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14025" tabRatio="855"/>
  </bookViews>
  <sheets>
    <sheet name="Titel" sheetId="200" r:id="rId1"/>
    <sheet name="Inhalt" sheetId="201" r:id="rId2"/>
    <sheet name="Einführung" sheetId="202" r:id="rId3"/>
    <sheet name="Glossar" sheetId="203" r:id="rId4"/>
    <sheet name="11.1" sheetId="96" r:id="rId5"/>
    <sheet name="11.2.1" sheetId="172" r:id="rId6"/>
    <sheet name="11.2.2" sheetId="153" r:id="rId7"/>
    <sheet name="11.3.1" sheetId="173" r:id="rId8"/>
    <sheet name="11.3.2" sheetId="174" r:id="rId9"/>
    <sheet name="11.4.1" sheetId="176" r:id="rId10"/>
    <sheet name="11.4.2" sheetId="177" r:id="rId11"/>
    <sheet name="11.4.3" sheetId="178" r:id="rId12"/>
    <sheet name="11.4.4" sheetId="179" r:id="rId13"/>
    <sheet name="11.4.5" sheetId="180" r:id="rId14"/>
    <sheet name="11.4.6a" sheetId="181" r:id="rId15"/>
    <sheet name="11.4.6b" sheetId="187" r:id="rId16"/>
    <sheet name="11.5.1" sheetId="182" r:id="rId17"/>
    <sheet name="11.5.2" sheetId="170" r:id="rId18"/>
    <sheet name="11.5.3" sheetId="183" r:id="rId19"/>
    <sheet name="11.5.4" sheetId="184" r:id="rId20"/>
    <sheet name="11.5.5" sheetId="185" r:id="rId21"/>
    <sheet name="11.5.6" sheetId="189" r:id="rId22"/>
    <sheet name="11.6.1" sheetId="191" r:id="rId23"/>
    <sheet name="11.6.2" sheetId="193" r:id="rId24"/>
    <sheet name="11.6.3" sheetId="195" r:id="rId25"/>
    <sheet name="11.6.4" sheetId="199" r:id="rId26"/>
    <sheet name="11.6.5" sheetId="197" r:id="rId27"/>
    <sheet name="11.6.6" sheetId="198" r:id="rId28"/>
    <sheet name="12.1.1" sheetId="204" r:id="rId29"/>
    <sheet name="12.1.2" sheetId="207" r:id="rId30"/>
    <sheet name="12.1.3" sheetId="208" r:id="rId31"/>
    <sheet name="12.1.4" sheetId="209" r:id="rId32"/>
    <sheet name="12.1.5" sheetId="210" r:id="rId33"/>
    <sheet name="12.2.1" sheetId="211" r:id="rId34"/>
    <sheet name="12.2.2" sheetId="212" r:id="rId35"/>
    <sheet name="12.2.3" sheetId="213" r:id="rId36"/>
    <sheet name="12.2.4" sheetId="214" r:id="rId37"/>
    <sheet name="12.2.5" sheetId="215" r:id="rId38"/>
    <sheet name="12.2.6" sheetId="216" r:id="rId39"/>
    <sheet name="12.2.7" sheetId="217" r:id="rId40"/>
    <sheet name="12.2.8" sheetId="218" r:id="rId41"/>
    <sheet name="12.2.9" sheetId="219" r:id="rId42"/>
    <sheet name="12.2.10" sheetId="220" r:id="rId43"/>
    <sheet name="12.3.1" sheetId="221" r:id="rId44"/>
    <sheet name="12.3.2" sheetId="222" r:id="rId45"/>
    <sheet name="12.3.3" sheetId="223" r:id="rId46"/>
    <sheet name="12.3.4" sheetId="224" r:id="rId47"/>
    <sheet name="12.3.5" sheetId="225" r:id="rId48"/>
    <sheet name="13.1" sheetId="226" r:id="rId49"/>
    <sheet name="13.2" sheetId="227" r:id="rId50"/>
    <sheet name="13.3" sheetId="228" r:id="rId51"/>
    <sheet name="13.4" sheetId="229" r:id="rId52"/>
    <sheet name="13.5" sheetId="230" r:id="rId53"/>
    <sheet name="13.6" sheetId="231" r:id="rId54"/>
    <sheet name="13.7" sheetId="232" r:id="rId55"/>
    <sheet name="13.8" sheetId="233" r:id="rId56"/>
    <sheet name="13.9" sheetId="234" r:id="rId57"/>
  </sheets>
  <definedNames>
    <definedName name="_xlnm.Print_Titles" localSheetId="7">'11.3.1'!$1:$4</definedName>
    <definedName name="_xlnm.Print_Titles" localSheetId="8">'11.3.2'!$1:$4</definedName>
    <definedName name="_xlnm.Print_Titles" localSheetId="10">'11.4.2'!$1:$4</definedName>
    <definedName name="_xlnm.Print_Titles" localSheetId="11">'11.4.3'!$1:$4</definedName>
    <definedName name="_xlnm.Print_Titles" localSheetId="12">'11.4.4'!$1:$4</definedName>
    <definedName name="_xlnm.Print_Titles" localSheetId="17">'11.5.2'!$1:$5</definedName>
    <definedName name="_xlnm.Print_Titles" localSheetId="18">'11.5.3'!$1:$4</definedName>
    <definedName name="_xlnm.Print_Titles" localSheetId="19">'11.5.4'!$1:$4</definedName>
    <definedName name="_xlnm.Print_Titles" localSheetId="24">'11.6.3'!$1:$4</definedName>
    <definedName name="_xlnm.Print_Titles" localSheetId="25">'11.6.4'!$1:$4</definedName>
    <definedName name="_xlnm.Print_Titles" localSheetId="45">'12.3.3'!$1:$3</definedName>
    <definedName name="_xlnm.Print_Titles" localSheetId="52">'13.5'!$1:$5</definedName>
    <definedName name="_xlnm.Print_Titles" localSheetId="53">'13.6'!$1:$5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D40" i="225" l="1"/>
  <c r="E40" i="225"/>
  <c r="F40" i="225"/>
  <c r="G40" i="225"/>
  <c r="H40" i="225"/>
  <c r="I40" i="225"/>
  <c r="J40" i="225"/>
  <c r="K40" i="225"/>
  <c r="L40" i="225"/>
  <c r="M40" i="225"/>
  <c r="N40" i="225"/>
  <c r="O40" i="225"/>
  <c r="D41" i="225"/>
  <c r="E41" i="225"/>
  <c r="F41" i="225"/>
  <c r="G41" i="225"/>
  <c r="H41" i="225"/>
  <c r="I41" i="225"/>
  <c r="J41" i="225"/>
  <c r="K41" i="225"/>
  <c r="L41" i="225"/>
  <c r="M41" i="225"/>
  <c r="N41" i="225"/>
  <c r="O41" i="225"/>
  <c r="D42" i="225"/>
  <c r="E42" i="225"/>
  <c r="F42" i="225"/>
  <c r="G42" i="225"/>
  <c r="H42" i="225"/>
  <c r="I42" i="225"/>
  <c r="J42" i="225"/>
  <c r="K42" i="225"/>
  <c r="L42" i="225"/>
  <c r="M42" i="225"/>
  <c r="N42" i="225"/>
  <c r="O42" i="225"/>
  <c r="D43" i="225"/>
  <c r="E43" i="225"/>
  <c r="F43" i="225"/>
  <c r="G43" i="225"/>
  <c r="H43" i="225"/>
  <c r="I43" i="225"/>
  <c r="J43" i="225"/>
  <c r="K43" i="225"/>
  <c r="L43" i="225"/>
  <c r="M43" i="225"/>
  <c r="N43" i="225"/>
  <c r="O43" i="225"/>
  <c r="D44" i="225"/>
  <c r="E44" i="225"/>
  <c r="F44" i="225"/>
  <c r="G44" i="225"/>
  <c r="H44" i="225"/>
  <c r="I44" i="225"/>
  <c r="J44" i="225"/>
  <c r="K44" i="225"/>
  <c r="L44" i="225"/>
  <c r="M44" i="225"/>
  <c r="N44" i="225"/>
  <c r="O44" i="225"/>
  <c r="C41" i="225"/>
  <c r="C42" i="225"/>
  <c r="C43" i="225"/>
  <c r="C44" i="225"/>
  <c r="C40" i="225"/>
  <c r="D35" i="225"/>
  <c r="E35" i="225"/>
  <c r="F35" i="225"/>
  <c r="G35" i="225"/>
  <c r="H35" i="225"/>
  <c r="I35" i="225"/>
  <c r="J35" i="225"/>
  <c r="K35" i="225"/>
  <c r="L35" i="225"/>
  <c r="M35" i="225"/>
  <c r="N35" i="225"/>
  <c r="O35" i="225"/>
  <c r="D36" i="225"/>
  <c r="E36" i="225"/>
  <c r="F36" i="225"/>
  <c r="G36" i="225"/>
  <c r="H36" i="225"/>
  <c r="I36" i="225"/>
  <c r="J36" i="225"/>
  <c r="K36" i="225"/>
  <c r="L36" i="225"/>
  <c r="M36" i="225"/>
  <c r="N36" i="225"/>
  <c r="O36" i="225"/>
  <c r="D37" i="225"/>
  <c r="E37" i="225"/>
  <c r="F37" i="225"/>
  <c r="G37" i="225"/>
  <c r="H37" i="225"/>
  <c r="I37" i="225"/>
  <c r="J37" i="225"/>
  <c r="K37" i="225"/>
  <c r="L37" i="225"/>
  <c r="M37" i="225"/>
  <c r="N37" i="225"/>
  <c r="O37" i="225"/>
  <c r="C36" i="225"/>
  <c r="C37" i="225"/>
  <c r="C35" i="225"/>
  <c r="D30" i="225"/>
  <c r="E30" i="225"/>
  <c r="F30" i="225"/>
  <c r="G30" i="225"/>
  <c r="H30" i="225"/>
  <c r="I30" i="225"/>
  <c r="J30" i="225"/>
  <c r="K30" i="225"/>
  <c r="L30" i="225"/>
  <c r="M30" i="225"/>
  <c r="N30" i="225"/>
  <c r="O30" i="225"/>
  <c r="D31" i="225"/>
  <c r="E31" i="225"/>
  <c r="F31" i="225"/>
  <c r="G31" i="225"/>
  <c r="H31" i="225"/>
  <c r="I31" i="225"/>
  <c r="J31" i="225"/>
  <c r="K31" i="225"/>
  <c r="L31" i="225"/>
  <c r="M31" i="225"/>
  <c r="N31" i="225"/>
  <c r="O31" i="225"/>
  <c r="D32" i="225"/>
  <c r="E32" i="225"/>
  <c r="F32" i="225"/>
  <c r="G32" i="225"/>
  <c r="H32" i="225"/>
  <c r="I32" i="225"/>
  <c r="J32" i="225"/>
  <c r="K32" i="225"/>
  <c r="L32" i="225"/>
  <c r="M32" i="225"/>
  <c r="N32" i="225"/>
  <c r="O32" i="225"/>
  <c r="C31" i="225"/>
  <c r="C32" i="225"/>
  <c r="C30" i="225"/>
  <c r="D24" i="225"/>
  <c r="E24" i="225"/>
  <c r="F24" i="225"/>
  <c r="G24" i="225"/>
  <c r="H24" i="225"/>
  <c r="I24" i="225"/>
  <c r="J24" i="225"/>
  <c r="K24" i="225"/>
  <c r="L24" i="225"/>
  <c r="M24" i="225"/>
  <c r="N24" i="225"/>
  <c r="O24" i="225"/>
  <c r="D25" i="225"/>
  <c r="E25" i="225"/>
  <c r="F25" i="225"/>
  <c r="G25" i="225"/>
  <c r="H25" i="225"/>
  <c r="I25" i="225"/>
  <c r="J25" i="225"/>
  <c r="K25" i="225"/>
  <c r="L25" i="225"/>
  <c r="M25" i="225"/>
  <c r="N25" i="225"/>
  <c r="O25" i="225"/>
  <c r="D26" i="225"/>
  <c r="E26" i="225"/>
  <c r="F26" i="225"/>
  <c r="G26" i="225"/>
  <c r="H26" i="225"/>
  <c r="I26" i="225"/>
  <c r="J26" i="225"/>
  <c r="K26" i="225"/>
  <c r="L26" i="225"/>
  <c r="M26" i="225"/>
  <c r="N26" i="225"/>
  <c r="O26" i="225"/>
  <c r="D27" i="225"/>
  <c r="E27" i="225"/>
  <c r="F27" i="225"/>
  <c r="G27" i="225"/>
  <c r="H27" i="225"/>
  <c r="I27" i="225"/>
  <c r="J27" i="225"/>
  <c r="K27" i="225"/>
  <c r="L27" i="225"/>
  <c r="M27" i="225"/>
  <c r="N27" i="225"/>
  <c r="O27" i="225"/>
  <c r="C25" i="225"/>
  <c r="C26" i="225"/>
  <c r="C27" i="225"/>
  <c r="C24" i="225"/>
  <c r="D18" i="225"/>
  <c r="E18" i="225"/>
  <c r="F18" i="225"/>
  <c r="G18" i="225"/>
  <c r="H18" i="225"/>
  <c r="I18" i="225"/>
  <c r="J18" i="225"/>
  <c r="K18" i="225"/>
  <c r="L18" i="225"/>
  <c r="M18" i="225"/>
  <c r="N18" i="225"/>
  <c r="O18" i="225"/>
  <c r="D19" i="225"/>
  <c r="E19" i="225"/>
  <c r="F19" i="225"/>
  <c r="G19" i="225"/>
  <c r="H19" i="225"/>
  <c r="I19" i="225"/>
  <c r="J19" i="225"/>
  <c r="K19" i="225"/>
  <c r="L19" i="225"/>
  <c r="M19" i="225"/>
  <c r="N19" i="225"/>
  <c r="O19" i="225"/>
  <c r="D20" i="225"/>
  <c r="E20" i="225"/>
  <c r="F20" i="225"/>
  <c r="G20" i="225"/>
  <c r="H20" i="225"/>
  <c r="I20" i="225"/>
  <c r="J20" i="225"/>
  <c r="K20" i="225"/>
  <c r="L20" i="225"/>
  <c r="M20" i="225"/>
  <c r="N20" i="225"/>
  <c r="O20" i="225"/>
  <c r="D21" i="225"/>
  <c r="E21" i="225"/>
  <c r="F21" i="225"/>
  <c r="G21" i="225"/>
  <c r="H21" i="225"/>
  <c r="I21" i="225"/>
  <c r="J21" i="225"/>
  <c r="K21" i="225"/>
  <c r="L21" i="225"/>
  <c r="M21" i="225"/>
  <c r="N21" i="225"/>
  <c r="O21" i="225"/>
  <c r="C19" i="225"/>
  <c r="C20" i="225"/>
  <c r="C21" i="225"/>
  <c r="C18" i="225"/>
  <c r="D12" i="225"/>
  <c r="E12" i="225"/>
  <c r="F12" i="225"/>
  <c r="G12" i="225"/>
  <c r="H12" i="225"/>
  <c r="I12" i="225"/>
  <c r="J12" i="225"/>
  <c r="K12" i="225"/>
  <c r="L12" i="225"/>
  <c r="M12" i="225"/>
  <c r="N12" i="225"/>
  <c r="O12" i="225"/>
  <c r="D13" i="225"/>
  <c r="E13" i="225"/>
  <c r="F13" i="225"/>
  <c r="G13" i="225"/>
  <c r="H13" i="225"/>
  <c r="I13" i="225"/>
  <c r="J13" i="225"/>
  <c r="K13" i="225"/>
  <c r="L13" i="225"/>
  <c r="M13" i="225"/>
  <c r="N13" i="225"/>
  <c r="O13" i="225"/>
  <c r="D14" i="225"/>
  <c r="E14" i="225"/>
  <c r="F14" i="225"/>
  <c r="G14" i="225"/>
  <c r="H14" i="225"/>
  <c r="I14" i="225"/>
  <c r="J14" i="225"/>
  <c r="K14" i="225"/>
  <c r="L14" i="225"/>
  <c r="M14" i="225"/>
  <c r="N14" i="225"/>
  <c r="O14" i="225"/>
  <c r="D15" i="225"/>
  <c r="E15" i="225"/>
  <c r="F15" i="225"/>
  <c r="G15" i="225"/>
  <c r="H15" i="225"/>
  <c r="I15" i="225"/>
  <c r="J15" i="225"/>
  <c r="K15" i="225"/>
  <c r="L15" i="225"/>
  <c r="M15" i="225"/>
  <c r="N15" i="225"/>
  <c r="O15" i="225"/>
  <c r="C13" i="225"/>
  <c r="C14" i="225"/>
  <c r="C15" i="225"/>
  <c r="C12" i="225"/>
  <c r="D5" i="225"/>
  <c r="E5" i="225"/>
  <c r="F5" i="225"/>
  <c r="G5" i="225"/>
  <c r="H5" i="225"/>
  <c r="I5" i="225"/>
  <c r="J5" i="225"/>
  <c r="K5" i="225"/>
  <c r="L5" i="225"/>
  <c r="M5" i="225"/>
  <c r="N5" i="225"/>
  <c r="O5" i="225"/>
  <c r="D6" i="225"/>
  <c r="E6" i="225"/>
  <c r="F6" i="225"/>
  <c r="G6" i="225"/>
  <c r="H6" i="225"/>
  <c r="I6" i="225"/>
  <c r="J6" i="225"/>
  <c r="K6" i="225"/>
  <c r="L6" i="225"/>
  <c r="M6" i="225"/>
  <c r="N6" i="225"/>
  <c r="O6" i="225"/>
  <c r="C6" i="225"/>
  <c r="C5" i="225"/>
  <c r="D55" i="222" l="1"/>
  <c r="O53" i="222"/>
  <c r="N53" i="222"/>
  <c r="K53" i="222"/>
  <c r="J53" i="222"/>
  <c r="G53" i="222"/>
  <c r="F53" i="222"/>
  <c r="C53" i="222"/>
  <c r="O52" i="222"/>
  <c r="L52" i="222"/>
  <c r="K52" i="222"/>
  <c r="H52" i="222"/>
  <c r="G52" i="222"/>
  <c r="D52" i="222"/>
  <c r="C52" i="222"/>
  <c r="D51" i="222"/>
  <c r="O47" i="222"/>
  <c r="N47" i="222"/>
  <c r="K47" i="222"/>
  <c r="J47" i="222"/>
  <c r="G47" i="222"/>
  <c r="F47" i="222"/>
  <c r="C47" i="222"/>
  <c r="O46" i="222"/>
  <c r="L46" i="222"/>
  <c r="K46" i="222"/>
  <c r="H46" i="222"/>
  <c r="G46" i="222"/>
  <c r="D46" i="222"/>
  <c r="C46" i="222"/>
  <c r="D45" i="222"/>
  <c r="O41" i="222"/>
  <c r="N41" i="222"/>
  <c r="K41" i="222"/>
  <c r="J41" i="222"/>
  <c r="G41" i="222"/>
  <c r="F41" i="222"/>
  <c r="C41" i="222"/>
  <c r="O40" i="222"/>
  <c r="L40" i="222"/>
  <c r="K40" i="222"/>
  <c r="H40" i="222"/>
  <c r="G40" i="222"/>
  <c r="D40" i="222"/>
  <c r="C40" i="222"/>
  <c r="D39" i="222"/>
  <c r="O37" i="222"/>
  <c r="N37" i="222"/>
  <c r="K37" i="222"/>
  <c r="J37" i="222"/>
  <c r="G37" i="222"/>
  <c r="F37" i="222"/>
  <c r="C37" i="222"/>
  <c r="O34" i="222"/>
  <c r="L34" i="222"/>
  <c r="K34" i="222"/>
  <c r="H34" i="222"/>
  <c r="G34" i="222"/>
  <c r="D34" i="222"/>
  <c r="C34" i="222"/>
  <c r="H33" i="222"/>
  <c r="N55" i="222"/>
  <c r="J55" i="222"/>
  <c r="F55" i="222"/>
  <c r="M53" i="222"/>
  <c r="L53" i="222"/>
  <c r="I53" i="222"/>
  <c r="H53" i="222"/>
  <c r="E53" i="222"/>
  <c r="D53" i="222"/>
  <c r="N52" i="222"/>
  <c r="M52" i="222"/>
  <c r="J52" i="222"/>
  <c r="I52" i="222"/>
  <c r="F52" i="222"/>
  <c r="E52" i="222"/>
  <c r="N51" i="222"/>
  <c r="J51" i="222"/>
  <c r="F51" i="222"/>
  <c r="M47" i="222"/>
  <c r="L47" i="222"/>
  <c r="I47" i="222"/>
  <c r="H47" i="222"/>
  <c r="E47" i="222"/>
  <c r="D47" i="222"/>
  <c r="N46" i="222"/>
  <c r="M46" i="222"/>
  <c r="J46" i="222"/>
  <c r="I46" i="222"/>
  <c r="F46" i="222"/>
  <c r="E46" i="222"/>
  <c r="N45" i="222"/>
  <c r="J45" i="222"/>
  <c r="F45" i="222"/>
  <c r="M41" i="222"/>
  <c r="L41" i="222"/>
  <c r="I41" i="222"/>
  <c r="H41" i="222"/>
  <c r="E41" i="222"/>
  <c r="D41" i="222"/>
  <c r="N40" i="222"/>
  <c r="M40" i="222"/>
  <c r="J40" i="222"/>
  <c r="I40" i="222"/>
  <c r="F40" i="222"/>
  <c r="E40" i="222"/>
  <c r="N39" i="222"/>
  <c r="J39" i="222"/>
  <c r="F39" i="222"/>
  <c r="M37" i="222"/>
  <c r="L37" i="222"/>
  <c r="I37" i="222"/>
  <c r="H37" i="222"/>
  <c r="E37" i="222"/>
  <c r="D37" i="222"/>
  <c r="N34" i="222"/>
  <c r="M34" i="222"/>
  <c r="J34" i="222"/>
  <c r="I34" i="222"/>
  <c r="F34" i="222"/>
  <c r="E34" i="222"/>
  <c r="N33" i="222"/>
  <c r="J33" i="222"/>
  <c r="F33" i="222"/>
  <c r="F32" i="222"/>
  <c r="D45" i="215"/>
  <c r="E45" i="215"/>
  <c r="F45" i="215"/>
  <c r="G45" i="215"/>
  <c r="H45" i="215"/>
  <c r="I45" i="215"/>
  <c r="J45" i="215"/>
  <c r="K45" i="215"/>
  <c r="L45" i="215"/>
  <c r="M45" i="215"/>
  <c r="N45" i="215"/>
  <c r="O45" i="215"/>
  <c r="P45" i="215"/>
  <c r="D46" i="215"/>
  <c r="E46" i="215"/>
  <c r="F46" i="215"/>
  <c r="G46" i="215"/>
  <c r="H46" i="215"/>
  <c r="I46" i="215"/>
  <c r="J46" i="215"/>
  <c r="K46" i="215"/>
  <c r="L46" i="215"/>
  <c r="M46" i="215"/>
  <c r="N46" i="215"/>
  <c r="O46" i="215"/>
  <c r="P46" i="215"/>
  <c r="D47" i="215"/>
  <c r="E47" i="215"/>
  <c r="F47" i="215"/>
  <c r="G47" i="215"/>
  <c r="H47" i="215"/>
  <c r="I47" i="215"/>
  <c r="J47" i="215"/>
  <c r="K47" i="215"/>
  <c r="L47" i="215"/>
  <c r="M47" i="215"/>
  <c r="N47" i="215"/>
  <c r="O47" i="215"/>
  <c r="P47" i="215"/>
  <c r="D48" i="215"/>
  <c r="E48" i="215"/>
  <c r="F48" i="215"/>
  <c r="G48" i="215"/>
  <c r="H48" i="215"/>
  <c r="I48" i="215"/>
  <c r="J48" i="215"/>
  <c r="K48" i="215"/>
  <c r="L48" i="215"/>
  <c r="M48" i="215"/>
  <c r="N48" i="215"/>
  <c r="O48" i="215"/>
  <c r="P48" i="215"/>
  <c r="D49" i="215"/>
  <c r="E49" i="215"/>
  <c r="F49" i="215"/>
  <c r="G49" i="215"/>
  <c r="H49" i="215"/>
  <c r="I49" i="215"/>
  <c r="J49" i="215"/>
  <c r="K49" i="215"/>
  <c r="L49" i="215"/>
  <c r="M49" i="215"/>
  <c r="N49" i="215"/>
  <c r="O49" i="215"/>
  <c r="P49" i="215"/>
  <c r="D50" i="215"/>
  <c r="E50" i="215"/>
  <c r="F50" i="215"/>
  <c r="G50" i="215"/>
  <c r="H50" i="215"/>
  <c r="I50" i="215"/>
  <c r="J50" i="215"/>
  <c r="K50" i="215"/>
  <c r="L50" i="215"/>
  <c r="M50" i="215"/>
  <c r="N50" i="215"/>
  <c r="O50" i="215"/>
  <c r="P50" i="215"/>
  <c r="D51" i="215"/>
  <c r="E51" i="215"/>
  <c r="F51" i="215"/>
  <c r="G51" i="215"/>
  <c r="H51" i="215"/>
  <c r="I51" i="215"/>
  <c r="J51" i="215"/>
  <c r="K51" i="215"/>
  <c r="L51" i="215"/>
  <c r="M51" i="215"/>
  <c r="N51" i="215"/>
  <c r="O51" i="215"/>
  <c r="P51" i="215"/>
  <c r="D52" i="215"/>
  <c r="E52" i="215"/>
  <c r="F52" i="215"/>
  <c r="G52" i="215"/>
  <c r="H52" i="215"/>
  <c r="I52" i="215"/>
  <c r="J52" i="215"/>
  <c r="K52" i="215"/>
  <c r="L52" i="215"/>
  <c r="M52" i="215"/>
  <c r="N52" i="215"/>
  <c r="O52" i="215"/>
  <c r="P52" i="215"/>
  <c r="D53" i="215"/>
  <c r="E53" i="215"/>
  <c r="F53" i="215"/>
  <c r="G53" i="215"/>
  <c r="H53" i="215"/>
  <c r="I53" i="215"/>
  <c r="J53" i="215"/>
  <c r="K53" i="215"/>
  <c r="L53" i="215"/>
  <c r="M53" i="215"/>
  <c r="N53" i="215"/>
  <c r="O53" i="215"/>
  <c r="P53" i="215"/>
  <c r="D54" i="215"/>
  <c r="E54" i="215"/>
  <c r="F54" i="215"/>
  <c r="G54" i="215"/>
  <c r="H54" i="215"/>
  <c r="I54" i="215"/>
  <c r="J54" i="215"/>
  <c r="K54" i="215"/>
  <c r="L54" i="215"/>
  <c r="M54" i="215"/>
  <c r="N54" i="215"/>
  <c r="O54" i="215"/>
  <c r="P54" i="215"/>
  <c r="D55" i="215"/>
  <c r="E55" i="215"/>
  <c r="F55" i="215"/>
  <c r="G55" i="215"/>
  <c r="H55" i="215"/>
  <c r="I55" i="215"/>
  <c r="J55" i="215"/>
  <c r="K55" i="215"/>
  <c r="L55" i="215"/>
  <c r="M55" i="215"/>
  <c r="N55" i="215"/>
  <c r="O55" i="215"/>
  <c r="P55" i="215"/>
  <c r="C46" i="215"/>
  <c r="C47" i="215"/>
  <c r="C48" i="215"/>
  <c r="C49" i="215"/>
  <c r="C50" i="215"/>
  <c r="C51" i="215"/>
  <c r="C52" i="215"/>
  <c r="C53" i="215"/>
  <c r="C54" i="215"/>
  <c r="C55" i="215"/>
  <c r="C45" i="215"/>
  <c r="D32" i="215"/>
  <c r="E32" i="215"/>
  <c r="F32" i="215"/>
  <c r="G32" i="215"/>
  <c r="H32" i="215"/>
  <c r="I32" i="215"/>
  <c r="J32" i="215"/>
  <c r="K32" i="215"/>
  <c r="L32" i="215"/>
  <c r="M32" i="215"/>
  <c r="N32" i="215"/>
  <c r="O32" i="215"/>
  <c r="P32" i="215"/>
  <c r="D33" i="215"/>
  <c r="E33" i="215"/>
  <c r="F33" i="215"/>
  <c r="G33" i="215"/>
  <c r="H33" i="215"/>
  <c r="I33" i="215"/>
  <c r="J33" i="215"/>
  <c r="K33" i="215"/>
  <c r="L33" i="215"/>
  <c r="M33" i="215"/>
  <c r="N33" i="215"/>
  <c r="O33" i="215"/>
  <c r="P33" i="215"/>
  <c r="D34" i="215"/>
  <c r="E34" i="215"/>
  <c r="F34" i="215"/>
  <c r="G34" i="215"/>
  <c r="H34" i="215"/>
  <c r="I34" i="215"/>
  <c r="J34" i="215"/>
  <c r="K34" i="215"/>
  <c r="L34" i="215"/>
  <c r="M34" i="215"/>
  <c r="N34" i="215"/>
  <c r="O34" i="215"/>
  <c r="P34" i="215"/>
  <c r="D35" i="215"/>
  <c r="E35" i="215"/>
  <c r="F35" i="215"/>
  <c r="G35" i="215"/>
  <c r="H35" i="215"/>
  <c r="I35" i="215"/>
  <c r="J35" i="215"/>
  <c r="K35" i="215"/>
  <c r="L35" i="215"/>
  <c r="M35" i="215"/>
  <c r="N35" i="215"/>
  <c r="O35" i="215"/>
  <c r="P35" i="215"/>
  <c r="D36" i="215"/>
  <c r="E36" i="215"/>
  <c r="F36" i="215"/>
  <c r="G36" i="215"/>
  <c r="H36" i="215"/>
  <c r="I36" i="215"/>
  <c r="J36" i="215"/>
  <c r="K36" i="215"/>
  <c r="L36" i="215"/>
  <c r="M36" i="215"/>
  <c r="N36" i="215"/>
  <c r="O36" i="215"/>
  <c r="P36" i="215"/>
  <c r="D37" i="215"/>
  <c r="E37" i="215"/>
  <c r="F37" i="215"/>
  <c r="G37" i="215"/>
  <c r="H37" i="215"/>
  <c r="I37" i="215"/>
  <c r="J37" i="215"/>
  <c r="K37" i="215"/>
  <c r="L37" i="215"/>
  <c r="M37" i="215"/>
  <c r="N37" i="215"/>
  <c r="O37" i="215"/>
  <c r="P37" i="215"/>
  <c r="D38" i="215"/>
  <c r="E38" i="215"/>
  <c r="F38" i="215"/>
  <c r="G38" i="215"/>
  <c r="H38" i="215"/>
  <c r="I38" i="215"/>
  <c r="J38" i="215"/>
  <c r="K38" i="215"/>
  <c r="L38" i="215"/>
  <c r="M38" i="215"/>
  <c r="N38" i="215"/>
  <c r="O38" i="215"/>
  <c r="P38" i="215"/>
  <c r="D39" i="215"/>
  <c r="E39" i="215"/>
  <c r="F39" i="215"/>
  <c r="G39" i="215"/>
  <c r="H39" i="215"/>
  <c r="I39" i="215"/>
  <c r="J39" i="215"/>
  <c r="K39" i="215"/>
  <c r="L39" i="215"/>
  <c r="M39" i="215"/>
  <c r="N39" i="215"/>
  <c r="O39" i="215"/>
  <c r="P39" i="215"/>
  <c r="D40" i="215"/>
  <c r="E40" i="215"/>
  <c r="F40" i="215"/>
  <c r="G40" i="215"/>
  <c r="H40" i="215"/>
  <c r="I40" i="215"/>
  <c r="J40" i="215"/>
  <c r="K40" i="215"/>
  <c r="L40" i="215"/>
  <c r="M40" i="215"/>
  <c r="N40" i="215"/>
  <c r="O40" i="215"/>
  <c r="P40" i="215"/>
  <c r="D41" i="215"/>
  <c r="E41" i="215"/>
  <c r="F41" i="215"/>
  <c r="G41" i="215"/>
  <c r="H41" i="215"/>
  <c r="I41" i="215"/>
  <c r="J41" i="215"/>
  <c r="K41" i="215"/>
  <c r="L41" i="215"/>
  <c r="M41" i="215"/>
  <c r="N41" i="215"/>
  <c r="O41" i="215"/>
  <c r="P41" i="215"/>
  <c r="D42" i="215"/>
  <c r="E42" i="215"/>
  <c r="F42" i="215"/>
  <c r="G42" i="215"/>
  <c r="H42" i="215"/>
  <c r="I42" i="215"/>
  <c r="J42" i="215"/>
  <c r="K42" i="215"/>
  <c r="L42" i="215"/>
  <c r="M42" i="215"/>
  <c r="N42" i="215"/>
  <c r="O42" i="215"/>
  <c r="P42" i="215"/>
  <c r="C33" i="215"/>
  <c r="C34" i="215"/>
  <c r="C35" i="215"/>
  <c r="C36" i="215"/>
  <c r="C37" i="215"/>
  <c r="C38" i="215"/>
  <c r="C39" i="215"/>
  <c r="C40" i="215"/>
  <c r="C41" i="215"/>
  <c r="C42" i="215"/>
  <c r="C32" i="215"/>
  <c r="D19" i="215"/>
  <c r="E19" i="215"/>
  <c r="F19" i="215"/>
  <c r="G19" i="215"/>
  <c r="H19" i="215"/>
  <c r="I19" i="215"/>
  <c r="J19" i="215"/>
  <c r="K19" i="215"/>
  <c r="L19" i="215"/>
  <c r="M19" i="215"/>
  <c r="N19" i="215"/>
  <c r="O19" i="215"/>
  <c r="P19" i="215"/>
  <c r="D20" i="215"/>
  <c r="E20" i="215"/>
  <c r="F20" i="215"/>
  <c r="G20" i="215"/>
  <c r="H20" i="215"/>
  <c r="I20" i="215"/>
  <c r="J20" i="215"/>
  <c r="K20" i="215"/>
  <c r="L20" i="215"/>
  <c r="M20" i="215"/>
  <c r="N20" i="215"/>
  <c r="O20" i="215"/>
  <c r="P20" i="215"/>
  <c r="D21" i="215"/>
  <c r="E21" i="215"/>
  <c r="F21" i="215"/>
  <c r="G21" i="215"/>
  <c r="H21" i="215"/>
  <c r="I21" i="215"/>
  <c r="J21" i="215"/>
  <c r="K21" i="215"/>
  <c r="L21" i="215"/>
  <c r="M21" i="215"/>
  <c r="N21" i="215"/>
  <c r="O21" i="215"/>
  <c r="P21" i="215"/>
  <c r="D22" i="215"/>
  <c r="E22" i="215"/>
  <c r="F22" i="215"/>
  <c r="G22" i="215"/>
  <c r="H22" i="215"/>
  <c r="I22" i="215"/>
  <c r="J22" i="215"/>
  <c r="K22" i="215"/>
  <c r="L22" i="215"/>
  <c r="M22" i="215"/>
  <c r="N22" i="215"/>
  <c r="O22" i="215"/>
  <c r="P22" i="215"/>
  <c r="D23" i="215"/>
  <c r="E23" i="215"/>
  <c r="F23" i="215"/>
  <c r="G23" i="215"/>
  <c r="H23" i="215"/>
  <c r="I23" i="215"/>
  <c r="J23" i="215"/>
  <c r="K23" i="215"/>
  <c r="L23" i="215"/>
  <c r="M23" i="215"/>
  <c r="N23" i="215"/>
  <c r="O23" i="215"/>
  <c r="P23" i="215"/>
  <c r="D24" i="215"/>
  <c r="E24" i="215"/>
  <c r="F24" i="215"/>
  <c r="G24" i="215"/>
  <c r="H24" i="215"/>
  <c r="I24" i="215"/>
  <c r="J24" i="215"/>
  <c r="K24" i="215"/>
  <c r="L24" i="215"/>
  <c r="M24" i="215"/>
  <c r="N24" i="215"/>
  <c r="O24" i="215"/>
  <c r="P24" i="215"/>
  <c r="D25" i="215"/>
  <c r="E25" i="215"/>
  <c r="F25" i="215"/>
  <c r="G25" i="215"/>
  <c r="H25" i="215"/>
  <c r="I25" i="215"/>
  <c r="J25" i="215"/>
  <c r="K25" i="215"/>
  <c r="L25" i="215"/>
  <c r="M25" i="215"/>
  <c r="N25" i="215"/>
  <c r="O25" i="215"/>
  <c r="P25" i="215"/>
  <c r="D26" i="215"/>
  <c r="E26" i="215"/>
  <c r="F26" i="215"/>
  <c r="G26" i="215"/>
  <c r="H26" i="215"/>
  <c r="I26" i="215"/>
  <c r="J26" i="215"/>
  <c r="K26" i="215"/>
  <c r="L26" i="215"/>
  <c r="M26" i="215"/>
  <c r="N26" i="215"/>
  <c r="O26" i="215"/>
  <c r="P26" i="215"/>
  <c r="D27" i="215"/>
  <c r="E27" i="215"/>
  <c r="F27" i="215"/>
  <c r="G27" i="215"/>
  <c r="H27" i="215"/>
  <c r="I27" i="215"/>
  <c r="J27" i="215"/>
  <c r="K27" i="215"/>
  <c r="L27" i="215"/>
  <c r="M27" i="215"/>
  <c r="N27" i="215"/>
  <c r="O27" i="215"/>
  <c r="P27" i="215"/>
  <c r="D28" i="215"/>
  <c r="E28" i="215"/>
  <c r="F28" i="215"/>
  <c r="G28" i="215"/>
  <c r="H28" i="215"/>
  <c r="I28" i="215"/>
  <c r="J28" i="215"/>
  <c r="K28" i="215"/>
  <c r="L28" i="215"/>
  <c r="M28" i="215"/>
  <c r="N28" i="215"/>
  <c r="O28" i="215"/>
  <c r="P28" i="215"/>
  <c r="D29" i="215"/>
  <c r="E29" i="215"/>
  <c r="F29" i="215"/>
  <c r="G29" i="215"/>
  <c r="H29" i="215"/>
  <c r="I29" i="215"/>
  <c r="J29" i="215"/>
  <c r="K29" i="215"/>
  <c r="L29" i="215"/>
  <c r="M29" i="215"/>
  <c r="N29" i="215"/>
  <c r="O29" i="215"/>
  <c r="P29" i="215"/>
  <c r="C20" i="215"/>
  <c r="C21" i="215"/>
  <c r="C22" i="215"/>
  <c r="C23" i="215"/>
  <c r="C24" i="215"/>
  <c r="C25" i="215"/>
  <c r="C26" i="215"/>
  <c r="C27" i="215"/>
  <c r="C28" i="215"/>
  <c r="C29" i="215"/>
  <c r="C19" i="215"/>
  <c r="D16" i="215"/>
  <c r="E16" i="215"/>
  <c r="F16" i="215"/>
  <c r="G16" i="215"/>
  <c r="H16" i="215"/>
  <c r="I16" i="215"/>
  <c r="J16" i="215"/>
  <c r="K16" i="215"/>
  <c r="L16" i="215"/>
  <c r="M16" i="215"/>
  <c r="N16" i="215"/>
  <c r="O16" i="215"/>
  <c r="P16" i="215"/>
  <c r="C16" i="215"/>
  <c r="D6" i="215"/>
  <c r="E6" i="215"/>
  <c r="F6" i="215"/>
  <c r="G6" i="215"/>
  <c r="H6" i="215"/>
  <c r="I6" i="215"/>
  <c r="J6" i="215"/>
  <c r="K6" i="215"/>
  <c r="L6" i="215"/>
  <c r="M6" i="215"/>
  <c r="N6" i="215"/>
  <c r="O6" i="215"/>
  <c r="P6" i="215"/>
  <c r="D7" i="215"/>
  <c r="E7" i="215"/>
  <c r="F7" i="215"/>
  <c r="G7" i="215"/>
  <c r="H7" i="215"/>
  <c r="I7" i="215"/>
  <c r="J7" i="215"/>
  <c r="K7" i="215"/>
  <c r="L7" i="215"/>
  <c r="M7" i="215"/>
  <c r="N7" i="215"/>
  <c r="O7" i="215"/>
  <c r="P7" i="215"/>
  <c r="D8" i="215"/>
  <c r="E8" i="215"/>
  <c r="F8" i="215"/>
  <c r="G8" i="215"/>
  <c r="H8" i="215"/>
  <c r="I8" i="215"/>
  <c r="J8" i="215"/>
  <c r="K8" i="215"/>
  <c r="L8" i="215"/>
  <c r="M8" i="215"/>
  <c r="N8" i="215"/>
  <c r="O8" i="215"/>
  <c r="P8" i="215"/>
  <c r="D9" i="215"/>
  <c r="E9" i="215"/>
  <c r="F9" i="215"/>
  <c r="G9" i="215"/>
  <c r="H9" i="215"/>
  <c r="I9" i="215"/>
  <c r="J9" i="215"/>
  <c r="K9" i="215"/>
  <c r="L9" i="215"/>
  <c r="M9" i="215"/>
  <c r="N9" i="215"/>
  <c r="O9" i="215"/>
  <c r="P9" i="215"/>
  <c r="D10" i="215"/>
  <c r="E10" i="215"/>
  <c r="F10" i="215"/>
  <c r="G10" i="215"/>
  <c r="H10" i="215"/>
  <c r="I10" i="215"/>
  <c r="J10" i="215"/>
  <c r="K10" i="215"/>
  <c r="L10" i="215"/>
  <c r="M10" i="215"/>
  <c r="N10" i="215"/>
  <c r="O10" i="215"/>
  <c r="P10" i="215"/>
  <c r="D11" i="215"/>
  <c r="E11" i="215"/>
  <c r="F11" i="215"/>
  <c r="G11" i="215"/>
  <c r="H11" i="215"/>
  <c r="I11" i="215"/>
  <c r="J11" i="215"/>
  <c r="K11" i="215"/>
  <c r="L11" i="215"/>
  <c r="M11" i="215"/>
  <c r="N11" i="215"/>
  <c r="O11" i="215"/>
  <c r="P11" i="215"/>
  <c r="D12" i="215"/>
  <c r="E12" i="215"/>
  <c r="F12" i="215"/>
  <c r="G12" i="215"/>
  <c r="H12" i="215"/>
  <c r="I12" i="215"/>
  <c r="J12" i="215"/>
  <c r="K12" i="215"/>
  <c r="L12" i="215"/>
  <c r="M12" i="215"/>
  <c r="N12" i="215"/>
  <c r="O12" i="215"/>
  <c r="P12" i="215"/>
  <c r="D13" i="215"/>
  <c r="E13" i="215"/>
  <c r="F13" i="215"/>
  <c r="G13" i="215"/>
  <c r="H13" i="215"/>
  <c r="I13" i="215"/>
  <c r="J13" i="215"/>
  <c r="K13" i="215"/>
  <c r="L13" i="215"/>
  <c r="M13" i="215"/>
  <c r="N13" i="215"/>
  <c r="O13" i="215"/>
  <c r="P13" i="215"/>
  <c r="D14" i="215"/>
  <c r="E14" i="215"/>
  <c r="F14" i="215"/>
  <c r="G14" i="215"/>
  <c r="H14" i="215"/>
  <c r="I14" i="215"/>
  <c r="J14" i="215"/>
  <c r="K14" i="215"/>
  <c r="L14" i="215"/>
  <c r="M14" i="215"/>
  <c r="N14" i="215"/>
  <c r="O14" i="215"/>
  <c r="P14" i="215"/>
  <c r="D15" i="215"/>
  <c r="E15" i="215"/>
  <c r="F15" i="215"/>
  <c r="G15" i="215"/>
  <c r="H15" i="215"/>
  <c r="I15" i="215"/>
  <c r="J15" i="215"/>
  <c r="K15" i="215"/>
  <c r="L15" i="215"/>
  <c r="M15" i="215"/>
  <c r="N15" i="215"/>
  <c r="O15" i="215"/>
  <c r="P15" i="215"/>
  <c r="C7" i="215"/>
  <c r="C8" i="215"/>
  <c r="C9" i="215"/>
  <c r="C10" i="215"/>
  <c r="C11" i="215"/>
  <c r="C12" i="215"/>
  <c r="C13" i="215"/>
  <c r="C14" i="215"/>
  <c r="C15" i="215"/>
  <c r="C6" i="215"/>
  <c r="D32" i="214"/>
  <c r="E32" i="214"/>
  <c r="F32" i="214"/>
  <c r="G32" i="214"/>
  <c r="H32" i="214"/>
  <c r="I32" i="214"/>
  <c r="J32" i="214"/>
  <c r="K32" i="214"/>
  <c r="L32" i="214"/>
  <c r="M32" i="214"/>
  <c r="N32" i="214"/>
  <c r="O32" i="214"/>
  <c r="P32" i="214"/>
  <c r="D33" i="214"/>
  <c r="E33" i="214"/>
  <c r="F33" i="214"/>
  <c r="G33" i="214"/>
  <c r="H33" i="214"/>
  <c r="I33" i="214"/>
  <c r="J33" i="214"/>
  <c r="K33" i="214"/>
  <c r="L33" i="214"/>
  <c r="M33" i="214"/>
  <c r="N33" i="214"/>
  <c r="O33" i="214"/>
  <c r="P33" i="214"/>
  <c r="D34" i="214"/>
  <c r="E34" i="214"/>
  <c r="F34" i="214"/>
  <c r="G34" i="214"/>
  <c r="H34" i="214"/>
  <c r="I34" i="214"/>
  <c r="J34" i="214"/>
  <c r="K34" i="214"/>
  <c r="L34" i="214"/>
  <c r="M34" i="214"/>
  <c r="N34" i="214"/>
  <c r="O34" i="214"/>
  <c r="P34" i="214"/>
  <c r="D35" i="214"/>
  <c r="E35" i="214"/>
  <c r="F35" i="214"/>
  <c r="G35" i="214"/>
  <c r="H35" i="214"/>
  <c r="I35" i="214"/>
  <c r="J35" i="214"/>
  <c r="K35" i="214"/>
  <c r="L35" i="214"/>
  <c r="M35" i="214"/>
  <c r="N35" i="214"/>
  <c r="O35" i="214"/>
  <c r="P35" i="214"/>
  <c r="D36" i="214"/>
  <c r="E36" i="214"/>
  <c r="F36" i="214"/>
  <c r="G36" i="214"/>
  <c r="H36" i="214"/>
  <c r="I36" i="214"/>
  <c r="J36" i="214"/>
  <c r="K36" i="214"/>
  <c r="L36" i="214"/>
  <c r="M36" i="214"/>
  <c r="N36" i="214"/>
  <c r="O36" i="214"/>
  <c r="P36" i="214"/>
  <c r="D37" i="214"/>
  <c r="E37" i="214"/>
  <c r="F37" i="214"/>
  <c r="G37" i="214"/>
  <c r="H37" i="214"/>
  <c r="I37" i="214"/>
  <c r="J37" i="214"/>
  <c r="K37" i="214"/>
  <c r="L37" i="214"/>
  <c r="M37" i="214"/>
  <c r="N37" i="214"/>
  <c r="O37" i="214"/>
  <c r="P37" i="214"/>
  <c r="D38" i="214"/>
  <c r="E38" i="214"/>
  <c r="F38" i="214"/>
  <c r="G38" i="214"/>
  <c r="H38" i="214"/>
  <c r="I38" i="214"/>
  <c r="J38" i="214"/>
  <c r="K38" i="214"/>
  <c r="L38" i="214"/>
  <c r="M38" i="214"/>
  <c r="N38" i="214"/>
  <c r="O38" i="214"/>
  <c r="P38" i="214"/>
  <c r="D39" i="214"/>
  <c r="E39" i="214"/>
  <c r="F39" i="214"/>
  <c r="G39" i="214"/>
  <c r="H39" i="214"/>
  <c r="I39" i="214"/>
  <c r="J39" i="214"/>
  <c r="K39" i="214"/>
  <c r="L39" i="214"/>
  <c r="M39" i="214"/>
  <c r="N39" i="214"/>
  <c r="O39" i="214"/>
  <c r="P39" i="214"/>
  <c r="D40" i="214"/>
  <c r="E40" i="214"/>
  <c r="F40" i="214"/>
  <c r="G40" i="214"/>
  <c r="H40" i="214"/>
  <c r="I40" i="214"/>
  <c r="J40" i="214"/>
  <c r="K40" i="214"/>
  <c r="L40" i="214"/>
  <c r="M40" i="214"/>
  <c r="N40" i="214"/>
  <c r="O40" i="214"/>
  <c r="P40" i="214"/>
  <c r="D41" i="214"/>
  <c r="E41" i="214"/>
  <c r="F41" i="214"/>
  <c r="G41" i="214"/>
  <c r="H41" i="214"/>
  <c r="I41" i="214"/>
  <c r="J41" i="214"/>
  <c r="K41" i="214"/>
  <c r="L41" i="214"/>
  <c r="M41" i="214"/>
  <c r="N41" i="214"/>
  <c r="O41" i="214"/>
  <c r="P41" i="214"/>
  <c r="D42" i="214"/>
  <c r="E42" i="214"/>
  <c r="F42" i="214"/>
  <c r="G42" i="214"/>
  <c r="H42" i="214"/>
  <c r="I42" i="214"/>
  <c r="J42" i="214"/>
  <c r="K42" i="214"/>
  <c r="L42" i="214"/>
  <c r="M42" i="214"/>
  <c r="N42" i="214"/>
  <c r="O42" i="214"/>
  <c r="P42" i="214"/>
  <c r="C33" i="214"/>
  <c r="C34" i="214"/>
  <c r="C35" i="214"/>
  <c r="C36" i="214"/>
  <c r="C37" i="214"/>
  <c r="C38" i="214"/>
  <c r="C39" i="214"/>
  <c r="C40" i="214"/>
  <c r="C41" i="214"/>
  <c r="C42" i="214"/>
  <c r="C32" i="214"/>
  <c r="D19" i="214"/>
  <c r="E19" i="214"/>
  <c r="F19" i="214"/>
  <c r="G19" i="214"/>
  <c r="H19" i="214"/>
  <c r="I19" i="214"/>
  <c r="J19" i="214"/>
  <c r="K19" i="214"/>
  <c r="L19" i="214"/>
  <c r="M19" i="214"/>
  <c r="N19" i="214"/>
  <c r="O19" i="214"/>
  <c r="P19" i="214"/>
  <c r="D20" i="214"/>
  <c r="E20" i="214"/>
  <c r="F20" i="214"/>
  <c r="G20" i="214"/>
  <c r="H20" i="214"/>
  <c r="I20" i="214"/>
  <c r="J20" i="214"/>
  <c r="K20" i="214"/>
  <c r="L20" i="214"/>
  <c r="M20" i="214"/>
  <c r="N20" i="214"/>
  <c r="O20" i="214"/>
  <c r="P20" i="214"/>
  <c r="D21" i="214"/>
  <c r="E21" i="214"/>
  <c r="F21" i="214"/>
  <c r="G21" i="214"/>
  <c r="H21" i="214"/>
  <c r="I21" i="214"/>
  <c r="J21" i="214"/>
  <c r="K21" i="214"/>
  <c r="L21" i="214"/>
  <c r="M21" i="214"/>
  <c r="N21" i="214"/>
  <c r="O21" i="214"/>
  <c r="P21" i="214"/>
  <c r="D22" i="214"/>
  <c r="E22" i="214"/>
  <c r="F22" i="214"/>
  <c r="G22" i="214"/>
  <c r="H22" i="214"/>
  <c r="I22" i="214"/>
  <c r="J22" i="214"/>
  <c r="K22" i="214"/>
  <c r="L22" i="214"/>
  <c r="M22" i="214"/>
  <c r="N22" i="214"/>
  <c r="O22" i="214"/>
  <c r="P22" i="214"/>
  <c r="D23" i="214"/>
  <c r="E23" i="214"/>
  <c r="F23" i="214"/>
  <c r="G23" i="214"/>
  <c r="H23" i="214"/>
  <c r="I23" i="214"/>
  <c r="J23" i="214"/>
  <c r="K23" i="214"/>
  <c r="L23" i="214"/>
  <c r="M23" i="214"/>
  <c r="N23" i="214"/>
  <c r="O23" i="214"/>
  <c r="P23" i="214"/>
  <c r="D24" i="214"/>
  <c r="E24" i="214"/>
  <c r="F24" i="214"/>
  <c r="G24" i="214"/>
  <c r="H24" i="214"/>
  <c r="I24" i="214"/>
  <c r="J24" i="214"/>
  <c r="K24" i="214"/>
  <c r="L24" i="214"/>
  <c r="M24" i="214"/>
  <c r="N24" i="214"/>
  <c r="O24" i="214"/>
  <c r="P24" i="214"/>
  <c r="D25" i="214"/>
  <c r="E25" i="214"/>
  <c r="F25" i="214"/>
  <c r="G25" i="214"/>
  <c r="H25" i="214"/>
  <c r="I25" i="214"/>
  <c r="J25" i="214"/>
  <c r="K25" i="214"/>
  <c r="L25" i="214"/>
  <c r="M25" i="214"/>
  <c r="N25" i="214"/>
  <c r="O25" i="214"/>
  <c r="P25" i="214"/>
  <c r="D26" i="214"/>
  <c r="E26" i="214"/>
  <c r="F26" i="214"/>
  <c r="G26" i="214"/>
  <c r="H26" i="214"/>
  <c r="I26" i="214"/>
  <c r="J26" i="214"/>
  <c r="K26" i="214"/>
  <c r="L26" i="214"/>
  <c r="M26" i="214"/>
  <c r="N26" i="214"/>
  <c r="O26" i="214"/>
  <c r="P26" i="214"/>
  <c r="D27" i="214"/>
  <c r="E27" i="214"/>
  <c r="F27" i="214"/>
  <c r="G27" i="214"/>
  <c r="H27" i="214"/>
  <c r="I27" i="214"/>
  <c r="J27" i="214"/>
  <c r="K27" i="214"/>
  <c r="L27" i="214"/>
  <c r="M27" i="214"/>
  <c r="N27" i="214"/>
  <c r="O27" i="214"/>
  <c r="P27" i="214"/>
  <c r="D28" i="214"/>
  <c r="E28" i="214"/>
  <c r="F28" i="214"/>
  <c r="G28" i="214"/>
  <c r="H28" i="214"/>
  <c r="I28" i="214"/>
  <c r="J28" i="214"/>
  <c r="K28" i="214"/>
  <c r="L28" i="214"/>
  <c r="M28" i="214"/>
  <c r="N28" i="214"/>
  <c r="O28" i="214"/>
  <c r="P28" i="214"/>
  <c r="D29" i="214"/>
  <c r="E29" i="214"/>
  <c r="F29" i="214"/>
  <c r="G29" i="214"/>
  <c r="H29" i="214"/>
  <c r="I29" i="214"/>
  <c r="J29" i="214"/>
  <c r="K29" i="214"/>
  <c r="L29" i="214"/>
  <c r="M29" i="214"/>
  <c r="N29" i="214"/>
  <c r="O29" i="214"/>
  <c r="P29" i="214"/>
  <c r="C20" i="214"/>
  <c r="C21" i="214"/>
  <c r="C22" i="214"/>
  <c r="C23" i="214"/>
  <c r="C24" i="214"/>
  <c r="C25" i="214"/>
  <c r="C26" i="214"/>
  <c r="C27" i="214"/>
  <c r="C28" i="214"/>
  <c r="C29" i="214"/>
  <c r="C19" i="214"/>
  <c r="I6" i="214"/>
  <c r="J6" i="214"/>
  <c r="K6" i="214"/>
  <c r="L6" i="214"/>
  <c r="M6" i="214"/>
  <c r="N6" i="214"/>
  <c r="O6" i="214"/>
  <c r="P6" i="214"/>
  <c r="I7" i="214"/>
  <c r="J7" i="214"/>
  <c r="K7" i="214"/>
  <c r="L7" i="214"/>
  <c r="M7" i="214"/>
  <c r="N7" i="214"/>
  <c r="O7" i="214"/>
  <c r="P7" i="214"/>
  <c r="I8" i="214"/>
  <c r="J8" i="214"/>
  <c r="K8" i="214"/>
  <c r="L8" i="214"/>
  <c r="M8" i="214"/>
  <c r="N8" i="214"/>
  <c r="O8" i="214"/>
  <c r="P8" i="214"/>
  <c r="I9" i="214"/>
  <c r="J9" i="214"/>
  <c r="K9" i="214"/>
  <c r="L9" i="214"/>
  <c r="M9" i="214"/>
  <c r="N9" i="214"/>
  <c r="O9" i="214"/>
  <c r="P9" i="214"/>
  <c r="I10" i="214"/>
  <c r="J10" i="214"/>
  <c r="K10" i="214"/>
  <c r="L10" i="214"/>
  <c r="M10" i="214"/>
  <c r="N10" i="214"/>
  <c r="O10" i="214"/>
  <c r="P10" i="214"/>
  <c r="I11" i="214"/>
  <c r="J11" i="214"/>
  <c r="K11" i="214"/>
  <c r="L11" i="214"/>
  <c r="M11" i="214"/>
  <c r="N11" i="214"/>
  <c r="O11" i="214"/>
  <c r="P11" i="214"/>
  <c r="I12" i="214"/>
  <c r="J12" i="214"/>
  <c r="K12" i="214"/>
  <c r="L12" i="214"/>
  <c r="M12" i="214"/>
  <c r="N12" i="214"/>
  <c r="O12" i="214"/>
  <c r="P12" i="214"/>
  <c r="I13" i="214"/>
  <c r="J13" i="214"/>
  <c r="K13" i="214"/>
  <c r="L13" i="214"/>
  <c r="M13" i="214"/>
  <c r="N13" i="214"/>
  <c r="O13" i="214"/>
  <c r="P13" i="214"/>
  <c r="I14" i="214"/>
  <c r="J14" i="214"/>
  <c r="K14" i="214"/>
  <c r="L14" i="214"/>
  <c r="M14" i="214"/>
  <c r="N14" i="214"/>
  <c r="O14" i="214"/>
  <c r="P14" i="214"/>
  <c r="I15" i="214"/>
  <c r="J15" i="214"/>
  <c r="K15" i="214"/>
  <c r="L15" i="214"/>
  <c r="M15" i="214"/>
  <c r="N15" i="214"/>
  <c r="O15" i="214"/>
  <c r="P15" i="214"/>
  <c r="I16" i="214"/>
  <c r="J16" i="214"/>
  <c r="K16" i="214"/>
  <c r="L16" i="214"/>
  <c r="M16" i="214"/>
  <c r="N16" i="214"/>
  <c r="O16" i="214"/>
  <c r="P16" i="214"/>
  <c r="D6" i="214"/>
  <c r="E6" i="214"/>
  <c r="F6" i="214"/>
  <c r="G6" i="214"/>
  <c r="H6" i="214"/>
  <c r="D7" i="214"/>
  <c r="E7" i="214"/>
  <c r="F7" i="214"/>
  <c r="G7" i="214"/>
  <c r="H7" i="214"/>
  <c r="D8" i="214"/>
  <c r="E8" i="214"/>
  <c r="F8" i="214"/>
  <c r="G8" i="214"/>
  <c r="H8" i="214"/>
  <c r="D9" i="214"/>
  <c r="E9" i="214"/>
  <c r="F9" i="214"/>
  <c r="G9" i="214"/>
  <c r="H9" i="214"/>
  <c r="D10" i="214"/>
  <c r="E10" i="214"/>
  <c r="F10" i="214"/>
  <c r="G10" i="214"/>
  <c r="H10" i="214"/>
  <c r="D11" i="214"/>
  <c r="E11" i="214"/>
  <c r="F11" i="214"/>
  <c r="G11" i="214"/>
  <c r="H11" i="214"/>
  <c r="D12" i="214"/>
  <c r="E12" i="214"/>
  <c r="F12" i="214"/>
  <c r="G12" i="214"/>
  <c r="H12" i="214"/>
  <c r="D13" i="214"/>
  <c r="E13" i="214"/>
  <c r="F13" i="214"/>
  <c r="G13" i="214"/>
  <c r="H13" i="214"/>
  <c r="D14" i="214"/>
  <c r="E14" i="214"/>
  <c r="F14" i="214"/>
  <c r="G14" i="214"/>
  <c r="H14" i="214"/>
  <c r="D15" i="214"/>
  <c r="E15" i="214"/>
  <c r="F15" i="214"/>
  <c r="G15" i="214"/>
  <c r="H15" i="214"/>
  <c r="D16" i="214"/>
  <c r="E16" i="214"/>
  <c r="F16" i="214"/>
  <c r="G16" i="214"/>
  <c r="H16" i="214"/>
  <c r="C7" i="214"/>
  <c r="C8" i="214"/>
  <c r="C9" i="214"/>
  <c r="C10" i="214"/>
  <c r="C11" i="214"/>
  <c r="C12" i="214"/>
  <c r="C13" i="214"/>
  <c r="C14" i="214"/>
  <c r="C15" i="214"/>
  <c r="C16" i="214"/>
  <c r="C6" i="214"/>
  <c r="G32" i="222" l="1"/>
  <c r="K32" i="222"/>
  <c r="O32" i="222"/>
  <c r="C38" i="222"/>
  <c r="N38" i="222"/>
  <c r="J38" i="222"/>
  <c r="F38" i="222"/>
  <c r="G38" i="222"/>
  <c r="K38" i="222"/>
  <c r="O38" i="222"/>
  <c r="C44" i="222"/>
  <c r="N44" i="222"/>
  <c r="J44" i="222"/>
  <c r="F44" i="222"/>
  <c r="G44" i="222"/>
  <c r="K44" i="222"/>
  <c r="O44" i="222"/>
  <c r="C48" i="222"/>
  <c r="N48" i="222"/>
  <c r="J48" i="222"/>
  <c r="F48" i="222"/>
  <c r="G48" i="222"/>
  <c r="K48" i="222"/>
  <c r="O48" i="222"/>
  <c r="C54" i="222"/>
  <c r="N54" i="222"/>
  <c r="J54" i="222"/>
  <c r="F54" i="222"/>
  <c r="G54" i="222"/>
  <c r="K54" i="222"/>
  <c r="O54" i="222"/>
  <c r="I32" i="222"/>
  <c r="H32" i="222"/>
  <c r="C33" i="222"/>
  <c r="M33" i="222"/>
  <c r="E33" i="222"/>
  <c r="K33" i="222"/>
  <c r="D38" i="222"/>
  <c r="H38" i="222"/>
  <c r="C39" i="222"/>
  <c r="M39" i="222"/>
  <c r="I39" i="222"/>
  <c r="E39" i="222"/>
  <c r="K39" i="222"/>
  <c r="O39" i="222"/>
  <c r="D44" i="222"/>
  <c r="H44" i="222"/>
  <c r="L44" i="222"/>
  <c r="C45" i="222"/>
  <c r="M45" i="222"/>
  <c r="I45" i="222"/>
  <c r="E45" i="222"/>
  <c r="G45" i="222"/>
  <c r="K45" i="222"/>
  <c r="O45" i="222"/>
  <c r="D48" i="222"/>
  <c r="H48" i="222"/>
  <c r="L48" i="222"/>
  <c r="C51" i="222"/>
  <c r="M51" i="222"/>
  <c r="I51" i="222"/>
  <c r="E51" i="222"/>
  <c r="G51" i="222"/>
  <c r="K51" i="222"/>
  <c r="O51" i="222"/>
  <c r="D54" i="222"/>
  <c r="H54" i="222"/>
  <c r="L54" i="222"/>
  <c r="C55" i="222"/>
  <c r="I55" i="222"/>
  <c r="M55" i="222"/>
  <c r="E55" i="222"/>
  <c r="G55" i="222"/>
  <c r="K55" i="222"/>
  <c r="O55" i="222"/>
  <c r="J32" i="222"/>
  <c r="I33" i="222"/>
  <c r="E38" i="222"/>
  <c r="H39" i="222"/>
  <c r="E44" i="222"/>
  <c r="H45" i="222"/>
  <c r="E48" i="222"/>
  <c r="H51" i="222"/>
  <c r="H55" i="222"/>
  <c r="D33" i="222"/>
  <c r="M38" i="222"/>
  <c r="M44" i="222"/>
  <c r="M48" i="222"/>
  <c r="M54" i="222"/>
  <c r="C32" i="222"/>
  <c r="N32" i="222"/>
  <c r="D32" i="222"/>
  <c r="L32" i="222"/>
  <c r="G33" i="222"/>
  <c r="O33" i="222"/>
  <c r="L38" i="222"/>
  <c r="G39" i="222"/>
  <c r="E54" i="222"/>
  <c r="E32" i="222"/>
  <c r="M32" i="222"/>
  <c r="L33" i="222"/>
  <c r="I38" i="222"/>
  <c r="L39" i="222"/>
  <c r="I44" i="222"/>
  <c r="L45" i="222"/>
  <c r="I48" i="222"/>
  <c r="L51" i="222"/>
  <c r="I54" i="222"/>
  <c r="L55" i="222"/>
  <c r="Q37" i="212" l="1"/>
  <c r="P37" i="212"/>
  <c r="M37" i="212"/>
  <c r="L37" i="212"/>
  <c r="I37" i="212"/>
  <c r="H37" i="212"/>
  <c r="E37" i="212"/>
  <c r="D37" i="212"/>
  <c r="O37" i="212"/>
  <c r="N37" i="212"/>
  <c r="K37" i="212"/>
  <c r="J37" i="212"/>
  <c r="G37" i="212"/>
  <c r="F37" i="212"/>
  <c r="Q34" i="212"/>
  <c r="P34" i="212"/>
  <c r="O34" i="212"/>
  <c r="N34" i="212"/>
  <c r="M34" i="212"/>
  <c r="L34" i="212"/>
  <c r="K34" i="212"/>
  <c r="J34" i="212"/>
  <c r="I34" i="212"/>
  <c r="H34" i="212"/>
  <c r="G34" i="212"/>
  <c r="F34" i="212"/>
  <c r="E34" i="212"/>
  <c r="D34" i="212"/>
  <c r="P25" i="211"/>
  <c r="O25" i="211"/>
  <c r="L25" i="211"/>
  <c r="K25" i="211"/>
  <c r="H25" i="211"/>
  <c r="G25" i="211"/>
  <c r="D25" i="211"/>
  <c r="Q24" i="211"/>
  <c r="M24" i="211"/>
  <c r="I24" i="211"/>
  <c r="E24" i="211"/>
  <c r="P23" i="211"/>
  <c r="O23" i="211"/>
  <c r="L23" i="211"/>
  <c r="K23" i="211"/>
  <c r="H23" i="211"/>
  <c r="G23" i="211"/>
  <c r="D23" i="211"/>
  <c r="Q25" i="211"/>
  <c r="N25" i="211"/>
  <c r="M25" i="211"/>
  <c r="J25" i="211"/>
  <c r="I25" i="211"/>
  <c r="F25" i="211"/>
  <c r="E25" i="211"/>
  <c r="P24" i="211"/>
  <c r="O24" i="211"/>
  <c r="L24" i="211"/>
  <c r="K24" i="211"/>
  <c r="H24" i="211"/>
  <c r="G24" i="211"/>
  <c r="J24" i="211"/>
  <c r="Q23" i="211"/>
  <c r="N23" i="211"/>
  <c r="M23" i="211"/>
  <c r="J23" i="211"/>
  <c r="I23" i="211"/>
  <c r="F23" i="211"/>
  <c r="E23" i="211"/>
  <c r="Q12" i="211"/>
  <c r="M12" i="211"/>
  <c r="I12" i="211"/>
  <c r="E12" i="211"/>
  <c r="P11" i="211"/>
  <c r="O11" i="211"/>
  <c r="L11" i="211"/>
  <c r="K11" i="211"/>
  <c r="H11" i="211"/>
  <c r="G11" i="211"/>
  <c r="D11" i="211"/>
  <c r="Q10" i="211"/>
  <c r="M10" i="211"/>
  <c r="I10" i="211"/>
  <c r="E10" i="211"/>
  <c r="Q16" i="211"/>
  <c r="P12" i="211"/>
  <c r="O12" i="211"/>
  <c r="N16" i="211"/>
  <c r="M16" i="211"/>
  <c r="L16" i="211"/>
  <c r="K12" i="211"/>
  <c r="J16" i="211"/>
  <c r="I16" i="211"/>
  <c r="H12" i="211"/>
  <c r="G12" i="211"/>
  <c r="F16" i="211"/>
  <c r="E16" i="211"/>
  <c r="D16" i="211"/>
  <c r="Q11" i="211"/>
  <c r="P15" i="211"/>
  <c r="O15" i="211"/>
  <c r="N11" i="211"/>
  <c r="M11" i="211"/>
  <c r="L15" i="211"/>
  <c r="K15" i="211"/>
  <c r="J15" i="211"/>
  <c r="I11" i="211"/>
  <c r="H15" i="211"/>
  <c r="G15" i="211"/>
  <c r="F11" i="211"/>
  <c r="E11" i="211"/>
  <c r="D15" i="211"/>
  <c r="Q14" i="211"/>
  <c r="P14" i="211"/>
  <c r="O10" i="211"/>
  <c r="N14" i="211"/>
  <c r="M14" i="211"/>
  <c r="L10" i="211"/>
  <c r="K10" i="211"/>
  <c r="J14" i="211"/>
  <c r="I14" i="211"/>
  <c r="H14" i="211"/>
  <c r="G10" i="211"/>
  <c r="F14" i="211"/>
  <c r="E14" i="211"/>
  <c r="J10" i="211"/>
  <c r="D23" i="210"/>
  <c r="D21" i="210"/>
  <c r="D18" i="210"/>
  <c r="P29" i="210"/>
  <c r="O29" i="210"/>
  <c r="L29" i="210"/>
  <c r="K29" i="210"/>
  <c r="J29" i="210"/>
  <c r="I29" i="210"/>
  <c r="H29" i="210"/>
  <c r="G29" i="210"/>
  <c r="F29" i="210"/>
  <c r="E29" i="210"/>
  <c r="D29" i="210"/>
  <c r="Q28" i="210"/>
  <c r="L28" i="210"/>
  <c r="K28" i="210"/>
  <c r="I28" i="210"/>
  <c r="H28" i="210"/>
  <c r="G28" i="210"/>
  <c r="F28" i="210"/>
  <c r="E28" i="210"/>
  <c r="I27" i="210"/>
  <c r="H27" i="210"/>
  <c r="E27" i="210"/>
  <c r="M26" i="210"/>
  <c r="J26" i="210"/>
  <c r="E26" i="210"/>
  <c r="M24" i="210"/>
  <c r="L24" i="210"/>
  <c r="I24" i="210"/>
  <c r="H24" i="210"/>
  <c r="E24" i="210"/>
  <c r="S23" i="210"/>
  <c r="P23" i="210"/>
  <c r="O23" i="210"/>
  <c r="L23" i="210"/>
  <c r="K23" i="210"/>
  <c r="I23" i="210"/>
  <c r="H23" i="210"/>
  <c r="G23" i="210"/>
  <c r="F23" i="210"/>
  <c r="E23" i="210"/>
  <c r="S22" i="210"/>
  <c r="P22" i="210"/>
  <c r="O22" i="210"/>
  <c r="L22" i="210"/>
  <c r="K22" i="210"/>
  <c r="J22" i="210"/>
  <c r="I22" i="210"/>
  <c r="H22" i="210"/>
  <c r="G22" i="210"/>
  <c r="F22" i="210"/>
  <c r="E22" i="210"/>
  <c r="D22" i="210"/>
  <c r="S21" i="210"/>
  <c r="P21" i="210"/>
  <c r="O21" i="210"/>
  <c r="L21" i="210"/>
  <c r="K21" i="210"/>
  <c r="J21" i="210"/>
  <c r="I21" i="210"/>
  <c r="H21" i="210"/>
  <c r="G21" i="210"/>
  <c r="F21" i="210"/>
  <c r="E21" i="210"/>
  <c r="S20" i="210"/>
  <c r="P20" i="210"/>
  <c r="O20" i="210"/>
  <c r="L20" i="210"/>
  <c r="K20" i="210"/>
  <c r="J20" i="210"/>
  <c r="I20" i="210"/>
  <c r="H20" i="210"/>
  <c r="G20" i="210"/>
  <c r="F20" i="210"/>
  <c r="E20" i="210"/>
  <c r="D20" i="210"/>
  <c r="S18" i="210"/>
  <c r="P18" i="210"/>
  <c r="O18" i="210"/>
  <c r="L18" i="210"/>
  <c r="K18" i="210"/>
  <c r="J18" i="210"/>
  <c r="I18" i="210"/>
  <c r="H18" i="210"/>
  <c r="G18" i="210"/>
  <c r="F18" i="210"/>
  <c r="E18" i="210"/>
  <c r="J54" i="204"/>
  <c r="I52" i="204"/>
  <c r="Q51" i="204"/>
  <c r="Q49" i="204"/>
  <c r="J49" i="204"/>
  <c r="K48" i="204"/>
  <c r="D48" i="204"/>
  <c r="C48" i="204"/>
  <c r="J47" i="204"/>
  <c r="C47" i="204"/>
  <c r="I46" i="204"/>
  <c r="Q45" i="204"/>
  <c r="H45" i="204"/>
  <c r="P44" i="204"/>
  <c r="O44" i="204"/>
  <c r="G44" i="204"/>
  <c r="O43" i="204"/>
  <c r="N43" i="204"/>
  <c r="F43" i="204"/>
  <c r="N42" i="204"/>
  <c r="E42" i="204"/>
  <c r="M41" i="204"/>
  <c r="D41" i="204"/>
  <c r="L40" i="204"/>
  <c r="K40" i="204"/>
  <c r="C40" i="204"/>
  <c r="K37" i="204"/>
  <c r="J37" i="204"/>
  <c r="Q35" i="204"/>
  <c r="J35" i="204"/>
  <c r="P32" i="204"/>
  <c r="I32" i="204"/>
  <c r="K31" i="204"/>
  <c r="J31" i="204"/>
  <c r="C31" i="204"/>
  <c r="I30" i="204"/>
  <c r="Q29" i="204"/>
  <c r="H29" i="204"/>
  <c r="P28" i="204"/>
  <c r="O28" i="204"/>
  <c r="H28" i="204"/>
  <c r="G28" i="204"/>
  <c r="O27" i="204"/>
  <c r="N27" i="204"/>
  <c r="G27" i="204"/>
  <c r="F27" i="204"/>
  <c r="N26" i="204"/>
  <c r="E26" i="204"/>
  <c r="M25" i="204"/>
  <c r="D25" i="204"/>
  <c r="L24" i="204"/>
  <c r="K24" i="204"/>
  <c r="E24" i="204"/>
  <c r="Q23" i="204"/>
  <c r="L23" i="204"/>
  <c r="I23" i="204"/>
  <c r="D23" i="204"/>
  <c r="N54" i="204"/>
  <c r="K54" i="204"/>
  <c r="F54" i="204"/>
  <c r="C54" i="204"/>
  <c r="M52" i="204"/>
  <c r="J52" i="204"/>
  <c r="E52" i="204"/>
  <c r="N51" i="204"/>
  <c r="L51" i="204"/>
  <c r="J51" i="204"/>
  <c r="I51" i="204"/>
  <c r="M32" i="204"/>
  <c r="E32" i="204"/>
  <c r="Q32" i="204"/>
  <c r="L31" i="204"/>
  <c r="G31" i="204"/>
  <c r="D31" i="204"/>
  <c r="N30" i="204"/>
  <c r="F30" i="204"/>
  <c r="C30" i="204"/>
  <c r="M29" i="204"/>
  <c r="E29" i="204"/>
  <c r="I29" i="204"/>
  <c r="Q28" i="204"/>
  <c r="L28" i="204"/>
  <c r="I28" i="204"/>
  <c r="D28" i="204"/>
  <c r="P27" i="204"/>
  <c r="K27" i="204"/>
  <c r="H27" i="204"/>
  <c r="C27" i="204"/>
  <c r="J26" i="204"/>
  <c r="Q25" i="204"/>
  <c r="I25" i="204"/>
  <c r="E25" i="204"/>
  <c r="P24" i="204"/>
  <c r="M24" i="204"/>
  <c r="H24" i="204"/>
  <c r="F41" i="204"/>
  <c r="E41" i="204"/>
  <c r="D24" i="204"/>
  <c r="C41" i="204"/>
  <c r="Q40" i="204"/>
  <c r="P40" i="204"/>
  <c r="O23" i="204"/>
  <c r="N40" i="204"/>
  <c r="M40" i="204"/>
  <c r="L41" i="204"/>
  <c r="K23" i="204"/>
  <c r="J40" i="204"/>
  <c r="I40" i="204"/>
  <c r="H40" i="204"/>
  <c r="G23" i="204"/>
  <c r="F40" i="204"/>
  <c r="E40" i="204"/>
  <c r="D40" i="204"/>
  <c r="C23" i="204"/>
  <c r="G14" i="211" l="1"/>
  <c r="O14" i="211"/>
  <c r="I15" i="211"/>
  <c r="G16" i="211"/>
  <c r="O16" i="211"/>
  <c r="F10" i="211"/>
  <c r="N10" i="211"/>
  <c r="J12" i="211"/>
  <c r="D14" i="211"/>
  <c r="L14" i="211"/>
  <c r="F15" i="211"/>
  <c r="N15" i="211"/>
  <c r="H16" i="211"/>
  <c r="P16" i="211"/>
  <c r="F24" i="211"/>
  <c r="N24" i="211"/>
  <c r="D10" i="211"/>
  <c r="H10" i="211"/>
  <c r="P10" i="211"/>
  <c r="J11" i="211"/>
  <c r="D12" i="211"/>
  <c r="L12" i="211"/>
  <c r="D24" i="211"/>
  <c r="K14" i="211"/>
  <c r="E15" i="211"/>
  <c r="M15" i="211"/>
  <c r="Q15" i="211"/>
  <c r="K16" i="211"/>
  <c r="F12" i="211"/>
  <c r="N12" i="211"/>
  <c r="M18" i="210"/>
  <c r="Q18" i="210"/>
  <c r="M20" i="210"/>
  <c r="Q20" i="210"/>
  <c r="M21" i="210"/>
  <c r="Q21" i="210"/>
  <c r="M22" i="210"/>
  <c r="Q22" i="210"/>
  <c r="M23" i="210"/>
  <c r="Q23" i="210"/>
  <c r="F24" i="210"/>
  <c r="J24" i="210"/>
  <c r="N24" i="210"/>
  <c r="G26" i="210"/>
  <c r="K26" i="210"/>
  <c r="Q26" i="210"/>
  <c r="L27" i="210"/>
  <c r="M28" i="210"/>
  <c r="M29" i="210"/>
  <c r="Q29" i="210"/>
  <c r="I26" i="210"/>
  <c r="N18" i="210"/>
  <c r="R18" i="210"/>
  <c r="N20" i="210"/>
  <c r="R20" i="210"/>
  <c r="N21" i="210"/>
  <c r="R21" i="210"/>
  <c r="N22" i="210"/>
  <c r="R22" i="210"/>
  <c r="J23" i="210"/>
  <c r="N23" i="210"/>
  <c r="R23" i="210"/>
  <c r="G24" i="210"/>
  <c r="K24" i="210"/>
  <c r="Q24" i="210"/>
  <c r="H26" i="210"/>
  <c r="L26" i="210"/>
  <c r="M27" i="210"/>
  <c r="J28" i="210"/>
  <c r="N28" i="210"/>
  <c r="N29" i="210"/>
  <c r="R29" i="210"/>
  <c r="J27" i="210"/>
  <c r="N27" i="210"/>
  <c r="F26" i="210"/>
  <c r="N26" i="210"/>
  <c r="K27" i="210"/>
  <c r="F27" i="210"/>
  <c r="G27" i="210"/>
  <c r="Q27" i="210"/>
  <c r="I24" i="204"/>
  <c r="I41" i="204"/>
  <c r="Q24" i="204"/>
  <c r="Q41" i="204"/>
  <c r="F25" i="204"/>
  <c r="J25" i="204"/>
  <c r="J42" i="204"/>
  <c r="N25" i="204"/>
  <c r="C26" i="204"/>
  <c r="C43" i="204"/>
  <c r="G26" i="204"/>
  <c r="K26" i="204"/>
  <c r="K43" i="204"/>
  <c r="O26" i="204"/>
  <c r="D27" i="204"/>
  <c r="D44" i="204"/>
  <c r="L27" i="204"/>
  <c r="L44" i="204"/>
  <c r="E28" i="204"/>
  <c r="E45" i="204"/>
  <c r="M28" i="204"/>
  <c r="M45" i="204"/>
  <c r="F29" i="204"/>
  <c r="F46" i="204"/>
  <c r="J29" i="204"/>
  <c r="N29" i="204"/>
  <c r="N46" i="204"/>
  <c r="G30" i="204"/>
  <c r="G47" i="204"/>
  <c r="K30" i="204"/>
  <c r="O30" i="204"/>
  <c r="O47" i="204"/>
  <c r="H31" i="204"/>
  <c r="H48" i="204"/>
  <c r="F32" i="204"/>
  <c r="F49" i="204"/>
  <c r="J32" i="204"/>
  <c r="N32" i="204"/>
  <c r="N49" i="204"/>
  <c r="M51" i="204"/>
  <c r="F52" i="204"/>
  <c r="F35" i="204"/>
  <c r="N52" i="204"/>
  <c r="N35" i="204"/>
  <c r="G54" i="204"/>
  <c r="G37" i="204"/>
  <c r="O54" i="204"/>
  <c r="O37" i="204"/>
  <c r="E23" i="204"/>
  <c r="M23" i="204"/>
  <c r="F24" i="204"/>
  <c r="F26" i="204"/>
  <c r="J30" i="204"/>
  <c r="C37" i="204"/>
  <c r="F42" i="204"/>
  <c r="G43" i="204"/>
  <c r="H44" i="204"/>
  <c r="I45" i="204"/>
  <c r="J46" i="204"/>
  <c r="K47" i="204"/>
  <c r="L48" i="204"/>
  <c r="Q52" i="204"/>
  <c r="J24" i="204"/>
  <c r="J41" i="204"/>
  <c r="N24" i="204"/>
  <c r="N41" i="204"/>
  <c r="C25" i="204"/>
  <c r="C42" i="204"/>
  <c r="G25" i="204"/>
  <c r="G42" i="204"/>
  <c r="K25" i="204"/>
  <c r="K42" i="204"/>
  <c r="O25" i="204"/>
  <c r="O42" i="204"/>
  <c r="D26" i="204"/>
  <c r="D43" i="204"/>
  <c r="H26" i="204"/>
  <c r="H43" i="204"/>
  <c r="L26" i="204"/>
  <c r="L43" i="204"/>
  <c r="P26" i="204"/>
  <c r="P43" i="204"/>
  <c r="E27" i="204"/>
  <c r="E44" i="204"/>
  <c r="I27" i="204"/>
  <c r="I44" i="204"/>
  <c r="M27" i="204"/>
  <c r="M44" i="204"/>
  <c r="Q27" i="204"/>
  <c r="Q44" i="204"/>
  <c r="F28" i="204"/>
  <c r="F45" i="204"/>
  <c r="J28" i="204"/>
  <c r="J45" i="204"/>
  <c r="N28" i="204"/>
  <c r="N45" i="204"/>
  <c r="C29" i="204"/>
  <c r="C46" i="204"/>
  <c r="G29" i="204"/>
  <c r="G46" i="204"/>
  <c r="K29" i="204"/>
  <c r="K46" i="204"/>
  <c r="O29" i="204"/>
  <c r="O46" i="204"/>
  <c r="D30" i="204"/>
  <c r="D47" i="204"/>
  <c r="H30" i="204"/>
  <c r="H47" i="204"/>
  <c r="L30" i="204"/>
  <c r="L47" i="204"/>
  <c r="P30" i="204"/>
  <c r="P47" i="204"/>
  <c r="E31" i="204"/>
  <c r="E48" i="204"/>
  <c r="I31" i="204"/>
  <c r="I48" i="204"/>
  <c r="C32" i="204"/>
  <c r="C49" i="204"/>
  <c r="G32" i="204"/>
  <c r="G49" i="204"/>
  <c r="K32" i="204"/>
  <c r="K49" i="204"/>
  <c r="O32" i="204"/>
  <c r="O49" i="204"/>
  <c r="C52" i="204"/>
  <c r="C35" i="204"/>
  <c r="G52" i="204"/>
  <c r="G35" i="204"/>
  <c r="K52" i="204"/>
  <c r="K35" i="204"/>
  <c r="O52" i="204"/>
  <c r="O35" i="204"/>
  <c r="D54" i="204"/>
  <c r="D37" i="204"/>
  <c r="H54" i="204"/>
  <c r="H37" i="204"/>
  <c r="L54" i="204"/>
  <c r="L37" i="204"/>
  <c r="P54" i="204"/>
  <c r="P37" i="204"/>
  <c r="H23" i="204"/>
  <c r="P23" i="204"/>
  <c r="L25" i="204"/>
  <c r="M26" i="204"/>
  <c r="P29" i="204"/>
  <c r="Q30" i="204"/>
  <c r="H32" i="204"/>
  <c r="I35" i="204"/>
  <c r="M42" i="204"/>
  <c r="P45" i="204"/>
  <c r="Q46" i="204"/>
  <c r="I49" i="204"/>
  <c r="P51" i="204"/>
  <c r="G41" i="204"/>
  <c r="K41" i="204"/>
  <c r="O41" i="204"/>
  <c r="D42" i="204"/>
  <c r="H42" i="204"/>
  <c r="L42" i="204"/>
  <c r="P42" i="204"/>
  <c r="E43" i="204"/>
  <c r="I43" i="204"/>
  <c r="M43" i="204"/>
  <c r="Q43" i="204"/>
  <c r="F44" i="204"/>
  <c r="J44" i="204"/>
  <c r="N44" i="204"/>
  <c r="C45" i="204"/>
  <c r="G45" i="204"/>
  <c r="K45" i="204"/>
  <c r="O45" i="204"/>
  <c r="D46" i="204"/>
  <c r="H46" i="204"/>
  <c r="L46" i="204"/>
  <c r="P46" i="204"/>
  <c r="E47" i="204"/>
  <c r="I47" i="204"/>
  <c r="M47" i="204"/>
  <c r="Q47" i="204"/>
  <c r="F48" i="204"/>
  <c r="J48" i="204"/>
  <c r="D49" i="204"/>
  <c r="H49" i="204"/>
  <c r="L49" i="204"/>
  <c r="P49" i="204"/>
  <c r="K51" i="204"/>
  <c r="O51" i="204"/>
  <c r="D52" i="204"/>
  <c r="D35" i="204"/>
  <c r="H52" i="204"/>
  <c r="H35" i="204"/>
  <c r="L52" i="204"/>
  <c r="L35" i="204"/>
  <c r="P52" i="204"/>
  <c r="P35" i="204"/>
  <c r="E54" i="204"/>
  <c r="E37" i="204"/>
  <c r="I54" i="204"/>
  <c r="I37" i="204"/>
  <c r="M54" i="204"/>
  <c r="M37" i="204"/>
  <c r="Q54" i="204"/>
  <c r="Q37" i="204"/>
  <c r="F23" i="204"/>
  <c r="J23" i="204"/>
  <c r="N23" i="204"/>
  <c r="C24" i="204"/>
  <c r="G24" i="204"/>
  <c r="O24" i="204"/>
  <c r="H25" i="204"/>
  <c r="P25" i="204"/>
  <c r="I26" i="204"/>
  <c r="Q26" i="204"/>
  <c r="J27" i="204"/>
  <c r="C28" i="204"/>
  <c r="K28" i="204"/>
  <c r="D29" i="204"/>
  <c r="L29" i="204"/>
  <c r="E30" i="204"/>
  <c r="M30" i="204"/>
  <c r="F31" i="204"/>
  <c r="D32" i="204"/>
  <c r="L32" i="204"/>
  <c r="E35" i="204"/>
  <c r="M35" i="204"/>
  <c r="F37" i="204"/>
  <c r="N37" i="204"/>
  <c r="G40" i="204"/>
  <c r="O40" i="204"/>
  <c r="H41" i="204"/>
  <c r="P41" i="204"/>
  <c r="I42" i="204"/>
  <c r="Q42" i="204"/>
  <c r="J43" i="204"/>
  <c r="C44" i="204"/>
  <c r="K44" i="204"/>
  <c r="D45" i="204"/>
  <c r="L45" i="204"/>
  <c r="E46" i="204"/>
  <c r="M46" i="204"/>
  <c r="F47" i="204"/>
  <c r="N47" i="204"/>
  <c r="G48" i="204"/>
  <c r="E49" i="204"/>
  <c r="M49" i="204"/>
  <c r="D107" i="199" l="1"/>
  <c r="D108" i="199"/>
  <c r="D109" i="199"/>
  <c r="D110" i="199"/>
  <c r="D111" i="199"/>
  <c r="D112" i="199"/>
  <c r="D113" i="199"/>
  <c r="D114" i="199"/>
  <c r="D115" i="199"/>
  <c r="D116" i="199"/>
  <c r="D117" i="199"/>
  <c r="D118" i="199"/>
  <c r="D119" i="199"/>
  <c r="D120" i="199"/>
  <c r="D121" i="199"/>
  <c r="D122" i="199"/>
  <c r="D123" i="199"/>
  <c r="D125" i="199"/>
  <c r="D126" i="199"/>
  <c r="D127" i="199"/>
  <c r="D128" i="199"/>
  <c r="D129" i="199"/>
  <c r="D106" i="199"/>
  <c r="D82" i="199"/>
  <c r="D83" i="199"/>
  <c r="D84" i="199"/>
  <c r="D85" i="199"/>
  <c r="D86" i="199"/>
  <c r="D87" i="199"/>
  <c r="D88" i="199"/>
  <c r="D89" i="199"/>
  <c r="D90" i="199"/>
  <c r="D91" i="199"/>
  <c r="D92" i="199"/>
  <c r="D93" i="199"/>
  <c r="D94" i="199"/>
  <c r="D95" i="199"/>
  <c r="D96" i="199"/>
  <c r="D97" i="199"/>
  <c r="D98" i="199"/>
  <c r="D100" i="199"/>
  <c r="D101" i="199"/>
  <c r="D102" i="199"/>
  <c r="D103" i="199"/>
  <c r="D104" i="199"/>
  <c r="D81" i="199"/>
  <c r="D57" i="199"/>
  <c r="D58" i="199"/>
  <c r="D59" i="199"/>
  <c r="D60" i="199"/>
  <c r="D61" i="199"/>
  <c r="D62" i="199"/>
  <c r="D63" i="199"/>
  <c r="D64" i="199"/>
  <c r="D65" i="199"/>
  <c r="D66" i="199"/>
  <c r="D67" i="199"/>
  <c r="D68" i="199"/>
  <c r="D69" i="199"/>
  <c r="D70" i="199"/>
  <c r="D71" i="199"/>
  <c r="D72" i="199"/>
  <c r="D73" i="199"/>
  <c r="D74" i="199"/>
  <c r="D75" i="199"/>
  <c r="D76" i="199"/>
  <c r="D77" i="199"/>
  <c r="D78" i="199"/>
  <c r="D79" i="199"/>
  <c r="D56" i="199"/>
  <c r="D32" i="199"/>
  <c r="D33" i="199"/>
  <c r="D34" i="199"/>
  <c r="D35" i="199"/>
  <c r="D36" i="199"/>
  <c r="D37" i="199"/>
  <c r="D38" i="199"/>
  <c r="D39" i="199"/>
  <c r="D40" i="199"/>
  <c r="D41" i="199"/>
  <c r="D42" i="199"/>
  <c r="D43" i="199"/>
  <c r="D44" i="199"/>
  <c r="D45" i="199"/>
  <c r="D46" i="199"/>
  <c r="D47" i="199"/>
  <c r="D48" i="199"/>
  <c r="D50" i="199"/>
  <c r="D51" i="199"/>
  <c r="D52" i="199"/>
  <c r="D53" i="199"/>
  <c r="D54" i="199"/>
  <c r="D31" i="199"/>
  <c r="D7" i="199"/>
  <c r="D8" i="199"/>
  <c r="D9" i="199"/>
  <c r="D10" i="199"/>
  <c r="D11" i="199"/>
  <c r="D12" i="199"/>
  <c r="D13" i="199"/>
  <c r="D14" i="199"/>
  <c r="D15" i="199"/>
  <c r="D16" i="199"/>
  <c r="D17" i="199"/>
  <c r="D18" i="199"/>
  <c r="D19" i="199"/>
  <c r="D20" i="199"/>
  <c r="D21" i="199"/>
  <c r="D22" i="199"/>
  <c r="D23" i="199"/>
  <c r="D25" i="199"/>
  <c r="D26" i="199"/>
  <c r="D27" i="199"/>
  <c r="D28" i="199"/>
  <c r="D29" i="199"/>
  <c r="D6" i="199"/>
  <c r="D107" i="195"/>
  <c r="D108" i="195"/>
  <c r="D109" i="195"/>
  <c r="D110" i="195"/>
  <c r="D111" i="195"/>
  <c r="D112" i="195"/>
  <c r="D113" i="195"/>
  <c r="D114" i="195"/>
  <c r="D115" i="195"/>
  <c r="D116" i="195"/>
  <c r="D117" i="195"/>
  <c r="D118" i="195"/>
  <c r="D119" i="195"/>
  <c r="D120" i="195"/>
  <c r="D121" i="195"/>
  <c r="D122" i="195"/>
  <c r="D123" i="195"/>
  <c r="D125" i="195"/>
  <c r="D126" i="195"/>
  <c r="D127" i="195"/>
  <c r="D128" i="195"/>
  <c r="D129" i="195"/>
  <c r="D106" i="195"/>
  <c r="D82" i="195"/>
  <c r="D83" i="195"/>
  <c r="D84" i="195"/>
  <c r="D85" i="195"/>
  <c r="D86" i="195"/>
  <c r="D87" i="195"/>
  <c r="D88" i="195"/>
  <c r="D89" i="195"/>
  <c r="D90" i="195"/>
  <c r="D91" i="195"/>
  <c r="D92" i="195"/>
  <c r="D93" i="195"/>
  <c r="D94" i="195"/>
  <c r="D95" i="195"/>
  <c r="D96" i="195"/>
  <c r="D97" i="195"/>
  <c r="D98" i="195"/>
  <c r="D100" i="195"/>
  <c r="D101" i="195"/>
  <c r="D102" i="195"/>
  <c r="D103" i="195"/>
  <c r="D104" i="195"/>
  <c r="D81" i="195"/>
  <c r="D57" i="195"/>
  <c r="D58" i="195"/>
  <c r="D59" i="195"/>
  <c r="D60" i="195"/>
  <c r="D61" i="195"/>
  <c r="D62" i="195"/>
  <c r="D63" i="195"/>
  <c r="D64" i="195"/>
  <c r="D65" i="195"/>
  <c r="D66" i="195"/>
  <c r="D67" i="195"/>
  <c r="D68" i="195"/>
  <c r="D69" i="195"/>
  <c r="D70" i="195"/>
  <c r="D71" i="195"/>
  <c r="D72" i="195"/>
  <c r="D73" i="195"/>
  <c r="D75" i="195"/>
  <c r="D76" i="195"/>
  <c r="D77" i="195"/>
  <c r="D78" i="195"/>
  <c r="D79" i="195"/>
  <c r="D56" i="195"/>
  <c r="D32" i="195"/>
  <c r="D33" i="195"/>
  <c r="D34" i="195"/>
  <c r="D35" i="195"/>
  <c r="D36" i="195"/>
  <c r="D37" i="195"/>
  <c r="D38" i="195"/>
  <c r="D39" i="195"/>
  <c r="D40" i="195"/>
  <c r="D41" i="195"/>
  <c r="D42" i="195"/>
  <c r="D43" i="195"/>
  <c r="D44" i="195"/>
  <c r="D45" i="195"/>
  <c r="D46" i="195"/>
  <c r="D47" i="195"/>
  <c r="D48" i="195"/>
  <c r="D50" i="195"/>
  <c r="D51" i="195"/>
  <c r="D52" i="195"/>
  <c r="D53" i="195"/>
  <c r="D54" i="195"/>
  <c r="D31" i="195"/>
  <c r="D7" i="195"/>
  <c r="D8" i="195"/>
  <c r="D9" i="195"/>
  <c r="D10" i="195"/>
  <c r="D11" i="195"/>
  <c r="D12" i="195"/>
  <c r="D13" i="195"/>
  <c r="D14" i="195"/>
  <c r="D15" i="195"/>
  <c r="D16" i="195"/>
  <c r="D17" i="195"/>
  <c r="D18" i="195"/>
  <c r="D19" i="195"/>
  <c r="D20" i="195"/>
  <c r="D21" i="195"/>
  <c r="D22" i="195"/>
  <c r="D23" i="195"/>
  <c r="D25" i="195"/>
  <c r="D26" i="195"/>
  <c r="D27" i="195"/>
  <c r="D28" i="195"/>
  <c r="D29" i="195"/>
  <c r="D6" i="195"/>
  <c r="D111" i="184"/>
  <c r="D112" i="184"/>
  <c r="D113" i="184"/>
  <c r="D114" i="184"/>
  <c r="D115" i="184"/>
  <c r="D116" i="184"/>
  <c r="D117" i="184"/>
  <c r="D118" i="184"/>
  <c r="D119" i="184"/>
  <c r="D120" i="184"/>
  <c r="D121" i="184"/>
  <c r="D122" i="184"/>
  <c r="D123" i="184"/>
  <c r="D124" i="184"/>
  <c r="D125" i="184"/>
  <c r="D126" i="184"/>
  <c r="D127" i="184"/>
  <c r="D129" i="184"/>
  <c r="D130" i="184"/>
  <c r="D131" i="184"/>
  <c r="D132" i="184"/>
  <c r="D133" i="184"/>
  <c r="D110" i="184"/>
  <c r="D85" i="184"/>
  <c r="D86" i="184"/>
  <c r="D87" i="184"/>
  <c r="D88" i="184"/>
  <c r="D89" i="184"/>
  <c r="D90" i="184"/>
  <c r="D91" i="184"/>
  <c r="D92" i="184"/>
  <c r="D93" i="184"/>
  <c r="D94" i="184"/>
  <c r="D95" i="184"/>
  <c r="D96" i="184"/>
  <c r="D97" i="184"/>
  <c r="D98" i="184"/>
  <c r="D99" i="184"/>
  <c r="D100" i="184"/>
  <c r="D101" i="184"/>
  <c r="D103" i="184"/>
  <c r="D104" i="184"/>
  <c r="D105" i="184"/>
  <c r="D106" i="184"/>
  <c r="D107" i="184"/>
  <c r="D84" i="184"/>
  <c r="D59" i="184"/>
  <c r="D60" i="184"/>
  <c r="D61" i="184"/>
  <c r="D62" i="184"/>
  <c r="D63" i="184"/>
  <c r="D64" i="184"/>
  <c r="D65" i="184"/>
  <c r="D66" i="184"/>
  <c r="D67" i="184"/>
  <c r="D68" i="184"/>
  <c r="D69" i="184"/>
  <c r="D70" i="184"/>
  <c r="D71" i="184"/>
  <c r="D72" i="184"/>
  <c r="D73" i="184"/>
  <c r="D74" i="184"/>
  <c r="D75" i="184"/>
  <c r="D77" i="184"/>
  <c r="D78" i="184"/>
  <c r="D79" i="184"/>
  <c r="D80" i="184"/>
  <c r="D81" i="184"/>
  <c r="D58" i="184"/>
  <c r="D33" i="184"/>
  <c r="D34" i="184"/>
  <c r="D35" i="184"/>
  <c r="D36" i="184"/>
  <c r="D37" i="184"/>
  <c r="D38" i="184"/>
  <c r="D39" i="184"/>
  <c r="D40" i="184"/>
  <c r="D41" i="184"/>
  <c r="D42" i="184"/>
  <c r="D43" i="184"/>
  <c r="D44" i="184"/>
  <c r="D45" i="184"/>
  <c r="D46" i="184"/>
  <c r="D47" i="184"/>
  <c r="D48" i="184"/>
  <c r="D49" i="184"/>
  <c r="D51" i="184"/>
  <c r="D52" i="184"/>
  <c r="D53" i="184"/>
  <c r="D54" i="184"/>
  <c r="D55" i="184"/>
  <c r="D32" i="184"/>
  <c r="D7" i="184"/>
  <c r="D8" i="184"/>
  <c r="D9" i="184"/>
  <c r="D10" i="184"/>
  <c r="D11" i="184"/>
  <c r="D12" i="184"/>
  <c r="D13" i="184"/>
  <c r="D14" i="184"/>
  <c r="D15" i="184"/>
  <c r="D16" i="184"/>
  <c r="D17" i="184"/>
  <c r="D18" i="184"/>
  <c r="D19" i="184"/>
  <c r="D20" i="184"/>
  <c r="D21" i="184"/>
  <c r="D22" i="184"/>
  <c r="D23" i="184"/>
  <c r="D25" i="184"/>
  <c r="D26" i="184"/>
  <c r="D27" i="184"/>
  <c r="D28" i="184"/>
  <c r="D29" i="184"/>
  <c r="D6" i="184"/>
  <c r="D110" i="183"/>
  <c r="D111" i="183"/>
  <c r="D112" i="183"/>
  <c r="D113" i="183"/>
  <c r="D114" i="183"/>
  <c r="D115" i="183"/>
  <c r="D116" i="183"/>
  <c r="D117" i="183"/>
  <c r="D118" i="183"/>
  <c r="D119" i="183"/>
  <c r="D120" i="183"/>
  <c r="D121" i="183"/>
  <c r="D122" i="183"/>
  <c r="D123" i="183"/>
  <c r="D124" i="183"/>
  <c r="D125" i="183"/>
  <c r="D126" i="183"/>
  <c r="D128" i="183"/>
  <c r="D129" i="183"/>
  <c r="D130" i="183"/>
  <c r="D131" i="183"/>
  <c r="D132" i="183"/>
  <c r="D109" i="183"/>
  <c r="D7" i="183"/>
  <c r="D8" i="183"/>
  <c r="D9" i="183"/>
  <c r="D10" i="183"/>
  <c r="D11" i="183"/>
  <c r="D12" i="183"/>
  <c r="D13" i="183"/>
  <c r="D14" i="183"/>
  <c r="D15" i="183"/>
  <c r="D16" i="183"/>
  <c r="D17" i="183"/>
  <c r="D18" i="183"/>
  <c r="D19" i="183"/>
  <c r="D20" i="183"/>
  <c r="D21" i="183"/>
  <c r="D22" i="183"/>
  <c r="D23" i="183"/>
  <c r="D24" i="183"/>
  <c r="D25" i="183"/>
  <c r="D26" i="183"/>
  <c r="D27" i="183"/>
  <c r="D28" i="183"/>
  <c r="D29" i="183"/>
  <c r="D6" i="183"/>
  <c r="D84" i="183"/>
  <c r="D85" i="183"/>
  <c r="D86" i="183"/>
  <c r="D87" i="183"/>
  <c r="D88" i="183"/>
  <c r="D89" i="183"/>
  <c r="D90" i="183"/>
  <c r="D91" i="183"/>
  <c r="D92" i="183"/>
  <c r="D93" i="183"/>
  <c r="D94" i="183"/>
  <c r="D95" i="183"/>
  <c r="D96" i="183"/>
  <c r="D97" i="183"/>
  <c r="D98" i="183"/>
  <c r="D99" i="183"/>
  <c r="D100" i="183"/>
  <c r="D102" i="183"/>
  <c r="D103" i="183"/>
  <c r="D104" i="183"/>
  <c r="D105" i="183"/>
  <c r="D106" i="183"/>
  <c r="D83" i="183"/>
  <c r="D59" i="183"/>
  <c r="D60" i="183"/>
  <c r="D61" i="183"/>
  <c r="D62" i="183"/>
  <c r="D63" i="183"/>
  <c r="D64" i="183"/>
  <c r="D65" i="183"/>
  <c r="D66" i="183"/>
  <c r="D67" i="183"/>
  <c r="D68" i="183"/>
  <c r="D69" i="183"/>
  <c r="D70" i="183"/>
  <c r="D71" i="183"/>
  <c r="D72" i="183"/>
  <c r="D73" i="183"/>
  <c r="D74" i="183"/>
  <c r="D75" i="183"/>
  <c r="D76" i="183"/>
  <c r="D77" i="183"/>
  <c r="D78" i="183"/>
  <c r="D79" i="183"/>
  <c r="D80" i="183"/>
  <c r="D81" i="183"/>
  <c r="D58" i="183"/>
  <c r="D33" i="183"/>
  <c r="D34" i="183"/>
  <c r="D35" i="183"/>
  <c r="D36" i="183"/>
  <c r="D37" i="183"/>
  <c r="D38" i="183"/>
  <c r="D39" i="183"/>
  <c r="D40" i="183"/>
  <c r="D41" i="183"/>
  <c r="D42" i="183"/>
  <c r="D43" i="183"/>
  <c r="D44" i="183"/>
  <c r="D45" i="183"/>
  <c r="D46" i="183"/>
  <c r="D47" i="183"/>
  <c r="D48" i="183"/>
  <c r="D49" i="183"/>
  <c r="D50" i="183"/>
  <c r="D51" i="183"/>
  <c r="D52" i="183"/>
  <c r="D53" i="183"/>
  <c r="D54" i="183"/>
  <c r="D55" i="183"/>
  <c r="D32" i="183"/>
  <c r="D103" i="178"/>
  <c r="D104" i="178"/>
  <c r="D105" i="178"/>
  <c r="D106" i="178"/>
  <c r="D107" i="178"/>
  <c r="D108" i="178"/>
  <c r="D109" i="178"/>
  <c r="D110" i="178"/>
  <c r="D111" i="178"/>
  <c r="D112" i="178"/>
  <c r="D113" i="178"/>
  <c r="D114" i="178"/>
  <c r="D115" i="178"/>
  <c r="D116" i="178"/>
  <c r="D117" i="178"/>
  <c r="D118" i="178"/>
  <c r="D119" i="178"/>
  <c r="D121" i="178"/>
  <c r="D122" i="178"/>
  <c r="D123" i="178"/>
  <c r="D102" i="178"/>
  <c r="D79" i="178"/>
  <c r="D80" i="178"/>
  <c r="D81" i="178"/>
  <c r="D82" i="178"/>
  <c r="D83" i="178"/>
  <c r="D84" i="178"/>
  <c r="D85" i="178"/>
  <c r="D86" i="178"/>
  <c r="D87" i="178"/>
  <c r="D88" i="178"/>
  <c r="D89" i="178"/>
  <c r="D90" i="178"/>
  <c r="D91" i="178"/>
  <c r="D92" i="178"/>
  <c r="D93" i="178"/>
  <c r="D94" i="178"/>
  <c r="D95" i="178"/>
  <c r="D97" i="178"/>
  <c r="D98" i="178"/>
  <c r="D99" i="178"/>
  <c r="D78" i="178"/>
  <c r="D55" i="178"/>
  <c r="D56" i="178"/>
  <c r="D57" i="178"/>
  <c r="D58" i="178"/>
  <c r="D59" i="178"/>
  <c r="D60" i="178"/>
  <c r="D61" i="178"/>
  <c r="D62" i="178"/>
  <c r="D63" i="178"/>
  <c r="D64" i="178"/>
  <c r="D65" i="178"/>
  <c r="D66" i="178"/>
  <c r="D67" i="178"/>
  <c r="D68" i="178"/>
  <c r="D69" i="178"/>
  <c r="D70" i="178"/>
  <c r="D71" i="178"/>
  <c r="D73" i="178"/>
  <c r="D74" i="178"/>
  <c r="D75" i="178"/>
  <c r="D54" i="178"/>
  <c r="D31" i="178"/>
  <c r="D32" i="178"/>
  <c r="D33" i="178"/>
  <c r="D34" i="178"/>
  <c r="D35" i="178"/>
  <c r="D36" i="178"/>
  <c r="D37" i="178"/>
  <c r="D38" i="178"/>
  <c r="D39" i="178"/>
  <c r="D40" i="178"/>
  <c r="D41" i="178"/>
  <c r="D42" i="178"/>
  <c r="D43" i="178"/>
  <c r="D44" i="178"/>
  <c r="D45" i="178"/>
  <c r="D46" i="178"/>
  <c r="D47" i="178"/>
  <c r="D49" i="178"/>
  <c r="D50" i="178"/>
  <c r="D51" i="178"/>
  <c r="D30" i="178"/>
  <c r="D7" i="178"/>
  <c r="D8" i="178"/>
  <c r="D9" i="178"/>
  <c r="D10" i="178"/>
  <c r="D11" i="178"/>
  <c r="D12" i="178"/>
  <c r="D13" i="178"/>
  <c r="D14" i="178"/>
  <c r="D15" i="178"/>
  <c r="D16" i="178"/>
  <c r="D17" i="178"/>
  <c r="D18" i="178"/>
  <c r="D19" i="178"/>
  <c r="D20" i="178"/>
  <c r="D21" i="178"/>
  <c r="D22" i="178"/>
  <c r="D23" i="178"/>
  <c r="D25" i="178"/>
  <c r="D26" i="178"/>
  <c r="D27" i="178"/>
  <c r="D6" i="178"/>
  <c r="D103" i="177"/>
  <c r="D104" i="177"/>
  <c r="D105" i="177"/>
  <c r="D106" i="177"/>
  <c r="D107" i="177"/>
  <c r="D108" i="177"/>
  <c r="D109" i="177"/>
  <c r="D110" i="177"/>
  <c r="D111" i="177"/>
  <c r="D112" i="177"/>
  <c r="D113" i="177"/>
  <c r="D114" i="177"/>
  <c r="D115" i="177"/>
  <c r="D116" i="177"/>
  <c r="D117" i="177"/>
  <c r="D118" i="177"/>
  <c r="D119" i="177"/>
  <c r="D121" i="177"/>
  <c r="D122" i="177"/>
  <c r="D123" i="177"/>
  <c r="D102" i="177"/>
  <c r="D79" i="177"/>
  <c r="D80" i="177"/>
  <c r="D81" i="177"/>
  <c r="D82" i="177"/>
  <c r="D83" i="177"/>
  <c r="D84" i="177"/>
  <c r="D85" i="177"/>
  <c r="D86" i="177"/>
  <c r="D87" i="177"/>
  <c r="D88" i="177"/>
  <c r="D89" i="177"/>
  <c r="D90" i="177"/>
  <c r="D91" i="177"/>
  <c r="D92" i="177"/>
  <c r="D93" i="177"/>
  <c r="D94" i="177"/>
  <c r="D95" i="177"/>
  <c r="D97" i="177"/>
  <c r="D98" i="177"/>
  <c r="D99" i="177"/>
  <c r="D78" i="177"/>
  <c r="D55" i="177"/>
  <c r="D56" i="177"/>
  <c r="D57" i="177"/>
  <c r="D58" i="177"/>
  <c r="D59" i="177"/>
  <c r="D60" i="177"/>
  <c r="D61" i="177"/>
  <c r="D62" i="177"/>
  <c r="D63" i="177"/>
  <c r="D64" i="177"/>
  <c r="D65" i="177"/>
  <c r="D66" i="177"/>
  <c r="D67" i="177"/>
  <c r="D68" i="177"/>
  <c r="D69" i="177"/>
  <c r="D70" i="177"/>
  <c r="D71" i="177"/>
  <c r="D73" i="177"/>
  <c r="D74" i="177"/>
  <c r="D75" i="177"/>
  <c r="D54" i="177"/>
  <c r="D31" i="177"/>
  <c r="D32" i="177"/>
  <c r="D33" i="177"/>
  <c r="D34" i="177"/>
  <c r="D35" i="177"/>
  <c r="D36" i="177"/>
  <c r="D37" i="177"/>
  <c r="D38" i="177"/>
  <c r="D39" i="177"/>
  <c r="D40" i="177"/>
  <c r="D41" i="177"/>
  <c r="D42" i="177"/>
  <c r="D43" i="177"/>
  <c r="D44" i="177"/>
  <c r="D45" i="177"/>
  <c r="D46" i="177"/>
  <c r="D47" i="177"/>
  <c r="D49" i="177"/>
  <c r="D50" i="177"/>
  <c r="D51" i="177"/>
  <c r="D30" i="177"/>
  <c r="D7" i="177"/>
  <c r="D8" i="177"/>
  <c r="D9" i="177"/>
  <c r="D10" i="177"/>
  <c r="D11" i="177"/>
  <c r="D12" i="177"/>
  <c r="D13" i="177"/>
  <c r="D14" i="177"/>
  <c r="D15" i="177"/>
  <c r="D16" i="177"/>
  <c r="D17" i="177"/>
  <c r="D18" i="177"/>
  <c r="D19" i="177"/>
  <c r="D20" i="177"/>
  <c r="D21" i="177"/>
  <c r="D22" i="177"/>
  <c r="D23" i="177"/>
  <c r="D25" i="177"/>
  <c r="D26" i="177"/>
  <c r="D27" i="177"/>
  <c r="D6" i="177"/>
  <c r="C46" i="170" l="1"/>
  <c r="C44" i="170"/>
  <c r="C43" i="170"/>
  <c r="C34" i="170"/>
  <c r="C33" i="170"/>
  <c r="C32" i="170"/>
  <c r="C31" i="170"/>
  <c r="C30" i="170"/>
  <c r="C29" i="170"/>
  <c r="C28" i="170"/>
  <c r="C38" i="170" l="1"/>
  <c r="C39" i="170"/>
  <c r="C35" i="170"/>
  <c r="C40" i="170"/>
  <c r="C45" i="170"/>
  <c r="C37" i="170"/>
  <c r="C42" i="170"/>
  <c r="C36" i="170"/>
  <c r="C41" i="170"/>
  <c r="D44" i="193" l="1"/>
  <c r="D45" i="193"/>
  <c r="D24" i="193"/>
  <c r="D25" i="193"/>
  <c r="D42" i="193"/>
  <c r="D23" i="193" l="1"/>
  <c r="D15" i="193"/>
  <c r="D40" i="193"/>
  <c r="D35" i="193"/>
  <c r="D18" i="193"/>
  <c r="D39" i="193"/>
  <c r="D22" i="193"/>
  <c r="D17" i="193"/>
  <c r="D19" i="193"/>
  <c r="D37" i="193"/>
  <c r="D43" i="193"/>
  <c r="D34" i="193"/>
  <c r="D36" i="193"/>
  <c r="D38" i="193"/>
  <c r="D41" i="193"/>
  <c r="D20" i="193"/>
  <c r="D14" i="193"/>
  <c r="D16" i="193"/>
  <c r="D21" i="193"/>
  <c r="D149" i="173" l="1"/>
  <c r="D150" i="174"/>
  <c r="D151" i="174"/>
  <c r="D152" i="173"/>
  <c r="D152" i="174"/>
  <c r="D153" i="173"/>
  <c r="D154" i="174"/>
  <c r="D155" i="173"/>
  <c r="D155" i="174"/>
  <c r="D156" i="174"/>
  <c r="D157" i="173"/>
  <c r="D157" i="174"/>
  <c r="D158" i="173"/>
  <c r="D158" i="174"/>
  <c r="D159" i="174"/>
  <c r="D160" i="173"/>
  <c r="D160" i="174"/>
  <c r="D161" i="174"/>
  <c r="D162" i="174"/>
  <c r="D163" i="174"/>
  <c r="D164" i="174"/>
  <c r="D165" i="173"/>
  <c r="D165" i="174"/>
  <c r="D166" i="173"/>
  <c r="D167" i="174"/>
  <c r="D168" i="173"/>
  <c r="D168" i="174"/>
  <c r="D169" i="173"/>
  <c r="D169" i="174"/>
  <c r="D170" i="174"/>
  <c r="D167" i="173" l="1"/>
  <c r="D151" i="173"/>
  <c r="D166" i="174"/>
  <c r="D163" i="173"/>
  <c r="D161" i="173"/>
  <c r="D159" i="173"/>
  <c r="D156" i="173"/>
  <c r="D148" i="174"/>
  <c r="D170" i="173"/>
  <c r="D154" i="173"/>
  <c r="D150" i="173"/>
  <c r="D164" i="173"/>
  <c r="D162" i="173"/>
  <c r="D153" i="174"/>
  <c r="D149" i="174"/>
  <c r="D171" i="174" l="1"/>
  <c r="D148" i="173"/>
  <c r="D171" i="173" s="1"/>
  <c r="H31" i="172" l="1"/>
  <c r="H32" i="172"/>
  <c r="I46" i="172" l="1"/>
  <c r="I45" i="172"/>
  <c r="I43" i="172"/>
  <c r="I42" i="172"/>
  <c r="I36" i="172"/>
  <c r="I35" i="172"/>
  <c r="I32" i="172"/>
  <c r="I31" i="172"/>
  <c r="I28" i="172"/>
  <c r="I27" i="172"/>
  <c r="I25" i="172"/>
  <c r="I24" i="172"/>
  <c r="I14" i="172"/>
  <c r="I11" i="172"/>
  <c r="I9" i="172"/>
  <c r="I8" i="172"/>
  <c r="H46" i="172"/>
  <c r="H45" i="172"/>
  <c r="H43" i="172"/>
  <c r="H42" i="172"/>
  <c r="H36" i="172"/>
  <c r="H35" i="172"/>
  <c r="H28" i="172"/>
  <c r="H27" i="172"/>
  <c r="H25" i="172"/>
  <c r="H24" i="172"/>
  <c r="H14" i="172"/>
  <c r="H13" i="172"/>
  <c r="H11" i="172"/>
  <c r="H9" i="172"/>
  <c r="H8" i="172"/>
  <c r="G41" i="172" l="1"/>
  <c r="G44" i="172"/>
  <c r="G34" i="172"/>
  <c r="G23" i="172"/>
  <c r="G26" i="172"/>
  <c r="G7" i="172"/>
  <c r="G10" i="172"/>
  <c r="G16" i="172" l="1"/>
  <c r="G30" i="172"/>
  <c r="G19" i="172"/>
  <c r="G37" i="172"/>
  <c r="I39" i="172" l="1"/>
  <c r="H39" i="172"/>
  <c r="I38" i="172"/>
  <c r="H38" i="172"/>
  <c r="D110" i="174" l="1"/>
  <c r="D107" i="174"/>
  <c r="F71" i="174"/>
  <c r="M45" i="172"/>
  <c r="F44" i="172"/>
  <c r="I44" i="172" s="1"/>
  <c r="K36" i="172"/>
  <c r="K32" i="172"/>
  <c r="K31" i="172"/>
  <c r="C7" i="172"/>
  <c r="H7" i="172" s="1"/>
  <c r="E37" i="172"/>
  <c r="H21" i="172"/>
  <c r="L21" i="172" s="1"/>
  <c r="K21" i="172"/>
  <c r="C26" i="172"/>
  <c r="H26" i="172" s="1"/>
  <c r="L26" i="172" s="1"/>
  <c r="K27" i="172"/>
  <c r="E44" i="172"/>
  <c r="D126" i="174"/>
  <c r="D130" i="174"/>
  <c r="D133" i="174"/>
  <c r="D134" i="174"/>
  <c r="D137" i="174"/>
  <c r="D138" i="174"/>
  <c r="D142" i="174"/>
  <c r="D127" i="174"/>
  <c r="D131" i="174"/>
  <c r="D128" i="174"/>
  <c r="D132" i="174"/>
  <c r="D136" i="174"/>
  <c r="D140" i="174"/>
  <c r="D144" i="174"/>
  <c r="D125" i="174"/>
  <c r="D129" i="174"/>
  <c r="D141" i="174"/>
  <c r="D145" i="174"/>
  <c r="D135" i="174"/>
  <c r="D139" i="174"/>
  <c r="D143" i="174"/>
  <c r="H71" i="173"/>
  <c r="F71" i="173"/>
  <c r="G71" i="173"/>
  <c r="D129" i="173"/>
  <c r="D144" i="173"/>
  <c r="C8" i="170"/>
  <c r="C9" i="170"/>
  <c r="C10" i="170"/>
  <c r="C11" i="170"/>
  <c r="C12" i="170"/>
  <c r="C13" i="170"/>
  <c r="D101" i="174"/>
  <c r="D105" i="174"/>
  <c r="D117" i="174"/>
  <c r="D109" i="174"/>
  <c r="D113" i="174"/>
  <c r="D100" i="174"/>
  <c r="D104" i="174"/>
  <c r="D108" i="174"/>
  <c r="D112" i="174"/>
  <c r="D116" i="174"/>
  <c r="D120" i="174"/>
  <c r="D102" i="173"/>
  <c r="D106" i="173"/>
  <c r="D114" i="173"/>
  <c r="D118" i="173"/>
  <c r="D119" i="173"/>
  <c r="D120" i="173"/>
  <c r="D99" i="173"/>
  <c r="D103" i="173"/>
  <c r="D104" i="173"/>
  <c r="D107" i="173"/>
  <c r="D108" i="173"/>
  <c r="D111" i="173"/>
  <c r="D112" i="173"/>
  <c r="D115" i="173"/>
  <c r="D100" i="173"/>
  <c r="D101" i="173"/>
  <c r="D105" i="173"/>
  <c r="D109" i="173"/>
  <c r="D110" i="173"/>
  <c r="D113" i="173"/>
  <c r="D116" i="173"/>
  <c r="D117" i="173"/>
  <c r="E71" i="173"/>
  <c r="I71" i="173"/>
  <c r="G96" i="174"/>
  <c r="E7" i="172"/>
  <c r="K26" i="172"/>
  <c r="J27" i="172"/>
  <c r="N27" i="172" s="1"/>
  <c r="K28" i="172"/>
  <c r="K35" i="172"/>
  <c r="D37" i="172"/>
  <c r="K38" i="172"/>
  <c r="J38" i="172"/>
  <c r="N38" i="172" s="1"/>
  <c r="K39" i="172"/>
  <c r="K42" i="172"/>
  <c r="C44" i="172"/>
  <c r="H44" i="172" s="1"/>
  <c r="L44" i="172" s="1"/>
  <c r="D44" i="172"/>
  <c r="K45" i="172"/>
  <c r="J45" i="172"/>
  <c r="N45" i="172" s="1"/>
  <c r="L45" i="172"/>
  <c r="K46" i="172"/>
  <c r="M46" i="172"/>
  <c r="K48" i="172"/>
  <c r="K51" i="172"/>
  <c r="C7" i="170"/>
  <c r="D7" i="172"/>
  <c r="K9" i="172"/>
  <c r="K37" i="172"/>
  <c r="K43" i="172"/>
  <c r="K8" i="172"/>
  <c r="H20" i="172"/>
  <c r="E34" i="172"/>
  <c r="E26" i="172"/>
  <c r="J28" i="172"/>
  <c r="N28" i="172" s="1"/>
  <c r="J39" i="172"/>
  <c r="N39" i="172" s="1"/>
  <c r="J9" i="172"/>
  <c r="N9" i="172" s="1"/>
  <c r="K20" i="172"/>
  <c r="K53" i="172"/>
  <c r="K50" i="172"/>
  <c r="K52" i="172"/>
  <c r="K49" i="172"/>
  <c r="M9" i="172"/>
  <c r="L9" i="172"/>
  <c r="M28" i="172"/>
  <c r="L28" i="172"/>
  <c r="M39" i="172"/>
  <c r="L39" i="172"/>
  <c r="F37" i="172"/>
  <c r="I37" i="172" s="1"/>
  <c r="L31" i="172"/>
  <c r="J42" i="172"/>
  <c r="N42" i="172" s="1"/>
  <c r="I21" i="172"/>
  <c r="M14" i="172"/>
  <c r="F26" i="172"/>
  <c r="I26" i="172" s="1"/>
  <c r="M27" i="172"/>
  <c r="L27" i="172"/>
  <c r="I18" i="172"/>
  <c r="M25" i="172"/>
  <c r="M38" i="172"/>
  <c r="L38" i="172"/>
  <c r="M32" i="172"/>
  <c r="H17" i="172"/>
  <c r="J17" i="172"/>
  <c r="N17" i="172" s="1"/>
  <c r="N44" i="172"/>
  <c r="E23" i="172"/>
  <c r="D26" i="172"/>
  <c r="C37" i="172"/>
  <c r="H37" i="172" s="1"/>
  <c r="J46" i="172"/>
  <c r="N46" i="172" s="1"/>
  <c r="L46" i="172"/>
  <c r="M31" i="172"/>
  <c r="D41" i="172"/>
  <c r="C41" i="172"/>
  <c r="H41" i="172" s="1"/>
  <c r="J43" i="172"/>
  <c r="N43" i="172" s="1"/>
  <c r="K41" i="172"/>
  <c r="J8" i="172"/>
  <c r="N8" i="172" s="1"/>
  <c r="K11" i="172"/>
  <c r="K13" i="172"/>
  <c r="K17" i="172"/>
  <c r="J24" i="172"/>
  <c r="N24" i="172" s="1"/>
  <c r="K24" i="172"/>
  <c r="J35" i="172"/>
  <c r="N35" i="172" s="1"/>
  <c r="D34" i="172"/>
  <c r="L14" i="172"/>
  <c r="J14" i="172"/>
  <c r="N14" i="172" s="1"/>
  <c r="K25" i="172"/>
  <c r="K18" i="172"/>
  <c r="L25" i="172"/>
  <c r="L32" i="172"/>
  <c r="J36" i="172"/>
  <c r="N36" i="172" s="1"/>
  <c r="K14" i="172"/>
  <c r="J31" i="172"/>
  <c r="N31" i="172" s="1"/>
  <c r="J32" i="172"/>
  <c r="N32" i="172" s="1"/>
  <c r="C34" i="172"/>
  <c r="H34" i="172" s="1"/>
  <c r="J11" i="172"/>
  <c r="N11" i="172" s="1"/>
  <c r="D23" i="172"/>
  <c r="E41" i="172"/>
  <c r="C10" i="172"/>
  <c r="J25" i="172"/>
  <c r="N25" i="172" s="1"/>
  <c r="C23" i="172"/>
  <c r="M37" i="172"/>
  <c r="K23" i="172"/>
  <c r="K10" i="172"/>
  <c r="K19" i="172"/>
  <c r="K34" i="172"/>
  <c r="K7" i="172"/>
  <c r="K30" i="172"/>
  <c r="K16" i="172"/>
  <c r="D119" i="174" l="1"/>
  <c r="D115" i="174"/>
  <c r="D111" i="174"/>
  <c r="D103" i="174"/>
  <c r="J71" i="174"/>
  <c r="F96" i="174"/>
  <c r="K44" i="172"/>
  <c r="D86" i="174"/>
  <c r="D90" i="174"/>
  <c r="D102" i="174"/>
  <c r="D106" i="174"/>
  <c r="D114" i="174"/>
  <c r="D123" i="174"/>
  <c r="J96" i="174"/>
  <c r="D118" i="174"/>
  <c r="D84" i="174"/>
  <c r="D94" i="174"/>
  <c r="D92" i="174"/>
  <c r="D88" i="174"/>
  <c r="H71" i="174"/>
  <c r="D16" i="172"/>
  <c r="D48" i="173"/>
  <c r="D99" i="174"/>
  <c r="D142" i="173"/>
  <c r="D138" i="173"/>
  <c r="D134" i="173"/>
  <c r="D130" i="173"/>
  <c r="D126" i="173"/>
  <c r="D55" i="173"/>
  <c r="D123" i="173"/>
  <c r="D98" i="174"/>
  <c r="D52" i="173"/>
  <c r="D124" i="174"/>
  <c r="D140" i="173"/>
  <c r="D136" i="173"/>
  <c r="D132" i="173"/>
  <c r="D124" i="173"/>
  <c r="D93" i="173"/>
  <c r="D73" i="173"/>
  <c r="D30" i="172"/>
  <c r="M18" i="172"/>
  <c r="D143" i="173"/>
  <c r="D131" i="173"/>
  <c r="D137" i="173"/>
  <c r="D125" i="173"/>
  <c r="D145" i="173"/>
  <c r="D98" i="173"/>
  <c r="D121" i="173" s="1"/>
  <c r="D43" i="174"/>
  <c r="D39" i="174"/>
  <c r="D35" i="174"/>
  <c r="D31" i="174"/>
  <c r="D27" i="174"/>
  <c r="D21" i="173"/>
  <c r="D44" i="174"/>
  <c r="D40" i="174"/>
  <c r="D36" i="174"/>
  <c r="D32" i="174"/>
  <c r="D28" i="174"/>
  <c r="D45" i="174"/>
  <c r="D41" i="174"/>
  <c r="D37" i="174"/>
  <c r="D33" i="174"/>
  <c r="D29" i="174"/>
  <c r="D46" i="174"/>
  <c r="D42" i="174"/>
  <c r="D38" i="174"/>
  <c r="D34" i="174"/>
  <c r="D30" i="174"/>
  <c r="D23" i="173"/>
  <c r="D22" i="173"/>
  <c r="D19" i="173"/>
  <c r="D16" i="173"/>
  <c r="D15" i="173"/>
  <c r="D14" i="173"/>
  <c r="D12" i="173"/>
  <c r="D6" i="173"/>
  <c r="D91" i="174"/>
  <c r="D81" i="174"/>
  <c r="D77" i="174"/>
  <c r="E96" i="174"/>
  <c r="D69" i="174"/>
  <c r="D65" i="174"/>
  <c r="D61" i="174"/>
  <c r="D57" i="174"/>
  <c r="D53" i="174"/>
  <c r="D49" i="174"/>
  <c r="D23" i="174"/>
  <c r="D19" i="174"/>
  <c r="D15" i="174"/>
  <c r="D11" i="174"/>
  <c r="D7" i="174"/>
  <c r="D93" i="174"/>
  <c r="H96" i="174"/>
  <c r="D80" i="174"/>
  <c r="D76" i="174"/>
  <c r="I96" i="174"/>
  <c r="D68" i="174"/>
  <c r="D64" i="174"/>
  <c r="D60" i="174"/>
  <c r="D56" i="174"/>
  <c r="D52" i="174"/>
  <c r="K71" i="174"/>
  <c r="D24" i="174"/>
  <c r="D20" i="174"/>
  <c r="D16" i="174"/>
  <c r="D12" i="174"/>
  <c r="D8" i="174"/>
  <c r="D95" i="174"/>
  <c r="K96" i="174"/>
  <c r="D87" i="174"/>
  <c r="D83" i="174"/>
  <c r="D79" i="174"/>
  <c r="D75" i="174"/>
  <c r="D67" i="174"/>
  <c r="D63" i="174"/>
  <c r="I71" i="174"/>
  <c r="D59" i="174"/>
  <c r="D55" i="174"/>
  <c r="D51" i="174"/>
  <c r="D25" i="174"/>
  <c r="D21" i="174"/>
  <c r="D17" i="174"/>
  <c r="D13" i="174"/>
  <c r="D9" i="174"/>
  <c r="D89" i="174"/>
  <c r="D82" i="174"/>
  <c r="D78" i="174"/>
  <c r="D74" i="174"/>
  <c r="D70" i="174"/>
  <c r="D66" i="174"/>
  <c r="D62" i="174"/>
  <c r="D58" i="174"/>
  <c r="D54" i="174"/>
  <c r="D50" i="174"/>
  <c r="G71" i="174"/>
  <c r="D48" i="174"/>
  <c r="D22" i="174"/>
  <c r="D18" i="174"/>
  <c r="D14" i="174"/>
  <c r="D10" i="174"/>
  <c r="D6" i="174"/>
  <c r="E16" i="172"/>
  <c r="J16" i="172" s="1"/>
  <c r="N16" i="172" s="1"/>
  <c r="J18" i="172"/>
  <c r="N18" i="172" s="1"/>
  <c r="J21" i="172"/>
  <c r="N21" i="172" s="1"/>
  <c r="C19" i="172"/>
  <c r="H19" i="172" s="1"/>
  <c r="H10" i="172"/>
  <c r="H18" i="172"/>
  <c r="L18" i="172" s="1"/>
  <c r="C16" i="172"/>
  <c r="H16" i="172" s="1"/>
  <c r="H23" i="172"/>
  <c r="L37" i="172"/>
  <c r="J41" i="172"/>
  <c r="N41" i="172" s="1"/>
  <c r="D127" i="173"/>
  <c r="D141" i="173"/>
  <c r="D133" i="173"/>
  <c r="D66" i="173"/>
  <c r="D70" i="173"/>
  <c r="D29" i="173"/>
  <c r="D139" i="173"/>
  <c r="D135" i="173"/>
  <c r="D77" i="173"/>
  <c r="D50" i="173"/>
  <c r="D51" i="173"/>
  <c r="D54" i="173"/>
  <c r="D58" i="173"/>
  <c r="D41" i="173"/>
  <c r="D38" i="173"/>
  <c r="D92" i="173"/>
  <c r="D91" i="173"/>
  <c r="D88" i="173"/>
  <c r="D82" i="173"/>
  <c r="D36" i="173"/>
  <c r="D32" i="173"/>
  <c r="D67" i="173"/>
  <c r="D25" i="173"/>
  <c r="D79" i="173"/>
  <c r="D78" i="173"/>
  <c r="D68" i="173"/>
  <c r="D45" i="173"/>
  <c r="D62" i="173"/>
  <c r="D65" i="173"/>
  <c r="D69" i="173"/>
  <c r="D44" i="173"/>
  <c r="D31" i="173"/>
  <c r="D30" i="173"/>
  <c r="D20" i="173"/>
  <c r="D17" i="173"/>
  <c r="D84" i="173"/>
  <c r="D81" i="173"/>
  <c r="D56" i="173"/>
  <c r="D60" i="173"/>
  <c r="D64" i="173"/>
  <c r="D40" i="173"/>
  <c r="D37" i="173"/>
  <c r="D33" i="173"/>
  <c r="D27" i="173"/>
  <c r="D10" i="173"/>
  <c r="D87" i="173"/>
  <c r="D83" i="173"/>
  <c r="D46" i="173"/>
  <c r="D34" i="173"/>
  <c r="D28" i="173"/>
  <c r="D11" i="173"/>
  <c r="D95" i="173"/>
  <c r="D94" i="173"/>
  <c r="D89" i="173"/>
  <c r="D86" i="173"/>
  <c r="D75" i="173"/>
  <c r="D43" i="173"/>
  <c r="D42" i="173"/>
  <c r="D35" i="173"/>
  <c r="D24" i="173"/>
  <c r="D85" i="173"/>
  <c r="D59" i="173"/>
  <c r="D63" i="173"/>
  <c r="D8" i="173"/>
  <c r="D80" i="173"/>
  <c r="D49" i="173"/>
  <c r="D57" i="173"/>
  <c r="D9" i="173"/>
  <c r="D74" i="173"/>
  <c r="D18" i="173"/>
  <c r="D128" i="173"/>
  <c r="D90" i="173"/>
  <c r="D76" i="173"/>
  <c r="D53" i="173"/>
  <c r="D61" i="173"/>
  <c r="D39" i="173"/>
  <c r="D13" i="173"/>
  <c r="D7" i="173"/>
  <c r="J34" i="172"/>
  <c r="N34" i="172" s="1"/>
  <c r="J26" i="172"/>
  <c r="N26" i="172" s="1"/>
  <c r="C30" i="172"/>
  <c r="H30" i="172" s="1"/>
  <c r="M26" i="172"/>
  <c r="M21" i="172"/>
  <c r="E30" i="172"/>
  <c r="D85" i="174"/>
  <c r="E71" i="174"/>
  <c r="D73" i="174"/>
  <c r="J37" i="172"/>
  <c r="N37" i="172" s="1"/>
  <c r="J23" i="172"/>
  <c r="N23" i="172" s="1"/>
  <c r="J7" i="172"/>
  <c r="N7" i="172" s="1"/>
  <c r="M44" i="172"/>
  <c r="D146" i="174" l="1"/>
  <c r="D146" i="173"/>
  <c r="D71" i="174"/>
  <c r="D121" i="174"/>
  <c r="D96" i="174"/>
  <c r="D71" i="173"/>
  <c r="D96" i="173"/>
  <c r="J30" i="172"/>
  <c r="N30" i="172" s="1"/>
  <c r="L11" i="172" l="1"/>
  <c r="M11" i="172"/>
  <c r="F7" i="172" l="1"/>
  <c r="I7" i="172" s="1"/>
  <c r="M8" i="172"/>
  <c r="L8" i="172"/>
  <c r="D10" i="172"/>
  <c r="M36" i="172" l="1"/>
  <c r="L36" i="172"/>
  <c r="M7" i="172"/>
  <c r="L7" i="172"/>
  <c r="F23" i="172"/>
  <c r="I23" i="172" s="1"/>
  <c r="M24" i="172"/>
  <c r="I17" i="172"/>
  <c r="L24" i="172"/>
  <c r="D19" i="172"/>
  <c r="L13" i="172"/>
  <c r="M43" i="172" l="1"/>
  <c r="L43" i="172"/>
  <c r="F34" i="172"/>
  <c r="I34" i="172" s="1"/>
  <c r="M35" i="172"/>
  <c r="L35" i="172"/>
  <c r="F16" i="172"/>
  <c r="I16" i="172" s="1"/>
  <c r="L23" i="172"/>
  <c r="M23" i="172"/>
  <c r="M17" i="172"/>
  <c r="L17" i="172"/>
  <c r="L10" i="172"/>
  <c r="L20" i="172"/>
  <c r="L34" i="172" l="1"/>
  <c r="F30" i="172"/>
  <c r="I30" i="172" s="1"/>
  <c r="M34" i="172"/>
  <c r="M16" i="172"/>
  <c r="L16" i="172"/>
  <c r="L19" i="172"/>
  <c r="L30" i="172" l="1"/>
  <c r="M30" i="172"/>
  <c r="M42" i="172"/>
  <c r="L42" i="172"/>
  <c r="F41" i="172"/>
  <c r="I41" i="172" s="1"/>
  <c r="M41" i="172" l="1"/>
  <c r="L41" i="172"/>
  <c r="I7" i="153" l="1"/>
  <c r="K7" i="153" s="1"/>
  <c r="I11" i="153" l="1"/>
  <c r="K11" i="153" s="1"/>
  <c r="I9" i="153"/>
  <c r="K9" i="153" s="1"/>
  <c r="J7" i="153" l="1"/>
  <c r="L7" i="153" s="1"/>
  <c r="J9" i="153" l="1"/>
  <c r="L9" i="153" s="1"/>
  <c r="J11" i="153"/>
  <c r="L11" i="153" s="1"/>
  <c r="J15" i="153" l="1"/>
  <c r="L15" i="153" s="1"/>
  <c r="I15" i="153"/>
  <c r="K15" i="153" s="1"/>
  <c r="I13" i="153"/>
  <c r="K13" i="153" s="1"/>
  <c r="J17" i="153"/>
  <c r="L17" i="153" s="1"/>
  <c r="I17" i="153"/>
  <c r="K17" i="153" s="1"/>
  <c r="J13" i="153" l="1"/>
  <c r="L13" i="153" s="1"/>
  <c r="J19" i="153" l="1"/>
  <c r="L19" i="153" s="1"/>
  <c r="I19" i="153"/>
  <c r="K19" i="153" s="1"/>
  <c r="E10" i="172" l="1"/>
  <c r="J13" i="172"/>
  <c r="N13" i="172" s="1"/>
  <c r="J20" i="172"/>
  <c r="N20" i="172" s="1"/>
  <c r="E19" i="172" l="1"/>
  <c r="J19" i="172" s="1"/>
  <c r="N19" i="172" s="1"/>
  <c r="J10" i="172"/>
  <c r="N10" i="172" s="1"/>
  <c r="I13" i="172" l="1"/>
  <c r="M13" i="172" s="1"/>
  <c r="F10" i="172"/>
  <c r="I20" i="172"/>
  <c r="M20" i="172" s="1"/>
  <c r="I10" i="172" l="1"/>
  <c r="M10" i="172" s="1"/>
  <c r="F19" i="172"/>
  <c r="I19" i="172" s="1"/>
  <c r="M19" i="172" s="1"/>
  <c r="J52" i="172" l="1"/>
  <c r="N52" i="172" s="1"/>
  <c r="J49" i="172" l="1"/>
  <c r="N49" i="172" s="1"/>
  <c r="D51" i="172" l="1"/>
  <c r="J53" i="172" l="1"/>
  <c r="N53" i="172" s="1"/>
  <c r="E51" i="172"/>
  <c r="J51" i="172" s="1"/>
  <c r="N51" i="172" s="1"/>
  <c r="D48" i="172" l="1"/>
  <c r="C48" i="172"/>
  <c r="J50" i="172" l="1"/>
  <c r="N50" i="172" s="1"/>
  <c r="E48" i="172"/>
  <c r="J48" i="172" s="1"/>
  <c r="N48" i="172" s="1"/>
  <c r="I52" i="172" l="1"/>
  <c r="M52" i="172" s="1"/>
  <c r="H52" i="172"/>
  <c r="L52" i="172" s="1"/>
  <c r="I49" i="172" l="1"/>
  <c r="M49" i="172" s="1"/>
  <c r="H49" i="172"/>
  <c r="L49" i="172" s="1"/>
  <c r="H53" i="172" l="1"/>
  <c r="L53" i="172" s="1"/>
  <c r="G51" i="172"/>
  <c r="H51" i="172" s="1"/>
  <c r="L51" i="172" s="1"/>
  <c r="H50" i="172" l="1"/>
  <c r="L50" i="172" s="1"/>
  <c r="G48" i="172"/>
  <c r="H48" i="172" s="1"/>
  <c r="L48" i="172" s="1"/>
  <c r="F51" i="172" l="1"/>
  <c r="I51" i="172" s="1"/>
  <c r="M51" i="172" s="1"/>
  <c r="I53" i="172"/>
  <c r="M53" i="172" s="1"/>
  <c r="F48" i="172" l="1"/>
  <c r="I48" i="172" s="1"/>
  <c r="M48" i="172" s="1"/>
  <c r="I50" i="172"/>
  <c r="M50" i="172" s="1"/>
  <c r="H36" i="182" l="1"/>
  <c r="F36" i="182"/>
  <c r="I36" i="182" l="1"/>
  <c r="G36" i="182"/>
  <c r="J36" i="182"/>
  <c r="D36" i="182" l="1"/>
  <c r="E36" i="182"/>
  <c r="C20" i="170" l="1"/>
  <c r="C21" i="170"/>
  <c r="C17" i="170" l="1"/>
  <c r="C19" i="170" l="1"/>
  <c r="C18" i="170"/>
  <c r="C23" i="170"/>
  <c r="C22" i="170"/>
  <c r="C25" i="170" l="1"/>
  <c r="C24" i="170" l="1"/>
  <c r="C14" i="170" l="1"/>
  <c r="C15" i="170" l="1"/>
  <c r="C16" i="170" l="1"/>
  <c r="K36" i="182" l="1"/>
  <c r="P36" i="182" l="1"/>
  <c r="M36" i="182" l="1"/>
  <c r="N36" i="182"/>
  <c r="L36" i="182"/>
  <c r="O36" i="182"/>
</calcChain>
</file>

<file path=xl/sharedStrings.xml><?xml version="1.0" encoding="utf-8"?>
<sst xmlns="http://schemas.openxmlformats.org/spreadsheetml/2006/main" count="6499" uniqueCount="1314">
  <si>
    <t>Mrd. tkm</t>
  </si>
  <si>
    <t>Energieverbrauch (Territorialkonzept)</t>
  </si>
  <si>
    <t>Gegenstand  der Nachweisung</t>
  </si>
  <si>
    <t>Definition</t>
  </si>
  <si>
    <t>Maßeinheit</t>
  </si>
  <si>
    <t>Personenbeförderungsintensität</t>
  </si>
  <si>
    <t xml:space="preserve">Personenbeförderungsintensität </t>
  </si>
  <si>
    <t>Güterbeförderungsintensität</t>
  </si>
  <si>
    <t xml:space="preserve">Güterbeförderungsintensität </t>
  </si>
  <si>
    <t>(6) : (27)</t>
  </si>
  <si>
    <t>Mrd. tkm/Mrd.Euro</t>
  </si>
  <si>
    <t>%</t>
  </si>
  <si>
    <t>(11) - (10)</t>
  </si>
  <si>
    <t>Güterbeförderungsleistung  des Binnenschiffsverkehrs (Territorialkonzept)</t>
  </si>
  <si>
    <t xml:space="preserve">Treibhausgase </t>
  </si>
  <si>
    <t>1990 = 100</t>
  </si>
  <si>
    <t>Treibhausgase (Territorialkonzept)</t>
  </si>
  <si>
    <t>1 000 t</t>
  </si>
  <si>
    <t>Nox (Territorialkonzept)</t>
  </si>
  <si>
    <t>NMVOC (Territorialkonzept)</t>
  </si>
  <si>
    <t xml:space="preserve">Energieproduktivität </t>
  </si>
  <si>
    <t>Energieproduktivität</t>
  </si>
  <si>
    <t>(27) : (23)</t>
  </si>
  <si>
    <t>Euro/GJ</t>
  </si>
  <si>
    <t xml:space="preserve"> PJ</t>
  </si>
  <si>
    <t>Flächeninanspruchnahme für Siedlungs- und Verkehrsfläche</t>
  </si>
  <si>
    <t>Zunahme in ha pro Tag</t>
  </si>
  <si>
    <t>nachrichtlich:</t>
  </si>
  <si>
    <t>Mrd. Euro</t>
  </si>
  <si>
    <t>Inhalt</t>
  </si>
  <si>
    <t>Teil 1</t>
  </si>
  <si>
    <t>Gesamtwirtschaftliche Übersichtstabellen</t>
  </si>
  <si>
    <t>Teil 2</t>
  </si>
  <si>
    <t>Teil 3</t>
  </si>
  <si>
    <t>Wassereinsatz</t>
  </si>
  <si>
    <t>Teil 4</t>
  </si>
  <si>
    <t>Rohstoffe</t>
  </si>
  <si>
    <t>Teil 5</t>
  </si>
  <si>
    <t>Energie</t>
  </si>
  <si>
    <t>Teil 6</t>
  </si>
  <si>
    <t xml:space="preserve">Abwasser </t>
  </si>
  <si>
    <t>Abfall</t>
  </si>
  <si>
    <t>Flächennutzung</t>
  </si>
  <si>
    <t>Umweltschutzmaßnahmen</t>
  </si>
  <si>
    <r>
      <t xml:space="preserve">Anteil des Schienenverkehrs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</si>
  <si>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Güterbeförderungsleistung des Schienenverkehrs (Territorialkonzept) </t>
    </r>
    <r>
      <rPr>
        <vertAlign val="superscript"/>
        <sz val="9"/>
        <rFont val="MetaNormalLF-Roman"/>
        <family val="2"/>
      </rPr>
      <t>3)</t>
    </r>
  </si>
  <si>
    <r>
      <t>Mill.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</si>
  <si>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r>
      <t xml:space="preserve">Luftschadstoffemissionen (gemittelter Index) </t>
    </r>
    <r>
      <rPr>
        <vertAlign val="superscript"/>
        <sz val="9"/>
        <rFont val="MetaNormalLF-Roman"/>
        <family val="2"/>
      </rPr>
      <t>4)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</si>
  <si>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(Territorialkonzept)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</si>
  <si>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(Territorialkonzept)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</si>
  <si>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>5)</t>
    </r>
  </si>
  <si>
    <r>
      <t>km</t>
    </r>
    <r>
      <rPr>
        <vertAlign val="superscript"/>
        <sz val="9"/>
        <rFont val="MetaNormalLF-Roman"/>
        <family val="2"/>
      </rPr>
      <t>2</t>
    </r>
  </si>
  <si>
    <t>Verkehrsbezogene Kennzahlen:</t>
  </si>
  <si>
    <t>Gesamtwirtschaftliche Kennzahlen:</t>
  </si>
  <si>
    <t>Mrd. Pkm/Mrd.Euro</t>
  </si>
  <si>
    <t>Mrd. Pkm</t>
  </si>
  <si>
    <r>
      <t xml:space="preserve">Anteil der Binnenschifffahrt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</si>
  <si>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Binnenländischer Verkehr ohne Nahverkehr (Territorialkonzept)  </t>
    </r>
    <r>
      <rPr>
        <vertAlign val="superscript"/>
        <sz val="9"/>
        <rFont val="MetaNormalLF-Roman"/>
        <family val="2"/>
      </rPr>
      <t>4)</t>
    </r>
    <r>
      <rPr>
        <sz val="8"/>
        <rFont val="MetaNormalLF-Roman"/>
        <family val="2"/>
      </rPr>
      <t/>
    </r>
  </si>
  <si>
    <r>
      <t xml:space="preserve">Nahverkehr (Territorialkonzept) </t>
    </r>
    <r>
      <rPr>
        <vertAlign val="superscript"/>
        <sz val="9"/>
        <rFont val="MetaNormalLF-Roman"/>
        <family val="2"/>
      </rPr>
      <t xml:space="preserve">5)  </t>
    </r>
    <r>
      <rPr>
        <sz val="9"/>
        <rFont val="MetaNormalLF-Roman"/>
        <family val="2"/>
      </rPr>
      <t xml:space="preserve"> </t>
    </r>
  </si>
  <si>
    <t>3a</t>
  </si>
  <si>
    <t>3b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</si>
  <si>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1)</t>
    </r>
  </si>
  <si>
    <t>Bruttoinlandsprodukt in jeweiligen Preisen</t>
  </si>
  <si>
    <t xml:space="preserve">Bruttoinlandsprodukt preisbereinigt, verkettet </t>
  </si>
  <si>
    <t>Waldgesamtrechnung</t>
  </si>
  <si>
    <t>lfd. Nr.</t>
  </si>
  <si>
    <t>Landwirtschaft und Umwelt</t>
  </si>
  <si>
    <t>(3b) : (27)</t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</si>
  <si>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1)</t>
    </r>
  </si>
  <si>
    <t>Straßenverkehr</t>
  </si>
  <si>
    <t xml:space="preserve">
Fahrleistung insgesamt</t>
  </si>
  <si>
    <t>Fahrleistung Diesel-Pkw</t>
  </si>
  <si>
    <t>Fahrleistung Otto-Pkw</t>
  </si>
  <si>
    <t>Spez. Verbrauch Diesel-Pkw</t>
  </si>
  <si>
    <t>Spez. Verbrauch Otto-Pkw</t>
  </si>
  <si>
    <t>Verbrauch insgesamt</t>
  </si>
  <si>
    <t>Verbrauch Diesel-Pkw</t>
  </si>
  <si>
    <t>Verbrauch Otto-Pkw</t>
  </si>
  <si>
    <t>2000 geg. 1995</t>
  </si>
  <si>
    <t>1995=100</t>
  </si>
  <si>
    <t>2000=100</t>
  </si>
  <si>
    <t>2005=100</t>
  </si>
  <si>
    <t>-</t>
  </si>
  <si>
    <t>Bestand Diesel-Pkw</t>
  </si>
  <si>
    <t>Bestand Otto-Pkw</t>
  </si>
  <si>
    <t xml:space="preserve">Spez. Verbrauch </t>
  </si>
  <si>
    <t>Produktionsbereiche</t>
  </si>
  <si>
    <t>Alle Produktionsbereiche</t>
  </si>
  <si>
    <t>_____</t>
  </si>
  <si>
    <t>Bauarbeiten</t>
  </si>
  <si>
    <t>Krafträder</t>
  </si>
  <si>
    <t>Pkw</t>
  </si>
  <si>
    <t>Sonstige</t>
  </si>
  <si>
    <t>Insgesamt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</si>
  <si>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</si>
  <si>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</si>
  <si>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</si>
  <si>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</si>
  <si>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</si>
  <si>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</si>
  <si>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</si>
  <si>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</si>
  <si>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</si>
  <si>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</si>
  <si>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</si>
  <si>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</si>
  <si>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</si>
  <si>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</si>
  <si>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N</t>
  </si>
  <si>
    <t>Biodiesel</t>
  </si>
  <si>
    <t>Alle Produktionsbereiche und Private Haushalte (Inlandskonzept)</t>
  </si>
  <si>
    <t xml:space="preserve">3) Ab 1999 erfolgt für den Schienenverkehr ein Brutto-Brutto Nachweis (Einbeziehung von Umverpackung sowie Container in die Beförderungslast); </t>
  </si>
  <si>
    <t>dadurch ist die Vergleichbarkeit des Indikators der Güterbeförderungsleistung nur eingeschränkt möglich.</t>
  </si>
  <si>
    <t xml:space="preserve">5) Nahverkehr (bis 50 km) deutscher Lastkraftfahrzeuge ohne Kabotage (inländische Beförderungsleistung ausländischer Spediteure - </t>
  </si>
  <si>
    <t>diese wird für 2005 auf 3,7 Mrd tkm geschätzt).</t>
  </si>
  <si>
    <t xml:space="preserve">       Bruttoinlandsprodukt in Preisen von 2000 (verkettet)</t>
  </si>
  <si>
    <t>Erdgas</t>
  </si>
  <si>
    <t>Flüssiggas
(Autogas)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</si>
  <si>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</si>
  <si>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</si>
  <si>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</si>
  <si>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</si>
  <si>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</si>
  <si>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</si>
  <si>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</si>
  <si>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</si>
  <si>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</si>
  <si>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</si>
  <si>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</si>
  <si>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</si>
  <si>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</si>
  <si>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Alle Produktionsbereiche und private Haushalte</t>
  </si>
  <si>
    <t>darunter: Private Haushalte</t>
  </si>
  <si>
    <t>*) Einschließlich Energieverbrauch von Biodiesel.</t>
  </si>
  <si>
    <t xml:space="preserve">Wirtschaftliche Bezugszahlen </t>
  </si>
  <si>
    <t>Alle Produktionsbereiche und Private Haushalte (Inländerkonzept) 2)</t>
  </si>
  <si>
    <t>Alle Produktionsbereiche und Private Haushalte (Inländerkonzept) 3)</t>
  </si>
  <si>
    <t>Alle Produktionsbereiche und Private Haushalte (Inlandskonzept mit Biodiesel)</t>
  </si>
  <si>
    <t>2) Inländerkonzept: Einschließlich Betankungen der Gebietsansässigen im Ausland, ohne Betankungen der Gebietsfremden im Inland.</t>
  </si>
  <si>
    <t>*) Inländerkonzept: Einschließlich Betankungen der Gebietsansässigen im Ausland, ohne Betankungen der Gebietsfremden im Inland.</t>
  </si>
  <si>
    <t>Bunkerungssaldo der Betankungen 3)</t>
  </si>
  <si>
    <t xml:space="preserve">2) Landverkehr schliesst die Verkehrszweige Eisenbahn, Binnenschifffahrt, Straßenverkehr und Rohrleitungstransport von Rohöl ein; </t>
  </si>
  <si>
    <t>3) Betankungen der Gebietsfremden im Inland abzüglich der Betankungen Gebietsansässigen im Ausland.</t>
  </si>
  <si>
    <t>2008</t>
  </si>
  <si>
    <t>______</t>
  </si>
  <si>
    <t>Leichte Nutzfahr-zeuge</t>
  </si>
  <si>
    <r>
      <t xml:space="preserve">Güterbeförderungsleistung des binnenländischen Verkehrs </t>
    </r>
    <r>
      <rPr>
        <vertAlign val="superscript"/>
        <sz val="9"/>
        <rFont val="MetaNormalLF-Roman"/>
        <family val="2"/>
      </rPr>
      <t>2)</t>
    </r>
  </si>
  <si>
    <t>Mill. km</t>
  </si>
  <si>
    <t>Verkehrs- u. Lagereileistungen</t>
  </si>
  <si>
    <t>Informations- u. Kommunikationsdienstleistungen</t>
  </si>
  <si>
    <t>Finanz- u. Versicherungsdienstleistungen</t>
  </si>
  <si>
    <t>Freiberufliche, wissenschaftliche u. technische Dienstleistungen</t>
  </si>
  <si>
    <t>P</t>
  </si>
  <si>
    <t>Q</t>
  </si>
  <si>
    <t>R-T</t>
  </si>
  <si>
    <t>Sonst. wirtschaftliche Dienstleistungen</t>
  </si>
  <si>
    <t>Erziehungs- u. Unterrichtsdienstleistungen</t>
  </si>
  <si>
    <t>Dienstleistungen des Gesundheits- u. Sozialwesens</t>
  </si>
  <si>
    <t>Sonst. Dienstleistungen</t>
  </si>
  <si>
    <t>Dienstleistungen privater Haushalte</t>
  </si>
  <si>
    <t xml:space="preserve">1) Bereichsabgrenzung vergleichbar mit der Statistischen Güterklassifikation in Verbindung mit den Wirtschaftszweigen in der Europäischen Gemeinschaft (Ausgabe 2008). </t>
  </si>
  <si>
    <t>2009</t>
  </si>
  <si>
    <t>1 000 Tonnen</t>
  </si>
  <si>
    <t>Bioethanol</t>
  </si>
  <si>
    <t>Alle Produktionsbereiche und Private Haushalte (Inländerkonzept) 4)</t>
  </si>
  <si>
    <t>Bunkerungssaldo der Betankungen 5)</t>
  </si>
  <si>
    <t xml:space="preserve">Jahr </t>
  </si>
  <si>
    <t>.</t>
  </si>
  <si>
    <t>Bestand insgesamt</t>
  </si>
  <si>
    <t>jährliche Veränderung</t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</si>
  <si>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Diesel-Pkw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</si>
  <si>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Otto-Pkw</t>
    </r>
  </si>
  <si>
    <t>Bergbauerzeugnisse, Steine und Erden</t>
  </si>
  <si>
    <t>Handelsleistungen, Instandhaltung- u. Reparaturarbeiten an Kfz</t>
  </si>
  <si>
    <t>Beherbergungs- und Gastronomiedienstleistungen</t>
  </si>
  <si>
    <t>Erzeugnisse der Land-, Forstwirtschaft und Fischerei</t>
  </si>
  <si>
    <t>Energie und Dienstleistungen der Energieversorgung</t>
  </si>
  <si>
    <t>Wasser, Dienstleistungen der Wasserversorgung und Entsorgung</t>
  </si>
  <si>
    <t>Dienstleistungen des Grundstücks- und Wohnungswesen</t>
  </si>
  <si>
    <t>Dienstleistungen der öffentl. Verwaltung, Verteidigung, Sozialversicherung</t>
  </si>
  <si>
    <t>1) Einschließlich "nicht zugeordneten Verbrauch" (s. Erläuterungsteil).</t>
  </si>
  <si>
    <t>Hergestellte Waren</t>
  </si>
  <si>
    <t>2010</t>
  </si>
  <si>
    <t>2005 = 100</t>
  </si>
  <si>
    <t>2005 =100</t>
  </si>
  <si>
    <t>2) Auf Grund einer Umstellung der Haltergruppen des Kraftfahrtbundesamtes von 18 auf 23, kann es zwischen den Jahren 2008 und 2009 zu Brüchen in den Produktionsbereichen kommen.</t>
  </si>
  <si>
    <t>2) Auf Grund von Umstellungen der Haltergruppen des Kraftfahrtbundesamtes, kann es zwischen den Jahren 2001 und 2002 sowie 2008 und 2009 zu Brüchen in den Produktionsbereichen kommen.</t>
  </si>
  <si>
    <t>Benzin</t>
  </si>
  <si>
    <t>Dieselmotor</t>
  </si>
  <si>
    <t>11.1</t>
  </si>
  <si>
    <t>11.2</t>
  </si>
  <si>
    <t>11.2.1</t>
  </si>
  <si>
    <t>11.2.2</t>
  </si>
  <si>
    <t>11.3</t>
  </si>
  <si>
    <t>11.3.1</t>
  </si>
  <si>
    <t>11.3.2</t>
  </si>
  <si>
    <t>11.4</t>
  </si>
  <si>
    <t>11.4.1</t>
  </si>
  <si>
    <t>11.4.2</t>
  </si>
  <si>
    <t>11.4.3</t>
  </si>
  <si>
    <t>11.5</t>
  </si>
  <si>
    <t>11.5.1</t>
  </si>
  <si>
    <t>11.5.2</t>
  </si>
  <si>
    <t>11.5.3</t>
  </si>
  <si>
    <t>11.5.4</t>
  </si>
  <si>
    <t>11.5.5</t>
  </si>
  <si>
    <t>11.5.6</t>
  </si>
  <si>
    <t>11.6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</si>
  <si>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</si>
  <si>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</si>
  <si>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</si>
  <si>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</si>
  <si>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</si>
  <si>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</si>
  <si>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</si>
  <si>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</si>
  <si>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</si>
  <si>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</si>
  <si>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</si>
  <si>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</si>
  <si>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</si>
  <si>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</si>
  <si>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</si>
  <si>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</si>
  <si>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</si>
  <si>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</si>
  <si>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</si>
  <si>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</si>
  <si>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</si>
  <si>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</si>
  <si>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</si>
  <si>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</si>
  <si>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</si>
  <si>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</si>
  <si>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</si>
  <si>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</si>
  <si>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</si>
  <si>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</si>
  <si>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</si>
  <si>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</si>
  <si>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</si>
  <si>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</si>
  <si>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>Luftemissionen</t>
  </si>
  <si>
    <t>Glossar</t>
  </si>
  <si>
    <t>Tabelle 11.1: Verkehrs- und umweltrelevante Indikatoren der nationalen Nachhaltigkeitsstrategie</t>
  </si>
  <si>
    <t>2011 geg. 1995</t>
  </si>
  <si>
    <t>2011</t>
  </si>
  <si>
    <t>1) Einschließlich Emissionen durch "nicht zugeordneten Verbrauch" (s. Erläuterungsteil).</t>
  </si>
  <si>
    <t>11.4.4</t>
  </si>
  <si>
    <t>11.4.5</t>
  </si>
  <si>
    <t>Bestände an Kraftfahrtzeugen</t>
  </si>
  <si>
    <t>Bestand Otto-Pkw 2)</t>
  </si>
  <si>
    <t>Bestand Pkw &gt; 1600 ccm</t>
  </si>
  <si>
    <t>Anteil an Bestand insg.</t>
  </si>
  <si>
    <t>1 000</t>
  </si>
  <si>
    <t>KBA Nr.</t>
  </si>
  <si>
    <t>Haltergruppen</t>
  </si>
  <si>
    <t xml:space="preserve">Leichte Nutzfahrzeuge </t>
  </si>
  <si>
    <t>Land- und Fortstwirtschaft</t>
  </si>
  <si>
    <t>2</t>
  </si>
  <si>
    <t>Fischerei, Fischzucht</t>
  </si>
  <si>
    <t>3</t>
  </si>
  <si>
    <t>Bergbau, Gewinnung von Steinen und Erden</t>
  </si>
  <si>
    <t>4</t>
  </si>
  <si>
    <t>Verarbeitendes Gewerbe</t>
  </si>
  <si>
    <t>5</t>
  </si>
  <si>
    <t>Energie- und Wasserversorgung</t>
  </si>
  <si>
    <t>6</t>
  </si>
  <si>
    <t>Baugewerbe</t>
  </si>
  <si>
    <t>7</t>
  </si>
  <si>
    <t>Handel, Reparatur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</si>
  <si>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</si>
  <si>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</si>
  <si>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</si>
  <si>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</si>
  <si>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</si>
  <si>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</si>
  <si>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</si>
  <si>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</si>
  <si>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111</t>
  </si>
  <si>
    <t>Mietfahrzeuge für Selbstfahrer</t>
  </si>
  <si>
    <t>12</t>
  </si>
  <si>
    <t>Öffentl. Verwaltung, Verteidigung, Sozialversicherung</t>
  </si>
  <si>
    <t>13</t>
  </si>
  <si>
    <t>Erziehung und Unterricht</t>
  </si>
  <si>
    <t>14</t>
  </si>
  <si>
    <t>Gesundheits-, Veterinär- und Sozialwesen</t>
  </si>
  <si>
    <t>15</t>
  </si>
  <si>
    <t>Sonstige öffentliche und pers. Dienstleistungen</t>
  </si>
  <si>
    <t>16</t>
  </si>
  <si>
    <t>Exterritoriale Organisation und Körperschaften</t>
  </si>
  <si>
    <t>17</t>
  </si>
  <si>
    <t>Arbeitnehmer- und Nichterwerbspersonen</t>
  </si>
  <si>
    <t>Unbekannt</t>
  </si>
  <si>
    <t>Alle Bereiche</t>
  </si>
  <si>
    <t>Handel, Reperatur von Kfz u. Gebrauchsgütern</t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</si>
  <si>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</si>
  <si>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</si>
  <si>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</si>
  <si>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</si>
  <si>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</si>
  <si>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</si>
  <si>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</si>
  <si>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</si>
  <si>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</si>
  <si>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</si>
  <si>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</si>
  <si>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</si>
  <si>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</si>
  <si>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</si>
  <si>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</si>
  <si>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</si>
  <si>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</si>
  <si>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</si>
  <si>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</si>
  <si>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*) Lastkraftwagen, Sattelzüge und Leichte Nutzfahrzeuge.</t>
  </si>
  <si>
    <t>Einheit</t>
  </si>
  <si>
    <t>1 000 km je Fahrzeug</t>
  </si>
  <si>
    <t>Liter je 100 km</t>
  </si>
  <si>
    <t>*) Einschließlich Fahrleistungen mit Ottokraftstoffen, Bioethanol, Diesel und Biodiesel. Ohne Fahrleistungen mit anderen Kraftstoffarten wie Gas und Flüssiggas.</t>
  </si>
  <si>
    <t>*) Einschließlich Fahrleistungen mit Bioethanol.</t>
  </si>
  <si>
    <t>2) Inländerkonzept: Einschließlich Fahrleistungen der Gebietsansässigen im Ausland, ohne Fahrleistungen der Gebietsfremden im Inland.</t>
  </si>
  <si>
    <t>*) Einschließlich Fahrleistungen mit Biodiesel.</t>
  </si>
  <si>
    <t>Mill. tkm</t>
  </si>
  <si>
    <t xml:space="preserve">A) Werkverkehr - Fahrten mit Ladung - tatsächliche Beförderungsleistung </t>
  </si>
  <si>
    <t>18 Haltergruppen</t>
  </si>
  <si>
    <t xml:space="preserve">22 Haltergruppen </t>
  </si>
  <si>
    <t>darunter: Mietfahrzeuge für Selbstfahrer</t>
  </si>
  <si>
    <t>Erbringung von sonstigen wirtschaftl. DL</t>
  </si>
  <si>
    <t>Öffentl. Verwaltung; Verteidigung; Sozialversicherungen</t>
  </si>
  <si>
    <t>Alle Haltergruppen</t>
  </si>
  <si>
    <t xml:space="preserve">B) Gewerblicher Verkehr - Fahrten mit Ladung - tatsächliche Beförderungsleistung </t>
  </si>
  <si>
    <t xml:space="preserve">C) Güterkraftverkehr deutscher Lastkraftfahrzeuge insgesamt - Fahrten mit Ladung - tatsächliche Beförderungsleistung </t>
  </si>
  <si>
    <t>*) Quelle: Kraftfahrtbundesamt</t>
  </si>
  <si>
    <t>Kontrolle müßte 0 sein</t>
  </si>
  <si>
    <t>*) Einschließlich Energieverbrauch von Biokraftstoffen, einschließlich "nicht zugeordneter Verbrauch" (s. Erläuterungsteil).</t>
  </si>
  <si>
    <t>*) Einschließlich Energieverbrauch von Bioethanol.</t>
  </si>
  <si>
    <t>Durchschnittliche Fahrleistung</t>
  </si>
  <si>
    <t>11.4.6a</t>
  </si>
  <si>
    <t>11.4.6b</t>
  </si>
  <si>
    <t>Terajoule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</si>
  <si>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</si>
  <si>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2012</t>
  </si>
  <si>
    <t>Bestand insgesamt 1)</t>
  </si>
  <si>
    <t>Bestand PHH 3)</t>
  </si>
  <si>
    <t>Durchschnittliche Fahrleistung ins. 1)</t>
  </si>
  <si>
    <t>Durchschnittliche Fahrleistung PHH 1)</t>
  </si>
  <si>
    <t>Fahrleistung PHH 3)</t>
  </si>
  <si>
    <t>Verbrauch PHH 3)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</si>
  <si>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PHH (oh. Biodiesel) 3)</t>
    </r>
  </si>
  <si>
    <t>1992 bis 1998
(8) : (11)
1999 bis 2012
(8) : (9)</t>
  </si>
  <si>
    <t>1992 bis 1998
(13) : (11)
1999 bis 2012
(13) : (9)</t>
  </si>
  <si>
    <r>
      <t>1 000 Tonnen CO</t>
    </r>
    <r>
      <rPr>
        <vertAlign val="subscript"/>
        <sz val="9"/>
        <rFont val="MetaNormalLF-Roman"/>
        <family val="2"/>
      </rPr>
      <t>2</t>
    </r>
  </si>
  <si>
    <t>2) Biomethan nicht enthalten.</t>
  </si>
  <si>
    <t>2) Ohne Biomethan.</t>
  </si>
  <si>
    <t>3) Vorläufig.</t>
  </si>
  <si>
    <t>4) Inländerkonzept: Einschließlich Fahrleistungen der Gebietsansässigen im Ausland, ohne Fahrleistungen der Gebietsfremden im Inland.</t>
  </si>
  <si>
    <t>Bunkerungssaldo Betankungen mit Diesel 5)</t>
  </si>
  <si>
    <t>Bunkerungssaldo Betankungen mit Otto 5)</t>
  </si>
  <si>
    <t>Alle Produktionsbereiche und Private Haushalte (Inlandskonzept ohne Biodiesel) 6)</t>
  </si>
  <si>
    <t>4) Inländerkonzept: Einschließlich Betankungen der Gebietsansässigen im Ausland, ohne Betankungen der Gebietsfremden im Inland.</t>
  </si>
  <si>
    <t>5) Betankungen der Gebietsfremden im Inland abzüglich der Betankungen Gebietsansässigen im Ausland.</t>
  </si>
  <si>
    <t>6) Werte entsprechen den Ergebnissen der AG-Energiebilanzen für Energieverbrauch im Straßenverkehr insgesamt.</t>
  </si>
  <si>
    <t>Sonstige, Busse</t>
  </si>
  <si>
    <t>Bunkerungssaldo der Betankungen 4)</t>
  </si>
  <si>
    <t>2013 geg. 2005</t>
  </si>
  <si>
    <t>2013 geg. 2012</t>
  </si>
  <si>
    <t>1) Quelle: Verkehr in Zahlen 2014/2015; Herausgeber BMVBW.</t>
  </si>
  <si>
    <t>Quelle: Verkehr in Zahlen 2014/2015.</t>
  </si>
  <si>
    <t>4) Ohne Nahverkehr (bis 50 km) deutscher Lastkraftfahrzeuge; Quelle: Verkehr in Zahlen 2014/2015</t>
  </si>
  <si>
    <t xml:space="preserve">Sattelzüge </t>
  </si>
  <si>
    <t>4) Ab 01.01.2009 neue Haltergruppengliederung</t>
  </si>
  <si>
    <t>3) Verteilung auf die Haltergruppen entsprechend der Verteilung der Bestände der Sonst. Zugmaschinen bzw. der Sonstigen Fahrzeuge insgesamt.</t>
  </si>
  <si>
    <t>2) Verteilung auf die Haltergruppen entsprechend der Verteilung der Bestände der Sonst. Zugmaschinen, der Krafträder bzw. der Sonstigen Fahrzeuge insgesamt.</t>
  </si>
  <si>
    <t>Private Haushalte</t>
  </si>
  <si>
    <t>Alle Produktionsbereiche und private Haushalte (Inländerkonzept) 2)</t>
  </si>
  <si>
    <t>Bunkerungssaldo Betankungen mit Diesel 3)</t>
  </si>
  <si>
    <t>Bunkerungssaldo Betankungen mit Otto 3)</t>
  </si>
  <si>
    <t>Alle Produktionsbereiche und private Haushalte (Inlandskonzept) 4)</t>
  </si>
  <si>
    <t>UBA</t>
  </si>
  <si>
    <t xml:space="preserve">1) Bereichsabgrenzung vergleichbar mit der Statistischen Güterklassifikation in Verbindung mit den Wirtschaftszweigen in der Europäischen </t>
  </si>
  <si>
    <t xml:space="preserve">Gemeinschaft (Ausgabe 2008). </t>
  </si>
  <si>
    <t>Alle Produktionsbereiche und private Haushalte (Inlandskonzept)</t>
  </si>
  <si>
    <t>nachrichtlich: Biodiesel</t>
  </si>
  <si>
    <t>*) Ohne Emissionen durch Biodiesel, inklusive Emissionen durch "nicht zugeordneten Verbrauch" (s. Erläuterungsteil).</t>
  </si>
  <si>
    <t>Bunkerungssaldo Betankungen 3)</t>
  </si>
  <si>
    <t>2) Inländerkonzept: Einschließlich Emissionen der Gebietsansässigen im Ausland, ohne Emissionen der Gebietsfremden im Inland.</t>
  </si>
  <si>
    <t xml:space="preserve"> 1 000 Tonnen</t>
  </si>
  <si>
    <t>*) Ohne Emissionen durch Biodiesel.</t>
  </si>
  <si>
    <t>2013</t>
  </si>
  <si>
    <t>*) Ohne Emissionen durch Bioethanol.</t>
  </si>
  <si>
    <t>Leichte Nutzfahrzeuge</t>
  </si>
  <si>
    <t>Bunkerungssaldo Betankungen 5)</t>
  </si>
  <si>
    <t>Alle Produktionsbereiche und Private Haushalte (Inlandskonzept inkl. Biokraftstoffe)</t>
  </si>
  <si>
    <t>nachrichtlich: Bioethanol</t>
  </si>
  <si>
    <r>
      <t>Tabelle 11.6.3: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durch Ottokraftstoffe nach Fahrzeugtypen</t>
    </r>
    <r>
      <rPr>
        <b/>
        <vertAlign val="superscript"/>
        <sz val="14"/>
        <rFont val="MetaNormalLF-Roman"/>
        <family val="2"/>
      </rPr>
      <t>*)</t>
    </r>
  </si>
  <si>
    <r>
      <t>Tabelle 11.6.4: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durch Dieselkraftstoffe nach Fahrzeugtypen</t>
    </r>
    <r>
      <rPr>
        <b/>
        <vertAlign val="superscript"/>
        <sz val="14"/>
        <rFont val="MetaNormalLF-Roman"/>
        <family val="2"/>
      </rPr>
      <t>*)</t>
    </r>
  </si>
  <si>
    <t>Energieverbrauch im Straßenverkehr insgesamt (Terajoule)</t>
  </si>
  <si>
    <t>Fahrleistungen im Straßenverkehr insgesamt (Mill. km)</t>
  </si>
  <si>
    <t>Lastkraft-wagen, Sattelzüge</t>
  </si>
  <si>
    <t>Mill. Liter</t>
  </si>
  <si>
    <t>Zug-maschinen</t>
  </si>
  <si>
    <r>
      <t xml:space="preserve">01.01.2010 </t>
    </r>
    <r>
      <rPr>
        <b/>
        <vertAlign val="superscript"/>
        <sz val="10"/>
        <rFont val="MetaNormalLF-Roman"/>
        <family val="2"/>
      </rPr>
      <t>4)</t>
    </r>
  </si>
  <si>
    <r>
      <t>01.01.2009</t>
    </r>
    <r>
      <rPr>
        <b/>
        <vertAlign val="superscript"/>
        <sz val="10"/>
        <rFont val="MetaNormalLF-Roman"/>
        <family val="2"/>
      </rPr>
      <t xml:space="preserve"> 4)</t>
    </r>
  </si>
  <si>
    <r>
      <t xml:space="preserve">Sonst.
Zugmaschinen </t>
    </r>
    <r>
      <rPr>
        <vertAlign val="superscript"/>
        <sz val="10"/>
        <rFont val="MetaNormalLF-Roman"/>
        <family val="2"/>
      </rPr>
      <t>1)2)</t>
    </r>
  </si>
  <si>
    <r>
      <t>Krafträder</t>
    </r>
    <r>
      <rPr>
        <vertAlign val="superscript"/>
        <sz val="10"/>
        <rFont val="MetaNormalLF-Roman"/>
        <family val="2"/>
      </rPr>
      <t xml:space="preserve"> 2)3)</t>
    </r>
  </si>
  <si>
    <r>
      <t xml:space="preserve">Sonstige </t>
    </r>
    <r>
      <rPr>
        <vertAlign val="superscript"/>
        <sz val="10"/>
        <rFont val="MetaNormalLF-Roman"/>
        <family val="2"/>
      </rPr>
      <t>2)</t>
    </r>
  </si>
  <si>
    <r>
      <t xml:space="preserve">01.01.2009 </t>
    </r>
    <r>
      <rPr>
        <b/>
        <vertAlign val="superscript"/>
        <sz val="10"/>
        <rFont val="MetaNormalLF-Roman"/>
        <family val="2"/>
      </rPr>
      <t>4)</t>
    </r>
  </si>
  <si>
    <r>
      <t>01.01.2010</t>
    </r>
    <r>
      <rPr>
        <b/>
        <vertAlign val="superscript"/>
        <sz val="10"/>
        <rFont val="MetaNormalLF-Roman"/>
        <family val="2"/>
      </rPr>
      <t xml:space="preserve"> 4)</t>
    </r>
  </si>
  <si>
    <r>
      <t xml:space="preserve">Busse </t>
    </r>
    <r>
      <rPr>
        <vertAlign val="superscript"/>
        <sz val="10"/>
        <rFont val="MetaNormalLF-Roman"/>
        <family val="2"/>
      </rPr>
      <t>1)</t>
    </r>
  </si>
  <si>
    <r>
      <t>Sonstige</t>
    </r>
    <r>
      <rPr>
        <vertAlign val="superscript"/>
        <sz val="10"/>
        <rFont val="MetaNormalLF-Roman"/>
        <family val="2"/>
      </rPr>
      <t xml:space="preserve"> 3)</t>
    </r>
  </si>
  <si>
    <r>
      <t>Tabelle 11.4.1: Fahrleistungen im Straßenverkehr insgesamt</t>
    </r>
    <r>
      <rPr>
        <b/>
        <vertAlign val="superscript"/>
        <sz val="14"/>
        <rFont val="MetaNormalLF-Roman"/>
        <family val="2"/>
      </rPr>
      <t>*)</t>
    </r>
  </si>
  <si>
    <r>
      <t xml:space="preserve">2013 </t>
    </r>
    <r>
      <rPr>
        <vertAlign val="superscript"/>
        <sz val="10"/>
        <rFont val="MetaNormalLF-Roman"/>
        <family val="2"/>
      </rPr>
      <t>3)</t>
    </r>
  </si>
  <si>
    <r>
      <t xml:space="preserve">2009 </t>
    </r>
    <r>
      <rPr>
        <vertAlign val="superscript"/>
        <sz val="10"/>
        <rFont val="MetaNormalLF-Roman"/>
        <family val="2"/>
      </rPr>
      <t>2)</t>
    </r>
  </si>
  <si>
    <r>
      <t xml:space="preserve">2008 </t>
    </r>
    <r>
      <rPr>
        <vertAlign val="superscript"/>
        <sz val="10"/>
        <rFont val="MetaNormalLF-Roman"/>
        <family val="2"/>
      </rPr>
      <t>2)</t>
    </r>
  </si>
  <si>
    <r>
      <t>Tabelle 11.4.2: Fahrleistungen nach Fahrzeugtypen, Ottokraftstoffe</t>
    </r>
    <r>
      <rPr>
        <b/>
        <vertAlign val="superscript"/>
        <sz val="14"/>
        <rFont val="MetaNormalLF-Roman"/>
        <family val="2"/>
      </rPr>
      <t>*)</t>
    </r>
  </si>
  <si>
    <r>
      <t>Tabelle 11.3.2: Bestände nach Fahrzeugtypen und Haltergruppen, Dieselmotor</t>
    </r>
    <r>
      <rPr>
        <b/>
        <vertAlign val="superscript"/>
        <sz val="14"/>
        <rFont val="MetaNormalLF-Roman"/>
        <family val="2"/>
      </rPr>
      <t>*)</t>
    </r>
  </si>
  <si>
    <r>
      <t>Tabelle 11.4.3: Fahrleistungen nach Fahrzeugtypen, Dieselkraftstoffe</t>
    </r>
    <r>
      <rPr>
        <b/>
        <vertAlign val="superscript"/>
        <sz val="14"/>
        <rFont val="MetaNormalLF-Roman"/>
        <family val="2"/>
      </rPr>
      <t>*)</t>
    </r>
  </si>
  <si>
    <r>
      <t>2009</t>
    </r>
    <r>
      <rPr>
        <vertAlign val="superscript"/>
        <sz val="10"/>
        <rFont val="MetaNormalLF-Roman"/>
        <family val="2"/>
      </rPr>
      <t xml:space="preserve"> 2)</t>
    </r>
  </si>
  <si>
    <r>
      <t xml:space="preserve">2011 </t>
    </r>
    <r>
      <rPr>
        <vertAlign val="superscript"/>
        <sz val="10"/>
        <rFont val="MetaNormalLF-Roman"/>
        <family val="2"/>
      </rPr>
      <t>3)</t>
    </r>
  </si>
  <si>
    <r>
      <t xml:space="preserve">2012 </t>
    </r>
    <r>
      <rPr>
        <vertAlign val="superscript"/>
        <sz val="10"/>
        <rFont val="MetaNormalLF-Roman"/>
        <family val="2"/>
      </rPr>
      <t>3)</t>
    </r>
  </si>
  <si>
    <r>
      <t>2008</t>
    </r>
    <r>
      <rPr>
        <vertAlign val="superscript"/>
        <sz val="10"/>
        <rFont val="MetaNormalLF-Roman"/>
        <family val="2"/>
      </rPr>
      <t xml:space="preserve"> 2)</t>
    </r>
  </si>
  <si>
    <r>
      <t>Tabelle 11.5.1: Energieverbrauch im Straßenverkehr insgesamt</t>
    </r>
    <r>
      <rPr>
        <b/>
        <vertAlign val="superscript"/>
        <sz val="14"/>
        <rFont val="MetaNormalLF-Roman"/>
        <family val="2"/>
      </rPr>
      <t>*)</t>
    </r>
  </si>
  <si>
    <r>
      <t xml:space="preserve">2001 </t>
    </r>
    <r>
      <rPr>
        <vertAlign val="superscript"/>
        <sz val="10"/>
        <rFont val="MetaNormalLF-Roman"/>
        <family val="2"/>
      </rPr>
      <t>2)</t>
    </r>
  </si>
  <si>
    <r>
      <t xml:space="preserve">2002 </t>
    </r>
    <r>
      <rPr>
        <vertAlign val="superscript"/>
        <sz val="10"/>
        <rFont val="MetaNormalLF-Roman"/>
        <family val="2"/>
      </rPr>
      <t>2)</t>
    </r>
  </si>
  <si>
    <r>
      <t>2011</t>
    </r>
    <r>
      <rPr>
        <vertAlign val="superscript"/>
        <sz val="10"/>
        <rFont val="MetaNormalLF-Roman"/>
        <family val="2"/>
      </rPr>
      <t xml:space="preserve"> 3)</t>
    </r>
  </si>
  <si>
    <r>
      <t xml:space="preserve">Diesel </t>
    </r>
    <r>
      <rPr>
        <vertAlign val="superscript"/>
        <sz val="10"/>
        <rFont val="MetaNormalLF-Roman"/>
        <family val="2"/>
      </rPr>
      <t>1)</t>
    </r>
  </si>
  <si>
    <r>
      <t xml:space="preserve">Otto-Motor </t>
    </r>
    <r>
      <rPr>
        <vertAlign val="superscript"/>
        <sz val="12"/>
        <rFont val="MetaNormalLF-Roman"/>
        <family val="2"/>
      </rPr>
      <t>2)</t>
    </r>
  </si>
  <si>
    <r>
      <t>Tabelle 11.5.3: Energieverbrauch nach Fahrzeugtypen, Ottokraftstoffe</t>
    </r>
    <r>
      <rPr>
        <b/>
        <vertAlign val="superscript"/>
        <sz val="14"/>
        <rFont val="MetaNormalLF-Roman"/>
        <family val="2"/>
      </rPr>
      <t>*)</t>
    </r>
  </si>
  <si>
    <r>
      <t>Tabelle 11.5.4: Energieverbrauch nach Fahrzeugtypen, Dieselkraftstoffe</t>
    </r>
    <r>
      <rPr>
        <b/>
        <vertAlign val="superscript"/>
        <sz val="14"/>
        <rFont val="MetaNormalLF-Roman"/>
        <family val="2"/>
      </rPr>
      <t>*)</t>
    </r>
  </si>
  <si>
    <r>
      <t xml:space="preserve">Lastkraft-wagen, Sattelzüge </t>
    </r>
    <r>
      <rPr>
        <vertAlign val="superscript"/>
        <sz val="10"/>
        <rFont val="MetaNormalLF-Roman"/>
        <family val="2"/>
      </rPr>
      <t>2)</t>
    </r>
  </si>
  <si>
    <t>Zug-maschinen und Busse</t>
  </si>
  <si>
    <r>
      <t>Tabelle 11.4.6a: Transportleistungen des Lastkraftverkehrs nach 18 Haltergruppen 2002 - 2008</t>
    </r>
    <r>
      <rPr>
        <b/>
        <vertAlign val="superscript"/>
        <sz val="14"/>
        <rFont val="MetaNormalLF-Roman"/>
        <family val="2"/>
      </rPr>
      <t>*)</t>
    </r>
  </si>
  <si>
    <r>
      <t xml:space="preserve">Lkw </t>
    </r>
    <r>
      <rPr>
        <vertAlign val="superscript"/>
        <sz val="10"/>
        <rFont val="MetaNormalLF-Roman"/>
        <family val="2"/>
      </rPr>
      <t>1)</t>
    </r>
  </si>
  <si>
    <t xml:space="preserve"> </t>
  </si>
  <si>
    <r>
      <t>CO</t>
    </r>
    <r>
      <rPr>
        <b/>
        <vertAlign val="subscript"/>
        <sz val="9"/>
        <rFont val="MetaNormalLF-Roman"/>
        <family val="2"/>
      </rPr>
      <t>2-</t>
    </r>
    <r>
      <rPr>
        <b/>
        <sz val="9"/>
        <rFont val="MetaNormalLF-Roman"/>
        <family val="2"/>
      </rPr>
      <t>Emissionen Pkw ins. (oh. Biodiesel)</t>
    </r>
  </si>
  <si>
    <t>,</t>
  </si>
  <si>
    <t>nicht berücksichtigt.</t>
  </si>
  <si>
    <t xml:space="preserve">     </t>
  </si>
  <si>
    <t/>
  </si>
  <si>
    <t xml:space="preserve">2) Auf Grund einer Umstellung der Haltergruppen des Kraftfahrtbundesamtes von 18 auf 23, kann es zwischen den Jahren 2008 und 2009 zu </t>
  </si>
  <si>
    <t>Brüchen in den Produktionsbereichen kommen.</t>
  </si>
  <si>
    <t>Gemeinschaft (Ausgabe 2008).</t>
  </si>
  <si>
    <t>1) Bereichsabgrenzung vergleichbar mit der Statistischen Güterklassifikation in Verbindung mit den Wirtschaftszweigen in der Europäischen</t>
  </si>
  <si>
    <t>zeitlich nicht vergleichbar.</t>
  </si>
  <si>
    <t>Vervielfältigung und Verbreitung, auch auszugsweise, mit Quellenangabe gestattet.</t>
  </si>
  <si>
    <t>www.destatis.de/kontakt</t>
  </si>
  <si>
    <t>Ihr Kontakt zu uns:</t>
  </si>
  <si>
    <t>Erscheinungsfolge: jährlich</t>
  </si>
  <si>
    <t xml:space="preserve">Teil 6: Verkehr und Umwelt, Landwirtschaft und Umwelt, </t>
  </si>
  <si>
    <t>Tabellen zu den Umweltökonomischen Gesamtrechnungen</t>
  </si>
  <si>
    <t>Umweltnutzung und Wirtschaft</t>
  </si>
  <si>
    <t xml:space="preserve">  </t>
  </si>
  <si>
    <t>Statistisches Bundesamt</t>
  </si>
  <si>
    <t>Ausgabe 2015</t>
  </si>
  <si>
    <t>Erschienen am 8. Dezember 2015</t>
  </si>
  <si>
    <t>Artikelnummer: 5850008157006</t>
  </si>
  <si>
    <t>Telefon: +49 (0) 611 / 75 24 05   </t>
  </si>
  <si>
    <t>© Statistisches Bundesamt, Wiesbaden 2015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</si>
  <si>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</si>
  <si>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</si>
  <si>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</si>
  <si>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</si>
  <si>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</si>
  <si>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</si>
  <si>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</si>
  <si>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</si>
  <si>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</si>
  <si>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</si>
  <si>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Einführung und Erläuterungen zu den Tabellen</t>
  </si>
  <si>
    <t>Kapitel 11</t>
  </si>
  <si>
    <t xml:space="preserve">Verkehr und Umwelt </t>
  </si>
  <si>
    <t>Verkehrs- und umweltrelevanten Indikatoren der nationalen Nachhaltigkeitsstrategie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</si>
  <si>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</si>
  <si>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t>Fahrleistungen im Straßenverkehr nach Produktionsbereichen und privaten Haushalten</t>
  </si>
  <si>
    <t>Transportleistungen des Lastkraftverkehrs nach 18 Haltergruppen 2002 - 2008 (Mill. km)</t>
  </si>
  <si>
    <t>Transportleistungen des Lastkraftverkehrs nach 22 Haltergruppen (ab 2009) (Mill. km)</t>
  </si>
  <si>
    <t>Energieverbrauch im Straßenverkehr nach Produktionsbereichen und privaten Haushalten</t>
  </si>
  <si>
    <t>Energieverbrauch nach Kraftstoffarten (Terajoule)</t>
  </si>
  <si>
    <t>Kapitel 12</t>
  </si>
  <si>
    <t>12.1</t>
  </si>
  <si>
    <t>12.2</t>
  </si>
  <si>
    <t>12.3</t>
  </si>
  <si>
    <t>Kapitel 13</t>
  </si>
  <si>
    <t>13.1</t>
  </si>
  <si>
    <t>Physische Waldflächenbilanz (1 000 ha)</t>
  </si>
  <si>
    <t>13.2</t>
  </si>
  <si>
    <t>13.3</t>
  </si>
  <si>
    <t>Monetäre Holzvorratsbilanz (Mill. EUR)</t>
  </si>
  <si>
    <t>13.4</t>
  </si>
  <si>
    <t>Forstwirtschaftliche Gesamtrechnung für Forstwirtschaft und Holzabfuhr (Mill. EUR)</t>
  </si>
  <si>
    <t>13.6</t>
  </si>
  <si>
    <t>Holzverwendungs- und Aufkommensbilanz (Mrd. EUR)</t>
  </si>
  <si>
    <t>13.7</t>
  </si>
  <si>
    <t>Kohlenstoffbilanz der Holzbiomasse (Mill. Tonnen Kohlenstoff)</t>
  </si>
  <si>
    <t>13.8</t>
  </si>
  <si>
    <t>Kohlenstoffbilanz des Waldökosystems (Mill. Tonnen Kohlenstoff)</t>
  </si>
  <si>
    <t>13.9</t>
  </si>
  <si>
    <t>Nadel- und Blattverluste (Flächenanteil der Schadstufen 2 - 4)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</si>
  <si>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</si>
  <si>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</si>
  <si>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</si>
  <si>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</si>
  <si>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</si>
  <si>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t>Verkehr und Umwelt</t>
  </si>
  <si>
    <r>
      <t xml:space="preserve">Die </t>
    </r>
    <r>
      <rPr>
        <b/>
        <sz val="10"/>
        <rFont val="MetaNormalLF-Roman"/>
        <family val="2"/>
      </rPr>
      <t>Tabelle 11.1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</si>
  <si>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r>
      <t xml:space="preserve">Die detaillierten Tabellen in den übrigen Abschnitten </t>
    </r>
    <r>
      <rPr>
        <b/>
        <sz val="10"/>
        <rFont val="MetaNormalLF-Roman"/>
        <family val="2"/>
      </rPr>
      <t>11.2 bis 11.6</t>
    </r>
    <r>
      <rPr>
        <sz val="10"/>
        <rFont val="MetaNormalLF-Roman"/>
        <family val="2"/>
      </rPr>
      <t xml:space="preserve"> enthalten allein Daten zum Straßenverkehr.</t>
    </r>
  </si>
  <si>
    <t>Fahrleistungen sowie den Verbräuchen des Straßenverkehrs insgesamt, getrennt nach Fahrzeugtypen und den</t>
  </si>
  <si>
    <t>Antriebsarten Diesel- und Benzin-Motor. Ebenfalls werden beim DIW die durchschnittlichen Verbräuche pro 100 km</t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</si>
  <si>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</si>
  <si>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</si>
  <si>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wurden nicht nach der neuen Produktionsbereichsgliederung (vergleichbar mit der Statistischen Güterklassifikation</t>
  </si>
  <si>
    <t>in Verbindung mit den Wirtschaftszweigen in der Europäischen Gemeinschaft [Ausgabe 2008]) berechnet. Eine</t>
  </si>
  <si>
    <r>
      <t xml:space="preserve">Ausnahme bildet 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(Energieverbrauch im Straßenverkehr insgesamt). Für diese Tabelle wurden </t>
    </r>
  </si>
  <si>
    <t xml:space="preserve">die Ergebnisse der Jahre 1995 bis 2001 aus dem Tabellenband 2010 auf die neue Bereichsabgrenzung </t>
  </si>
  <si>
    <t>umgeschlüsselt. Ansonsten liegen die Ergebnisse zu den Jahren vor 2001 in der Ausgabe 2010 des Tabellenbandes</t>
  </si>
  <si>
    <t>vor. Die Gliederung nach Produktionsbereichen entspricht in diesem Kapitel nicht der üblichen Gliederung nach</t>
  </si>
  <si>
    <t>68 Bereichen, sondern umfasst eine starke Zusammenfassung nach 18 Bereichen. Hinzu kommen die Daten zu den</t>
  </si>
  <si>
    <t>privaten Haushalten. Die Grundlage der nach Haltern veröffentlichten Fahrzeugbestände des KBA existiert in den</t>
  </si>
  <si>
    <t>Jahren 2002 bis 2008 in einer Abgrenzung nach 18 Haltergruppen. Ab 2009 ist das KBA auf eine Abgrenzung auf</t>
  </si>
  <si>
    <t>23 Haltergruppen umgestiegen. Diese Abgrenzung ist in direkter Anlehnung an die o. g. Statistische Güter-</t>
  </si>
  <si>
    <r>
      <t>klassifikation entstanden (</t>
    </r>
    <r>
      <rPr>
        <b/>
        <sz val="10"/>
        <rFont val="MetaNormalLF-Roman"/>
        <family val="2"/>
      </rPr>
      <t>Tabellen 11.2.1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11.2.2</t>
    </r>
    <r>
      <rPr>
        <sz val="10"/>
        <rFont val="MetaNormalLF-Roman"/>
        <family val="2"/>
      </rPr>
      <t>).</t>
    </r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</si>
  <si>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</si>
  <si>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</si>
  <si>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r>
      <t>leistungen der Gebietsfremden im Inland berechnet (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>). Dies gilt auch für die Tabellen zum Energie-</t>
    </r>
  </si>
  <si>
    <r>
      <t>verbrauch (Kraftstoffverbrauch)(</t>
    </r>
    <r>
      <rPr>
        <b/>
        <sz val="10"/>
        <rFont val="MetaNormalLF-Roman"/>
        <family val="2"/>
      </rPr>
      <t>Tabellen 11.5</t>
    </r>
    <r>
      <rPr>
        <sz val="10"/>
        <rFont val="MetaNormalLF-Roman"/>
        <family val="2"/>
      </rPr>
      <t>). Hier sind die Betankungen der Gebietsansässigen im Ausland</t>
    </r>
  </si>
  <si>
    <r>
      <t xml:space="preserve">Die 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</si>
  <si>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t>Antriebsarten Benzin und Diesel, auch die, die durch Biodiesel und Bioethanol erbracht werden.</t>
  </si>
  <si>
    <t>Das DIW verwendet als Quelle für die Fahrleistungen im Lastkraftverkehr die Daten aus der Güterverkehrsstatistik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</si>
  <si>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</si>
  <si>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</si>
  <si>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</si>
  <si>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</si>
  <si>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</si>
  <si>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</si>
  <si>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</si>
  <si>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</si>
  <si>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Die Fahrleistungen werden nicht angepasst, da diese den Angaben der Güterkraftverkehrsstatistik entsprechen</t>
  </si>
  <si>
    <t>sollen.</t>
  </si>
  <si>
    <r>
      <t>Die Daten zu den Kohlendioxidemissionen (</t>
    </r>
    <r>
      <rPr>
        <b/>
        <sz val="10"/>
        <rFont val="MetaNormalLF-Roman"/>
        <family val="2"/>
      </rPr>
      <t>Tabelle 11.6</t>
    </r>
    <r>
      <rPr>
        <sz val="10"/>
        <rFont val="MetaNormalLF-Roman"/>
        <family val="2"/>
      </rPr>
      <t>) sind aus den Tabellen zum Energieverbrauch mit Hilfe</t>
    </r>
  </si>
  <si>
    <t>von Emissionsfaktoren des Umweltbundesamtes (UBA) für Benzin-, Diesel- und Biokraftstoffe berechnet. Ebenfalls</t>
  </si>
  <si>
    <t xml:space="preserve">liegen berechnete Angaben zu den Emissionen durch Fahrzeuge vor, die mit Erdgas oder Flüssiggas angetrieben </t>
  </si>
  <si>
    <t>Mit der Waldgesamtrechnung in den UGR wird speziell der in vieler Hinsicht interessante Wirtschaftsbereich</t>
  </si>
  <si>
    <t>der Forstwirtschaft herausgegriffen und entsprechend dem Anliegen der UGR aus verschiedenen Perspektiven</t>
  </si>
  <si>
    <t>betrachtet. Die Struktur der Waldgesamtrechnung beruht auf dem Handbuch zum Integrated Environmental</t>
  </si>
  <si>
    <t>Gesamtrechnungen bislang im Vordergrund stehenden ökonomischen Daten zur Forstwirtschaft durch ökologische</t>
  </si>
  <si>
    <t>und möglichst auch soziale Daten zu ergänzen. Gleichzeitig sollte damit auch ein Rahmen für eine forstwirtschaftliche</t>
  </si>
  <si>
    <t>Satellitenrechnung geliefert werden.</t>
  </si>
  <si>
    <t>Zur Abschätzung der Waldflächenänderung werden die Ergebnisse der vierjährlichen Flächennutzungserhebung</t>
  </si>
  <si>
    <t>(mit jährlichen Daten seit 2009) zugrunde gelegt. Ökonomische Daten werden aus dem Testbetriebsnetz des BMEL</t>
  </si>
  <si>
    <t>bzw. der Forstwirtschaftlichen Gesamtrechnung sowie der Volkswirtschaftlichen Gesamtrechnung bezogen. Des</t>
  </si>
  <si>
    <t>Weiteren werden Unterlagen aus der amtlichen Statistik (z. B. zum Rohholzaußenhandel oder zur Produktions-</t>
  </si>
  <si>
    <t>statistik) sowie verschiedene Untersuchungen und Verbandsberichte zu einzelnen Aspekten herangezogen sowie</t>
  </si>
  <si>
    <t>eigene Schätzungen und Berechnungen des Thünen-Instituts für Internationale Waldwirtschaft und Forstökonomie</t>
  </si>
  <si>
    <t>genutzt. Die Daten zum Waldzustand beruhen auf den nationalen und transnationalen Waldzustandsberichten der</t>
  </si>
  <si>
    <t>Der Profektbericht "Die Waldgesamtrechnung als Teil einer integrierten ökologischen und ökonomischen Bericht-</t>
  </si>
  <si>
    <t>erstattung" (Bormann, K.; Dieter, M. et al. 2006) enthält eine ausführliche Beschreibung der Methoden und die</t>
  </si>
  <si>
    <t>__________</t>
  </si>
  <si>
    <t>Luxembourg: Office for Official Publications of the European Communities.</t>
  </si>
  <si>
    <t>Erstellt im Auftrag des Statistischen Bundesamtes. www.destatis.de</t>
  </si>
  <si>
    <t>Meeresspiegelanstieg usw.) bei.</t>
  </si>
  <si>
    <t xml:space="preserve">im Inland (einschließlich Luftverkehr sowie einschließlich Nahverkehr deutscher </t>
  </si>
  <si>
    <t>Lastkraftfahrzeuge bis 50 km).</t>
  </si>
  <si>
    <t xml:space="preserve">Basis sind jegliche Beförderungen von Personen und alle Nebenleistungen im Inland </t>
  </si>
  <si>
    <t>Methan</t>
  </si>
  <si>
    <t xml:space="preserve">Methan entsteht bei der Zersetzung organischer Substanz unter Sauerstoffabschluss </t>
  </si>
  <si>
    <t>durch Mikroorganismen, z. B. in Reisfeldern, im Magen der Wiederkäuer oder bei der</t>
  </si>
  <si>
    <t>Wirtschaftsdüngerlagerung. In Deutschland wird Methan hauptsächlich von Wiederkäuern</t>
  </si>
  <si>
    <t xml:space="preserve">(Rinder, Schafe und Ziegen) und bei der Wirtschaftsdüngerlagerung emittiert. </t>
  </si>
  <si>
    <t>Änderung der Klassifikation</t>
  </si>
  <si>
    <t>Wertänderungen in der physischen Holzvorratsbilanz, die auf Zu- bzw. Abgänge zur</t>
  </si>
  <si>
    <t>der monetären Holzvorratsbilanz</t>
  </si>
  <si>
    <t>Waldfläche zurückzuführen sind.</t>
  </si>
  <si>
    <t>Bruttozuwachs</t>
  </si>
  <si>
    <t xml:space="preserve">Ergebnis der natürlichen Wachstumsprozesse, welches der biologischen Produktion der </t>
  </si>
  <si>
    <t>Forstbetriebe entspricht. Er ergibt sich aus dem Zuwachs der inventarisierten Bäume</t>
  </si>
  <si>
    <t>mit einem Brusthöhendurchmesser von mindestens 7 cm mit Rinde und dem Einwuchs</t>
  </si>
  <si>
    <t>von Bäumen, die im Laufe der Berichtsperiode diese Erfassungsgrenze überschreiten.</t>
  </si>
  <si>
    <t>Erstaufforstungsflächen</t>
  </si>
  <si>
    <t>Flächen, die in der Regel mit Forstpflanzen für die Holzproduktion bestockt wurden, um</t>
  </si>
  <si>
    <t xml:space="preserve">Rohholz zu produzieren (i. d. R. auf vorher landwirtschaftlich genutzten Flächen. Sie </t>
  </si>
  <si>
    <t>sind in Deutschland genehmigungspflichtig, werden aber nicht bundesweit erfasst.</t>
  </si>
  <si>
    <t>Holzbiomasse</t>
  </si>
  <si>
    <t>umfasst lebende und tote Bäume, Sträucher und Büsche. Zu ihr zählen oberirdische</t>
  </si>
  <si>
    <t>Holzbiomasse (Holz, Rinde, Äste und Zweige) sowie Stubben und Wurzeln. Nicht erfasst</t>
  </si>
  <si>
    <t>wird die Belaubung bzw. Benadelung. Die Holzbiomasse wird als Bezugsgröße für die</t>
  </si>
  <si>
    <t>Kohlenstoffbilanz verwendet.</t>
  </si>
  <si>
    <t>Holzentnahme</t>
  </si>
  <si>
    <t>Volumen aller gefällten und während der Berichtsperiode aus dem Wald gebrachten</t>
  </si>
  <si>
    <t>Bäume (lebend oder abgestorben). Dazu gehören auch Bäume, die während vorange-</t>
  </si>
  <si>
    <t xml:space="preserve">gangener Perioden gefällt wurden, aber erst in der laufenden Periode aus dem Wald </t>
  </si>
  <si>
    <t>transportiert werden sowie Bäume, die während der Berichtsperiode entnommen wurden,</t>
  </si>
  <si>
    <t>weil sie auf Grund von natürlichen Schadereignissen abgestorben oder geschädigt wurden.</t>
  </si>
  <si>
    <t>Natürliche Bestandsverringerung</t>
  </si>
  <si>
    <t xml:space="preserve">Waldflächenverluste durch natürliche Ereignisse. Diese treten in Deutschland kaum auf, </t>
  </si>
  <si>
    <t>da eine gesetzliche Wiederaufforstungspflicht gilt.</t>
  </si>
  <si>
    <t>Sonstige Änderungen</t>
  </si>
  <si>
    <t>Flächenveränderungen, die nicht auf Grund menschlicher Eingriffe erfolgen.</t>
  </si>
  <si>
    <t>(Flächenbilanz)</t>
  </si>
  <si>
    <t>Die Position weist die Unterpositionen Sukzessionen, natürliche Bestandsverringerungen</t>
  </si>
  <si>
    <t>sowie andere Waldflächenänderungen auf.</t>
  </si>
  <si>
    <t xml:space="preserve">In dieser Position werden alle sonstigen Holzvorratsminderungen zusammengefasst, die </t>
  </si>
  <si>
    <t>(Holzvorrat)</t>
  </si>
  <si>
    <t xml:space="preserve">nicht in der Kategorie Holzentnahme verbucht sind, insbesondere das nicht verwertete </t>
  </si>
  <si>
    <t>Derbholz (n. v. D.) aus Pflegemaßnahmen und Läuterungen. Weiterhin sind hier</t>
  </si>
  <si>
    <t>unverwertete Holzmengen des Berichtsjahres auf Grund von natürlicher Mortalität sowie</t>
  </si>
  <si>
    <t>Holzvorratsverluste auf Grund von Katastrophen (z. B. Waldbränden, Überflutungen oder</t>
  </si>
  <si>
    <t>Lawinen zu verbuchen.</t>
  </si>
  <si>
    <t>Sukzessionen</t>
  </si>
  <si>
    <t xml:space="preserve">Flächenzugänge aufgrund von natürlicher Wiederbewaldung auf vorher nicht </t>
  </si>
  <si>
    <t>forstwirtschaftlich genutzten Flächen. Aufgrund der unzureichenden Datenverfügbarkeit</t>
  </si>
  <si>
    <t>wird die Sukzessionsfläche als Differenz vorhandener Größen hergeleitet.</t>
  </si>
  <si>
    <t>Umbewertung</t>
  </si>
  <si>
    <t xml:space="preserve">Vermögensveränderungen am Holzvorrat, die nicht auf Mengenänderungen beruhen, </t>
  </si>
  <si>
    <t>sondern auf unterschiedlichen Preisniveaus am Anfang und am Ende des Berichtjahres.</t>
  </si>
  <si>
    <t>Waldumwandlung/Rodung</t>
  </si>
  <si>
    <t xml:space="preserve">Flächen, welche aus der forstwirtschaftlichen Flächennutzung ausscheiden. Die Flächen </t>
  </si>
  <si>
    <t xml:space="preserve">sind in Deutschland genehmigungspflichtig. Wie bei Erstaufforstungen gibt es in Bezug </t>
  </si>
  <si>
    <t>auf Waldumwandlungen keine einheitliche statistische Erfassung.</t>
  </si>
  <si>
    <t>(DIW) Berlin, welche im Auftrag des Bundesministeriums für Verkehr und digitale Infrastruktur (BMVBS) erstellt wird.</t>
  </si>
  <si>
    <t>und des Bruttoinlandprodukts zu fixen Preisen (Statistisches Bundesamt) ermittelt.</t>
  </si>
  <si>
    <t>Die errechneten Intensitäten werden als Quotient der Transportleistung (Gütertransport bzw. Personenbeförderung)</t>
  </si>
  <si>
    <t>Als Grundlage dienen die vom DIW veröffentlichten Angaben zu den durchschnittlichen und jährlichen</t>
  </si>
  <si>
    <t>aller Diesel- und Benzin-Pkw ermittelt, veröffentlicht und fließen in die Berechnung mit ein. Darüber hinaus werden</t>
  </si>
  <si>
    <t>die vom Kraftfahrtbundesamt (KBA) registrierten Kraftfahrzeugbestände nach Haltern und Hubraumklassen sowie</t>
  </si>
  <si>
    <t xml:space="preserve">nach Leistungsklassen verwendet. Weiterhin werden auch die Daten des KBA zu den Transportleistungen des </t>
  </si>
  <si>
    <r>
      <t>Straßengüterverkehrs berücksichtigt (</t>
    </r>
    <r>
      <rPr>
        <b/>
        <sz val="10"/>
        <rFont val="MetaNormalLF-Roman"/>
        <family val="2"/>
      </rPr>
      <t>Tabelle 11.4.6</t>
    </r>
    <r>
      <rPr>
        <sz val="10"/>
        <rFont val="MetaNormalLF-Roman"/>
        <family val="2"/>
      </rPr>
      <t xml:space="preserve">). Die Daten des KBA liegen in langen Zeitreihen bis zum Jahr </t>
    </r>
  </si>
  <si>
    <t xml:space="preserve">2013 vor. Die Angaben des DIW lagen bis zum Jahr 2013 vor. Diese werden i.d.R. jährlich in der DIW-Veröffentlichung </t>
  </si>
  <si>
    <r>
      <t xml:space="preserve">Daten entstammen der Publikation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Verkehr in Zahlen 2014/2015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des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Deutschen Instituts für Wirtschaftsforschung</t>
    </r>
    <r>
      <rPr>
        <sz val="10"/>
        <rFont val="Calibri"/>
        <family val="2"/>
      </rPr>
      <t>ˮ</t>
    </r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</si>
  <si>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Wochenbericht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veröffentlicht.</t>
    </r>
  </si>
  <si>
    <t>Berechnungen erfolgten nach Benzin- und Diesel-Fahrzeugen getrennt, bei den Pkw zudem nach jeweils 6 Hubraum-</t>
  </si>
  <si>
    <t>klassen. Die Straßenverkehrsdaten werden in Zeitreihen von 2002 bis 2013 dargestellt. Die Jahre 1995 bis 2001</t>
  </si>
  <si>
    <t>Nummern 22 bis 27 eine Staffelrechnung hin zum Inlandskonzept (Territorialkonzept, ohne Biokraftstoffe).</t>
  </si>
  <si>
    <r>
      <t xml:space="preserve">sowie die der Gebietsfremden im Inland abgezogen. 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enthält in den Zeilen mit den laufenden </t>
    </r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</si>
  <si>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Luftemissionen zu finden.</t>
    </r>
  </si>
  <si>
    <t>Datengrundlage der Emissionsberechnungen ist jedoch das TREMOD-Modell (Emissionen im Inland) des UBA. Die</t>
  </si>
  <si>
    <t>Eckdaten wurden aufeinander abgestimmt.</t>
  </si>
  <si>
    <t>Flächenbelegung von Erzeugnissen tierischen Ursprungs</t>
  </si>
  <si>
    <t>Einleitung</t>
  </si>
  <si>
    <t>Die Nutzviehhaltung im Inland benötigt große Flächen im In- und Ausland für den Anbau von Futtermitteln. Neben</t>
  </si>
  <si>
    <t>der inländischen Flächennutzung durch den Anbau von Futterpflanzen ergeben sich aus der Einfuhr von Futter-</t>
  </si>
  <si>
    <t>mitteln, von Ernährungsgütern und von Vorprodukten des Ernährungsgewerbes weitere Flächenbedarfe im Ausland.</t>
  </si>
  <si>
    <t>In den Tabellen in dieser Veröffentlichung werden Ergebnisse zur gesamten Flächenbelegung der inländischen</t>
  </si>
  <si>
    <t>Nutzviehhaltung und des Inlandsverbrauchs von Ernährungsgütern tierischen Ursprungs für den Zeitraum 2000 bis</t>
  </si>
  <si>
    <r>
      <t>2013 dargestellt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</si>
  <si>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>Berechnungsgrundlage</t>
  </si>
  <si>
    <t>denen eine Vielzahl von Datenquellen herangezogen wird. Im ersten Schritt wird der Umfang der Futtermittel des</t>
  </si>
  <si>
    <t>inländischen Nutzviehs bestimmt. Dabei werden Angaben zur Inlandserzeugung von Futtermitteln zu Grunde gelegt.</t>
  </si>
  <si>
    <t>Die Berechnung der Flächenbelegung von Erzeugnissen tierischen Ursprungs erfolgt in mehreren Schritten, bei</t>
  </si>
  <si>
    <t>Der Import von Futtermitteln wurde anhand von Angaben der Außenhandelsstatistik des Statistischen Bundesamtes</t>
  </si>
  <si>
    <t>ermittelt. Die Flächenbelegung der inländischen Futtermittel wurde mit Hilfe von angaben zu den Hektarerträgen</t>
  </si>
  <si>
    <t xml:space="preserve">aus der Agrarstatistik (Erntestatistik) berechnet. Bei der Berechnung der Flächenbelegung der importierten </t>
  </si>
  <si>
    <t>einem zweiten Schritt wird das ermittelte Futteraufkommen den einzelnen Tierarten zugerechnet. Anschließend</t>
  </si>
  <si>
    <t>wird durch eine Verknüpfung der Futtermengen mit den Flächenkoeffizienten für das In- und Ausland die Flächen-</t>
  </si>
  <si>
    <t>belegung nach einzelnen Tierarten ermittelt.</t>
  </si>
  <si>
    <r>
      <t>Futtermittel werden Angaben aus der FAO-Datenbank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zum Anbau und zur Ernte von Agrarrohstoffen genutzt. In</t>
    </r>
  </si>
  <si>
    <t xml:space="preserve">2013 wurden in einem Fachbericht im Juli 2015 veröffentlicht: www.destatis.de &gt; Publikationen &gt; Thematische Veröffentlichungen &gt; </t>
  </si>
  <si>
    <r>
      <t xml:space="preserve">1 Ergebnisse für die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Flächenbelegung von Ernährungsgütern</t>
    </r>
    <r>
      <rPr>
        <sz val="8"/>
        <rFont val="Calibri"/>
        <family val="2"/>
      </rPr>
      <t>ˮ</t>
    </r>
    <r>
      <rPr>
        <sz val="8"/>
        <rFont val="MetaNormalLF-Roman"/>
        <family val="2"/>
      </rPr>
      <t xml:space="preserve">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pflanzlichen und tierischen Ursprungs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für den Zeitraum 2000 bis</t>
    </r>
  </si>
  <si>
    <r>
      <t xml:space="preserve">Umwelt &gt; Umweltökonomische Gesamtrechnungen &gt; Landwirtschaft und Umwelt &gt; Fachbeiträge zum Thema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Landwirtschaft</t>
    </r>
    <r>
      <rPr>
        <sz val="8"/>
        <rFont val="Calibri"/>
        <family val="2"/>
      </rPr>
      <t>ˮ.</t>
    </r>
  </si>
  <si>
    <t>Um Aussagen zur Flächenbelegung des gesamten Inlandsverbrauchs von Erzeugnissen tierischen Ursprungs und</t>
  </si>
  <si>
    <t>zum Flächenbedarf von einzelnen Ernährungsgütern treffen zu können, wird neben der Berechnung der jährlichen</t>
  </si>
  <si>
    <t>Flächennutzung des inländischen Nutzviehs eine Berechnung für die in den Berichtsjahren geschlachteten Tiere</t>
  </si>
  <si>
    <t xml:space="preserve">und die hergestellten Erzeugnisse vorgenommen. Dabei wird die Flächennutzung der Tiere über ihre gesamte </t>
  </si>
  <si>
    <t>Lebensdauer ermittelt und mit Angaben zu den erzeugten Mengen an hergestellten Ernährungsgütern (Fleisch,</t>
  </si>
  <si>
    <t>Wurstwaren, Milch, Käse, Eier) des Berichtsjahres verknüpft.</t>
  </si>
  <si>
    <t>2 FAO: Food and Agriculture Organization of the United Nations. Http://foastat.fao.org/site/567/default.aspx#ancor.</t>
  </si>
  <si>
    <t>Die auf der Ebene der Erzeugnisse ermittelten Flächenkoeffizienten der inländischen Erzeugung werden bei der</t>
  </si>
  <si>
    <t xml:space="preserve">Berechnung der Flächenbelegung des Inlandsverbrauchs herangezogen. Dabei wird zur Flächenbelegung der </t>
  </si>
  <si>
    <t>inländischen Erzeugung die Flächenbelegung der importierten Erzeugnisse addiert und die exportierten Ernährungs-</t>
  </si>
  <si>
    <t>güter subtrahiert. Während bei den Exporten der einzelnen Erzeugnisgruppen die inländischen Flächenkoeffizienten</t>
  </si>
  <si>
    <t>unverändert übernommen werden, werden bei den Importen aus außereuropäischen Ländern Koeffizienten aus</t>
  </si>
  <si>
    <t>anderen Quellen benutzt, die die dortige landesspezifische Tierhaltung berücksichtigen.</t>
  </si>
  <si>
    <t>Methan- und Lachgasemissionen von Ernährungsgütern</t>
  </si>
  <si>
    <t>Überblick</t>
  </si>
  <si>
    <t>Landwirtschaft. Methanemissionen im Inland sind gut zur Hälfte auf die Nutztierhaltung (Wirtschaftsdünger,</t>
  </si>
  <si>
    <t>Fermentation) zurückzuführen. Bei den Lachgasemissionen im Inland stammen vier Fünftel aus der Bewirtschaftung</t>
  </si>
  <si>
    <t>landwirtschaftlicher Böden. Der Rest der Lachgasemissionen entsteht in den Wirtschaftsbereichen, wie der</t>
  </si>
  <si>
    <t>Energieversorgung.</t>
  </si>
  <si>
    <t>Nutztieren produzierten Wirtschaftsdüngers. Die Methanemissionen werden somit ausschließlich den Erzeugnissen</t>
  </si>
  <si>
    <t>tierischen Ursprungs zugeordnet, da die Emissionen in der Landwirtschaft gänzlich dem Nutztierbestand zugerechnet</t>
  </si>
  <si>
    <r>
      <t xml:space="preserve">landwirtschaftlich genutzten Böden. Die Emissionen sind daher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wegen des Anbaus von Futtermitteln </t>
    </r>
    <r>
      <rPr>
        <sz val="10"/>
        <rFont val="Calibri"/>
        <family val="2"/>
      </rPr>
      <t>− sowohl</t>
    </r>
  </si>
  <si>
    <t>den Ernährungsgütern tierischen als auch pflanzlichen Ursprungs zuzurechnen. Zusätzlich entfallen Lachgas-</t>
  </si>
  <si>
    <t>außer Betracht.</t>
  </si>
  <si>
    <r>
      <t>Methan</t>
    </r>
    <r>
      <rPr>
        <sz val="10"/>
        <rFont val="MetaNormalLF-Roman"/>
        <family val="2"/>
      </rPr>
      <t xml:space="preserve"> entsteht überwiegend bei der Fermentation in den Mägen der Nutztiere sowie beim Abbau des von den</t>
    </r>
  </si>
  <si>
    <r>
      <t xml:space="preserve">werden können. </t>
    </r>
    <r>
      <rPr>
        <b/>
        <sz val="10"/>
        <rFont val="MetaNormalLF-Roman"/>
        <family val="2"/>
      </rPr>
      <t>Lachgas</t>
    </r>
    <r>
      <rPr>
        <sz val="10"/>
        <rFont val="MetaNormalLF-Roman"/>
        <family val="2"/>
      </rPr>
      <t xml:space="preserve"> entweicht insbesondere bei der Ausbringung von Wirtschafts- und Mineraldünger auf</t>
    </r>
  </si>
  <si>
    <t>emissionen auch auf den Anbau von Energie- und Industriepflanzen. Diese bleiben in den folgenden Darstellungen</t>
  </si>
  <si>
    <t>Der Nachweis der Methan- und Lachgasemissionen in den folgenden Tabellen unterscheidet sich vom üblichen</t>
  </si>
  <si>
    <t xml:space="preserve">Nachweis in den Emissionsinventaren, die sich auf die Emissionsquellen auf dem nationalen Territorium beschränken. </t>
  </si>
  <si>
    <t>Hier werden die Emissionen aus der Verbrauchssicht betrachtet. Dies beinhaltet die Zurechnung der inländischen</t>
  </si>
  <si>
    <r>
      <t xml:space="preserve">halten und hinsichtlich der Exporte auf die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übrige Welt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. Zusätzlich werden hier die Emissionen einbezogen, die bei</t>
    </r>
  </si>
  <si>
    <t>der Herstellung der importierten landwirtschaftlichen Erzeugnisse und von Ernährungsgütern im Ausland entstehen.</t>
  </si>
  <si>
    <t>Für den Nachweis der auf den Inlandsverbrauch von Ernährungsgütern entfallenden Emissionen werden die</t>
  </si>
  <si>
    <r>
      <t xml:space="preserve">Emissionen der Landwirtschaft auf die Verbraucher von landwirtschaftlichen Erzeugnissen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den privaten Haus-</t>
    </r>
  </si>
  <si>
    <t>Emissionen, die auf exportierte Ernährungsgüter entfallen vom Aufkommen an Emissionen subtrahiert.</t>
  </si>
  <si>
    <t>Ausgangsdaten</t>
  </si>
  <si>
    <t>Die Ausgangsdaten zu den Methan- und Lachgasemissionen der Landwirtschaft sind für Deutschland den</t>
  </si>
  <si>
    <t>Inventarberichten des Umweltbundesamtes (UBA) zu den Treibhausgasen zu entnehmen. Die Angaben zu den</t>
  </si>
  <si>
    <t>Inventaren werden landwirtschaftlichen Quellkategorien zugeordnet. Für Methan sind diese Angaben, unterteilt</t>
  </si>
  <si>
    <r>
      <t xml:space="preserve">nach Tierarten, nach den Quellkategorien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Fermentation</t>
    </r>
    <r>
      <rPr>
        <sz val="10"/>
        <rFont val="Calibri"/>
        <family val="2"/>
      </rPr>
      <t>ˮ und „Wirtschaftsdüngerˮ aufgeteilt. Bei Lachgas</t>
    </r>
  </si>
  <si>
    <r>
      <t xml:space="preserve">beziehen sich die Emissionsdaten ebenfalls auf die Nutztierhaltung (Emissionskategorie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Wirtschaftsdünger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),</t>
    </r>
  </si>
  <si>
    <t>daneben aber auch auf die Bewirtschaftung der landwirtschaftlichen Böden und den dabei entstehenden</t>
  </si>
  <si>
    <t>Emissionen.</t>
  </si>
  <si>
    <t>Neben den Angaben für Deutschland werden auch Angaben aus der Berichterstattung zur United Nations</t>
  </si>
  <si>
    <t>Framework Convention on Climate Change (UNFCCC) für die wichtigsten Herkunftsländer importierter Agrar-</t>
  </si>
  <si>
    <t>erzeugnisse und Ernährungsgüter von weiteren europäischen (Dänemark, Frankreich, Irland, Niederlande,</t>
  </si>
  <si>
    <t>Österreich) und außereuropäischen Ländern (Neuseeland, Brasilien) ausgewertet.</t>
  </si>
  <si>
    <t xml:space="preserve">Um die Emissionen nach landwirtschaftlichen Kategorien den Ernährungsgütern zurechnen zu können, werden </t>
  </si>
  <si>
    <r>
      <t xml:space="preserve">Angaben zur Produktion von agrarischen Rohstoffen und von Erzeugnissen tierischen Urprungs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Fleisch- und</t>
    </r>
  </si>
  <si>
    <r>
      <t xml:space="preserve">Milcherzeugnisse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aus der Produktions- und Agrarstatistik herangezogen. Die Mengenangaben für die Im- und</t>
    </r>
  </si>
  <si>
    <t>Exporte von Fleisch- und Milcherzeugnissen werden der Außenhandelsstatistik entnommen.</t>
  </si>
  <si>
    <t>Berechnungsmethode</t>
  </si>
  <si>
    <r>
      <t xml:space="preserve">Bei der Zurechnung der </t>
    </r>
    <r>
      <rPr>
        <b/>
        <sz val="10"/>
        <rFont val="MetaNormalLF-Roman"/>
        <family val="2"/>
      </rPr>
      <t>Methanemissionen</t>
    </r>
    <r>
      <rPr>
        <sz val="10"/>
        <rFont val="MetaNormalLF-Roman"/>
        <family val="2"/>
      </rPr>
      <t xml:space="preserve"> aus der Nutztierhaltung auf tierische Produkte werden die Emissionen</t>
    </r>
  </si>
  <si>
    <t>für Fermentation und Wirtschaftsdünger zugrunde gelegt. In einem ersten Schritt werden Emissionskoeffizienten</t>
  </si>
  <si>
    <t>für das Inland berechnet. Diese produktionsspezifischen Koeffizienten für die Inlandserzeugung werden auch bei</t>
  </si>
  <si>
    <t>der Berechnung der auf die Exporte entfallenden Emissionen verwendet. Für die Importe werden landesspezifische</t>
  </si>
  <si>
    <t xml:space="preserve">Koeffizienten der wichtigsten Herkunftsländer der Importe berechnet. Da eine Auswertung der Daten für die </t>
  </si>
  <si>
    <t>Gesamtzahl der Herkunftsländer zu aufwändig wäre, werden bei den Importen von Fleisch, Wurstwaren und bei</t>
  </si>
  <si>
    <t xml:space="preserve">schnittskoeffizient aus den Angaben der wichtigsten Herkunftsländer bestimmt. Durch Addition der Emissionen </t>
  </si>
  <si>
    <t>werden die Emissionen des Inlandsverbrauchs von Erzeugnissen tierischen Ursprungs ermittelt.</t>
  </si>
  <si>
    <t>Milcherzeugnissen nur das Hauptherkunftsland detailliert ausgewertet. Für die anderen Länder wurde ein Durch-</t>
  </si>
  <si>
    <t>aus der Importrechnung zu den Emissionen aus der Inlandserzeugung und Subtraktion der Emissionen der Exporte</t>
  </si>
  <si>
    <r>
      <t xml:space="preserve">Zurechnung zu den Erzeugnissen tierischen Ursprungs bei den Emissionskategorien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Wirtschaftsdünger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,</t>
    </r>
  </si>
  <si>
    <t xml:space="preserve">Der im Mineral- oder Wirtschaftsdünger enthaltene Stickstoff wird bei der Ausbringung auf landwirtschaftliche </t>
  </si>
  <si>
    <t xml:space="preserve">den im Inland hergestellten Erzeugnissen tierischen und pflanzlichen Ursprungs zugeordnet. Dabei wurde bei der </t>
  </si>
  <si>
    <r>
      <t xml:space="preserve">Böden durch chemische Prozesse in </t>
    </r>
    <r>
      <rPr>
        <b/>
        <sz val="10"/>
        <rFont val="MetaNormalLF-Roman"/>
        <family val="2"/>
      </rPr>
      <t>Lachgasemissionen</t>
    </r>
    <r>
      <rPr>
        <sz val="10"/>
        <rFont val="MetaNormalLF-Roman"/>
        <family val="2"/>
      </rPr>
      <t xml:space="preserve"> umgewandelt. Die Lachgasemissionen im Inland werden </t>
    </r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</si>
  <si>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Mineraldünger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und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Eintrag von Tierexkrementen in Böden/Weidegang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ähnlich vorgegangen wie bei der</t>
    </r>
  </si>
  <si>
    <t>Berechnung der Methanemissionen. Allerdings liegen für die Lachgasemissionen keine direkten Angaben nach</t>
  </si>
  <si>
    <t xml:space="preserve">Tierarten vor. In einer gesonderten Berechnung wurde deshalb der Anteil der Emissionen ermittelt, der auf die </t>
  </si>
  <si>
    <t>Futtermittelerzeugung entfällt und somit indirekt den tierischen Erzeugnissen zuzurechnen ist. Dieser Anteil wurde</t>
  </si>
  <si>
    <t>auf der Basis von Tabellen zur Futtermittelerzeugung und dem Verbrauch nach Tierarten geschätzt.</t>
  </si>
  <si>
    <t>Die Berechnung der Lachgasemissionen der pflanzlichen Erzeugnisse (ohne Futtermittel) für die Kategorien</t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</si>
  <si>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Mineraldünger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,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Eintrag von Tierexkrementen in Böden/Weidegang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,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Ernterückstände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und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indirekte</t>
    </r>
  </si>
  <si>
    <r>
      <t>Emissionen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wurde auf Basis eines Verteilschlüssels für die landwirtschaftliche Düngung mit Stickstoff- bzw.</t>
    </r>
  </si>
  <si>
    <t>Wirtschaftsdünger nach Pflanzenarten vorgenommen.</t>
  </si>
  <si>
    <t>Durch Division der Emissionen durch die erzeugte Menge an pflanzlichen Rohstoffen werden Emissionskoeffizienten</t>
  </si>
  <si>
    <t>für die inländische Erzeugung berechnet. Mit Hilfe dieser Koeffizienten werden die Emissionen der Exporte und</t>
  </si>
  <si>
    <t>auch der Importe ermittelt. Eine Ausnahme bei den Importen bildet der Emissionskoeffizient für importiertes Soja,</t>
  </si>
  <si>
    <t>der mit Hilfe von Angaben aus der Ecoinvent-Datenbank (http://www.ecoinvent.ch) bestimmt wurde. Durch</t>
  </si>
  <si>
    <t>Subtraktion der Emissionen der Exporte von denen der Inlandserzeugung und durch Addition der Emissionen der</t>
  </si>
  <si>
    <t>Importgüter werden die auf den Inlandsverbrauch entfallenden Lachgasemissionen von Erzeugnissen pflanzlichen</t>
  </si>
  <si>
    <t>Ursprungs bestimmt.</t>
  </si>
  <si>
    <t>erstellt wurde. Das Konzept dient dem Ziel, die in den forstwirtschaftlichen und volkswirtschaftlichen</t>
  </si>
  <si>
    <t>Hinsichtlich der Bilanzen zur Waldfläche, zum Holzvorrat, zum monetären Wert des Holzvorrates sowie zum Kohlen-</t>
  </si>
  <si>
    <t>stoffgehalt in der Holzbiomasse bzw. im Waldökosystem dienen die beiden Bundeswaldinventuren mit den Stich-</t>
  </si>
  <si>
    <t>jahren 1987, 2002 und 2012 sowie der Datenspeicher Waldfonds mit dem Bezugsjahr 1993 als physische Datenbasis.</t>
  </si>
  <si>
    <t>Bundesregierung bzw. von UNECE/EU. Die meisten Ergebnisse liegen für den Zeitraum ab 1993 vor. Die hier</t>
  </si>
  <si>
    <t>veröffentlichten Tabellen werden erst ab Bereichtsjahr 2003 dargestellt. Durch die Bundeswaldinventur 2012</t>
  </si>
  <si>
    <t>kommt es gegenüber der letztjährlichen Veröffentlichung zu Brüchen in der Zeitreihe. Bei Bedarf können die</t>
  </si>
  <si>
    <t>Daten ab 1993 angefordert werden.</t>
  </si>
  <si>
    <t>Herleitung der Ergebnisse. Eine zusammenfassende Darstellung der Ergebnisse, lieferte ein ergänzender Aufsatz.</t>
  </si>
  <si>
    <t xml:space="preserve">Dieser ist im Internet als Download verfügbar. Im Jahr 2014 wurde die mit den Jahren teilweise überholte </t>
  </si>
  <si>
    <t>___</t>
  </si>
  <si>
    <t>____</t>
  </si>
  <si>
    <t xml:space="preserve">*) Inländerkonzept. </t>
  </si>
  <si>
    <t xml:space="preserve">1) Ab 2007 Bestände ohne vorübergehend stillgelegte Fahrzeuge. Dadurch sind die Bestandsdaten sowie die durchschnittlichen Fahrleistungen je Fahrzeug </t>
  </si>
  <si>
    <t>2) Einschl. Fahrzeuge mit sonstigem Antrieb, ohne Gasfahrzeuge.</t>
  </si>
  <si>
    <t xml:space="preserve">3) Fahrleistungen und Verbräuche mit Mietwagen werden nach dem Verbrauchskonzept den privaten Haushalten zugerechnet. Aus Konsisitenzgründen werden deshalb die </t>
  </si>
  <si>
    <t xml:space="preserve">entsprechenden Bestände von Mietwagen ebenfalls den privaten Haushalten zugeordnet. Fahrleistungen und Verbräuche durch private Nutzung von Dienstfahrzeugen sind hier </t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</si>
  <si>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Lkw</t>
    </r>
  </si>
  <si>
    <t>*) Quelle: Kraftfahrtbundesamt, Werte zum Jahresanfang. - 1) Zugmaschinen ohne Sattelzugmaschinen ohne landwirtschaftliche Zugmaschinen.</t>
  </si>
  <si>
    <t>3) Ohne Kleinkrafträder. Inkl. andere Antriebsarten. - 4) Ab 01.01.2009 neue Haltergruppengliederung.</t>
  </si>
  <si>
    <t>Übersichtstabelle</t>
  </si>
  <si>
    <r>
      <t>Tabelle 11.2.1: Bestände, Fahrleistungen, Kraftstoffverbrauch und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von Pkw</t>
    </r>
    <r>
      <rPr>
        <b/>
        <vertAlign val="superscript"/>
        <sz val="14"/>
        <rFont val="MetaNormalLF-Roman"/>
        <family val="2"/>
      </rPr>
      <t>*)</t>
    </r>
  </si>
  <si>
    <r>
      <t>Tabelle 11.2.2: Bestände, Fahrleistungen, Kraftstoffverbrauch und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von Lkw's</t>
    </r>
    <r>
      <rPr>
        <b/>
        <vertAlign val="superscript"/>
        <sz val="14"/>
        <rFont val="MetaNormalLF-Roman"/>
        <family val="2"/>
      </rPr>
      <t>*)</t>
    </r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</si>
  <si>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Lkw</t>
    </r>
  </si>
  <si>
    <t>Bestände nach Fahrzeugtypen und Haltergruppen, Dieselmotor (1 000)</t>
  </si>
  <si>
    <r>
      <t xml:space="preserve">Sonst. Zug-maschinen </t>
    </r>
    <r>
      <rPr>
        <vertAlign val="superscript"/>
        <sz val="10"/>
        <rFont val="MetaNormalLF-Roman"/>
        <family val="2"/>
      </rPr>
      <t>2)3)</t>
    </r>
  </si>
  <si>
    <t>*) Quelle: Kraftfahrtbundesamt, Werte zum Jahresanfang. - 1) Einschließlich anderer Antriebsarten.</t>
  </si>
  <si>
    <t>2) Zugmaschinen ohne Sattelzugmaschinen ohne landwirtschaftliche Zugmaschinen.</t>
  </si>
  <si>
    <t>3) Vorläufige Ergebnisse.</t>
  </si>
  <si>
    <t>Bestände nach Fahrzeugtypen und Haltergruppen, Benzinmotor (1 000)</t>
  </si>
  <si>
    <t>Fahrleistungen nach Fahrzeugtypen, Ottokraftstoffe (Mill. km)</t>
  </si>
  <si>
    <t>Fahrleistungen nach Fahrzeugtypen, Dieselkraftstoffe (Mill. km)</t>
  </si>
  <si>
    <r>
      <t>Tabelle 11.4.4: Fahrleistungen Pkw, Ottokraftstoff</t>
    </r>
    <r>
      <rPr>
        <b/>
        <vertAlign val="superscript"/>
        <sz val="14"/>
        <rFont val="MetaNormalLF-Roman"/>
        <family val="2"/>
      </rPr>
      <t>*)</t>
    </r>
  </si>
  <si>
    <r>
      <t>Tabelle 11.4.5: Fahrleistungen Pkw, Dieselkraftstoff</t>
    </r>
    <r>
      <rPr>
        <b/>
        <vertAlign val="superscript"/>
        <sz val="14"/>
        <rFont val="MetaNormalLF-Roman"/>
        <family val="2"/>
      </rPr>
      <t>*)</t>
    </r>
  </si>
  <si>
    <r>
      <t>Tabelle 11.4.6b: Transportleistungen des Lastkraftverkehrs nach 22 Haltergruppen (ab 2009)</t>
    </r>
    <r>
      <rPr>
        <b/>
        <vertAlign val="superscript"/>
        <sz val="14"/>
        <rFont val="MetaNormalLF-Roman"/>
        <family val="2"/>
      </rPr>
      <t>*)</t>
    </r>
  </si>
  <si>
    <r>
      <t>Tabelle 11.5.2: Energieverbrauch nach Kraftstoffarten</t>
    </r>
    <r>
      <rPr>
        <b/>
        <vertAlign val="superscript"/>
        <sz val="14"/>
        <rFont val="MetaNormalLF-Roman"/>
        <family val="2"/>
      </rPr>
      <t>*)</t>
    </r>
  </si>
  <si>
    <t xml:space="preserve">- </t>
  </si>
  <si>
    <t>Fahrleistungen Pkw, Ottokraftstoffe (Mill. km)</t>
  </si>
  <si>
    <t>Fahrleistungen Pkw, Dieselkraftstoffe (Mill. km)</t>
  </si>
  <si>
    <t>Energieverbrauch nach Fahrzeugtypen, Ottokraftstoffe (Terajoule)</t>
  </si>
  <si>
    <t>Energieverbrauch nach Fahrzeugtypen, Dieselkraftstoffe (Terajoule)</t>
  </si>
  <si>
    <t>Energieverbrauch Pkw, Ottokraftstoffe (Terajoule)</t>
  </si>
  <si>
    <t>Energieverbrauch Pkw, Dieselkraftstoffe (Terajoule)</t>
  </si>
  <si>
    <t xml:space="preserve">2) Einschließlich nicht zugeordneter Verbrauch (s. Erläuterungsteil). </t>
  </si>
  <si>
    <t>3) Inländerkonzept: Einschließlich Betankungen der Gebietsansässigen im Ausland, ohne Betankungen der Gebietsfremden im Inland.</t>
  </si>
  <si>
    <t>4) Betankungen der Gebietsfremden im Inland abzüglich der Betankungen Gebietsansässigen im Ausland.</t>
  </si>
  <si>
    <r>
      <t>Tabelle 11.5.5: Energieverbrauch Pkw, Ottokraftstoffe</t>
    </r>
    <r>
      <rPr>
        <b/>
        <vertAlign val="superscript"/>
        <sz val="14"/>
        <rFont val="MetaNormalLF-Roman"/>
        <family val="2"/>
      </rPr>
      <t>*)</t>
    </r>
  </si>
  <si>
    <r>
      <t>Tabelle 11.5.6: Energieverbrauch Pkw, Dieselkraftstoffe</t>
    </r>
    <r>
      <rPr>
        <b/>
        <vertAlign val="superscript"/>
        <sz val="14"/>
        <rFont val="MetaNormalLF-Roman"/>
        <family val="2"/>
      </rPr>
      <t>*)</t>
    </r>
  </si>
  <si>
    <r>
      <t>Tabelle 11.6.1: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im Straßenverkehr durch Diesel- und Ottokraftstoffe</t>
    </r>
    <r>
      <rPr>
        <b/>
        <vertAlign val="superscript"/>
        <sz val="14"/>
        <rFont val="MetaNormalLF-Roman"/>
        <family val="2"/>
      </rPr>
      <t>*)</t>
    </r>
  </si>
  <si>
    <t xml:space="preserve">*) Ohne Emissionen durch Biokraftstoffe, inklusive der Emissionen aus "nicht zugeordnetem Verbrauch" (s. Erläuterungsteil). </t>
  </si>
  <si>
    <r>
      <t>Weitere Tabellen zu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-Emisionen im Tabellenband Teil 3, Luftemissionen.</t>
    </r>
  </si>
  <si>
    <r>
      <t>4) Werte entsprechen den Angaben des Umweltbundesamtes für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Straßenverkehr insgesamt (Diesel- und Ottokraftstoffe) im nationalem Treibhausgasinventar.</t>
    </r>
  </si>
  <si>
    <r>
      <t xml:space="preserve">Otto-Motor </t>
    </r>
    <r>
      <rPr>
        <vertAlign val="superscript"/>
        <sz val="10"/>
        <rFont val="MetaNormalLF-Roman"/>
        <family val="2"/>
      </rPr>
      <t>2)</t>
    </r>
  </si>
  <si>
    <r>
      <t>Tabelle 11.6.5: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Pkw, Ottokraftstoffe</t>
    </r>
    <r>
      <rPr>
        <b/>
        <vertAlign val="superscript"/>
        <sz val="14"/>
        <rFont val="MetaNormalLF-Roman"/>
        <family val="2"/>
      </rPr>
      <t>*)</t>
    </r>
  </si>
  <si>
    <r>
      <t>Tabelle11.6.6: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Pkw, Dieselkraftstoffe</t>
    </r>
    <r>
      <rPr>
        <b/>
        <vertAlign val="superscript"/>
        <sz val="14"/>
        <rFont val="MetaNormalLF-Roman"/>
        <family val="2"/>
      </rPr>
      <t>*)</t>
    </r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</si>
  <si>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-Emissionen im Straßenverkehr </t>
    </r>
  </si>
  <si>
    <t>11.6.1</t>
  </si>
  <si>
    <t>11.6.2</t>
  </si>
  <si>
    <t>11.6.3</t>
  </si>
  <si>
    <t>11.6.4</t>
  </si>
  <si>
    <t>11.6.5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</si>
  <si>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durch Diesel- und Ottokraftstoffe (1 000 Tonnen)</t>
    </r>
  </si>
  <si>
    <r>
      <t>Tabelle 11.6.2: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nach Kraftstoffarten</t>
    </r>
    <r>
      <rPr>
        <b/>
        <vertAlign val="superscript"/>
        <sz val="14"/>
        <rFont val="MetaNormalLF-Roman"/>
        <family val="2"/>
      </rPr>
      <t>*)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</si>
  <si>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nach Kraftstoffarten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</si>
  <si>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Ottokraftstoffe nach Fahrzeugtypen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</si>
  <si>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Dieselkraftstoffe nach Fahrzeugtypen (1 000 Tonnen)</t>
    </r>
  </si>
  <si>
    <t>11.6.6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</si>
  <si>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Ottokraftstoffe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</si>
  <si>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Dieselkraftstoffe (1 000 Tonnen)</t>
    </r>
  </si>
  <si>
    <t>Grunddaten der Agrarstatistik</t>
  </si>
  <si>
    <t>12.1.1</t>
  </si>
  <si>
    <t>12.1.2</t>
  </si>
  <si>
    <t>12.1.3</t>
  </si>
  <si>
    <t>12.1.4</t>
  </si>
  <si>
    <t>12.1.5</t>
  </si>
  <si>
    <t>Bodennutzung in Deutschland (1 000 Hektar, 2000 = 100, Anteil an Gesamt)</t>
  </si>
  <si>
    <t>Erntemengen von Feldfrüchten (Mill. Tonnen)</t>
  </si>
  <si>
    <t>Hektarerträge der Feldfrüchte (Dezitonnen)</t>
  </si>
  <si>
    <t>Anbaufläche der Feldfrüchte der Landwirtschaft (1 000 Hektar)</t>
  </si>
  <si>
    <t>Tierbestand (1 000 Stück, 2005 = 100)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</si>
  <si>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</si>
  <si>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</si>
  <si>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</si>
  <si>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</si>
  <si>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</si>
  <si>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</si>
  <si>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</si>
  <si>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</si>
  <si>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</si>
  <si>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</si>
  <si>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Flächenbelegung von Erzeugnissen tierischen Ursprungs (Übersichtstabelle)</t>
  </si>
  <si>
    <t>Flächenbelegung für Futtermittel in Deutschland (1 000 Hektar)</t>
  </si>
  <si>
    <t>Futter von Nutzvieh nach Tierarten und Herkunft (1 000 Tonnen)</t>
  </si>
  <si>
    <t>Futter von Nutzvieh nach Tierarten und Herkunft (2000 = 100)</t>
  </si>
  <si>
    <t>Futter von Nutzvieh nach Tierarten und Herkunft (%)</t>
  </si>
  <si>
    <t>Flächennutzung für die Erzeugung von Futter für Nutzvieh nach Tierarten und Herkunft (1 000 Hektar)</t>
  </si>
  <si>
    <t>Flächenbelegung für Erzeugnisse tierischen Ursprungs - Inlandserzeugung</t>
  </si>
  <si>
    <t>Flächenbelegung für Erzeugnisse tierischen Ursprungs - Importe</t>
  </si>
  <si>
    <t>Flächenbelegung für Erzeugnisse tierischen Ursprungs - Exporte</t>
  </si>
  <si>
    <t>Flächenbelegung für Erzeugnisse tierischen Ursprungs - Inlandsverbrauch</t>
  </si>
  <si>
    <t>Methan- und Lachgasemissionen</t>
  </si>
  <si>
    <t>12.3.5</t>
  </si>
  <si>
    <t>12.3.1</t>
  </si>
  <si>
    <t>12.3.2</t>
  </si>
  <si>
    <t>12.3.3</t>
  </si>
  <si>
    <t>12.3.4</t>
  </si>
  <si>
    <t>13.5</t>
  </si>
  <si>
    <r>
      <t>Übersicht zu 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 und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</si>
  <si>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-Emissionen in der Landwirtschaft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-Äquivalente, 2000 = 100)</t>
    </r>
  </si>
  <si>
    <r>
      <t>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in der Landwirtschaft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</si>
  <si>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in der Landwirtschaft (2000 = 100)</t>
    </r>
  </si>
  <si>
    <r>
      <t>Methan und Lachgas sind wichtige Treibhausgase. 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 ist auf 100 Jahre bezogen 21-mal mehr klima-</t>
    </r>
  </si>
  <si>
    <r>
      <t>wirksam als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Lachgas sogar 310-mal.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Methan und Lachgas entstehen zu einem Großteil in der</t>
    </r>
  </si>
  <si>
    <r>
      <t>and Economic Accounting for Forests (IEEAF)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>, das für die Methodik der Darstellung auf europäischer Ebene</t>
    </r>
  </si>
  <si>
    <r>
      <t>Methodenbeschreibung von 2006 im Rahmen eines Projektes mit dem Thünen-Institut aktualisiert.</t>
    </r>
    <r>
      <rPr>
        <vertAlign val="superscript"/>
        <sz val="10"/>
        <rFont val="MetaNormalLF-Roman"/>
        <family val="2"/>
      </rPr>
      <t>5</t>
    </r>
  </si>
  <si>
    <t>4 European Commission, 2002: The European Framework for Integrated Environmental and Economic Accounting for Forest - IEEAF.</t>
  </si>
  <si>
    <t>5 Englert, H. und Seintsch, B. (2014): Aktualisierung der vorhandenen Methodenbeschreibung zur Waldgesamtrechnung (WGR).</t>
  </si>
  <si>
    <t>Lachgas</t>
  </si>
  <si>
    <t>Lachgas entweicht insbesondere aus landwirtschafltich genutzten Böden. Der  in</t>
  </si>
  <si>
    <t>Mineral- oder Wirtschaftsdünger enthaltene Stickstoff wird durch chemische Prozesse</t>
  </si>
  <si>
    <t>in Lachgasemissionen umgewandelt.</t>
  </si>
  <si>
    <t>Lachgas ist auf 100 Jahre bezogen 310 (neu: 298)-mal mehr klimawirksam als Kohlendioxid.</t>
  </si>
  <si>
    <r>
      <t xml:space="preserve">Es ist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einen Zeitraum von 100 Jahren gerechnet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21 (neu:25)-mal klimawirksamer </t>
    </r>
  </si>
  <si>
    <r>
      <t>als die gleiche Menge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), daher entspricht 1 kg Methan = 21 (25) kg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</si>
  <si>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-Äquivalenten.</t>
    </r>
  </si>
  <si>
    <t>Tabelle 12.1.1: Bodennutzung in Deutschland</t>
  </si>
  <si>
    <t>Kulturart</t>
  </si>
  <si>
    <r>
      <t xml:space="preserve">2014 </t>
    </r>
    <r>
      <rPr>
        <vertAlign val="superscript"/>
        <sz val="10"/>
        <color theme="1"/>
        <rFont val="MetaNormalLF-Roman"/>
        <family val="2"/>
      </rPr>
      <t>1)</t>
    </r>
  </si>
  <si>
    <t>1 000 Hektar</t>
  </si>
  <si>
    <t>Landwirtschaftlich genutzte Fläche insgesamt</t>
  </si>
  <si>
    <t>Ackerland</t>
  </si>
  <si>
    <t>Haus- und Nutzgärten (Gartenland)</t>
  </si>
  <si>
    <t>Obstanlagen</t>
  </si>
  <si>
    <t>Baumschulen</t>
  </si>
  <si>
    <t>Dauergrünland</t>
  </si>
  <si>
    <t>Wiesen</t>
  </si>
  <si>
    <t>Mähweiden</t>
  </si>
  <si>
    <t>Weiden mit Almen, ohne Hutungen 2)</t>
  </si>
  <si>
    <t>Streuwiesen, Hutungen</t>
  </si>
  <si>
    <t>Aus der landwirtschaftlichen Erzeugung</t>
  </si>
  <si>
    <t xml:space="preserve"> genommenes Dauergrünland</t>
  </si>
  <si>
    <r>
      <rPr>
        <sz val="9"/>
        <color theme="1"/>
        <rFont val="Calibri"/>
        <family val="2"/>
      </rPr>
      <t>−</t>
    </r>
  </si>
  <si>
    <t>Rebland</t>
  </si>
  <si>
    <t xml:space="preserve">Weihnachtsbaumkulturen, Korbweiden-, </t>
  </si>
  <si>
    <t>Pappelanlagen</t>
  </si>
  <si>
    <t>Veränderung 2000 = 100</t>
  </si>
  <si>
    <t>Anteil an Gesamt</t>
  </si>
  <si>
    <t>1) Zum Teil vorläufig.</t>
  </si>
  <si>
    <t>2) Ab 2010 Weiden einschl. Mähweiden und Almen.</t>
  </si>
  <si>
    <t>Quelle: Statistisches Bundesamt, Fachserie 3, Reihe 3.1.2, verschiedene Jahrgänge.</t>
  </si>
  <si>
    <t>Tabelle 12.1.2: Erntemengen von Feldfrüchten</t>
  </si>
  <si>
    <t>Fruchtart</t>
  </si>
  <si>
    <r>
      <t xml:space="preserve">2010 </t>
    </r>
    <r>
      <rPr>
        <vertAlign val="superscript"/>
        <sz val="10"/>
        <color theme="1"/>
        <rFont val="MetaNormalLF-Roman"/>
        <family val="2"/>
      </rPr>
      <t>1)</t>
    </r>
  </si>
  <si>
    <t>Getreide insgesamt</t>
  </si>
  <si>
    <t>Brotgetreide</t>
  </si>
  <si>
    <t>Weizen</t>
  </si>
  <si>
    <t>Winterweizen</t>
  </si>
  <si>
    <t>Sommerweizen</t>
  </si>
  <si>
    <t>Hartweizen</t>
  </si>
  <si>
    <t>Roggen 2)</t>
  </si>
  <si>
    <t>Wintermenggetreide</t>
  </si>
  <si>
    <t>Futter- und Industriegetreide</t>
  </si>
  <si>
    <t>Gerste</t>
  </si>
  <si>
    <t>Wintergerste</t>
  </si>
  <si>
    <t>Sommergerste</t>
  </si>
  <si>
    <t>Hafer</t>
  </si>
  <si>
    <t>Sommermenggetreide</t>
  </si>
  <si>
    <t>Triticale</t>
  </si>
  <si>
    <t>Körnermais 3)</t>
  </si>
  <si>
    <t>Futtererbsen</t>
  </si>
  <si>
    <t>Ackerbohnen</t>
  </si>
  <si>
    <t>Süßlupinen 4)</t>
  </si>
  <si>
    <t>Kartoffeln</t>
  </si>
  <si>
    <t>Frühe Speisekartoffeln</t>
  </si>
  <si>
    <t>Mittelfrühe und späte Speisekartoffeln 5)</t>
  </si>
  <si>
    <t>Zuckerrüben</t>
  </si>
  <si>
    <t>…</t>
  </si>
  <si>
    <t>Runkelrüben 6)</t>
  </si>
  <si>
    <t>Raps und Rübsen</t>
  </si>
  <si>
    <t>Winterraps</t>
  </si>
  <si>
    <t>Sommerraps, Winter- und Sommerrübsen</t>
  </si>
  <si>
    <t>Körnersonnenblumen</t>
  </si>
  <si>
    <t>Raufutter  insgesamt 7)</t>
  </si>
  <si>
    <t>Klee, Kleegras und Klee-Luzerne-Gemisch</t>
  </si>
  <si>
    <t>Luzerne 7)</t>
  </si>
  <si>
    <t>Grasanbau (zum Abmähen oder Abweiden) 7)</t>
  </si>
  <si>
    <t>Dauerwiesen 7)</t>
  </si>
  <si>
    <t>Mähweiden 7)</t>
  </si>
  <si>
    <t>Silomais (einschl. Lieschkolbenschrot) 8)</t>
  </si>
  <si>
    <t>1) Daten beruhen auf eienr veränderten Gliederung der Fruchtarten.</t>
  </si>
  <si>
    <t>2) Ab 2010 werden Roggen und Wintermenggetreide zusammen erfasst.</t>
  </si>
  <si>
    <t>3) Einschl. Corn-Cob-Mix.</t>
  </si>
  <si>
    <t>4) Von 2004 bis 2009 fakultative Erfassung des Ertrags und der Erntemenge.</t>
  </si>
  <si>
    <t>5) Einschl. frühe Industrie-, Futter- und Pflanzkartoffeln.</t>
  </si>
  <si>
    <t>6) Ab 2004 fakultative Erfassung.</t>
  </si>
  <si>
    <t>7) Hektarertrag und Erntemenge in Trockenmasse berechnet (Raufutter einschl. Grünfutter- und Weidennutzung).</t>
  </si>
  <si>
    <t>Quelle: Statistisches Bundesamt, Fachserie 3, Reihe 3, verschiedene Jahrgänge.</t>
  </si>
  <si>
    <t>Tabelle 12.1.3: Hektarerträge der Feldfrüchte</t>
  </si>
  <si>
    <t>Dezitonnen (dt)</t>
  </si>
  <si>
    <t xml:space="preserve">Silomais (einschl. Lieschkolbenschrot) </t>
  </si>
  <si>
    <t>Getreide zur Ganzpflanzenernte 8)</t>
  </si>
  <si>
    <t>8) Hektarertrag und Ernetemenge in Grünmasse (35% Trockenmasse).</t>
  </si>
  <si>
    <r>
      <t xml:space="preserve">Getreide zur Ganzpflanzenernte </t>
    </r>
    <r>
      <rPr>
        <sz val="9"/>
        <color rgb="FFFF0000"/>
        <rFont val="MetaNormalLF-Roman"/>
        <family val="2"/>
      </rPr>
      <t>8)</t>
    </r>
  </si>
  <si>
    <t>Tabelle 12.1.4: Anbaufläche der Feldfrüchte der Landwirtschaft</t>
  </si>
  <si>
    <t>4) Ab 2004 bis 2009 fakultative Erfassung des Ertrags und der Erntemenge.</t>
  </si>
  <si>
    <t>Tabelle 12.1.5: Nutztierbestand</t>
  </si>
  <si>
    <t>Nutztierarten</t>
  </si>
  <si>
    <t>Rinder 1)</t>
  </si>
  <si>
    <t>1 000 Stück</t>
  </si>
  <si>
    <t>darunter:</t>
  </si>
  <si>
    <t>Mastrinder</t>
  </si>
  <si>
    <t>Milchkühe</t>
  </si>
  <si>
    <t>Schweine 1)</t>
  </si>
  <si>
    <t>Geflügel</t>
  </si>
  <si>
    <t>Masthähnchen</t>
  </si>
  <si>
    <t>Legehennen</t>
  </si>
  <si>
    <t>Sonstiges Geflügel</t>
  </si>
  <si>
    <t>Schafe 2)</t>
  </si>
  <si>
    <t>Rinder</t>
  </si>
  <si>
    <t>Schweine</t>
  </si>
  <si>
    <t>Schafe</t>
  </si>
  <si>
    <t xml:space="preserve">Quellen: </t>
  </si>
  <si>
    <t>Fachserie 3: Land- und Forstwirtschaft, Fischerei; Reihe 4 Viehbestand und tierische Erzeugung, verschiedene Jahrgänge</t>
  </si>
  <si>
    <t>www.destatis.de &gt; Zahlen und Fakten &gt; Wirtschaftsbereiche &gt; Land- und Forstwirtschaft, Fischerei &gt; Tie und tierische Erzeugung &gt; Tabellen</t>
  </si>
  <si>
    <t>1) 2000-2012: Werte aus der Maizählung, ab 2013 Werte aus der Novemberzählung.</t>
  </si>
  <si>
    <t>2) Schafe: ab 2011 eingeschränkte Vergleichbarkeit mit den Vorjahren.</t>
  </si>
  <si>
    <t>darunter: Mastschweine</t>
  </si>
  <si>
    <t>Tabelle 12.2.1: Flächenbelegung von Erzeugnissen tierischen Ursprungs</t>
  </si>
  <si>
    <t>Gegenstand der Nachweisung</t>
  </si>
  <si>
    <t>Erzeugung von Futter</t>
  </si>
  <si>
    <t>Inländische Erzeugung</t>
  </si>
  <si>
    <t>Importiertes Futter</t>
  </si>
  <si>
    <t>Futteraufkommen</t>
  </si>
  <si>
    <t>2000 = 100</t>
  </si>
  <si>
    <t>Flächenbelegung von Futter</t>
  </si>
  <si>
    <t>1 000 ha</t>
  </si>
  <si>
    <r>
      <t>Inlandsverbrauch für Erzeugnisse tierischen Ursprungs</t>
    </r>
    <r>
      <rPr>
        <b/>
        <vertAlign val="superscript"/>
        <sz val="10"/>
        <color theme="1"/>
        <rFont val="MetaNormalLF-Roman"/>
        <family val="2"/>
      </rPr>
      <t>1</t>
    </r>
  </si>
  <si>
    <t>Marktfähiges Fleisch</t>
  </si>
  <si>
    <t>Wurst</t>
  </si>
  <si>
    <t>Eier</t>
  </si>
  <si>
    <t>Milchprodukte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</si>
  <si>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</t>
    </r>
  </si>
  <si>
    <t>Flächenbelegung des Inlandsverbrauchs tierischer Erzeugnisse (pro Kopf)</t>
  </si>
  <si>
    <t>Fleisch und Wurst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</si>
  <si>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/Kopf</t>
    </r>
  </si>
  <si>
    <t>1 Quelle: Statistisches Bundesamt, Vierteljährliche Produktionserhebung im Verarbeitenden Gewerbe (GENESIS) sowie eigene Berechnungen.</t>
  </si>
  <si>
    <t>2 MFE = Milchfetteinheiten.</t>
  </si>
  <si>
    <r>
      <t>Tabelle 12.2.2: Flächenbelegung für Futtermittel in Deutschland</t>
    </r>
    <r>
      <rPr>
        <b/>
        <vertAlign val="superscript"/>
        <sz val="14"/>
        <color theme="1"/>
        <rFont val="MetaNormalLF-Roman"/>
        <family val="2"/>
      </rPr>
      <t>*)</t>
    </r>
  </si>
  <si>
    <t>Marktgängige Primärfuttermittel</t>
  </si>
  <si>
    <t>Roggen</t>
  </si>
  <si>
    <t>Körnermais</t>
  </si>
  <si>
    <t>Anderes Getreide</t>
  </si>
  <si>
    <t>Hülsenfrüchte insgesamt</t>
  </si>
  <si>
    <t>Andere Hülsenfrüchte</t>
  </si>
  <si>
    <t>Ölsaaten</t>
  </si>
  <si>
    <t>Pflanzliche Futtermittel aus Verarbeitung</t>
  </si>
  <si>
    <t>Kleien</t>
  </si>
  <si>
    <t>Ölkuchen und -schrote</t>
  </si>
  <si>
    <t>Trockenschnitzel</t>
  </si>
  <si>
    <t>Nebenprodukte der Maisverarbeitung</t>
  </si>
  <si>
    <t>Melasse</t>
  </si>
  <si>
    <t>Pflanzliche Öle und Fette</t>
  </si>
  <si>
    <t>Futterfrüchte und Nebenerzeugnisse</t>
  </si>
  <si>
    <t>Klee und Luzerne</t>
  </si>
  <si>
    <t>Wiesen und Weiden</t>
  </si>
  <si>
    <t>Silomais</t>
  </si>
  <si>
    <t>Sonstige Futterpflanzen im Hauptanbau</t>
  </si>
  <si>
    <t>Futterhackfrüchte</t>
  </si>
  <si>
    <t>Landwirtschaftlich genutzte Fläche 1)</t>
  </si>
  <si>
    <t>Anteil Futter auf landwirtschaftlich genutzter Fläche</t>
  </si>
  <si>
    <t>Ackerland 1)</t>
  </si>
  <si>
    <t>Futter auf Ackerland</t>
  </si>
  <si>
    <t>Anteil Futter auf Ackerland</t>
  </si>
  <si>
    <t>Dauergrünland 1)</t>
  </si>
  <si>
    <t>Anteil Futter auf Dauergrünland</t>
  </si>
  <si>
    <t>*) In Anlehnung an die Gliederung für die Erzeugung von Futtermitteln im Statistischen Jahrbuch über Ernährung, Landwirtschaft und Forsten, verschiedene Jahrgänge, eigene Berechnungen.</t>
  </si>
  <si>
    <t>1) Quelle: Statistisches Bundesamt, Agrarstatistik, Fachserie 3, Reihe 3.1.2, verschiedene Jahrgänge.</t>
  </si>
  <si>
    <t>Tabelle 12.2.3: Futter von Nutzvieh nach Tierarten und Herkunft</t>
  </si>
  <si>
    <t>Tierart</t>
  </si>
  <si>
    <t>Futter aus inländischer Erzeugung</t>
  </si>
  <si>
    <t>Kühe und weibliche Rinder</t>
  </si>
  <si>
    <t>Kälber</t>
  </si>
  <si>
    <t>Pferde</t>
  </si>
  <si>
    <t>Schafe und Ziegen</t>
  </si>
  <si>
    <t>Aufkommen</t>
  </si>
  <si>
    <t>Tabelle 12.2.4: Futter von Nutzvieh nach Tierarten und Herkunft</t>
  </si>
  <si>
    <t>Tabelle 12.2.5: Futter von Nutzvieh nach Tierarten und Herkunft</t>
  </si>
  <si>
    <t>Anteile an Gesamt in Prozent</t>
  </si>
  <si>
    <t>Importiertes Futter in Prozent vom Aufkommen</t>
  </si>
  <si>
    <t>Tabelle 12.2.6: Flächennutzung für die Erzeugung von Futter für Nutzvieh nach Tierarten und Herkunft</t>
  </si>
  <si>
    <t>Fläche für Futter für inländische Erzeugung</t>
  </si>
  <si>
    <t>Fläche für importiertes Futter</t>
  </si>
  <si>
    <t>Fläche für Futteraufkommen</t>
  </si>
  <si>
    <t>Tabelle 12.2.7: Flächenbelegung für Erzeugnisse tierischen Ursprungs - Inlandserzeugung</t>
  </si>
  <si>
    <t>Erzeugnisse tierischen Ursprungs</t>
  </si>
  <si>
    <t>Inlandserzeugung von Produkten tierischen Ursprungs</t>
  </si>
  <si>
    <r>
      <rPr>
        <sz val="9"/>
        <color theme="1"/>
        <rFont val="Calibri"/>
        <family val="2"/>
      </rPr>
      <t>„</t>
    </r>
    <r>
      <rPr>
        <sz val="9"/>
        <color theme="1"/>
        <rFont val="MetaNormalLF-Roman"/>
        <family val="2"/>
      </rPr>
      <t>marktfähiges</t>
    </r>
    <r>
      <rPr>
        <sz val="9"/>
        <color theme="1"/>
        <rFont val="Calibri"/>
        <family val="2"/>
      </rPr>
      <t>ˮ Fleisch</t>
    </r>
  </si>
  <si>
    <t>Schaf/Ziege</t>
  </si>
  <si>
    <t>Wurst aus</t>
  </si>
  <si>
    <t>Rindfleich</t>
  </si>
  <si>
    <t>Schweinefleisch</t>
  </si>
  <si>
    <t>Hühnerfleisch</t>
  </si>
  <si>
    <t>Schaffleisch</t>
  </si>
  <si>
    <t>Milchprodukte 3)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</si>
  <si>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1)</t>
    </r>
  </si>
  <si>
    <t>Konsummilch</t>
  </si>
  <si>
    <t>Sahne</t>
  </si>
  <si>
    <t>Joghurt- und Kefirerzeugnisse</t>
  </si>
  <si>
    <t>Milchmischgetränke</t>
  </si>
  <si>
    <t>Milchmischerzeugnisse</t>
  </si>
  <si>
    <t>Buttermilcherzeugnisse</t>
  </si>
  <si>
    <t>Kondensmilcherzeugnisse</t>
  </si>
  <si>
    <t>Trockenmilcherzeugnisse</t>
  </si>
  <si>
    <t>Butter</t>
  </si>
  <si>
    <t>Hart-, Schnitt- und Weichkäse</t>
  </si>
  <si>
    <t>Sonstige Milchprodukte</t>
  </si>
  <si>
    <t>Flächenfussabdruck von Produkten tierischen Ursprungs aus Inlandserzeugung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</si>
  <si>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/kg</t>
    </r>
  </si>
  <si>
    <t>Flächenbelegung von Produkten tierischen Ursprungs aus der Inlandserzeugung</t>
  </si>
  <si>
    <t>Anteil Grünland</t>
  </si>
  <si>
    <t>1) MFE = Milchfetteinheiten.</t>
  </si>
  <si>
    <t>2004: Bei Flächenbedarf Mittelwert der Jahre 2003 und 2005.</t>
  </si>
  <si>
    <t>Milchprodukte 1)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</si>
  <si>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2)</t>
    </r>
  </si>
  <si>
    <t>Eier 3)</t>
  </si>
  <si>
    <t>1) Quelle: Statistisches Bundesamt, Vierteljährliche Produktionserhebung im Verarbeitenden Gewerbe (GENESIS) sowie eigene Berechnungen.</t>
  </si>
  <si>
    <t>2) MFE = Milchfetteinheiten.</t>
  </si>
  <si>
    <t>3) Mit Kleinbauernbetrieben.</t>
  </si>
  <si>
    <t>Tabelle 12.2.8: Flächenbelegung für Erzeugnisse tierischen Ursprungs - Importe</t>
  </si>
  <si>
    <t>Importe von Produkten tierischen Ursprungs</t>
  </si>
  <si>
    <t>Flächenfussabdruck von Produkten tierischen Ursprungs aus Importen</t>
  </si>
  <si>
    <t>Flächenbelegung von Produkten tierischen Ursprungs aus Importen</t>
  </si>
  <si>
    <t>Tabelle 12.2.9: Flächenbelegung für Erzeugnisse tierischen Ursprungs - Exporte</t>
  </si>
  <si>
    <t>Exporte von Produkten tierischen Ursprungs</t>
  </si>
  <si>
    <t xml:space="preserve">Eier </t>
  </si>
  <si>
    <t>Flächenfussabdruck von Produkten tierischen Ursprungs aus Exporten</t>
  </si>
  <si>
    <t>Flächenbelegung von Produkten tierischen Ursprungs aus Exporten</t>
  </si>
  <si>
    <t>1) Zuordnung in anlehnung an die 4- bzw. 6-Steller der Außenhandelsstatistik.</t>
  </si>
  <si>
    <t>Inlandsverbrauch von Produkten tierischen Ursprungs</t>
  </si>
  <si>
    <t>X</t>
  </si>
  <si>
    <t>Flächenbelegung von Produkten tierischen Ursprungs aus Inlandsverbrauch</t>
  </si>
  <si>
    <t>Flächennutzung pro Kopf</t>
  </si>
  <si>
    <t>Bevölkerung</t>
  </si>
  <si>
    <t>Mill.</t>
  </si>
  <si>
    <r>
      <t>Tabelle 12.3.1: Übersicht zu CH</t>
    </r>
    <r>
      <rPr>
        <b/>
        <vertAlign val="subscript"/>
        <sz val="14"/>
        <color theme="1"/>
        <rFont val="MetaNormalLF-Roman"/>
        <family val="2"/>
      </rPr>
      <t>4</t>
    </r>
    <r>
      <rPr>
        <b/>
        <sz val="14"/>
        <color theme="1"/>
        <rFont val="MetaNormalLF-Roman"/>
        <family val="2"/>
      </rPr>
      <t>- und N</t>
    </r>
    <r>
      <rPr>
        <b/>
        <vertAlign val="subscript"/>
        <sz val="14"/>
        <color theme="1"/>
        <rFont val="MetaNormalLF-Roman"/>
        <family val="2"/>
      </rPr>
      <t>2</t>
    </r>
    <r>
      <rPr>
        <b/>
        <sz val="14"/>
        <color theme="1"/>
        <rFont val="MetaNormalLF-Roman"/>
        <family val="2"/>
      </rPr>
      <t>O-Emissionen</t>
    </r>
  </si>
  <si>
    <r>
      <t>Mill. Tonnen CO</t>
    </r>
    <r>
      <rPr>
        <vertAlign val="subscript"/>
        <sz val="12"/>
        <color theme="1"/>
        <rFont val="MetaNormalLF-Roman"/>
        <family val="2"/>
      </rPr>
      <t>2</t>
    </r>
    <r>
      <rPr>
        <sz val="12"/>
        <color theme="1"/>
        <rFont val="MetaNormalLF-Roman"/>
        <family val="2"/>
      </rPr>
      <t>-Äquivalente</t>
    </r>
  </si>
  <si>
    <t>Emissionen</t>
  </si>
  <si>
    <r>
      <t>CH</t>
    </r>
    <r>
      <rPr>
        <b/>
        <vertAlign val="subscript"/>
        <sz val="10"/>
        <color theme="1"/>
        <rFont val="MetaNormalLF-Roman"/>
        <family val="2"/>
      </rPr>
      <t>4</t>
    </r>
    <r>
      <rPr>
        <b/>
        <sz val="10"/>
        <color theme="1"/>
        <rFont val="MetaNormalLF-Roman"/>
        <family val="2"/>
      </rPr>
      <t xml:space="preserve">-Emissionen </t>
    </r>
    <r>
      <rPr>
        <b/>
        <vertAlign val="superscript"/>
        <sz val="10"/>
        <color theme="1"/>
        <rFont val="MetaNormalLF-Roman"/>
        <family val="2"/>
      </rPr>
      <t>1)</t>
    </r>
  </si>
  <si>
    <t>Verdauung durch Nutztiere 2)</t>
  </si>
  <si>
    <t>Wirtschaftsdünger der Nutztiere 2)</t>
  </si>
  <si>
    <r>
      <t>CH</t>
    </r>
    <r>
      <rPr>
        <b/>
        <vertAlign val="subscript"/>
        <sz val="10"/>
        <color theme="1"/>
        <rFont val="MetaNormalLF-Roman"/>
        <family val="2"/>
      </rPr>
      <t>4</t>
    </r>
    <r>
      <rPr>
        <b/>
        <sz val="10"/>
        <color theme="1"/>
        <rFont val="MetaNormalLF-Roman"/>
        <family val="2"/>
      </rPr>
      <t xml:space="preserve">-Emissionen von Erzeugnissen tierischen Ursprungs </t>
    </r>
    <r>
      <rPr>
        <b/>
        <vertAlign val="superscript"/>
        <sz val="10"/>
        <color theme="1"/>
        <rFont val="MetaNormalLF-Roman"/>
        <family val="2"/>
      </rPr>
      <t>3)</t>
    </r>
  </si>
  <si>
    <t>Milch und Rahm, nicht eingedickt</t>
  </si>
  <si>
    <t>Milch und Rahm, eingedickt mit Zucker</t>
  </si>
  <si>
    <t>Buttermilch, Joghurt, Molke u. a.</t>
  </si>
  <si>
    <t>Butter u. a. Fettstoffe</t>
  </si>
  <si>
    <t>Käse und Quark</t>
  </si>
  <si>
    <r>
      <t>N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>O-Emissionen</t>
    </r>
  </si>
  <si>
    <t>Wirtschaftsdünger 2)</t>
  </si>
  <si>
    <t>Direkte Emissionen der Böden</t>
  </si>
  <si>
    <t>Weidedünger</t>
  </si>
  <si>
    <t>Indirekte Emissionen</t>
  </si>
  <si>
    <t>Insgesamt 1)</t>
  </si>
  <si>
    <t>Getreide</t>
  </si>
  <si>
    <t>Gemüse</t>
  </si>
  <si>
    <t>Obst/Wein</t>
  </si>
  <si>
    <t>Futterpflanzen</t>
  </si>
  <si>
    <t>Energiepflanzen</t>
  </si>
  <si>
    <t>Pflanzenproduktion und Tierhaltung zusammen</t>
  </si>
  <si>
    <r>
      <t>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>- u. 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 aus der Landwirtschaft (IPCC) 6)</t>
    </r>
  </si>
  <si>
    <r>
      <t>Produktbezogene 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>- u. 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</t>
    </r>
  </si>
  <si>
    <t>1) Quelle: Berichterstattung im Rahmen der Klimarahmenkonvention (UNFCCC), eigene Berechnungen zu Importen, Exporten, Inlandsverbrauch.</t>
  </si>
  <si>
    <r>
      <t>2) Mit den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</si>
  <si>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r>
      <t>3) Ohne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</si>
  <si>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t>4) Emissionen durch Wirtschaftsdünger.</t>
  </si>
  <si>
    <t>5) Quelle: Eigene Berechnungen auf Basis der Agrar- und Produktionsstatistik des Statistischen Bundesamtes.</t>
  </si>
  <si>
    <t>6) IPCC = Intergovernmental Panel of Climate Change.</t>
  </si>
  <si>
    <r>
      <t>Tabelle 12.3.2: CH</t>
    </r>
    <r>
      <rPr>
        <b/>
        <vertAlign val="subscript"/>
        <sz val="14"/>
        <color theme="1"/>
        <rFont val="MetaNormalLF-Roman"/>
        <family val="2"/>
      </rPr>
      <t>4</t>
    </r>
    <r>
      <rPr>
        <b/>
        <sz val="14"/>
        <color theme="1"/>
        <rFont val="MetaNormalLF-Roman"/>
        <family val="2"/>
      </rPr>
      <t>-Emissionen in der Landwirtschaft</t>
    </r>
  </si>
  <si>
    <r>
      <t>CH</t>
    </r>
    <r>
      <rPr>
        <vertAlign val="subscript"/>
        <sz val="10"/>
        <color theme="1"/>
        <rFont val="MetaNormalLF-Roman"/>
        <family val="2"/>
      </rPr>
      <t>4</t>
    </r>
    <r>
      <rPr>
        <sz val="10"/>
        <color theme="1"/>
        <rFont val="MetaNormalLF-Roman"/>
        <family val="2"/>
      </rPr>
      <t>-Emissionen durch ...</t>
    </r>
  </si>
  <si>
    <r>
      <t>Mill. Tonnen CO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 xml:space="preserve">-Äquivalente </t>
    </r>
    <r>
      <rPr>
        <b/>
        <vertAlign val="superscript"/>
        <sz val="10"/>
        <color theme="1"/>
        <rFont val="MetaNormalLF-Roman"/>
        <family val="2"/>
      </rPr>
      <t>1)</t>
    </r>
  </si>
  <si>
    <t>Verdauung durch Nutztiere</t>
  </si>
  <si>
    <t>Wirtschaftsdünger der Nutztiere</t>
  </si>
  <si>
    <t>Summe</t>
  </si>
  <si>
    <r>
      <t xml:space="preserve">Verdauung </t>
    </r>
    <r>
      <rPr>
        <b/>
        <vertAlign val="superscript"/>
        <sz val="10"/>
        <color theme="1"/>
        <rFont val="MetaNormalLF-Roman"/>
        <family val="2"/>
      </rPr>
      <t>2)</t>
    </r>
  </si>
  <si>
    <t>Import</t>
  </si>
  <si>
    <t>Export</t>
  </si>
  <si>
    <t>Export - import</t>
  </si>
  <si>
    <t>Inlandsverbrauch</t>
  </si>
  <si>
    <r>
      <t xml:space="preserve">Wirtschaftsdünger </t>
    </r>
    <r>
      <rPr>
        <b/>
        <vertAlign val="superscript"/>
        <sz val="10"/>
        <color theme="1"/>
        <rFont val="MetaNormalLF-Roman"/>
        <family val="2"/>
      </rPr>
      <t>2)</t>
    </r>
  </si>
  <si>
    <r>
      <t xml:space="preserve">Insgesamt </t>
    </r>
    <r>
      <rPr>
        <b/>
        <vertAlign val="superscript"/>
        <sz val="10"/>
        <color theme="1"/>
        <rFont val="MetaNormalLF-Roman"/>
        <family val="2"/>
      </rPr>
      <t>2)</t>
    </r>
  </si>
  <si>
    <r>
      <t>2) Ohne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</si>
  <si>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r>
      <t>Tabelle 12.3.3: CH</t>
    </r>
    <r>
      <rPr>
        <b/>
        <vertAlign val="subscript"/>
        <sz val="14"/>
        <color theme="1"/>
        <rFont val="MetaNormalLF-Roman"/>
        <family val="2"/>
      </rPr>
      <t>4</t>
    </r>
    <r>
      <rPr>
        <b/>
        <sz val="14"/>
        <color theme="1"/>
        <rFont val="MetaNormalLF-Roman"/>
        <family val="2"/>
      </rPr>
      <t xml:space="preserve">-Emissionen durch </t>
    </r>
    <r>
      <rPr>
        <b/>
        <sz val="14"/>
        <color theme="1"/>
        <rFont val="Calibri"/>
        <family val="2"/>
      </rPr>
      <t>„</t>
    </r>
    <r>
      <rPr>
        <b/>
        <sz val="14"/>
        <color theme="1"/>
        <rFont val="MetaNormalLF-Roman"/>
        <family val="2"/>
      </rPr>
      <t>Wirtschaftsdünger</t>
    </r>
    <r>
      <rPr>
        <b/>
        <sz val="14"/>
        <color theme="1"/>
        <rFont val="Calibri"/>
        <family val="2"/>
      </rPr>
      <t>ˮ von Produkten</t>
    </r>
  </si>
  <si>
    <t>Produkte</t>
  </si>
  <si>
    <t>Inlandserzeugung</t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</si>
  <si>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>ˮ Fleisch 1)</t>
    </r>
  </si>
  <si>
    <t>Kühe</t>
  </si>
  <si>
    <t>übrige Rinder</t>
  </si>
  <si>
    <t xml:space="preserve">Schweine </t>
  </si>
  <si>
    <t>Wurst aus 2)</t>
  </si>
  <si>
    <t>Rindfleisch</t>
  </si>
  <si>
    <t>Kuhfleisch</t>
  </si>
  <si>
    <t>überiges Rindfleisch</t>
  </si>
  <si>
    <t>Milcherzeugnisse 3)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</si>
  <si>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4)</t>
    </r>
  </si>
  <si>
    <r>
      <t xml:space="preserve">Importe </t>
    </r>
    <r>
      <rPr>
        <b/>
        <vertAlign val="superscript"/>
        <sz val="10"/>
        <color theme="1"/>
        <rFont val="MetaNormalLF-Roman"/>
        <family val="2"/>
      </rPr>
      <t>5)</t>
    </r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</si>
  <si>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 xml:space="preserve">ˮ Fleisch </t>
    </r>
  </si>
  <si>
    <t xml:space="preserve">Wurst aus </t>
  </si>
  <si>
    <t xml:space="preserve">Milcherzeugnisse </t>
  </si>
  <si>
    <r>
      <t xml:space="preserve">Exporte </t>
    </r>
    <r>
      <rPr>
        <b/>
        <vertAlign val="superscript"/>
        <sz val="10"/>
        <color theme="1"/>
        <rFont val="MetaNormalLF-Roman"/>
        <family val="2"/>
      </rPr>
      <t>5)</t>
    </r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</si>
  <si>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>ˮ Fleisch</t>
    </r>
  </si>
  <si>
    <t>übrige Rinder 6)</t>
  </si>
  <si>
    <t>überiges Rindfleisch 6)</t>
  </si>
  <si>
    <t>1) Emissionen durch Wirtschaftsdünger.</t>
  </si>
  <si>
    <t>2) Quelle: Eigene Berechnungen auf Basis der Agrar- und Produktionsstatistik des Statistischen Bundesamtes.</t>
  </si>
  <si>
    <t>3) Quelle: Eigene Berechnungen auf Basis von Angaben aus dem Statistischen Jahrbuch für Ernährung, Landwirtschaft und Forsten sowie Angaben der</t>
  </si>
  <si>
    <t>Bundesanstalt für Landwirtschaft und Ernährung.</t>
  </si>
  <si>
    <t>4) MFE = Milchfetteinheiten.</t>
  </si>
  <si>
    <t>5) Quelle: Eigene Berechnungen auf Basis der Außenhandelsstatistik ohne Zubereitungen von Fleisch.</t>
  </si>
  <si>
    <r>
      <t xml:space="preserve">6) Exporte und Importe von Rindfleisch wurden der Position </t>
    </r>
    <r>
      <rPr>
        <sz val="8"/>
        <color theme="1"/>
        <rFont val="Calibri"/>
        <family val="2"/>
      </rPr>
      <t>„</t>
    </r>
    <r>
      <rPr>
        <sz val="8"/>
        <color theme="1"/>
        <rFont val="MetaNormalLF-Roman"/>
        <family val="2"/>
      </rPr>
      <t>übrige Rinder</t>
    </r>
    <r>
      <rPr>
        <sz val="8"/>
        <color theme="1"/>
        <rFont val="Calibri"/>
        <family val="2"/>
      </rPr>
      <t>ˮ</t>
    </r>
    <r>
      <rPr>
        <sz val="8"/>
        <color theme="1"/>
        <rFont val="MetaNormalLF-Roman"/>
        <family val="2"/>
      </rPr>
      <t xml:space="preserve"> zugeordnet.</t>
    </r>
  </si>
  <si>
    <r>
      <t>Tabelle 12.3.4: N</t>
    </r>
    <r>
      <rPr>
        <b/>
        <vertAlign val="subscript"/>
        <sz val="16"/>
        <color theme="1"/>
        <rFont val="MetaNormalLF-Roman"/>
        <family val="2"/>
      </rPr>
      <t>2</t>
    </r>
    <r>
      <rPr>
        <b/>
        <sz val="16"/>
        <color theme="1"/>
        <rFont val="MetaNormalLF-Roman"/>
        <family val="2"/>
      </rPr>
      <t>O-Emissionen in der Landwirtschaft</t>
    </r>
    <r>
      <rPr>
        <b/>
        <vertAlign val="superscript"/>
        <sz val="16"/>
        <color theme="1"/>
        <rFont val="MetaNormalLF-Roman"/>
        <family val="2"/>
      </rPr>
      <t>*)</t>
    </r>
  </si>
  <si>
    <t>Landwirtschaft insgesamt</t>
  </si>
  <si>
    <t>Wirtschaftsdünger</t>
  </si>
  <si>
    <t>Direkte Emissionen der Böden 1)</t>
  </si>
  <si>
    <t>Mineraldünger</t>
  </si>
  <si>
    <t>Tierexkremente in Böden/Weidedünger</t>
  </si>
  <si>
    <t>Ernterückstände</t>
  </si>
  <si>
    <t>Inlandsverbrauch 3)</t>
  </si>
  <si>
    <t>Inlandsverbrauch 1)</t>
  </si>
  <si>
    <t>Übrige Emissionen - Inländische Erzeugung</t>
  </si>
  <si>
    <t>*) Quelle: Berichterstattung im Rahmen der Klimarahmenkonvention (UNFCCC), eigene Berechnungen zu Importen, Exporten und Inlandsverbrauch.</t>
  </si>
  <si>
    <t>1) Mit Torfentwässerung, Klärschlammausbringung, N-Fixierung von Getreide.</t>
  </si>
  <si>
    <t>2) Ohne Büffel, Pferde, Esel und Maulesel.</t>
  </si>
  <si>
    <t>3) Ohne Berücksichtigung von Importen.</t>
  </si>
  <si>
    <r>
      <t>Tabelle 12.3.5: N</t>
    </r>
    <r>
      <rPr>
        <b/>
        <vertAlign val="subscript"/>
        <sz val="16"/>
        <color theme="1"/>
        <rFont val="MetaNormalLF-Roman"/>
        <family val="2"/>
      </rPr>
      <t>2</t>
    </r>
    <r>
      <rPr>
        <b/>
        <sz val="16"/>
        <color theme="1"/>
        <rFont val="MetaNormalLF-Roman"/>
        <family val="2"/>
      </rPr>
      <t>O-Emissionen in der Landwirtschaft</t>
    </r>
    <r>
      <rPr>
        <b/>
        <vertAlign val="superscript"/>
        <sz val="16"/>
        <color theme="1"/>
        <rFont val="MetaNormalLF-Roman"/>
        <family val="2"/>
      </rPr>
      <t>*)</t>
    </r>
  </si>
  <si>
    <r>
      <rPr>
        <sz val="9"/>
        <color theme="1"/>
        <rFont val="Calibri"/>
        <family val="2"/>
      </rPr>
      <t>−</t>
    </r>
    <r>
      <rPr>
        <sz val="9"/>
        <color theme="1"/>
        <rFont val="MetaNormalLF-Roman"/>
        <family val="2"/>
      </rPr>
      <t xml:space="preserve">  </t>
    </r>
  </si>
  <si>
    <r>
      <t>N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 xml:space="preserve">O-Emissionen von Erzeugnissen tierischen Ursprungs </t>
    </r>
    <r>
      <rPr>
        <b/>
        <vertAlign val="superscript"/>
        <sz val="10"/>
        <color theme="1"/>
        <rFont val="MetaNormalLF-Roman"/>
        <family val="2"/>
      </rPr>
      <t>3) 4)</t>
    </r>
  </si>
  <si>
    <r>
      <t>N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 xml:space="preserve">O-Emissionen von Erzeugnissen pflanzlichen Ursprungs </t>
    </r>
    <r>
      <rPr>
        <b/>
        <vertAlign val="superscript"/>
        <sz val="10"/>
        <color theme="1"/>
        <rFont val="MetaNormalLF-Roman"/>
        <family val="2"/>
      </rPr>
      <t>5)</t>
    </r>
  </si>
  <si>
    <t>bezogen auf die gesamte deutsche Waldfläche</t>
  </si>
  <si>
    <r>
      <t xml:space="preserve">2014 </t>
    </r>
    <r>
      <rPr>
        <vertAlign val="superscript"/>
        <sz val="10"/>
        <rFont val="MetaNormalLF-Roman"/>
        <family val="2"/>
      </rPr>
      <t>1</t>
    </r>
  </si>
  <si>
    <t>Anfangsbestand</t>
  </si>
  <si>
    <t>Änderungen auf Grund von Bewirtschaftungsmaßnahmen</t>
  </si>
  <si>
    <t>Erstaufforstung</t>
  </si>
  <si>
    <t>Waldumwandlung / Rodung</t>
  </si>
  <si>
    <t>Natürliche Bestandsveränderungen</t>
  </si>
  <si>
    <t>Andere Waldflächenänderungen</t>
  </si>
  <si>
    <t>Wechsel des Nutzungsstatuts</t>
  </si>
  <si>
    <t>Endbestand</t>
  </si>
  <si>
    <t>Verfügbar für Rohholzproduktion</t>
  </si>
  <si>
    <t>Nicht verfügbar für Rohholzproduktion</t>
  </si>
  <si>
    <t xml:space="preserve">* Tabelle wurde für die Jahre 2003 bis 2012 auf der Grundlage der Ergebnisse der Bundeswaldinventur 2012 revidiert. </t>
  </si>
  <si>
    <t>Ein Vergleich der Zahlen mit früheren Ergebnissen ist nur eingeschränkt möglich.</t>
  </si>
  <si>
    <t>1 Vorläufige Ergebnisse.</t>
  </si>
  <si>
    <r>
      <t>Tabelle 13.1: Physische Waldflächenbilanz</t>
    </r>
    <r>
      <rPr>
        <b/>
        <vertAlign val="superscript"/>
        <sz val="16"/>
        <rFont val="MetaNormalLF-Roman"/>
        <family val="2"/>
      </rPr>
      <t>*</t>
    </r>
  </si>
  <si>
    <r>
      <t>Tabelle 13.2: Physische Holzvorratsbilanz</t>
    </r>
    <r>
      <rPr>
        <b/>
        <vertAlign val="superscript"/>
        <sz val="14"/>
        <rFont val="MetaNormalLF-Roman"/>
        <family val="2"/>
      </rPr>
      <t>*</t>
    </r>
  </si>
  <si>
    <t>Stehender Holzvorrat</t>
  </si>
  <si>
    <r>
      <t>Mill. m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mit Rinde</t>
    </r>
  </si>
  <si>
    <t>Wechsel des Nutzungsstatus</t>
  </si>
  <si>
    <t xml:space="preserve">* Tabelle wurde für die Jahre 2003 bis 2011 auf der Grundlage der Ergebnisse der Bundeswaldinventur 2012 revidiert. </t>
  </si>
  <si>
    <r>
      <t>Tabelle 13.3: Monetäre Holzvorratsbilanz</t>
    </r>
    <r>
      <rPr>
        <b/>
        <vertAlign val="superscript"/>
        <sz val="14"/>
        <rFont val="MetaNormalLF-Roman"/>
        <family val="2"/>
      </rPr>
      <t>*</t>
    </r>
  </si>
  <si>
    <t>Wert des stehenden Holzvorrats</t>
  </si>
  <si>
    <t>Mill. EUR</t>
  </si>
  <si>
    <t>Änderung in der Klassifizierung</t>
  </si>
  <si>
    <t xml:space="preserve">x </t>
  </si>
  <si>
    <r>
      <t>Tabelle 13.4: Forstwirtschaftliche Gesamtrechnung für Forstwirtschaft und Holzabfuhr</t>
    </r>
    <r>
      <rPr>
        <b/>
        <vertAlign val="superscript"/>
        <sz val="14"/>
        <rFont val="MetaNormalLF-Roman"/>
        <family val="2"/>
      </rPr>
      <t>*</t>
    </r>
  </si>
  <si>
    <t>Produktionswert forstlicher Erzeugnisse (Herstellungspreise)</t>
  </si>
  <si>
    <t>Zuwachs an stehendem Holz</t>
  </si>
  <si>
    <t>Stammholz (Sägeholz und Furniere)</t>
  </si>
  <si>
    <t>Brennholz</t>
  </si>
  <si>
    <t>Faserholz</t>
  </si>
  <si>
    <t>Holz mit geringen Durchmesser</t>
  </si>
  <si>
    <t>Aufforstungen und Wiederaufforstungen</t>
  </si>
  <si>
    <t>Sonstige Erzeugnisse</t>
  </si>
  <si>
    <t>Kork</t>
  </si>
  <si>
    <t>In Baumschulen erzeugte Forstpflanzen</t>
  </si>
  <si>
    <t>Sonstige forstwirtschaftliche Erzeugnisse</t>
  </si>
  <si>
    <t xml:space="preserve">Produktionswert forstwirtschaftlicher Dienstleistungen </t>
  </si>
  <si>
    <t>Sonstige forstwirtschaftliche Dienstleistungen</t>
  </si>
  <si>
    <t>Produktionswert Forstwirtschaft (Herstellungspreise)</t>
  </si>
  <si>
    <t>Nichtforstwirtschaftliche Nebentätigkeiten (nicht trennbar)</t>
  </si>
  <si>
    <t>Produktionswert der Forstwirtschaft (Herstellungspreise)</t>
  </si>
  <si>
    <t>Vorleistungen insgesamt</t>
  </si>
  <si>
    <t>Einschlag von stehendem Holz</t>
  </si>
  <si>
    <t>Pflanzgut</t>
  </si>
  <si>
    <t>Energie, Schmierstoffe</t>
  </si>
  <si>
    <t>Dünge- und Bodenverbesserungsmittel</t>
  </si>
  <si>
    <t>Pflanzenbehandlungs- und Schädlingsbekämpfungsmittel</t>
  </si>
  <si>
    <t>Instandhaltung von Maschinen und Geräten</t>
  </si>
  <si>
    <t>Instandhaltung von baulichen Anlagen</t>
  </si>
  <si>
    <t>Forstliche Dienstleistungen</t>
  </si>
  <si>
    <t>Indirekt gemessene Finanzserviceleistungen (FISIM)</t>
  </si>
  <si>
    <t>Andere Güter und Dienstleistungen</t>
  </si>
  <si>
    <t xml:space="preserve">Bruttowerschöpfung (Herstellungspreise) </t>
  </si>
  <si>
    <t>Abschreibungen</t>
  </si>
  <si>
    <t>auf Aufforstungen und Wiederaufforstungen</t>
  </si>
  <si>
    <t>auf Ausrüstungsgüter und Bauten</t>
  </si>
  <si>
    <t>Sonstige Abschreibungen</t>
  </si>
  <si>
    <t xml:space="preserve">Nettowertschöpfung (zu Herstellungspreisen) </t>
  </si>
  <si>
    <t xml:space="preserve">Sonstige Produktionsabgaben </t>
  </si>
  <si>
    <t>Sonstige Subventionen auf Produkte</t>
  </si>
  <si>
    <t>Faktoreinkommen</t>
  </si>
  <si>
    <t>Arbeitnehmerentgelte</t>
  </si>
  <si>
    <t>Nettobetriebsüberschuss/Selbständigeneinkommen</t>
  </si>
  <si>
    <t>Mieten und Pachten</t>
  </si>
  <si>
    <t>Gezahlte Zinsen</t>
  </si>
  <si>
    <t>Empfangene Zinsen</t>
  </si>
  <si>
    <t>Nettounternehmensgewinn</t>
  </si>
  <si>
    <t xml:space="preserve">Bruttoanlageinvestitionen (ohne abziehbare MwSt) </t>
  </si>
  <si>
    <t>für Aufforstungen und Wiederaufforstungen</t>
  </si>
  <si>
    <t>für Ausrüstungsgüter und Bauten</t>
  </si>
  <si>
    <t>für Sonstiges</t>
  </si>
  <si>
    <t xml:space="preserve">Nettoanlageinvestitionen (ohne abziehbare MwSt) </t>
  </si>
  <si>
    <t>Vorratsveränderungen</t>
  </si>
  <si>
    <t xml:space="preserve">    davon unfertige Erzeugnisse</t>
  </si>
  <si>
    <t>Vermögenstransfers</t>
  </si>
  <si>
    <t>Arbeitskräfte (in 1 000 AWU 1)</t>
  </si>
  <si>
    <t>* Die Berechnung erfolgte nach alten Verfahren, da die Methodik noch nicht verfügbar ist.</t>
  </si>
  <si>
    <t>1 AWU (Annual Work Units) sind Jahresarbeitszeitäquivalente: 1 AWU entspricht einer Vollzeittätigkeit von 1 800 Stunden pro Jahr und Person.</t>
  </si>
  <si>
    <t>n.V</t>
  </si>
  <si>
    <r>
      <t>Originaleinheiten der IEEAF-Tabellen</t>
    </r>
    <r>
      <rPr>
        <vertAlign val="superscript"/>
        <sz val="12"/>
        <rFont val="MetaNormalLF-Roman"/>
        <family val="2"/>
      </rPr>
      <t>*</t>
    </r>
  </si>
  <si>
    <t>Produkteinheit</t>
  </si>
  <si>
    <t>Verwendung</t>
  </si>
  <si>
    <t>Forst-wirtschaft</t>
  </si>
  <si>
    <t>Holz-gewerbe</t>
  </si>
  <si>
    <t>Zellstoff-herstellung</t>
  </si>
  <si>
    <t>Papier-herstellung</t>
  </si>
  <si>
    <t>Druck-industrie</t>
  </si>
  <si>
    <t>Recycling</t>
  </si>
  <si>
    <t>Andere</t>
  </si>
  <si>
    <t>Gesamt</t>
  </si>
  <si>
    <t>End-verbrauch</t>
  </si>
  <si>
    <t>Vermögens-bildung</t>
  </si>
  <si>
    <t>Stehendes Holz</t>
  </si>
  <si>
    <r>
      <t>Mill.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m.R.</t>
    </r>
  </si>
  <si>
    <t>Stammholz</t>
  </si>
  <si>
    <r>
      <t>Mill. m</t>
    </r>
    <r>
      <rPr>
        <vertAlign val="superscript"/>
        <sz val="9"/>
        <rFont val="MetaNormalLF-Roman"/>
        <family val="2"/>
      </rPr>
      <t>3</t>
    </r>
  </si>
  <si>
    <t>Schnittholz und Holzwerkstoffe</t>
  </si>
  <si>
    <t>Andere Holzprodukte</t>
  </si>
  <si>
    <t>Zellstoff</t>
  </si>
  <si>
    <t>Mill. t</t>
  </si>
  <si>
    <t>Papier</t>
  </si>
  <si>
    <t>Holzabfall als Produkt</t>
  </si>
  <si>
    <t>Altpapier als Produkt</t>
  </si>
  <si>
    <t>Tabelle 13.5: Holzverwendungs- und Holzaufkommensbilanz (physisch)</t>
  </si>
  <si>
    <t>n.v.</t>
  </si>
  <si>
    <r>
      <t>Tabelle 13.6: Holzverwendungs- und Holzaufkommensbilanz</t>
    </r>
    <r>
      <rPr>
        <b/>
        <vertAlign val="superscript"/>
        <sz val="16"/>
        <rFont val="MetaNormalLF-Roman"/>
        <family val="2"/>
      </rPr>
      <t>*</t>
    </r>
  </si>
  <si>
    <t>Mill. t Kohlenstoff</t>
  </si>
  <si>
    <t>Gesamte Holzbiomasse</t>
  </si>
  <si>
    <t>Stehendes Holz - insgesamt</t>
  </si>
  <si>
    <t>Stehendes Holz - verfügbar für Rohholzproduktion</t>
  </si>
  <si>
    <t>Stehendes Holz - nicht verfügbar für Rohholzproduktion</t>
  </si>
  <si>
    <t>Sonstige Holzbiomasse</t>
  </si>
  <si>
    <r>
      <t>Tabelle 13.7: Kohlenstoffbilanz der Holzbiomasse</t>
    </r>
    <r>
      <rPr>
        <b/>
        <vertAlign val="superscript"/>
        <sz val="16"/>
        <rFont val="MetaNormalLF-Roman"/>
        <family val="2"/>
      </rPr>
      <t>*</t>
    </r>
  </si>
  <si>
    <r>
      <t>Tabelle 13.8: Kohlenstoffbilanz des Waldökosystems</t>
    </r>
    <r>
      <rPr>
        <b/>
        <vertAlign val="superscript"/>
        <sz val="14"/>
        <rFont val="MetaNormalLF-Roman"/>
        <family val="2"/>
      </rPr>
      <t>*</t>
    </r>
  </si>
  <si>
    <t>Waldökosystem insgesamt</t>
  </si>
  <si>
    <t>Veränderung des Kohlenstoffspeichers</t>
  </si>
  <si>
    <t xml:space="preserve">Stehendes Holz </t>
  </si>
  <si>
    <t>Sonstige Biomasse in Wäldern</t>
  </si>
  <si>
    <t>Waldböden</t>
  </si>
  <si>
    <t>und transnationaler Erhebung ist als Bezugsfläche die Waldfläche insgesamt (bzw. Laub-, Nadelfläche insgesamt) angegeben.</t>
  </si>
  <si>
    <t>(Waldfläche mit deutlicher Kronenverlichtung). - Im Hinblick auf die zum Teil leicht unterschiedlichen Anteile nach nationaler</t>
  </si>
  <si>
    <t>* Die transnationalen und die nationalen Erhebungsdaten beziehen sich auf den Flächenanteil der Schadklassen 2 bis 4</t>
  </si>
  <si>
    <t>Bezugsfläche</t>
  </si>
  <si>
    <t>Nationale Erhebungsdaten</t>
  </si>
  <si>
    <t>Transnationale Erhebungsdaten</t>
  </si>
  <si>
    <t>Laubbäume</t>
  </si>
  <si>
    <t>Nadelbäume</t>
  </si>
  <si>
    <t>Flächenanteil der Schadstufen 2 - 4</t>
  </si>
  <si>
    <r>
      <t>Tabelle 13.9: Nadel- und Blattverluste</t>
    </r>
    <r>
      <rPr>
        <b/>
        <vertAlign val="superscript"/>
        <sz val="14"/>
        <rFont val="MetaNormalLF-Roman"/>
        <family val="2"/>
      </rPr>
      <t>*</t>
    </r>
  </si>
  <si>
    <r>
      <t>3 Ab Berichtsjahr 2013 werden vom Umweltbundesamt folgende Faktoren benutzt: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 xml:space="preserve"> - 25 und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 - 298.</t>
    </r>
  </si>
  <si>
    <r>
      <t>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-Emissionen durch „Wirtschaftsdüngerˮ (Mill. Tonnen)</t>
    </r>
  </si>
  <si>
    <r>
      <t>Holzverwendungs- und Aufkommensbilanz (physisch)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bzw. Mill. Tonnen) </t>
    </r>
  </si>
  <si>
    <r>
      <t>Physische Holzvorratsbilanz (Mill. m</t>
    </r>
    <r>
      <rPr>
        <vertAlign val="superscript"/>
        <sz val="10"/>
        <rFont val="MetaNormalLF-Roman"/>
        <family val="2"/>
      </rPr>
      <t xml:space="preserve">3 </t>
    </r>
    <r>
      <rPr>
        <sz val="10"/>
        <rFont val="MetaNormalLF-Roman"/>
        <family val="2"/>
      </rPr>
      <t>m.R.)</t>
    </r>
  </si>
  <si>
    <r>
      <t>Tabelle 11.3.1: Bestände nach Fahrzeugtypen und Haltergruppen, Benzinmotor</t>
    </r>
    <r>
      <rPr>
        <b/>
        <vertAlign val="superscript"/>
        <sz val="16"/>
        <rFont val="MetaNormalLF-Roman"/>
        <family val="2"/>
      </rPr>
      <t>*)</t>
    </r>
  </si>
  <si>
    <t>Tabelle 12.2.10: Flächenbelegung für Erzeugnisse tierischen Ursprungs - Inlandsverbrauch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</si>
</sst>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64" formatCode="@*.\ "/>
    <numFmt numFmtId="165" formatCode="###\ ###\ ##0\ \ \ ;[Red]\-###\ ###\ ##0\ \ \ ;\-\ \ \ "/>
    <numFmt numFmtId="166" formatCode="0.0"/>
    <numFmt numFmtId="167" formatCode="_(&quot;$&quot;* #,##0_);_(&quot;$&quot;* \(#,##0\);_(&quot;$&quot;* &quot;-&quot;_);_(@_)"/>
    <numFmt numFmtId="168" formatCode="_(* #,##0_);_(* \(#,##0\);_(* &quot;-&quot;_);_(@_)"/>
    <numFmt numFmtId="169" formatCode="@*."/>
    <numFmt numFmtId="170" formatCode="_-* #\ ##0\ _;"/>
    <numFmt numFmtId="171" formatCode="_-* #\ ##0.0\ _;"/>
    <numFmt numFmtId="172" formatCode="0.000"/>
    <numFmt numFmtId="173" formatCode="###\ ###\ ##0;[Red]\-###\ ###\ ##0;\-"/>
    <numFmt numFmtId="174" formatCode="###\ ##0.0;[Red]\-###\ ##0.0;\-"/>
    <numFmt numFmtId="175" formatCode="###\ ##0.0000;[Red]\-###\ ##0.0000;\-"/>
    <numFmt numFmtId="176" formatCode="@*.\."/>
    <numFmt numFmtId="177" formatCode="#,##0.0"/>
    <numFmt numFmtId="178" formatCode="\ \ \ @\ *."/>
    <numFmt numFmtId="179" formatCode="\ \ \ \ \ \ @\ *."/>
    <numFmt numFmtId="180" formatCode="\ \ \ \ \ \ \ \ \ @\ *."/>
    <numFmt numFmtId="181" formatCode="####\ ##0.0000;[Red]\-####\ ##0.0000;\-"/>
    <numFmt numFmtId="182" formatCode="#\ ##0"/>
    <numFmt numFmtId="183" formatCode="@\ *."/>
    <numFmt numFmtId="184" formatCode="\ @\ *."/>
    <numFmt numFmtId="185" formatCode="\ \ \ \ @\ *."/>
    <numFmt numFmtId="186" formatCode="\ \ \ \ \ \ \ @\ *."/>
    <numFmt numFmtId="187" formatCode="\ \ \ \ \ \ \ \ \ \ @\ *."/>
    <numFmt numFmtId="188" formatCode="\ \ \ @"/>
    <numFmt numFmtId="189" formatCode="\ \ \ \ \ \ @"/>
    <numFmt numFmtId="190" formatCode="\ \ \ \ \ \ \ \ \ @"/>
    <numFmt numFmtId="191" formatCode="\ @"/>
    <numFmt numFmtId="192" formatCode="\ \ @\ *."/>
    <numFmt numFmtId="193" formatCode="\ \ @"/>
    <numFmt numFmtId="194" formatCode="\ \ \ \ @"/>
    <numFmt numFmtId="195" formatCode="\ \ \ \ \ \ \ \ \ \ \ \ @\ *."/>
    <numFmt numFmtId="196" formatCode="\ \ \ \ \ \ \ \ \ \ \ \ @"/>
    <numFmt numFmtId="197" formatCode="\ \ \ \ \ \ \ \ \ \ \ \ \ @\ *."/>
    <numFmt numFmtId="198" formatCode="_-* #,##0.0\ _D_M_-;\-* #,##0.0\ _D_M_-;_-* &quot;-&quot;?\ _D_M_-;_-@_-"/>
    <numFmt numFmtId="199" formatCode="#\ ##0.0"/>
    <numFmt numFmtId="200" formatCode="###\ ###\ ##0\ "/>
    <numFmt numFmtId="201" formatCode="#\ ##0_ ;\-#\ ##0\ "/>
    <numFmt numFmtId="202" formatCode="###\ ###\ ##0\ \ ;[Red]\-###\ ###\ ##0\ \ ;\-\ "/>
    <numFmt numFmtId="203" formatCode="#,##0_ ;\-#,##0\ "/>
    <numFmt numFmtId="204" formatCode="#,##0_ ;[Red]\-#,##0\ "/>
    <numFmt numFmtId="205" formatCode="#,##0.0_);\(#,##0.0\)"/>
    <numFmt numFmtId="206" formatCode="###\ ##0.0\ \ ;[Red]\-###\ ##0.0\ \ ;\-\ "/>
    <numFmt numFmtId="207" formatCode="#,##0.0\ \ \ "/>
    <numFmt numFmtId="208" formatCode="#\ ##0.0\ ;\-#\ ##0.0\ "/>
    <numFmt numFmtId="209" formatCode="#,##0.0_ ;\-#,##0.0\ "/>
  </numFmts>
  <fonts count="9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i/>
      <sz val="12"/>
      <color indexed="23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sz val="10"/>
      <color indexed="10"/>
      <name val="MetaNormalLF-Roman"/>
      <family val="2"/>
    </font>
    <font>
      <b/>
      <sz val="8"/>
      <name val="MetaNormalLF-Roman"/>
      <family val="2"/>
    </font>
    <font>
      <b/>
      <sz val="10"/>
      <name val="MetaNormalLF-Roman"/>
      <family val="2"/>
    </font>
    <font>
      <sz val="9"/>
      <color indexed="50"/>
      <name val="MetaNormalLF-Roman"/>
      <family val="2"/>
    </font>
    <font>
      <sz val="8"/>
      <color indexed="10"/>
      <name val="MetaNormalLF-Roman"/>
      <family val="2"/>
    </font>
    <font>
      <i/>
      <sz val="10"/>
      <name val="MetaNormalLF-Roman"/>
      <family val="2"/>
    </font>
    <font>
      <b/>
      <sz val="12"/>
      <color indexed="10"/>
      <name val="MetaNormalLF-Roman"/>
      <family val="2"/>
    </font>
    <font>
      <sz val="8"/>
      <name val="Arial"/>
      <family val="2"/>
    </font>
    <font>
      <sz val="9"/>
      <name val="Times New Roman"/>
      <family val="1"/>
    </font>
    <font>
      <sz val="7"/>
      <name val="Letter Gothic CE"/>
      <family val="3"/>
      <charset val="238"/>
    </font>
    <font>
      <b/>
      <vertAlign val="subscript"/>
      <sz val="14"/>
      <name val="MetaNormalLF-Roman"/>
      <family val="2"/>
    </font>
    <font>
      <b/>
      <sz val="11"/>
      <name val="MetaNormalLF-Roman"/>
      <family val="2"/>
    </font>
    <font>
      <b/>
      <i/>
      <sz val="10"/>
      <name val="MetaNormalLF-Roman"/>
      <family val="2"/>
    </font>
    <font>
      <b/>
      <sz val="10"/>
      <color indexed="10"/>
      <name val="MetaNormalLF-Roman"/>
      <family val="2"/>
    </font>
    <font>
      <b/>
      <vertAlign val="subscript"/>
      <sz val="10"/>
      <name val="MetaNormalLF-Roman"/>
      <family val="2"/>
    </font>
    <font>
      <i/>
      <sz val="9"/>
      <name val="MetaNormalLF-Roman"/>
      <family val="2"/>
    </font>
    <font>
      <b/>
      <vertAlign val="subscript"/>
      <sz val="9"/>
      <name val="MetaNormalLF-Roman"/>
      <family val="2"/>
    </font>
    <font>
      <sz val="9"/>
      <name val="Arial"/>
      <family val="2"/>
    </font>
    <font>
      <sz val="7"/>
      <name val="Arial"/>
      <family val="2"/>
    </font>
    <font>
      <vertAlign val="subscript"/>
      <sz val="10"/>
      <name val="MetaNormalLF-Roman"/>
      <family val="2"/>
    </font>
    <font>
      <i/>
      <sz val="11"/>
      <color indexed="23"/>
      <name val="MetaNormalLF-Roman"/>
      <family val="2"/>
    </font>
    <font>
      <b/>
      <vertAlign val="superscript"/>
      <sz val="14"/>
      <name val="MetaNormalLF-Roman"/>
      <family val="2"/>
    </font>
    <font>
      <b/>
      <sz val="14"/>
      <color indexed="10"/>
      <name val="MetaNormalLF-Roman"/>
      <family val="2"/>
    </font>
    <font>
      <vertAlign val="superscript"/>
      <sz val="10"/>
      <name val="MetaNormalLF-Roman"/>
      <family val="2"/>
    </font>
    <font>
      <b/>
      <sz val="12"/>
      <color rgb="FFFF0000"/>
      <name val="MetaNormalLF-Roman"/>
      <family val="2"/>
    </font>
    <font>
      <sz val="9"/>
      <color indexed="10"/>
      <name val="MetaNormalLF-Roman"/>
      <family val="2"/>
    </font>
    <font>
      <sz val="9"/>
      <name val="Symbol"/>
      <family val="1"/>
      <charset val="2"/>
    </font>
    <font>
      <sz val="9"/>
      <color theme="1"/>
      <name val="MetaNormalLF-Roman"/>
      <family val="2"/>
    </font>
    <font>
      <sz val="14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sz val="10"/>
      <name val="Arial"/>
      <family val="2"/>
    </font>
    <font>
      <i/>
      <sz val="10"/>
      <color indexed="23"/>
      <name val="MetaNormalLF-Roman"/>
      <family val="2"/>
    </font>
    <font>
      <sz val="10"/>
      <name val="Symbol"/>
      <family val="1"/>
      <charset val="2"/>
    </font>
    <font>
      <sz val="10"/>
      <name val="Calibri"/>
      <family val="2"/>
    </font>
    <font>
      <u/>
      <sz val="10"/>
      <name val="MetaNormalLF-Roman"/>
      <family val="2"/>
    </font>
    <font>
      <sz val="8"/>
      <name val="Calibri"/>
      <family val="2"/>
    </font>
    <font>
      <vertAlign val="subscript"/>
      <sz val="8"/>
      <name val="MetaNormalLF-Roman"/>
      <family val="2"/>
    </font>
    <font>
      <b/>
      <sz val="14"/>
      <color theme="1"/>
      <name val="MetaNormalLF-Roman"/>
      <family val="2"/>
    </font>
    <font>
      <sz val="12"/>
      <color theme="1"/>
      <name val="MetaNormalLF-Roman"/>
      <family val="2"/>
    </font>
    <font>
      <sz val="10"/>
      <color theme="1"/>
      <name val="MetaNormalLF-Roman"/>
      <family val="2"/>
    </font>
    <font>
      <vertAlign val="superscript"/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9"/>
      <color theme="1"/>
      <name val="MetaNormalLF-Roman"/>
      <family val="2"/>
    </font>
    <font>
      <sz val="9"/>
      <color theme="1"/>
      <name val="Calibri"/>
      <family val="2"/>
    </font>
    <font>
      <i/>
      <sz val="9"/>
      <color theme="1"/>
      <name val="MetaNormalLF-Roman"/>
      <family val="2"/>
    </font>
    <font>
      <b/>
      <i/>
      <sz val="9"/>
      <color theme="1"/>
      <name val="MetaNormalLF-Roman"/>
      <family val="2"/>
    </font>
    <font>
      <sz val="8"/>
      <color theme="1"/>
      <name val="MetaNormalLF-Roman"/>
      <family val="2"/>
    </font>
    <font>
      <sz val="9"/>
      <color rgb="FFFF0000"/>
      <name val="MetaNormalLF-Roman"/>
      <family val="2"/>
    </font>
    <font>
      <sz val="9"/>
      <color rgb="FF00B050"/>
      <name val="MetaNormalLF-Roman"/>
      <family val="2"/>
    </font>
    <font>
      <b/>
      <vertAlign val="superscript"/>
      <sz val="10"/>
      <color theme="1"/>
      <name val="MetaNormalLF-Roman"/>
      <family val="2"/>
    </font>
    <font>
      <vertAlign val="superscript"/>
      <sz val="9"/>
      <color theme="1"/>
      <name val="MetaNormalLF-Roman"/>
      <family val="2"/>
    </font>
    <font>
      <b/>
      <sz val="16"/>
      <color theme="1"/>
      <name val="MetaNormalLF-Roman"/>
      <family val="2"/>
    </font>
    <font>
      <b/>
      <vertAlign val="superscript"/>
      <sz val="14"/>
      <color theme="1"/>
      <name val="MetaNormalLF-Roman"/>
      <family val="2"/>
    </font>
    <font>
      <b/>
      <vertAlign val="subscript"/>
      <sz val="14"/>
      <color theme="1"/>
      <name val="MetaNormalLF-Roman"/>
      <family val="2"/>
    </font>
    <font>
      <vertAlign val="subscript"/>
      <sz val="12"/>
      <color theme="1"/>
      <name val="MetaNormalLF-Roman"/>
      <family val="2"/>
    </font>
    <font>
      <b/>
      <vertAlign val="subscript"/>
      <sz val="10"/>
      <color theme="1"/>
      <name val="MetaNormalLF-Roman"/>
      <family val="2"/>
    </font>
    <font>
      <b/>
      <vertAlign val="subscript"/>
      <sz val="9"/>
      <color theme="1"/>
      <name val="MetaNormalLF-Roman"/>
      <family val="2"/>
    </font>
    <font>
      <vertAlign val="subscript"/>
      <sz val="8"/>
      <color theme="1"/>
      <name val="MetaNormalLF-Roman"/>
      <family val="2"/>
    </font>
    <font>
      <vertAlign val="subscript"/>
      <sz val="10"/>
      <color theme="1"/>
      <name val="MetaNormalLF-Roman"/>
      <family val="2"/>
    </font>
    <font>
      <b/>
      <sz val="14"/>
      <color theme="1"/>
      <name val="Calibri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b/>
      <vertAlign val="subscript"/>
      <sz val="16"/>
      <color theme="1"/>
      <name val="MetaNormalLF-Roman"/>
      <family val="2"/>
    </font>
    <font>
      <b/>
      <vertAlign val="superscript"/>
      <sz val="16"/>
      <color theme="1"/>
      <name val="MetaNormalLF-Roman"/>
      <family val="2"/>
    </font>
    <font>
      <b/>
      <sz val="16"/>
      <name val="MetaNormalLF-Roman"/>
      <family val="2"/>
    </font>
    <font>
      <b/>
      <vertAlign val="superscript"/>
      <sz val="16"/>
      <name val="MetaNormalLF-Roman"/>
      <family val="2"/>
    </font>
    <font>
      <sz val="9"/>
      <color indexed="22"/>
      <name val="MetaNormalLF-Roman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9">
    <xf numFmtId="0" fontId="0" fillId="0" borderId="0"/>
    <xf numFmtId="183" fontId="26" fillId="0" borderId="0"/>
    <xf numFmtId="49" fontId="26" fillId="0" borderId="0"/>
    <xf numFmtId="187" fontId="26" fillId="0" borderId="0">
      <alignment horizontal="center"/>
    </xf>
    <xf numFmtId="195" fontId="26" fillId="0" borderId="0"/>
    <xf numFmtId="196" fontId="26" fillId="0" borderId="0"/>
    <xf numFmtId="197" fontId="26" fillId="0" borderId="0"/>
    <xf numFmtId="184" fontId="26" fillId="0" borderId="0"/>
    <xf numFmtId="191" fontId="28" fillId="0" borderId="0"/>
    <xf numFmtId="192" fontId="37" fillId="0" borderId="0"/>
    <xf numFmtId="193" fontId="28" fillId="0" borderId="0"/>
    <xf numFmtId="178" fontId="26" fillId="0" borderId="0"/>
    <xf numFmtId="188" fontId="26" fillId="0" borderId="0"/>
    <xf numFmtId="185" fontId="26" fillId="0" borderId="0"/>
    <xf numFmtId="194" fontId="28" fillId="0" borderId="0"/>
    <xf numFmtId="49" fontId="27" fillId="0" borderId="1" applyNumberFormat="0" applyFont="0" applyFill="0" applyBorder="0" applyProtection="0">
      <alignment horizontal="left" vertical="center" indent="5"/>
    </xf>
    <xf numFmtId="179" fontId="26" fillId="0" borderId="0"/>
    <xf numFmtId="189" fontId="26" fillId="0" borderId="0">
      <alignment horizontal="center"/>
    </xf>
    <xf numFmtId="186" fontId="26" fillId="0" borderId="0">
      <alignment horizontal="center"/>
    </xf>
    <xf numFmtId="180" fontId="26" fillId="0" borderId="0"/>
    <xf numFmtId="190" fontId="26" fillId="0" borderId="0">
      <alignment horizontal="center"/>
    </xf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7" fillId="0" borderId="2">
      <alignment horizontal="left" vertical="center" wrapText="1" indent="2"/>
    </xf>
    <xf numFmtId="174" fontId="6" fillId="0" borderId="3" applyFill="0" applyBorder="0">
      <alignment horizontal="right" indent="1"/>
    </xf>
    <xf numFmtId="0" fontId="26" fillId="0" borderId="4"/>
    <xf numFmtId="183" fontId="28" fillId="0" borderId="0"/>
    <xf numFmtId="173" fontId="9" fillId="0" borderId="0">
      <alignment horizontal="right" indent="1"/>
    </xf>
    <xf numFmtId="49" fontId="28" fillId="0" borderId="0"/>
    <xf numFmtId="0" fontId="3" fillId="0" borderId="0"/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58" fillId="0" borderId="0"/>
    <xf numFmtId="0" fontId="3" fillId="0" borderId="0"/>
    <xf numFmtId="0" fontId="2" fillId="0" borderId="0"/>
    <xf numFmtId="0" fontId="1" fillId="0" borderId="0"/>
    <xf numFmtId="0" fontId="95" fillId="0" borderId="0" applyNumberFormat="0" applyFill="0" applyBorder="0" applyAlignment="0" applyProtection="0"/>
  </cellStyleXfs>
  <cellXfs count="797">
    <xf numFmtId="0" fontId="0" fillId="0" borderId="0" xfId="0"/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170" fontId="5" fillId="0" borderId="0" xfId="0" applyNumberFormat="1" applyFont="1" applyFill="1"/>
    <xf numFmtId="166" fontId="5" fillId="0" borderId="0" xfId="0" applyNumberFormat="1" applyFont="1"/>
    <xf numFmtId="170" fontId="5" fillId="0" borderId="0" xfId="0" applyNumberFormat="1" applyFo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5" fillId="0" borderId="0" xfId="30" applyFont="1" applyFill="1" applyAlignment="1">
      <alignment horizontal="left"/>
    </xf>
    <xf numFmtId="0" fontId="5" fillId="0" borderId="0" xfId="30" applyFont="1" applyFill="1" applyAlignment="1">
      <alignment horizontal="center"/>
    </xf>
    <xf numFmtId="170" fontId="5" fillId="0" borderId="0" xfId="30" applyNumberFormat="1" applyFont="1" applyFill="1" applyAlignment="1">
      <alignment horizontal="left"/>
    </xf>
    <xf numFmtId="0" fontId="5" fillId="0" borderId="0" xfId="30" applyFont="1" applyFill="1"/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13" fillId="0" borderId="0" xfId="30" applyFont="1" applyAlignment="1">
      <alignment horizontal="left"/>
    </xf>
    <xf numFmtId="171" fontId="6" fillId="0" borderId="0" xfId="0" applyNumberFormat="1" applyFont="1" applyFill="1" applyBorder="1"/>
    <xf numFmtId="49" fontId="6" fillId="0" borderId="0" xfId="0" applyNumberFormat="1" applyFont="1" applyBorder="1" applyAlignment="1">
      <alignment horizontal="center"/>
    </xf>
    <xf numFmtId="170" fontId="6" fillId="0" borderId="0" xfId="0" applyNumberFormat="1" applyFont="1" applyFill="1" applyBorder="1"/>
    <xf numFmtId="170" fontId="6" fillId="0" borderId="0" xfId="29" applyNumberFormat="1" applyFont="1" applyFill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center" wrapText="1"/>
    </xf>
    <xf numFmtId="0" fontId="6" fillId="0" borderId="5" xfId="3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Border="1"/>
    <xf numFmtId="0" fontId="16" fillId="0" borderId="0" xfId="0" applyFont="1" applyFill="1" applyBorder="1" applyAlignment="1">
      <alignment horizontal="right"/>
    </xf>
    <xf numFmtId="0" fontId="6" fillId="0" borderId="0" xfId="3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6" fillId="0" borderId="0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19" fillId="0" borderId="0" xfId="0" applyFont="1"/>
    <xf numFmtId="0" fontId="6" fillId="0" borderId="0" xfId="0" applyFont="1" applyBorder="1" applyAlignment="1">
      <alignment horizontal="left" vertical="center" indent="1"/>
    </xf>
    <xf numFmtId="49" fontId="6" fillId="0" borderId="0" xfId="0" applyNumberFormat="1" applyFont="1" applyBorder="1" applyAlignment="1">
      <alignment horizontal="center" vertical="center"/>
    </xf>
    <xf numFmtId="173" fontId="16" fillId="0" borderId="0" xfId="27" applyFont="1" applyFill="1" applyAlignment="1">
      <alignment horizontal="right" indent="1"/>
    </xf>
    <xf numFmtId="173" fontId="16" fillId="0" borderId="0" xfId="27" applyFont="1" applyFill="1" applyAlignment="1">
      <alignment horizontal="right" vertical="center" indent="1"/>
    </xf>
    <xf numFmtId="175" fontId="6" fillId="0" borderId="0" xfId="24" applyNumberFormat="1" applyFont="1" applyFill="1" applyBorder="1" applyAlignment="1">
      <alignment horizontal="right" vertical="center" indent="1"/>
    </xf>
    <xf numFmtId="174" fontId="6" fillId="0" borderId="0" xfId="24" applyFont="1" applyFill="1" applyBorder="1" applyAlignment="1">
      <alignment horizontal="right" vertical="center" indent="1"/>
    </xf>
    <xf numFmtId="0" fontId="6" fillId="0" borderId="0" xfId="0" applyFont="1" applyAlignment="1">
      <alignment horizontal="center"/>
    </xf>
    <xf numFmtId="170" fontId="6" fillId="0" borderId="0" xfId="0" applyNumberFormat="1" applyFont="1"/>
    <xf numFmtId="0" fontId="6" fillId="0" borderId="0" xfId="30" applyFont="1" applyFill="1" applyAlignment="1">
      <alignment horizontal="left"/>
    </xf>
    <xf numFmtId="0" fontId="6" fillId="0" borderId="0" xfId="30" applyFont="1" applyFill="1" applyAlignment="1">
      <alignment horizontal="center"/>
    </xf>
    <xf numFmtId="166" fontId="6" fillId="0" borderId="0" xfId="0" applyNumberFormat="1" applyFont="1" applyFill="1" applyBorder="1" applyAlignment="1">
      <alignment horizontal="right" vertical="center" indent="1"/>
    </xf>
    <xf numFmtId="166" fontId="6" fillId="0" borderId="0" xfId="0" applyNumberFormat="1" applyFont="1" applyFill="1"/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1" fontId="16" fillId="0" borderId="0" xfId="27" applyNumberFormat="1" applyFont="1" applyFill="1" applyAlignment="1">
      <alignment horizontal="righ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173" fontId="16" fillId="0" borderId="0" xfId="27" applyFont="1" applyFill="1" applyBorder="1" applyAlignment="1">
      <alignment horizontal="right" vertical="center" indent="1"/>
    </xf>
    <xf numFmtId="1" fontId="16" fillId="0" borderId="0" xfId="27" applyNumberFormat="1" applyFont="1" applyFill="1" applyBorder="1" applyAlignment="1">
      <alignment horizontal="right" vertical="center" indent="1"/>
    </xf>
    <xf numFmtId="166" fontId="6" fillId="0" borderId="0" xfId="0" applyNumberFormat="1" applyFont="1" applyFill="1" applyBorder="1"/>
    <xf numFmtId="173" fontId="16" fillId="0" borderId="0" xfId="27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vertical="center"/>
    </xf>
    <xf numFmtId="0" fontId="0" fillId="0" borderId="0" xfId="0" applyBorder="1"/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1"/>
    </xf>
    <xf numFmtId="0" fontId="5" fillId="0" borderId="10" xfId="0" applyFont="1" applyBorder="1" applyAlignment="1">
      <alignment horizontal="left" indent="1"/>
    </xf>
    <xf numFmtId="0" fontId="9" fillId="0" borderId="8" xfId="29" applyFont="1" applyFill="1" applyBorder="1" applyAlignment="1">
      <alignment horizontal="center" vertical="center" wrapText="1"/>
    </xf>
    <xf numFmtId="0" fontId="9" fillId="0" borderId="6" xfId="29" applyFont="1" applyFill="1" applyBorder="1" applyAlignment="1">
      <alignment horizontal="center" vertical="center" wrapText="1"/>
    </xf>
    <xf numFmtId="0" fontId="9" fillId="0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165" fontId="5" fillId="0" borderId="0" xfId="0" applyNumberFormat="1" applyFont="1" applyFill="1" applyBorder="1" applyAlignment="1">
      <alignment horizontal="right"/>
    </xf>
    <xf numFmtId="165" fontId="0" fillId="0" borderId="0" xfId="0" applyNumberFormat="1"/>
    <xf numFmtId="0" fontId="9" fillId="0" borderId="7" xfId="29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right"/>
    </xf>
    <xf numFmtId="49" fontId="16" fillId="0" borderId="3" xfId="0" applyNumberFormat="1" applyFont="1" applyFill="1" applyBorder="1" applyAlignment="1">
      <alignment horizontal="center" vertical="center"/>
    </xf>
    <xf numFmtId="176" fontId="21" fillId="0" borderId="5" xfId="0" applyNumberFormat="1" applyFont="1" applyBorder="1"/>
    <xf numFmtId="165" fontId="21" fillId="0" borderId="0" xfId="0" applyNumberFormat="1" applyFont="1" applyFill="1" applyBorder="1" applyAlignment="1">
      <alignment horizontal="right"/>
    </xf>
    <xf numFmtId="0" fontId="5" fillId="0" borderId="3" xfId="0" applyFont="1" applyBorder="1" applyAlignment="1"/>
    <xf numFmtId="0" fontId="23" fillId="0" borderId="0" xfId="0" applyFont="1"/>
    <xf numFmtId="0" fontId="5" fillId="0" borderId="0" xfId="0" applyFont="1" applyBorder="1"/>
    <xf numFmtId="0" fontId="6" fillId="0" borderId="0" xfId="0" applyFont="1" applyBorder="1" applyAlignment="1"/>
    <xf numFmtId="0" fontId="25" fillId="0" borderId="0" xfId="0" applyFont="1" applyAlignment="1">
      <alignment vertical="center"/>
    </xf>
    <xf numFmtId="0" fontId="6" fillId="0" borderId="5" xfId="0" applyFont="1" applyFill="1" applyBorder="1" applyAlignment="1">
      <alignment horizontal="center"/>
    </xf>
    <xf numFmtId="176" fontId="21" fillId="0" borderId="0" xfId="0" applyNumberFormat="1" applyFont="1" applyBorder="1"/>
    <xf numFmtId="0" fontId="6" fillId="0" borderId="3" xfId="0" applyFont="1" applyBorder="1" applyAlignment="1">
      <alignment horizontal="center"/>
    </xf>
    <xf numFmtId="0" fontId="5" fillId="0" borderId="0" xfId="0" applyFont="1" applyBorder="1" applyAlignment="1"/>
    <xf numFmtId="0" fontId="9" fillId="0" borderId="12" xfId="0" applyFont="1" applyFill="1" applyBorder="1" applyAlignment="1">
      <alignment horizontal="center" vertical="center" wrapText="1"/>
    </xf>
    <xf numFmtId="0" fontId="9" fillId="0" borderId="13" xfId="29" applyFont="1" applyFill="1" applyBorder="1" applyAlignment="1">
      <alignment horizontal="center" vertical="center" wrapText="1"/>
    </xf>
    <xf numFmtId="0" fontId="9" fillId="0" borderId="14" xfId="29" applyFont="1" applyFill="1" applyBorder="1" applyAlignment="1">
      <alignment horizontal="center" vertical="center" wrapText="1"/>
    </xf>
    <xf numFmtId="0" fontId="5" fillId="0" borderId="10" xfId="0" applyFont="1" applyBorder="1"/>
    <xf numFmtId="0" fontId="5" fillId="0" borderId="10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 indent="2"/>
    </xf>
    <xf numFmtId="164" fontId="6" fillId="0" borderId="0" xfId="0" applyNumberFormat="1" applyFont="1"/>
    <xf numFmtId="164" fontId="16" fillId="0" borderId="0" xfId="0" applyNumberFormat="1" applyFont="1" applyFill="1" applyBorder="1" applyAlignment="1">
      <alignment horizontal="left"/>
    </xf>
    <xf numFmtId="164" fontId="16" fillId="0" borderId="0" xfId="0" applyNumberFormat="1" applyFont="1" applyBorder="1" applyAlignment="1">
      <alignment horizontal="left" indent="1"/>
    </xf>
    <xf numFmtId="164" fontId="6" fillId="0" borderId="0" xfId="0" applyNumberFormat="1" applyFont="1" applyBorder="1" applyAlignment="1">
      <alignment horizontal="left" indent="1"/>
    </xf>
    <xf numFmtId="164" fontId="6" fillId="0" borderId="0" xfId="0" applyNumberFormat="1" applyFont="1" applyBorder="1"/>
    <xf numFmtId="0" fontId="5" fillId="0" borderId="5" xfId="0" applyFont="1" applyBorder="1"/>
    <xf numFmtId="0" fontId="10" fillId="0" borderId="10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 indent="1"/>
    </xf>
    <xf numFmtId="0" fontId="9" fillId="0" borderId="0" xfId="0" applyFont="1" applyFill="1" applyBorder="1"/>
    <xf numFmtId="176" fontId="6" fillId="0" borderId="9" xfId="0" applyNumberFormat="1" applyFont="1" applyBorder="1" applyAlignment="1">
      <alignment horizontal="left" indent="1"/>
    </xf>
    <xf numFmtId="176" fontId="6" fillId="0" borderId="5" xfId="0" applyNumberFormat="1" applyFont="1" applyBorder="1" applyAlignment="1">
      <alignment horizontal="left" indent="1"/>
    </xf>
    <xf numFmtId="169" fontId="6" fillId="0" borderId="5" xfId="0" applyNumberFormat="1" applyFont="1" applyBorder="1" applyAlignment="1">
      <alignment horizontal="left" vertical="center" wrapText="1" indent="2"/>
    </xf>
    <xf numFmtId="0" fontId="9" fillId="0" borderId="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9" fillId="0" borderId="1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wrapText="1"/>
    </xf>
    <xf numFmtId="171" fontId="6" fillId="0" borderId="0" xfId="29" applyNumberFormat="1" applyFont="1" applyFill="1" applyBorder="1"/>
    <xf numFmtId="166" fontId="24" fillId="0" borderId="3" xfId="0" applyNumberFormat="1" applyFont="1" applyFill="1" applyBorder="1"/>
    <xf numFmtId="166" fontId="24" fillId="0" borderId="5" xfId="0" applyNumberFormat="1" applyFont="1" applyFill="1" applyBorder="1"/>
    <xf numFmtId="3" fontId="31" fillId="0" borderId="0" xfId="0" applyNumberFormat="1" applyFont="1" applyFill="1" applyBorder="1" applyAlignment="1">
      <alignment horizontal="right" vertical="center"/>
    </xf>
    <xf numFmtId="3" fontId="31" fillId="0" borderId="5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right" vertical="center"/>
    </xf>
    <xf numFmtId="0" fontId="31" fillId="0" borderId="5" xfId="0" applyFont="1" applyFill="1" applyBorder="1" applyAlignment="1">
      <alignment horizontal="right" vertical="center"/>
    </xf>
    <xf numFmtId="0" fontId="9" fillId="0" borderId="3" xfId="0" applyFont="1" applyFill="1" applyBorder="1"/>
    <xf numFmtId="0" fontId="9" fillId="0" borderId="5" xfId="0" applyFont="1" applyFill="1" applyBorder="1"/>
    <xf numFmtId="0" fontId="9" fillId="0" borderId="4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81" fontId="6" fillId="0" borderId="0" xfId="24" applyNumberFormat="1" applyFont="1" applyFill="1" applyBorder="1" applyAlignment="1">
      <alignment horizontal="right" vertical="center" indent="1"/>
    </xf>
    <xf numFmtId="0" fontId="21" fillId="0" borderId="0" xfId="0" applyFont="1" applyFill="1"/>
    <xf numFmtId="170" fontId="16" fillId="0" borderId="0" xfId="0" applyNumberFormat="1" applyFont="1" applyFill="1" applyBorder="1" applyAlignment="1">
      <alignment horizontal="right" indent="1"/>
    </xf>
    <xf numFmtId="172" fontId="16" fillId="0" borderId="0" xfId="0" applyNumberFormat="1" applyFont="1" applyFill="1" applyBorder="1" applyAlignment="1">
      <alignment horizontal="right" vertical="center" indent="1"/>
    </xf>
    <xf numFmtId="172" fontId="16" fillId="0" borderId="0" xfId="0" applyNumberFormat="1" applyFont="1" applyFill="1" applyBorder="1" applyAlignment="1">
      <alignment horizontal="right" indent="1"/>
    </xf>
    <xf numFmtId="0" fontId="6" fillId="0" borderId="4" xfId="0" applyFont="1" applyFill="1" applyBorder="1" applyAlignment="1">
      <alignment horizontal="centerContinuous"/>
    </xf>
    <xf numFmtId="0" fontId="6" fillId="0" borderId="9" xfId="0" applyFont="1" applyFill="1" applyBorder="1" applyAlignment="1">
      <alignment horizontal="centerContinuous"/>
    </xf>
    <xf numFmtId="0" fontId="13" fillId="0" borderId="0" xfId="0" applyFont="1" applyAlignment="1">
      <alignment vertical="center"/>
    </xf>
    <xf numFmtId="0" fontId="5" fillId="0" borderId="10" xfId="0" applyFont="1" applyFill="1" applyBorder="1" applyAlignment="1"/>
    <xf numFmtId="164" fontId="16" fillId="0" borderId="0" xfId="0" applyNumberFormat="1" applyFont="1" applyBorder="1"/>
    <xf numFmtId="164" fontId="16" fillId="0" borderId="0" xfId="0" applyNumberFormat="1" applyFont="1" applyBorder="1" applyAlignment="1">
      <alignment wrapText="1"/>
    </xf>
    <xf numFmtId="3" fontId="34" fillId="0" borderId="0" xfId="0" applyNumberFormat="1" applyFont="1" applyFill="1" applyBorder="1" applyAlignment="1">
      <alignment horizontal="right" indent="1"/>
    </xf>
    <xf numFmtId="3" fontId="34" fillId="0" borderId="5" xfId="0" applyNumberFormat="1" applyFont="1" applyFill="1" applyBorder="1" applyAlignment="1">
      <alignment horizontal="right" indent="1"/>
    </xf>
    <xf numFmtId="166" fontId="34" fillId="0" borderId="3" xfId="0" applyNumberFormat="1" applyFont="1" applyFill="1" applyBorder="1"/>
    <xf numFmtId="166" fontId="34" fillId="0" borderId="0" xfId="0" applyNumberFormat="1" applyFont="1" applyFill="1" applyBorder="1"/>
    <xf numFmtId="166" fontId="34" fillId="0" borderId="5" xfId="0" applyNumberFormat="1" applyFont="1" applyFill="1" applyBorder="1"/>
    <xf numFmtId="177" fontId="16" fillId="0" borderId="3" xfId="0" applyNumberFormat="1" applyFont="1" applyFill="1" applyBorder="1" applyAlignment="1">
      <alignment horizontal="right" indent="1"/>
    </xf>
    <xf numFmtId="177" fontId="16" fillId="0" borderId="0" xfId="0" applyNumberFormat="1" applyFont="1" applyFill="1" applyBorder="1" applyAlignment="1">
      <alignment horizontal="right" indent="1"/>
    </xf>
    <xf numFmtId="177" fontId="6" fillId="0" borderId="3" xfId="0" applyNumberFormat="1" applyFont="1" applyFill="1" applyBorder="1" applyAlignment="1">
      <alignment horizontal="right" indent="1"/>
    </xf>
    <xf numFmtId="177" fontId="6" fillId="0" borderId="0" xfId="0" applyNumberFormat="1" applyFont="1" applyFill="1" applyBorder="1" applyAlignment="1">
      <alignment horizontal="right" indent="1"/>
    </xf>
    <xf numFmtId="169" fontId="16" fillId="0" borderId="0" xfId="0" applyNumberFormat="1" applyFont="1" applyBorder="1"/>
    <xf numFmtId="169" fontId="6" fillId="0" borderId="0" xfId="0" applyNumberFormat="1" applyFont="1" applyBorder="1" applyAlignment="1">
      <alignment horizontal="left" indent="1"/>
    </xf>
    <xf numFmtId="182" fontId="16" fillId="0" borderId="3" xfId="0" applyNumberFormat="1" applyFont="1" applyFill="1" applyBorder="1" applyAlignment="1">
      <alignment horizontal="right" indent="1"/>
    </xf>
    <xf numFmtId="182" fontId="16" fillId="0" borderId="0" xfId="0" applyNumberFormat="1" applyFont="1" applyFill="1" applyBorder="1" applyAlignment="1">
      <alignment horizontal="right" indent="1"/>
    </xf>
    <xf numFmtId="182" fontId="6" fillId="0" borderId="3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right"/>
    </xf>
    <xf numFmtId="165" fontId="16" fillId="0" borderId="0" xfId="0" applyNumberFormat="1" applyFont="1" applyFill="1" applyBorder="1" applyAlignment="1">
      <alignment horizontal="right"/>
    </xf>
    <xf numFmtId="176" fontId="16" fillId="0" borderId="5" xfId="0" applyNumberFormat="1" applyFont="1" applyBorder="1" applyAlignment="1">
      <alignment horizontal="left" indent="1"/>
    </xf>
    <xf numFmtId="0" fontId="5" fillId="0" borderId="0" xfId="30" applyFont="1" applyFill="1" applyAlignment="1">
      <alignment horizontal="left" indent="1"/>
    </xf>
    <xf numFmtId="0" fontId="32" fillId="0" borderId="0" xfId="0" applyFont="1"/>
    <xf numFmtId="3" fontId="16" fillId="0" borderId="3" xfId="0" applyNumberFormat="1" applyFont="1" applyFill="1" applyBorder="1" applyAlignment="1">
      <alignment horizontal="right" indent="1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166" fontId="6" fillId="0" borderId="0" xfId="0" applyNumberFormat="1" applyFont="1" applyFill="1" applyBorder="1" applyAlignment="1">
      <alignment horizontal="right" indent="1"/>
    </xf>
    <xf numFmtId="1" fontId="6" fillId="0" borderId="0" xfId="0" applyNumberFormat="1" applyFont="1" applyFill="1" applyBorder="1" applyAlignment="1">
      <alignment horizontal="right" indent="1"/>
    </xf>
    <xf numFmtId="164" fontId="6" fillId="0" borderId="0" xfId="0" applyNumberFormat="1" applyFont="1" applyBorder="1" applyAlignment="1">
      <alignment wrapText="1"/>
    </xf>
    <xf numFmtId="169" fontId="6" fillId="0" borderId="0" xfId="0" applyNumberFormat="1" applyFont="1" applyBorder="1"/>
    <xf numFmtId="0" fontId="10" fillId="0" borderId="0" xfId="0" applyFont="1"/>
    <xf numFmtId="0" fontId="21" fillId="0" borderId="0" xfId="0" applyFont="1"/>
    <xf numFmtId="0" fontId="13" fillId="0" borderId="0" xfId="0" applyFont="1"/>
    <xf numFmtId="182" fontId="6" fillId="0" borderId="0" xfId="0" applyNumberFormat="1" applyFont="1" applyFill="1" applyBorder="1" applyAlignment="1">
      <alignment horizontal="right" indent="1"/>
    </xf>
    <xf numFmtId="0" fontId="6" fillId="0" borderId="0" xfId="0" quotePrefix="1" applyFont="1" applyAlignment="1">
      <alignment horizontal="left"/>
    </xf>
    <xf numFmtId="0" fontId="10" fillId="0" borderId="0" xfId="0" applyFont="1" applyBorder="1" applyAlignment="1">
      <alignment vertical="center"/>
    </xf>
    <xf numFmtId="0" fontId="5" fillId="0" borderId="0" xfId="0" quotePrefix="1" applyFont="1"/>
    <xf numFmtId="165" fontId="6" fillId="0" borderId="3" xfId="0" applyNumberFormat="1" applyFont="1" applyFill="1" applyBorder="1" applyAlignment="1">
      <alignment horizontal="right"/>
    </xf>
    <xf numFmtId="165" fontId="16" fillId="0" borderId="3" xfId="0" applyNumberFormat="1" applyFont="1" applyFill="1" applyBorder="1" applyAlignment="1">
      <alignment horizontal="right"/>
    </xf>
    <xf numFmtId="0" fontId="6" fillId="0" borderId="3" xfId="0" applyFont="1" applyBorder="1" applyAlignment="1"/>
    <xf numFmtId="165" fontId="6" fillId="0" borderId="4" xfId="0" applyNumberFormat="1" applyFont="1" applyFill="1" applyBorder="1" applyAlignment="1">
      <alignment horizontal="right"/>
    </xf>
    <xf numFmtId="165" fontId="6" fillId="0" borderId="0" xfId="0" applyNumberFormat="1" applyFont="1"/>
    <xf numFmtId="177" fontId="34" fillId="0" borderId="0" xfId="0" applyNumberFormat="1" applyFont="1" applyFill="1" applyBorder="1" applyAlignment="1">
      <alignment horizontal="right" indent="1"/>
    </xf>
    <xf numFmtId="164" fontId="34" fillId="0" borderId="0" xfId="0" applyNumberFormat="1" applyFont="1" applyBorder="1" applyAlignment="1">
      <alignment horizontal="left" indent="2"/>
    </xf>
    <xf numFmtId="182" fontId="34" fillId="0" borderId="0" xfId="0" applyNumberFormat="1" applyFont="1" applyFill="1" applyBorder="1" applyAlignment="1">
      <alignment horizontal="right" indent="1"/>
    </xf>
    <xf numFmtId="3" fontId="34" fillId="0" borderId="3" xfId="0" applyNumberFormat="1" applyFont="1" applyFill="1" applyBorder="1" applyAlignment="1">
      <alignment horizontal="right" indent="1"/>
    </xf>
    <xf numFmtId="177" fontId="31" fillId="0" borderId="0" xfId="0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/>
    <xf numFmtId="198" fontId="6" fillId="0" borderId="0" xfId="30" applyNumberFormat="1" applyFont="1" applyFill="1" applyAlignment="1">
      <alignment horizontal="left"/>
    </xf>
    <xf numFmtId="0" fontId="6" fillId="0" borderId="0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0" fontId="5" fillId="0" borderId="9" xfId="0" applyFont="1" applyBorder="1"/>
    <xf numFmtId="176" fontId="21" fillId="0" borderId="9" xfId="0" applyNumberFormat="1" applyFont="1" applyBorder="1"/>
    <xf numFmtId="164" fontId="6" fillId="0" borderId="5" xfId="0" applyNumberFormat="1" applyFont="1" applyBorder="1"/>
    <xf numFmtId="164" fontId="16" fillId="0" borderId="5" xfId="0" applyNumberFormat="1" applyFont="1" applyBorder="1"/>
    <xf numFmtId="176" fontId="16" fillId="0" borderId="5" xfId="0" applyNumberFormat="1" applyFont="1" applyBorder="1" applyAlignment="1">
      <alignment horizontal="right"/>
    </xf>
    <xf numFmtId="3" fontId="6" fillId="0" borderId="0" xfId="0" applyNumberFormat="1" applyFont="1" applyBorder="1"/>
    <xf numFmtId="3" fontId="6" fillId="0" borderId="0" xfId="0" applyNumberFormat="1" applyFont="1" applyFill="1" applyBorder="1"/>
    <xf numFmtId="165" fontId="6" fillId="0" borderId="0" xfId="0" applyNumberFormat="1" applyFont="1" applyAlignment="1">
      <alignment horizontal="right"/>
    </xf>
    <xf numFmtId="165" fontId="16" fillId="0" borderId="0" xfId="0" applyNumberFormat="1" applyFont="1"/>
    <xf numFmtId="3" fontId="16" fillId="0" borderId="0" xfId="0" applyNumberFormat="1" applyFont="1" applyFill="1" applyBorder="1"/>
    <xf numFmtId="0" fontId="5" fillId="0" borderId="0" xfId="0" applyFont="1" applyAlignment="1">
      <alignment vertical="center"/>
    </xf>
    <xf numFmtId="49" fontId="6" fillId="0" borderId="16" xfId="0" applyNumberFormat="1" applyFont="1" applyBorder="1" applyAlignment="1">
      <alignment horizontal="center"/>
    </xf>
    <xf numFmtId="0" fontId="41" fillId="0" borderId="0" xfId="0" applyFont="1"/>
    <xf numFmtId="165" fontId="9" fillId="0" borderId="4" xfId="0" applyNumberFormat="1" applyFont="1" applyFill="1" applyBorder="1" applyAlignment="1">
      <alignment horizontal="right"/>
    </xf>
    <xf numFmtId="0" fontId="11" fillId="0" borderId="0" xfId="0" applyFont="1"/>
    <xf numFmtId="0" fontId="20" fillId="0" borderId="0" xfId="0" applyFont="1"/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left" indent="1"/>
    </xf>
    <xf numFmtId="0" fontId="5" fillId="0" borderId="0" xfId="0" applyFont="1" applyFill="1" applyBorder="1" applyAlignment="1">
      <alignment horizontal="right"/>
    </xf>
    <xf numFmtId="177" fontId="5" fillId="0" borderId="0" xfId="0" applyNumberFormat="1" applyFont="1" applyFill="1"/>
    <xf numFmtId="0" fontId="9" fillId="0" borderId="6" xfId="0" applyFont="1" applyBorder="1" applyAlignment="1">
      <alignment horizontal="center" vertical="center"/>
    </xf>
    <xf numFmtId="0" fontId="5" fillId="0" borderId="0" xfId="0" applyFont="1" applyFill="1" applyBorder="1"/>
    <xf numFmtId="177" fontId="5" fillId="0" borderId="0" xfId="0" applyNumberFormat="1" applyFont="1" applyFill="1" applyBorder="1"/>
    <xf numFmtId="0" fontId="9" fillId="0" borderId="1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177" fontId="5" fillId="0" borderId="0" xfId="0" applyNumberFormat="1" applyFont="1"/>
    <xf numFmtId="165" fontId="4" fillId="0" borderId="0" xfId="0" applyNumberFormat="1" applyFont="1"/>
    <xf numFmtId="177" fontId="6" fillId="0" borderId="5" xfId="0" applyNumberFormat="1" applyFont="1" applyFill="1" applyBorder="1" applyAlignment="1">
      <alignment horizontal="right" indent="1"/>
    </xf>
    <xf numFmtId="182" fontId="16" fillId="0" borderId="5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vertical="center"/>
    </xf>
    <xf numFmtId="176" fontId="22" fillId="0" borderId="5" xfId="0" applyNumberFormat="1" applyFont="1" applyBorder="1" applyAlignment="1"/>
    <xf numFmtId="165" fontId="6" fillId="0" borderId="0" xfId="0" applyNumberFormat="1" applyFont="1" applyBorder="1"/>
    <xf numFmtId="0" fontId="16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182" fontId="6" fillId="0" borderId="5" xfId="0" applyNumberFormat="1" applyFont="1" applyFill="1" applyBorder="1" applyAlignment="1">
      <alignment horizontal="right" indent="1"/>
    </xf>
    <xf numFmtId="182" fontId="34" fillId="0" borderId="5" xfId="0" applyNumberFormat="1" applyFont="1" applyFill="1" applyBorder="1" applyAlignment="1">
      <alignment horizontal="right" indent="1"/>
    </xf>
    <xf numFmtId="177" fontId="16" fillId="0" borderId="5" xfId="0" applyNumberFormat="1" applyFont="1" applyFill="1" applyBorder="1" applyAlignment="1">
      <alignment horizontal="right" indent="1"/>
    </xf>
    <xf numFmtId="0" fontId="43" fillId="0" borderId="0" xfId="0" applyFont="1" applyFill="1"/>
    <xf numFmtId="0" fontId="3" fillId="0" borderId="0" xfId="0" applyFont="1" applyFill="1" applyAlignment="1">
      <alignment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76" fontId="6" fillId="0" borderId="5" xfId="0" applyNumberFormat="1" applyFont="1" applyBorder="1" applyAlignment="1">
      <alignment horizontal="left" vertical="center" indent="2"/>
    </xf>
    <xf numFmtId="1" fontId="36" fillId="0" borderId="0" xfId="0" applyNumberFormat="1" applyFont="1" applyFill="1" applyAlignment="1">
      <alignment horizontal="right" indent="1"/>
    </xf>
    <xf numFmtId="1" fontId="36" fillId="0" borderId="0" xfId="0" applyNumberFormat="1" applyFont="1" applyAlignment="1">
      <alignment horizontal="right" indent="1"/>
    </xf>
    <xf numFmtId="0" fontId="9" fillId="0" borderId="7" xfId="0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right" indent="1"/>
    </xf>
    <xf numFmtId="0" fontId="13" fillId="0" borderId="0" xfId="31" applyFont="1" applyAlignment="1">
      <alignment horizontal="left" vertical="center"/>
    </xf>
    <xf numFmtId="0" fontId="20" fillId="0" borderId="0" xfId="31" applyFont="1" applyAlignment="1">
      <alignment vertical="center"/>
    </xf>
    <xf numFmtId="0" fontId="11" fillId="0" borderId="0" xfId="31" applyFont="1" applyAlignment="1">
      <alignment horizontal="left" vertical="center"/>
    </xf>
    <xf numFmtId="0" fontId="10" fillId="0" borderId="0" xfId="31" applyFont="1" applyAlignment="1">
      <alignment vertical="center"/>
    </xf>
    <xf numFmtId="0" fontId="25" fillId="0" borderId="0" xfId="31" applyFont="1" applyAlignment="1">
      <alignment vertical="center"/>
    </xf>
    <xf numFmtId="0" fontId="5" fillId="0" borderId="0" xfId="31" applyFont="1"/>
    <xf numFmtId="0" fontId="5" fillId="0" borderId="10" xfId="31" applyFont="1" applyBorder="1" applyAlignment="1">
      <alignment horizontal="left" indent="1"/>
    </xf>
    <xf numFmtId="0" fontId="9" fillId="0" borderId="6" xfId="31" applyFont="1" applyFill="1" applyBorder="1" applyAlignment="1">
      <alignment horizontal="center" vertical="center" wrapText="1"/>
    </xf>
    <xf numFmtId="0" fontId="9" fillId="0" borderId="0" xfId="31" applyFont="1" applyFill="1"/>
    <xf numFmtId="0" fontId="6" fillId="0" borderId="5" xfId="31" applyFont="1" applyBorder="1" applyAlignment="1">
      <alignment horizontal="center"/>
    </xf>
    <xf numFmtId="49" fontId="6" fillId="0" borderId="0" xfId="31" applyNumberFormat="1" applyFont="1" applyFill="1" applyBorder="1" applyAlignment="1">
      <alignment horizontal="center"/>
    </xf>
    <xf numFmtId="176" fontId="6" fillId="0" borderId="9" xfId="31" applyNumberFormat="1" applyFont="1" applyBorder="1" applyAlignment="1">
      <alignment horizontal="left" indent="1"/>
    </xf>
    <xf numFmtId="165" fontId="9" fillId="0" borderId="4" xfId="31" applyNumberFormat="1" applyFont="1" applyFill="1" applyBorder="1" applyAlignment="1">
      <alignment horizontal="right"/>
    </xf>
    <xf numFmtId="3" fontId="6" fillId="0" borderId="0" xfId="31" applyNumberFormat="1" applyFont="1" applyFill="1" applyBorder="1" applyAlignment="1">
      <alignment horizontal="right" indent="1"/>
    </xf>
    <xf numFmtId="0" fontId="3" fillId="0" borderId="0" xfId="31"/>
    <xf numFmtId="176" fontId="6" fillId="0" borderId="5" xfId="31" applyNumberFormat="1" applyFont="1" applyBorder="1" applyAlignment="1">
      <alignment horizontal="left" indent="1"/>
    </xf>
    <xf numFmtId="165" fontId="9" fillId="0" borderId="0" xfId="31" applyNumberFormat="1" applyFont="1" applyFill="1" applyBorder="1" applyAlignment="1">
      <alignment horizontal="right"/>
    </xf>
    <xf numFmtId="0" fontId="6" fillId="0" borderId="5" xfId="31" applyFont="1" applyFill="1" applyBorder="1" applyAlignment="1">
      <alignment horizontal="center"/>
    </xf>
    <xf numFmtId="49" fontId="16" fillId="0" borderId="3" xfId="31" applyNumberFormat="1" applyFont="1" applyFill="1" applyBorder="1" applyAlignment="1">
      <alignment horizontal="center" vertical="center"/>
    </xf>
    <xf numFmtId="176" fontId="16" fillId="0" borderId="5" xfId="31" applyNumberFormat="1" applyFont="1" applyBorder="1" applyAlignment="1">
      <alignment horizontal="left" indent="1"/>
    </xf>
    <xf numFmtId="3" fontId="16" fillId="0" borderId="0" xfId="31" applyNumberFormat="1" applyFont="1" applyFill="1" applyBorder="1" applyAlignment="1">
      <alignment horizontal="right"/>
    </xf>
    <xf numFmtId="3" fontId="16" fillId="0" borderId="0" xfId="31" applyNumberFormat="1" applyFont="1" applyFill="1" applyBorder="1" applyAlignment="1">
      <alignment horizontal="right" indent="1"/>
    </xf>
    <xf numFmtId="0" fontId="5" fillId="0" borderId="3" xfId="31" applyFont="1" applyBorder="1" applyAlignment="1"/>
    <xf numFmtId="169" fontId="6" fillId="0" borderId="5" xfId="31" applyNumberFormat="1" applyFont="1" applyBorder="1" applyAlignment="1">
      <alignment horizontal="left" vertical="center" wrapText="1" indent="2"/>
    </xf>
    <xf numFmtId="3" fontId="6" fillId="0" borderId="0" xfId="31" applyNumberFormat="1" applyFont="1" applyFill="1" applyBorder="1" applyAlignment="1">
      <alignment horizontal="right"/>
    </xf>
    <xf numFmtId="3" fontId="44" fillId="0" borderId="0" xfId="31" applyNumberFormat="1" applyFont="1" applyFill="1" applyBorder="1" applyAlignment="1">
      <alignment horizontal="right"/>
    </xf>
    <xf numFmtId="0" fontId="5" fillId="0" borderId="0" xfId="31" applyFont="1" applyAlignment="1">
      <alignment horizontal="left"/>
    </xf>
    <xf numFmtId="0" fontId="5" fillId="0" borderId="0" xfId="31" applyFont="1" applyAlignment="1"/>
    <xf numFmtId="176" fontId="21" fillId="0" borderId="0" xfId="31" applyNumberFormat="1" applyFont="1" applyFill="1" applyBorder="1"/>
    <xf numFmtId="0" fontId="3" fillId="0" borderId="0" xfId="31" applyFill="1"/>
    <xf numFmtId="0" fontId="5" fillId="0" borderId="0" xfId="31" quotePrefix="1" applyFont="1"/>
    <xf numFmtId="165" fontId="21" fillId="0" borderId="0" xfId="31" applyNumberFormat="1" applyFont="1" applyFill="1" applyBorder="1" applyAlignment="1">
      <alignment horizontal="right"/>
    </xf>
    <xf numFmtId="0" fontId="6" fillId="0" borderId="0" xfId="31" applyFont="1" applyFill="1" applyBorder="1" applyAlignment="1">
      <alignment horizontal="center"/>
    </xf>
    <xf numFmtId="0" fontId="5" fillId="0" borderId="0" xfId="31" applyFont="1" applyAlignment="1">
      <alignment horizontal="left" vertical="center" indent="1"/>
    </xf>
    <xf numFmtId="165" fontId="3" fillId="0" borderId="0" xfId="31" applyNumberFormat="1"/>
    <xf numFmtId="165" fontId="5" fillId="0" borderId="0" xfId="31" applyNumberFormat="1" applyFont="1" applyFill="1" applyBorder="1" applyAlignment="1">
      <alignment horizontal="right"/>
    </xf>
    <xf numFmtId="0" fontId="5" fillId="0" borderId="0" xfId="31" applyFont="1" applyAlignment="1">
      <alignment horizontal="left" indent="1"/>
    </xf>
    <xf numFmtId="0" fontId="20" fillId="0" borderId="0" xfId="31" applyFont="1" applyAlignment="1">
      <alignment horizontal="left" vertical="center" indent="1"/>
    </xf>
    <xf numFmtId="0" fontId="10" fillId="0" borderId="0" xfId="31" applyFont="1" applyAlignment="1">
      <alignment horizontal="left" vertical="center" indent="1"/>
    </xf>
    <xf numFmtId="0" fontId="6" fillId="0" borderId="0" xfId="31" applyFont="1" applyBorder="1" applyAlignment="1">
      <alignment horizontal="center"/>
    </xf>
    <xf numFmtId="0" fontId="11" fillId="0" borderId="0" xfId="31" applyFont="1" applyBorder="1" applyAlignment="1">
      <alignment horizontal="left" vertical="center"/>
    </xf>
    <xf numFmtId="0" fontId="10" fillId="0" borderId="0" xfId="31" applyFont="1" applyBorder="1" applyAlignment="1">
      <alignment horizontal="left" vertical="center" indent="1"/>
    </xf>
    <xf numFmtId="0" fontId="10" fillId="0" borderId="0" xfId="31" applyFont="1" applyFill="1" applyBorder="1" applyAlignment="1">
      <alignment vertical="center"/>
    </xf>
    <xf numFmtId="0" fontId="9" fillId="0" borderId="4" xfId="31" applyFont="1" applyFill="1" applyBorder="1" applyAlignment="1">
      <alignment vertical="center" wrapText="1"/>
    </xf>
    <xf numFmtId="0" fontId="9" fillId="0" borderId="0" xfId="31" applyFont="1" applyFill="1" applyBorder="1" applyAlignment="1">
      <alignment vertical="center" wrapText="1"/>
    </xf>
    <xf numFmtId="0" fontId="5" fillId="0" borderId="0" xfId="31" applyFont="1" applyAlignment="1">
      <alignment horizontal="left" vertical="center"/>
    </xf>
    <xf numFmtId="0" fontId="11" fillId="0" borderId="10" xfId="31" applyFont="1" applyBorder="1" applyAlignment="1">
      <alignment horizontal="left" vertical="center"/>
    </xf>
    <xf numFmtId="0" fontId="10" fillId="0" borderId="10" xfId="31" applyFont="1" applyBorder="1" applyAlignment="1">
      <alignment vertical="center"/>
    </xf>
    <xf numFmtId="0" fontId="10" fillId="0" borderId="10" xfId="31" applyFont="1" applyBorder="1" applyAlignment="1">
      <alignment horizontal="left" vertical="center" indent="1"/>
    </xf>
    <xf numFmtId="0" fontId="5" fillId="0" borderId="0" xfId="31" applyFont="1" applyBorder="1" applyAlignment="1"/>
    <xf numFmtId="3" fontId="44" fillId="0" borderId="0" xfId="31" applyNumberFormat="1" applyFont="1" applyFill="1" applyBorder="1" applyAlignment="1">
      <alignment horizontal="right" indent="1"/>
    </xf>
    <xf numFmtId="0" fontId="3" fillId="0" borderId="0" xfId="31" applyBorder="1"/>
    <xf numFmtId="0" fontId="25" fillId="0" borderId="0" xfId="31" applyFont="1" applyAlignment="1">
      <alignment horizontal="left" vertical="center" indent="1"/>
    </xf>
    <xf numFmtId="0" fontId="6" fillId="0" borderId="0" xfId="31" applyFont="1" applyBorder="1" applyAlignment="1"/>
    <xf numFmtId="3" fontId="6" fillId="0" borderId="5" xfId="31" applyNumberFormat="1" applyFont="1" applyFill="1" applyBorder="1" applyAlignment="1">
      <alignment horizontal="right" indent="1"/>
    </xf>
    <xf numFmtId="0" fontId="10" fillId="0" borderId="0" xfId="31" applyFont="1" applyBorder="1" applyAlignment="1">
      <alignment vertical="center"/>
    </xf>
    <xf numFmtId="0" fontId="43" fillId="0" borderId="0" xfId="31" applyFont="1" applyAlignment="1">
      <alignment vertical="center"/>
    </xf>
    <xf numFmtId="0" fontId="14" fillId="0" borderId="0" xfId="0" applyFont="1"/>
    <xf numFmtId="0" fontId="14" fillId="0" borderId="0" xfId="0" applyFont="1" applyFill="1"/>
    <xf numFmtId="0" fontId="47" fillId="0" borderId="0" xfId="0" applyFont="1"/>
    <xf numFmtId="182" fontId="16" fillId="0" borderId="16" xfId="0" applyNumberFormat="1" applyFont="1" applyFill="1" applyBorder="1" applyAlignment="1">
      <alignment horizontal="right" indent="1"/>
    </xf>
    <xf numFmtId="182" fontId="6" fillId="0" borderId="16" xfId="0" applyNumberFormat="1" applyFont="1" applyFill="1" applyBorder="1" applyAlignment="1">
      <alignment horizontal="right" indent="1"/>
    </xf>
    <xf numFmtId="182" fontId="34" fillId="0" borderId="16" xfId="0" applyNumberFormat="1" applyFont="1" applyFill="1" applyBorder="1" applyAlignment="1">
      <alignment horizontal="right" indent="1"/>
    </xf>
    <xf numFmtId="177" fontId="16" fillId="0" borderId="16" xfId="0" applyNumberFormat="1" applyFont="1" applyFill="1" applyBorder="1" applyAlignment="1">
      <alignment horizontal="right" indent="1"/>
    </xf>
    <xf numFmtId="177" fontId="6" fillId="0" borderId="16" xfId="0" applyNumberFormat="1" applyFont="1" applyFill="1" applyBorder="1" applyAlignment="1">
      <alignment horizontal="right" indent="1"/>
    </xf>
    <xf numFmtId="0" fontId="6" fillId="0" borderId="3" xfId="30" applyFont="1" applyFill="1" applyBorder="1" applyAlignment="1">
      <alignment horizontal="center"/>
    </xf>
    <xf numFmtId="165" fontId="6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9" xfId="0" applyFont="1" applyBorder="1"/>
    <xf numFmtId="176" fontId="16" fillId="0" borderId="9" xfId="0" applyNumberFormat="1" applyFont="1" applyBorder="1"/>
    <xf numFmtId="176" fontId="16" fillId="0" borderId="0" xfId="0" applyNumberFormat="1" applyFont="1" applyBorder="1"/>
    <xf numFmtId="0" fontId="6" fillId="0" borderId="5" xfId="0" applyFont="1" applyBorder="1"/>
    <xf numFmtId="176" fontId="16" fillId="0" borderId="5" xfId="0" applyNumberFormat="1" applyFont="1" applyBorder="1"/>
    <xf numFmtId="0" fontId="6" fillId="0" borderId="0" xfId="0" applyFont="1" applyAlignment="1">
      <alignment horizontal="left" indent="1"/>
    </xf>
    <xf numFmtId="0" fontId="6" fillId="0" borderId="5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36" fillId="0" borderId="0" xfId="0" applyFont="1"/>
    <xf numFmtId="0" fontId="36" fillId="0" borderId="0" xfId="0" applyFont="1" applyBorder="1"/>
    <xf numFmtId="165" fontId="34" fillId="0" borderId="0" xfId="0" applyNumberFormat="1" applyFont="1" applyFill="1" applyBorder="1" applyAlignment="1">
      <alignment horizontal="right"/>
    </xf>
    <xf numFmtId="176" fontId="16" fillId="0" borderId="5" xfId="0" applyNumberFormat="1" applyFont="1" applyBorder="1" applyAlignment="1">
      <alignment horizontal="left"/>
    </xf>
    <xf numFmtId="165" fontId="6" fillId="0" borderId="0" xfId="0" applyNumberFormat="1" applyFont="1" applyFill="1" applyBorder="1" applyAlignment="1">
      <alignment horizontal="right" indent="1"/>
    </xf>
    <xf numFmtId="0" fontId="6" fillId="0" borderId="0" xfId="0" applyFont="1" applyAlignment="1"/>
    <xf numFmtId="0" fontId="6" fillId="0" borderId="3" xfId="0" applyFont="1" applyBorder="1" applyAlignment="1">
      <alignment horizontal="left" vertical="center" indent="1"/>
    </xf>
    <xf numFmtId="0" fontId="36" fillId="0" borderId="0" xfId="31" applyFont="1"/>
    <xf numFmtId="0" fontId="36" fillId="0" borderId="0" xfId="31" applyFont="1" applyFill="1"/>
    <xf numFmtId="0" fontId="6" fillId="0" borderId="3" xfId="31" applyFont="1" applyBorder="1" applyAlignment="1"/>
    <xf numFmtId="0" fontId="6" fillId="0" borderId="0" xfId="31" applyFont="1"/>
    <xf numFmtId="0" fontId="6" fillId="0" borderId="0" xfId="31" applyFont="1" applyAlignment="1">
      <alignment horizontal="left"/>
    </xf>
    <xf numFmtId="0" fontId="6" fillId="0" borderId="0" xfId="31" applyFont="1" applyAlignment="1"/>
    <xf numFmtId="0" fontId="6" fillId="0" borderId="0" xfId="31" applyFont="1" applyFill="1" applyAlignment="1"/>
    <xf numFmtId="176" fontId="16" fillId="2" borderId="5" xfId="31" applyNumberFormat="1" applyFont="1" applyFill="1" applyBorder="1"/>
    <xf numFmtId="0" fontId="6" fillId="0" borderId="0" xfId="31" quotePrefix="1" applyFont="1"/>
    <xf numFmtId="176" fontId="16" fillId="0" borderId="0" xfId="31" applyNumberFormat="1" applyFont="1" applyFill="1" applyBorder="1"/>
    <xf numFmtId="165" fontId="16" fillId="0" borderId="0" xfId="31" applyNumberFormat="1" applyFont="1" applyFill="1" applyBorder="1" applyAlignment="1">
      <alignment horizontal="right"/>
    </xf>
    <xf numFmtId="0" fontId="6" fillId="0" borderId="5" xfId="31" applyFont="1" applyBorder="1"/>
    <xf numFmtId="0" fontId="6" fillId="0" borderId="5" xfId="31" applyFont="1" applyBorder="1" applyAlignment="1">
      <alignment horizontal="left" vertical="center" indent="1"/>
    </xf>
    <xf numFmtId="176" fontId="16" fillId="0" borderId="5" xfId="31" applyNumberFormat="1" applyFont="1" applyBorder="1"/>
    <xf numFmtId="0" fontId="6" fillId="0" borderId="0" xfId="31" applyFont="1" applyAlignment="1">
      <alignment horizontal="left" vertical="center" indent="1"/>
    </xf>
    <xf numFmtId="0" fontId="6" fillId="0" borderId="0" xfId="31" applyFont="1" applyAlignment="1">
      <alignment horizontal="left" inden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left" vertical="center" indent="1"/>
    </xf>
    <xf numFmtId="164" fontId="16" fillId="0" borderId="5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horizontal="left" vertical="center"/>
    </xf>
    <xf numFmtId="164" fontId="16" fillId="0" borderId="5" xfId="0" applyNumberFormat="1" applyFont="1" applyBorder="1" applyAlignment="1">
      <alignment horizontal="left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left"/>
    </xf>
    <xf numFmtId="164" fontId="6" fillId="0" borderId="5" xfId="0" applyNumberFormat="1" applyFont="1" applyFill="1" applyBorder="1" applyAlignment="1">
      <alignment horizontal="left" indent="1"/>
    </xf>
    <xf numFmtId="164" fontId="6" fillId="0" borderId="5" xfId="0" applyNumberFormat="1" applyFont="1" applyBorder="1" applyAlignment="1">
      <alignment horizontal="left" inden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31" applyFont="1" applyFill="1"/>
    <xf numFmtId="0" fontId="5" fillId="0" borderId="0" xfId="0" applyFont="1" applyAlignment="1">
      <alignment horizontal="left" wrapText="1"/>
    </xf>
    <xf numFmtId="49" fontId="6" fillId="0" borderId="11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176" fontId="22" fillId="0" borderId="3" xfId="0" applyNumberFormat="1" applyFont="1" applyBorder="1" applyAlignment="1"/>
    <xf numFmtId="0" fontId="9" fillId="0" borderId="0" xfId="31" applyFont="1"/>
    <xf numFmtId="0" fontId="9" fillId="0" borderId="0" xfId="31" applyFont="1" applyAlignment="1">
      <alignment horizontal="left" indent="1"/>
    </xf>
    <xf numFmtId="0" fontId="9" fillId="0" borderId="0" xfId="31" applyFont="1" applyAlignment="1">
      <alignment horizontal="left"/>
    </xf>
    <xf numFmtId="0" fontId="13" fillId="0" borderId="0" xfId="31" applyFont="1" applyAlignment="1">
      <alignment horizontal="left"/>
    </xf>
    <xf numFmtId="0" fontId="3" fillId="0" borderId="0" xfId="31" applyProtection="1">
      <protection locked="0"/>
    </xf>
    <xf numFmtId="0" fontId="9" fillId="0" borderId="0" xfId="31" applyFont="1" applyAlignment="1" applyProtection="1">
      <alignment horizontal="left" indent="1"/>
      <protection locked="0"/>
    </xf>
    <xf numFmtId="0" fontId="9" fillId="0" borderId="0" xfId="31" applyFont="1" applyProtection="1">
      <protection locked="0"/>
    </xf>
    <xf numFmtId="0" fontId="50" fillId="0" borderId="0" xfId="32" applyFont="1" applyAlignment="1" applyProtection="1"/>
    <xf numFmtId="0" fontId="9" fillId="0" borderId="0" xfId="31" applyFont="1" applyAlignment="1" applyProtection="1">
      <alignment horizontal="left"/>
      <protection locked="0"/>
    </xf>
    <xf numFmtId="49" fontId="51" fillId="0" borderId="0" xfId="31" applyNumberFormat="1" applyFont="1" applyAlignment="1" applyProtection="1">
      <alignment horizontal="left"/>
      <protection locked="0"/>
    </xf>
    <xf numFmtId="0" fontId="3" fillId="0" borderId="0" xfId="31" applyAlignment="1"/>
    <xf numFmtId="0" fontId="9" fillId="0" borderId="0" xfId="31" applyFont="1" applyAlignment="1"/>
    <xf numFmtId="0" fontId="52" fillId="0" borderId="0" xfId="31" applyFont="1" applyProtection="1">
      <protection locked="0"/>
    </xf>
    <xf numFmtId="0" fontId="53" fillId="0" borderId="0" xfId="31" applyFont="1" applyProtection="1">
      <protection locked="0"/>
    </xf>
    <xf numFmtId="49" fontId="53" fillId="0" borderId="0" xfId="31" applyNumberFormat="1" applyFont="1" applyProtection="1">
      <protection locked="0"/>
    </xf>
    <xf numFmtId="0" fontId="54" fillId="0" borderId="0" xfId="31" applyFont="1" applyProtection="1">
      <protection locked="0"/>
    </xf>
    <xf numFmtId="0" fontId="55" fillId="0" borderId="0" xfId="31" applyFont="1"/>
    <xf numFmtId="0" fontId="3" fillId="0" borderId="10" xfId="31" applyBorder="1"/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34" applyFont="1" applyBorder="1" applyAlignment="1">
      <alignment horizontal="left"/>
    </xf>
    <xf numFmtId="0" fontId="9" fillId="0" borderId="0" xfId="34" applyFont="1"/>
    <xf numFmtId="0" fontId="9" fillId="0" borderId="0" xfId="34" applyFont="1" applyAlignment="1">
      <alignment horizontal="left"/>
    </xf>
    <xf numFmtId="49" fontId="9" fillId="0" borderId="0" xfId="34" applyNumberFormat="1" applyFont="1"/>
    <xf numFmtId="0" fontId="12" fillId="0" borderId="0" xfId="34" applyFont="1" applyAlignment="1">
      <alignment horizontal="left"/>
    </xf>
    <xf numFmtId="0" fontId="39" fillId="0" borderId="0" xfId="34" applyFont="1" applyAlignment="1">
      <alignment horizontal="left"/>
    </xf>
    <xf numFmtId="0" fontId="59" fillId="0" borderId="0" xfId="34" applyFont="1" applyAlignment="1">
      <alignment horizontal="left"/>
    </xf>
    <xf numFmtId="0" fontId="59" fillId="0" borderId="0" xfId="34" applyNumberFormat="1" applyFont="1"/>
    <xf numFmtId="49" fontId="9" fillId="0" borderId="0" xfId="34" applyNumberFormat="1" applyFont="1" applyAlignment="1">
      <alignment horizontal="left"/>
    </xf>
    <xf numFmtId="0" fontId="50" fillId="0" borderId="0" xfId="32" applyFont="1" applyFill="1" applyAlignment="1" applyProtection="1">
      <alignment horizontal="left"/>
    </xf>
    <xf numFmtId="0" fontId="30" fillId="0" borderId="0" xfId="34" applyFont="1" applyAlignment="1">
      <alignment horizontal="left"/>
    </xf>
    <xf numFmtId="0" fontId="9" fillId="0" borderId="0" xfId="32" applyFont="1" applyAlignment="1" applyProtection="1">
      <alignment horizontal="left"/>
    </xf>
    <xf numFmtId="0" fontId="15" fillId="0" borderId="0" xfId="34" applyFont="1" applyAlignment="1">
      <alignment horizontal="left"/>
    </xf>
    <xf numFmtId="0" fontId="21" fillId="0" borderId="0" xfId="34" applyFont="1" applyAlignment="1">
      <alignment horizontal="left"/>
    </xf>
    <xf numFmtId="0" fontId="12" fillId="0" borderId="0" xfId="34" applyFont="1"/>
    <xf numFmtId="49" fontId="9" fillId="0" borderId="0" xfId="32" applyNumberFormat="1" applyFont="1" applyAlignment="1" applyProtection="1">
      <alignment horizontal="left"/>
    </xf>
    <xf numFmtId="49" fontId="21" fillId="0" borderId="0" xfId="32" applyNumberFormat="1" applyFont="1" applyAlignment="1" applyProtection="1">
      <alignment horizontal="left"/>
    </xf>
    <xf numFmtId="49" fontId="9" fillId="0" borderId="0" xfId="32" applyNumberFormat="1" applyFont="1" applyFill="1" applyAlignment="1" applyProtection="1">
      <alignment horizontal="left"/>
    </xf>
    <xf numFmtId="0" fontId="9" fillId="0" borderId="0" xfId="32" applyFont="1" applyAlignment="1" applyProtection="1"/>
    <xf numFmtId="0" fontId="10" fillId="0" borderId="0" xfId="34" applyFont="1"/>
    <xf numFmtId="0" fontId="9" fillId="3" borderId="0" xfId="31" applyFont="1" applyFill="1"/>
    <xf numFmtId="0" fontId="21" fillId="0" borderId="0" xfId="34" applyFont="1"/>
    <xf numFmtId="0" fontId="9" fillId="0" borderId="0" xfId="34" applyFont="1" applyFill="1"/>
    <xf numFmtId="0" fontId="9" fillId="3" borderId="0" xfId="34" applyFont="1" applyFill="1"/>
    <xf numFmtId="0" fontId="9" fillId="3" borderId="0" xfId="34" quotePrefix="1" applyFont="1" applyFill="1"/>
    <xf numFmtId="0" fontId="5" fillId="3" borderId="0" xfId="34" applyFont="1" applyFill="1"/>
    <xf numFmtId="0" fontId="5" fillId="3" borderId="0" xfId="34" applyFont="1" applyFill="1" applyAlignment="1">
      <alignment horizontal="left" indent="1"/>
    </xf>
    <xf numFmtId="0" fontId="5" fillId="3" borderId="0" xfId="34" applyFont="1" applyFill="1" applyAlignment="1">
      <alignment horizontal="left"/>
    </xf>
    <xf numFmtId="0" fontId="5" fillId="0" borderId="0" xfId="34" applyFont="1"/>
    <xf numFmtId="0" fontId="5" fillId="0" borderId="0" xfId="34" applyFont="1" applyAlignment="1">
      <alignment horizontal="left" indent="1"/>
    </xf>
    <xf numFmtId="0" fontId="13" fillId="0" borderId="0" xfId="34" applyFont="1"/>
    <xf numFmtId="0" fontId="21" fillId="0" borderId="0" xfId="35" applyFont="1"/>
    <xf numFmtId="0" fontId="9" fillId="0" borderId="0" xfId="35" applyFont="1"/>
    <xf numFmtId="0" fontId="21" fillId="0" borderId="0" xfId="34" applyFont="1" applyFill="1"/>
    <xf numFmtId="0" fontId="62" fillId="0" borderId="0" xfId="34" applyFont="1" applyFill="1"/>
    <xf numFmtId="0" fontId="6" fillId="0" borderId="0" xfId="0" quotePrefix="1" applyFont="1" applyBorder="1" applyAlignment="1">
      <alignment horizontal="center"/>
    </xf>
    <xf numFmtId="0" fontId="6" fillId="0" borderId="0" xfId="0" quotePrefix="1" applyFont="1" applyFill="1" applyBorder="1" applyAlignment="1">
      <alignment horizont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indent="1"/>
    </xf>
    <xf numFmtId="199" fontId="6" fillId="0" borderId="0" xfId="0" applyNumberFormat="1" applyFont="1" applyFill="1" applyBorder="1" applyAlignment="1">
      <alignment horizontal="right" vertical="center" indent="1"/>
    </xf>
    <xf numFmtId="199" fontId="6" fillId="0" borderId="0" xfId="24" applyNumberFormat="1" applyFont="1" applyFill="1" applyBorder="1" applyAlignment="1">
      <alignment horizontal="right" vertical="center" indent="1"/>
    </xf>
    <xf numFmtId="0" fontId="9" fillId="0" borderId="15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right" indent="1"/>
    </xf>
    <xf numFmtId="0" fontId="31" fillId="0" borderId="0" xfId="0" applyFont="1" applyFill="1" applyBorder="1" applyAlignment="1">
      <alignment horizontal="right" vertical="center" indent="1"/>
    </xf>
    <xf numFmtId="177" fontId="24" fillId="0" borderId="0" xfId="0" applyNumberFormat="1" applyFont="1" applyFill="1" applyBorder="1" applyAlignment="1">
      <alignment horizontal="right" indent="1"/>
    </xf>
    <xf numFmtId="166" fontId="24" fillId="0" borderId="0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6" fillId="0" borderId="0" xfId="0" quotePrefix="1" applyFont="1"/>
    <xf numFmtId="165" fontId="0" fillId="0" borderId="0" xfId="0" applyNumberFormat="1" applyBorder="1"/>
    <xf numFmtId="0" fontId="6" fillId="0" borderId="0" xfId="0" quotePrefix="1" applyFont="1" applyFill="1" applyBorder="1" applyAlignment="1">
      <alignment horizontal="left"/>
    </xf>
    <xf numFmtId="200" fontId="6" fillId="0" borderId="4" xfId="0" applyNumberFormat="1" applyFont="1" applyFill="1" applyBorder="1" applyAlignment="1">
      <alignment horizontal="right" indent="1"/>
    </xf>
    <xf numFmtId="200" fontId="6" fillId="0" borderId="0" xfId="0" applyNumberFormat="1" applyFont="1" applyFill="1" applyBorder="1" applyAlignment="1">
      <alignment horizontal="right" indent="1"/>
    </xf>
    <xf numFmtId="200" fontId="16" fillId="0" borderId="0" xfId="0" applyNumberFormat="1" applyFont="1" applyFill="1" applyBorder="1" applyAlignment="1">
      <alignment horizontal="right" indent="1"/>
    </xf>
    <xf numFmtId="200" fontId="6" fillId="0" borderId="0" xfId="0" applyNumberFormat="1" applyFont="1" applyAlignment="1">
      <alignment horizontal="right" indent="1"/>
    </xf>
    <xf numFmtId="200" fontId="6" fillId="0" borderId="0" xfId="0" applyNumberFormat="1" applyFont="1" applyFill="1" applyAlignment="1">
      <alignment horizontal="right" indent="1"/>
    </xf>
    <xf numFmtId="200" fontId="6" fillId="0" borderId="0" xfId="0" applyNumberFormat="1" applyFont="1" applyBorder="1" applyAlignment="1">
      <alignment horizontal="right" indent="1"/>
    </xf>
    <xf numFmtId="200" fontId="6" fillId="0" borderId="0" xfId="0" quotePrefix="1" applyNumberFormat="1" applyFont="1" applyBorder="1" applyAlignment="1">
      <alignment horizontal="right" indent="1"/>
    </xf>
    <xf numFmtId="200" fontId="6" fillId="0" borderId="0" xfId="0" quotePrefix="1" applyNumberFormat="1" applyFont="1" applyFill="1" applyBorder="1" applyAlignment="1">
      <alignment horizontal="right" indent="1"/>
    </xf>
    <xf numFmtId="200" fontId="6" fillId="0" borderId="5" xfId="0" applyNumberFormat="1" applyFont="1" applyFill="1" applyBorder="1" applyAlignment="1">
      <alignment horizontal="right" indent="1"/>
    </xf>
    <xf numFmtId="200" fontId="16" fillId="0" borderId="5" xfId="0" applyNumberFormat="1" applyFont="1" applyFill="1" applyBorder="1" applyAlignment="1">
      <alignment horizontal="right" indent="1"/>
    </xf>
    <xf numFmtId="0" fontId="5" fillId="0" borderId="0" xfId="31" applyFont="1" applyFill="1" applyAlignment="1">
      <alignment horizontal="left" indent="1"/>
    </xf>
    <xf numFmtId="0" fontId="9" fillId="0" borderId="16" xfId="31" applyFont="1" applyFill="1" applyBorder="1" applyAlignment="1">
      <alignment vertical="center" wrapText="1"/>
    </xf>
    <xf numFmtId="3" fontId="3" fillId="0" borderId="0" xfId="31" applyNumberFormat="1" applyBorder="1"/>
    <xf numFmtId="200" fontId="6" fillId="0" borderId="0" xfId="31" applyNumberFormat="1" applyFont="1" applyFill="1" applyBorder="1" applyAlignment="1">
      <alignment horizontal="right" indent="1"/>
    </xf>
    <xf numFmtId="200" fontId="16" fillId="0" borderId="0" xfId="31" applyNumberFormat="1" applyFont="1" applyFill="1" applyBorder="1" applyAlignment="1">
      <alignment horizontal="right" indent="1"/>
    </xf>
    <xf numFmtId="200" fontId="6" fillId="0" borderId="0" xfId="31" applyNumberFormat="1" applyFont="1" applyBorder="1" applyAlignment="1">
      <alignment horizontal="right" indent="1"/>
    </xf>
    <xf numFmtId="200" fontId="45" fillId="0" borderId="0" xfId="31" quotePrefix="1" applyNumberFormat="1" applyFont="1" applyFill="1" applyBorder="1" applyAlignment="1">
      <alignment horizontal="right" indent="1"/>
    </xf>
    <xf numFmtId="200" fontId="6" fillId="0" borderId="0" xfId="31" quotePrefix="1" applyNumberFormat="1" applyFont="1" applyBorder="1" applyAlignment="1">
      <alignment horizontal="right" indent="1"/>
    </xf>
    <xf numFmtId="200" fontId="6" fillId="0" borderId="0" xfId="31" quotePrefix="1" applyNumberFormat="1" applyFont="1" applyFill="1" applyBorder="1" applyAlignment="1">
      <alignment horizontal="right" indent="1"/>
    </xf>
    <xf numFmtId="200" fontId="46" fillId="0" borderId="0" xfId="31" quotePrefix="1" applyNumberFormat="1" applyFont="1" applyFill="1" applyBorder="1" applyAlignment="1">
      <alignment horizontal="right" indent="1"/>
    </xf>
    <xf numFmtId="200" fontId="6" fillId="0" borderId="4" xfId="31" applyNumberFormat="1" applyFont="1" applyFill="1" applyBorder="1" applyAlignment="1">
      <alignment horizontal="right" indent="1"/>
    </xf>
    <xf numFmtId="49" fontId="21" fillId="0" borderId="0" xfId="34" applyNumberFormat="1" applyFont="1" applyAlignment="1">
      <alignment horizontal="left"/>
    </xf>
    <xf numFmtId="49" fontId="21" fillId="0" borderId="0" xfId="34" applyNumberFormat="1" applyFont="1" applyFill="1" applyAlignment="1">
      <alignment horizontal="left"/>
    </xf>
    <xf numFmtId="0" fontId="65" fillId="0" borderId="0" xfId="36" applyFont="1"/>
    <xf numFmtId="0" fontId="46" fillId="0" borderId="0" xfId="36" applyFont="1"/>
    <xf numFmtId="0" fontId="66" fillId="0" borderId="0" xfId="36" applyFont="1"/>
    <xf numFmtId="0" fontId="67" fillId="0" borderId="6" xfId="36" applyFont="1" applyBorder="1" applyAlignment="1">
      <alignment horizontal="center" vertical="center" wrapText="1"/>
    </xf>
    <xf numFmtId="0" fontId="67" fillId="0" borderId="8" xfId="36" applyFont="1" applyBorder="1" applyAlignment="1">
      <alignment horizontal="center" vertical="center"/>
    </xf>
    <xf numFmtId="0" fontId="67" fillId="0" borderId="6" xfId="36" applyFont="1" applyBorder="1" applyAlignment="1">
      <alignment horizontal="center" vertical="center"/>
    </xf>
    <xf numFmtId="0" fontId="67" fillId="0" borderId="13" xfId="36" applyFont="1" applyBorder="1" applyAlignment="1">
      <alignment horizontal="center" vertical="center"/>
    </xf>
    <xf numFmtId="0" fontId="67" fillId="0" borderId="0" xfId="36" applyFont="1" applyAlignment="1">
      <alignment horizontal="center" vertical="center"/>
    </xf>
    <xf numFmtId="0" fontId="67" fillId="0" borderId="5" xfId="36" applyFont="1" applyBorder="1"/>
    <xf numFmtId="0" fontId="67" fillId="0" borderId="16" xfId="36" applyFont="1" applyBorder="1"/>
    <xf numFmtId="0" fontId="69" fillId="0" borderId="0" xfId="36" applyFont="1" applyAlignment="1">
      <alignment horizontal="left" vertical="center" indent="2"/>
    </xf>
    <xf numFmtId="0" fontId="67" fillId="0" borderId="0" xfId="36" applyFont="1"/>
    <xf numFmtId="0" fontId="46" fillId="0" borderId="5" xfId="36" applyFont="1" applyBorder="1" applyAlignment="1">
      <alignment horizontal="center"/>
    </xf>
    <xf numFmtId="169" fontId="46" fillId="0" borderId="16" xfId="36" applyNumberFormat="1" applyFont="1" applyBorder="1" applyAlignment="1">
      <alignment horizontal="left" indent="1"/>
    </xf>
    <xf numFmtId="199" fontId="46" fillId="0" borderId="0" xfId="36" applyNumberFormat="1" applyFont="1" applyAlignment="1">
      <alignment horizontal="right" indent="1"/>
    </xf>
    <xf numFmtId="169" fontId="46" fillId="0" borderId="16" xfId="36" applyNumberFormat="1" applyFont="1" applyBorder="1" applyAlignment="1">
      <alignment horizontal="left" indent="2"/>
    </xf>
    <xf numFmtId="169" fontId="46" fillId="0" borderId="16" xfId="36" applyNumberFormat="1" applyFont="1" applyBorder="1" applyAlignment="1">
      <alignment horizontal="left" indent="3"/>
    </xf>
    <xf numFmtId="199" fontId="70" fillId="0" borderId="0" xfId="36" quotePrefix="1" applyNumberFormat="1" applyFont="1" applyAlignment="1">
      <alignment horizontal="right" indent="1"/>
    </xf>
    <xf numFmtId="49" fontId="46" fillId="0" borderId="16" xfId="36" applyNumberFormat="1" applyFont="1" applyBorder="1" applyAlignment="1">
      <alignment horizontal="left" indent="3"/>
    </xf>
    <xf numFmtId="169" fontId="46" fillId="0" borderId="16" xfId="36" applyNumberFormat="1" applyFont="1" applyBorder="1" applyAlignment="1">
      <alignment horizontal="left" indent="4"/>
    </xf>
    <xf numFmtId="199" fontId="46" fillId="0" borderId="0" xfId="36" quotePrefix="1" applyNumberFormat="1" applyFont="1" applyAlignment="1">
      <alignment horizontal="right" indent="1"/>
    </xf>
    <xf numFmtId="49" fontId="46" fillId="0" borderId="16" xfId="36" applyNumberFormat="1" applyFont="1" applyBorder="1" applyAlignment="1">
      <alignment horizontal="left" indent="2"/>
    </xf>
    <xf numFmtId="0" fontId="46" fillId="0" borderId="5" xfId="36" applyFont="1" applyBorder="1"/>
    <xf numFmtId="0" fontId="46" fillId="0" borderId="16" xfId="36" applyFont="1" applyBorder="1"/>
    <xf numFmtId="0" fontId="46" fillId="0" borderId="0" xfId="36" applyFont="1" applyAlignment="1">
      <alignment horizontal="right" indent="1"/>
    </xf>
    <xf numFmtId="166" fontId="46" fillId="0" borderId="0" xfId="36" applyNumberFormat="1" applyFont="1" applyAlignment="1">
      <alignment horizontal="right" indent="1"/>
    </xf>
    <xf numFmtId="166" fontId="70" fillId="0" borderId="0" xfId="36" quotePrefix="1" applyNumberFormat="1" applyFont="1" applyAlignment="1">
      <alignment horizontal="right" indent="1"/>
    </xf>
    <xf numFmtId="0" fontId="46" fillId="0" borderId="0" xfId="36" quotePrefix="1" applyFont="1" applyAlignment="1">
      <alignment horizontal="right" indent="1"/>
    </xf>
    <xf numFmtId="0" fontId="72" fillId="0" borderId="0" xfId="36" applyFont="1" applyAlignment="1">
      <alignment horizontal="right" indent="2"/>
    </xf>
    <xf numFmtId="166" fontId="72" fillId="0" borderId="0" xfId="36" applyNumberFormat="1" applyFont="1" applyAlignment="1">
      <alignment horizontal="right" indent="1"/>
    </xf>
    <xf numFmtId="166" fontId="73" fillId="0" borderId="0" xfId="36" quotePrefix="1" applyNumberFormat="1" applyFont="1" applyAlignment="1">
      <alignment horizontal="right" indent="1"/>
    </xf>
    <xf numFmtId="0" fontId="46" fillId="0" borderId="0" xfId="36" quotePrefix="1" applyFont="1"/>
    <xf numFmtId="0" fontId="74" fillId="0" borderId="0" xfId="36" applyFont="1"/>
    <xf numFmtId="0" fontId="75" fillId="0" borderId="0" xfId="36" applyFont="1"/>
    <xf numFmtId="0" fontId="76" fillId="0" borderId="0" xfId="36" applyFont="1"/>
    <xf numFmtId="0" fontId="67" fillId="0" borderId="7" xfId="36" applyFont="1" applyBorder="1" applyAlignment="1">
      <alignment horizontal="center" vertical="center"/>
    </xf>
    <xf numFmtId="0" fontId="67" fillId="0" borderId="0" xfId="36" applyFont="1" applyBorder="1"/>
    <xf numFmtId="182" fontId="46" fillId="0" borderId="0" xfId="36" applyNumberFormat="1" applyFont="1" applyAlignment="1">
      <alignment horizontal="right" indent="1"/>
    </xf>
    <xf numFmtId="182" fontId="70" fillId="0" borderId="0" xfId="36" quotePrefix="1" applyNumberFormat="1" applyFont="1" applyAlignment="1">
      <alignment horizontal="right" indent="1"/>
    </xf>
    <xf numFmtId="182" fontId="6" fillId="0" borderId="0" xfId="36" applyNumberFormat="1" applyFont="1" applyAlignment="1">
      <alignment horizontal="right" indent="1"/>
    </xf>
    <xf numFmtId="182" fontId="16" fillId="0" borderId="0" xfId="36" quotePrefix="1" applyNumberFormat="1" applyFont="1" applyAlignment="1">
      <alignment horizontal="right" indent="1"/>
    </xf>
    <xf numFmtId="199" fontId="70" fillId="0" borderId="0" xfId="36" applyNumberFormat="1" applyFont="1" applyAlignment="1">
      <alignment horizontal="right" indent="1"/>
    </xf>
    <xf numFmtId="0" fontId="6" fillId="0" borderId="0" xfId="36" applyFont="1" applyAlignment="1">
      <alignment horizontal="right" indent="1"/>
    </xf>
    <xf numFmtId="199" fontId="16" fillId="0" borderId="0" xfId="36" quotePrefix="1" applyNumberFormat="1" applyFont="1" applyAlignment="1">
      <alignment horizontal="right" indent="1"/>
    </xf>
    <xf numFmtId="199" fontId="6" fillId="0" borderId="0" xfId="36" applyNumberFormat="1" applyFont="1" applyAlignment="1">
      <alignment horizontal="right" indent="1"/>
    </xf>
    <xf numFmtId="0" fontId="16" fillId="0" borderId="0" xfId="36" applyFont="1" applyAlignment="1">
      <alignment horizontal="right" indent="1"/>
    </xf>
    <xf numFmtId="0" fontId="16" fillId="0" borderId="0" xfId="36" quotePrefix="1" applyFont="1" applyAlignment="1">
      <alignment horizontal="right" indent="1"/>
    </xf>
    <xf numFmtId="182" fontId="46" fillId="0" borderId="0" xfId="36" applyNumberFormat="1" applyFont="1"/>
    <xf numFmtId="182" fontId="70" fillId="0" borderId="0" xfId="36" applyNumberFormat="1" applyFont="1" applyAlignment="1">
      <alignment horizontal="right" indent="1"/>
    </xf>
    <xf numFmtId="0" fontId="46" fillId="0" borderId="16" xfId="36" applyFont="1" applyBorder="1" applyAlignment="1">
      <alignment horizontal="center"/>
    </xf>
    <xf numFmtId="182" fontId="46" fillId="0" borderId="0" xfId="36" applyNumberFormat="1" applyFont="1" applyAlignment="1">
      <alignment horizontal="right" indent="2"/>
    </xf>
    <xf numFmtId="0" fontId="16" fillId="0" borderId="0" xfId="31" applyFont="1" applyBorder="1" applyAlignment="1">
      <alignment horizontal="left" indent="1"/>
    </xf>
    <xf numFmtId="0" fontId="67" fillId="0" borderId="0" xfId="36" applyFont="1" applyBorder="1" applyAlignment="1">
      <alignment horizontal="center" vertical="center"/>
    </xf>
    <xf numFmtId="182" fontId="46" fillId="0" borderId="0" xfId="36" quotePrefix="1" applyNumberFormat="1" applyFont="1" applyAlignment="1">
      <alignment horizontal="right" indent="2"/>
    </xf>
    <xf numFmtId="166" fontId="46" fillId="0" borderId="0" xfId="36" quotePrefix="1" applyNumberFormat="1" applyFont="1" applyAlignment="1">
      <alignment horizontal="right" indent="1"/>
    </xf>
    <xf numFmtId="0" fontId="67" fillId="0" borderId="8" xfId="36" applyFont="1" applyBorder="1" applyAlignment="1">
      <alignment horizontal="center" vertical="center" wrapText="1"/>
    </xf>
    <xf numFmtId="1" fontId="72" fillId="0" borderId="0" xfId="36" applyNumberFormat="1" applyFont="1" applyAlignment="1">
      <alignment horizontal="right" indent="2"/>
    </xf>
    <xf numFmtId="0" fontId="70" fillId="0" borderId="5" xfId="36" applyFont="1" applyBorder="1" applyAlignment="1">
      <alignment horizontal="center"/>
    </xf>
    <xf numFmtId="169" fontId="70" fillId="0" borderId="16" xfId="36" applyNumberFormat="1" applyFont="1" applyBorder="1" applyAlignment="1">
      <alignment horizontal="left" indent="1"/>
    </xf>
    <xf numFmtId="0" fontId="70" fillId="0" borderId="0" xfId="36" applyFont="1"/>
    <xf numFmtId="1" fontId="46" fillId="0" borderId="0" xfId="36" applyNumberFormat="1" applyFont="1" applyAlignment="1">
      <alignment horizontal="right" indent="1"/>
    </xf>
    <xf numFmtId="0" fontId="79" fillId="0" borderId="0" xfId="36" applyFont="1"/>
    <xf numFmtId="0" fontId="70" fillId="0" borderId="16" xfId="36" applyFont="1" applyBorder="1" applyAlignment="1">
      <alignment horizontal="left" indent="1"/>
    </xf>
    <xf numFmtId="182" fontId="46" fillId="0" borderId="0" xfId="36" quotePrefix="1" applyNumberFormat="1" applyFont="1" applyAlignment="1">
      <alignment horizontal="right" indent="1"/>
    </xf>
    <xf numFmtId="169" fontId="72" fillId="0" borderId="16" xfId="36" applyNumberFormat="1" applyFont="1" applyBorder="1" applyAlignment="1">
      <alignment horizontal="left" indent="1"/>
    </xf>
    <xf numFmtId="199" fontId="72" fillId="0" borderId="0" xfId="36" applyNumberFormat="1" applyFont="1" applyAlignment="1">
      <alignment horizontal="right" indent="1"/>
    </xf>
    <xf numFmtId="0" fontId="72" fillId="0" borderId="0" xfId="36" applyFont="1"/>
    <xf numFmtId="169" fontId="72" fillId="0" borderId="16" xfId="36" applyNumberFormat="1" applyFont="1" applyBorder="1" applyAlignment="1">
      <alignment horizontal="left" indent="2"/>
    </xf>
    <xf numFmtId="0" fontId="65" fillId="0" borderId="0" xfId="37" applyFont="1"/>
    <xf numFmtId="0" fontId="46" fillId="0" borderId="0" xfId="37" applyFont="1"/>
    <xf numFmtId="0" fontId="66" fillId="0" borderId="0" xfId="37" applyFont="1"/>
    <xf numFmtId="0" fontId="67" fillId="0" borderId="6" xfId="37" applyFont="1" applyBorder="1" applyAlignment="1">
      <alignment horizontal="center" vertical="center" wrapText="1"/>
    </xf>
    <xf numFmtId="0" fontId="67" fillId="0" borderId="8" xfId="37" applyFont="1" applyBorder="1" applyAlignment="1">
      <alignment horizontal="center" vertical="center"/>
    </xf>
    <xf numFmtId="0" fontId="67" fillId="0" borderId="6" xfId="37" applyFont="1" applyBorder="1" applyAlignment="1">
      <alignment horizontal="center" vertical="center"/>
    </xf>
    <xf numFmtId="0" fontId="67" fillId="0" borderId="13" xfId="37" applyFont="1" applyBorder="1" applyAlignment="1">
      <alignment horizontal="center" vertical="center"/>
    </xf>
    <xf numFmtId="0" fontId="67" fillId="0" borderId="0" xfId="37" applyFont="1"/>
    <xf numFmtId="0" fontId="46" fillId="0" borderId="5" xfId="37" applyFont="1" applyBorder="1"/>
    <xf numFmtId="0" fontId="46" fillId="0" borderId="15" xfId="37" applyFont="1" applyBorder="1"/>
    <xf numFmtId="0" fontId="69" fillId="0" borderId="0" xfId="37" applyFont="1" applyAlignment="1">
      <alignment horizontal="left" indent="2"/>
    </xf>
    <xf numFmtId="0" fontId="46" fillId="0" borderId="5" xfId="37" applyFont="1" applyBorder="1" applyAlignment="1">
      <alignment horizontal="center"/>
    </xf>
    <xf numFmtId="169" fontId="46" fillId="0" borderId="16" xfId="37" applyNumberFormat="1" applyFont="1" applyBorder="1" applyAlignment="1">
      <alignment horizontal="left" indent="2"/>
    </xf>
    <xf numFmtId="182" fontId="46" fillId="0" borderId="0" xfId="37" applyNumberFormat="1" applyFont="1" applyAlignment="1">
      <alignment horizontal="right" indent="1"/>
    </xf>
    <xf numFmtId="169" fontId="46" fillId="0" borderId="16" xfId="37" applyNumberFormat="1" applyFont="1" applyBorder="1" applyAlignment="1">
      <alignment horizontal="left" indent="3"/>
    </xf>
    <xf numFmtId="169" fontId="70" fillId="0" borderId="16" xfId="37" applyNumberFormat="1" applyFont="1" applyBorder="1" applyAlignment="1">
      <alignment horizontal="left" indent="1"/>
    </xf>
    <xf numFmtId="182" fontId="70" fillId="0" borderId="0" xfId="37" applyNumberFormat="1" applyFont="1" applyAlignment="1">
      <alignment horizontal="right" indent="1"/>
    </xf>
    <xf numFmtId="169" fontId="46" fillId="0" borderId="16" xfId="37" applyNumberFormat="1" applyFont="1" applyBorder="1"/>
    <xf numFmtId="199" fontId="46" fillId="0" borderId="0" xfId="37" applyNumberFormat="1" applyFont="1" applyAlignment="1">
      <alignment horizontal="right" indent="1"/>
    </xf>
    <xf numFmtId="199" fontId="70" fillId="0" borderId="0" xfId="37" applyNumberFormat="1" applyFont="1" applyAlignment="1">
      <alignment horizontal="right" indent="1"/>
    </xf>
    <xf numFmtId="0" fontId="46" fillId="0" borderId="0" xfId="37" applyFont="1" applyAlignment="1">
      <alignment horizontal="right" indent="1"/>
    </xf>
    <xf numFmtId="199" fontId="72" fillId="0" borderId="0" xfId="37" applyNumberFormat="1" applyFont="1" applyAlignment="1">
      <alignment horizontal="right" indent="1"/>
    </xf>
    <xf numFmtId="182" fontId="73" fillId="0" borderId="0" xfId="37" applyNumberFormat="1" applyFont="1" applyAlignment="1">
      <alignment horizontal="right" indent="2"/>
    </xf>
    <xf numFmtId="0" fontId="46" fillId="0" borderId="0" xfId="37" applyFont="1" applyAlignment="1">
      <alignment horizontal="center"/>
    </xf>
    <xf numFmtId="199" fontId="73" fillId="0" borderId="0" xfId="37" applyNumberFormat="1" applyFont="1" applyAlignment="1">
      <alignment horizontal="right" indent="1"/>
    </xf>
    <xf numFmtId="0" fontId="67" fillId="0" borderId="0" xfId="37" applyFont="1" applyAlignment="1">
      <alignment horizontal="center"/>
    </xf>
    <xf numFmtId="0" fontId="46" fillId="0" borderId="16" xfId="37" applyFont="1" applyBorder="1"/>
    <xf numFmtId="0" fontId="46" fillId="0" borderId="16" xfId="37" applyFont="1" applyBorder="1" applyAlignment="1">
      <alignment horizontal="center"/>
    </xf>
    <xf numFmtId="169" fontId="46" fillId="0" borderId="16" xfId="37" applyNumberFormat="1" applyFont="1" applyBorder="1" applyAlignment="1">
      <alignment horizontal="left" indent="1"/>
    </xf>
    <xf numFmtId="182" fontId="46" fillId="0" borderId="0" xfId="37" applyNumberFormat="1" applyFont="1" applyAlignment="1">
      <alignment horizontal="right" indent="2"/>
    </xf>
    <xf numFmtId="0" fontId="76" fillId="0" borderId="0" xfId="37" applyFont="1"/>
    <xf numFmtId="166" fontId="46" fillId="0" borderId="0" xfId="37" applyNumberFormat="1" applyFont="1" applyAlignment="1">
      <alignment horizontal="right" indent="1"/>
    </xf>
    <xf numFmtId="0" fontId="67" fillId="0" borderId="16" xfId="37" applyFont="1" applyBorder="1" applyAlignment="1">
      <alignment horizontal="center"/>
    </xf>
    <xf numFmtId="182" fontId="70" fillId="0" borderId="0" xfId="37" applyNumberFormat="1" applyFont="1" applyAlignment="1">
      <alignment horizontal="right" indent="2"/>
    </xf>
    <xf numFmtId="169" fontId="72" fillId="0" borderId="16" xfId="37" applyNumberFormat="1" applyFont="1" applyBorder="1" applyAlignment="1">
      <alignment horizontal="left" indent="1"/>
    </xf>
    <xf numFmtId="166" fontId="72" fillId="0" borderId="0" xfId="37" applyNumberFormat="1" applyFont="1" applyAlignment="1">
      <alignment horizontal="right" indent="1"/>
    </xf>
    <xf numFmtId="0" fontId="46" fillId="0" borderId="0" xfId="37" quotePrefix="1" applyFont="1"/>
    <xf numFmtId="0" fontId="74" fillId="0" borderId="0" xfId="37" quotePrefix="1" applyFont="1"/>
    <xf numFmtId="0" fontId="74" fillId="0" borderId="0" xfId="37" applyFont="1"/>
    <xf numFmtId="0" fontId="74" fillId="0" borderId="0" xfId="37" applyFont="1" applyAlignment="1">
      <alignment horizontal="center"/>
    </xf>
    <xf numFmtId="169" fontId="46" fillId="0" borderId="16" xfId="37" applyNumberFormat="1" applyFont="1" applyFill="1" applyBorder="1" applyAlignment="1">
      <alignment horizontal="left" indent="3"/>
    </xf>
    <xf numFmtId="0" fontId="46" fillId="0" borderId="16" xfId="37" applyFont="1" applyFill="1" applyBorder="1" applyAlignment="1">
      <alignment horizontal="center"/>
    </xf>
    <xf numFmtId="166" fontId="46" fillId="0" borderId="0" xfId="37" applyNumberFormat="1" applyFont="1" applyFill="1" applyAlignment="1">
      <alignment horizontal="right" indent="1"/>
    </xf>
    <xf numFmtId="0" fontId="74" fillId="0" borderId="0" xfId="37" applyFont="1" applyFill="1"/>
    <xf numFmtId="0" fontId="46" fillId="0" borderId="0" xfId="37" applyFont="1" applyFill="1"/>
    <xf numFmtId="169" fontId="46" fillId="0" borderId="16" xfId="37" applyNumberFormat="1" applyFont="1" applyFill="1" applyBorder="1" applyAlignment="1">
      <alignment horizontal="left" indent="1"/>
    </xf>
    <xf numFmtId="182" fontId="46" fillId="0" borderId="0" xfId="37" applyNumberFormat="1" applyFont="1"/>
    <xf numFmtId="0" fontId="46" fillId="0" borderId="0" xfId="37" applyFont="1" applyFill="1" applyAlignment="1">
      <alignment horizontal="right" indent="1"/>
    </xf>
    <xf numFmtId="182" fontId="46" fillId="0" borderId="0" xfId="37" applyNumberFormat="1" applyFont="1" applyFill="1" applyAlignment="1">
      <alignment horizontal="right" indent="2"/>
    </xf>
    <xf numFmtId="0" fontId="67" fillId="0" borderId="0" xfId="37" applyFont="1" applyAlignment="1">
      <alignment horizontal="center" vertical="center"/>
    </xf>
    <xf numFmtId="0" fontId="69" fillId="0" borderId="16" xfId="37" applyFont="1" applyBorder="1"/>
    <xf numFmtId="166" fontId="46" fillId="0" borderId="0" xfId="37" applyNumberFormat="1" applyFont="1" applyAlignment="1">
      <alignment horizontal="right" indent="2"/>
    </xf>
    <xf numFmtId="166" fontId="70" fillId="0" borderId="0" xfId="37" applyNumberFormat="1" applyFont="1" applyAlignment="1">
      <alignment horizontal="right" indent="2"/>
    </xf>
    <xf numFmtId="169" fontId="46" fillId="0" borderId="16" xfId="37" applyNumberFormat="1" applyFont="1" applyBorder="1" applyAlignment="1">
      <alignment horizontal="left" indent="4"/>
    </xf>
    <xf numFmtId="2" fontId="46" fillId="0" borderId="0" xfId="37" applyNumberFormat="1" applyFont="1" applyAlignment="1">
      <alignment horizontal="right" indent="1"/>
    </xf>
    <xf numFmtId="2" fontId="70" fillId="0" borderId="0" xfId="37" applyNumberFormat="1" applyFont="1" applyAlignment="1">
      <alignment horizontal="right" indent="1"/>
    </xf>
    <xf numFmtId="0" fontId="46" fillId="0" borderId="16" xfId="37" applyFont="1" applyBorder="1" applyAlignment="1">
      <alignment horizontal="left" indent="3"/>
    </xf>
    <xf numFmtId="169" fontId="70" fillId="0" borderId="16" xfId="37" applyNumberFormat="1" applyFont="1" applyBorder="1"/>
    <xf numFmtId="166" fontId="46" fillId="0" borderId="0" xfId="37" applyNumberFormat="1" applyFont="1"/>
    <xf numFmtId="0" fontId="46" fillId="0" borderId="0" xfId="37" applyFont="1" applyAlignment="1">
      <alignment horizontal="right" indent="2"/>
    </xf>
    <xf numFmtId="169" fontId="46" fillId="0" borderId="16" xfId="37" applyNumberFormat="1" applyFont="1" applyBorder="1" applyAlignment="1">
      <alignment horizontal="left" indent="5"/>
    </xf>
    <xf numFmtId="0" fontId="74" fillId="0" borderId="0" xfId="37" applyFont="1" applyAlignment="1">
      <alignment horizontal="left" indent="1"/>
    </xf>
    <xf numFmtId="0" fontId="79" fillId="0" borderId="0" xfId="37" applyFont="1"/>
    <xf numFmtId="169" fontId="69" fillId="0" borderId="16" xfId="37" applyNumberFormat="1" applyFont="1" applyBorder="1" applyAlignment="1">
      <alignment horizontal="left" indent="1"/>
    </xf>
    <xf numFmtId="0" fontId="46" fillId="0" borderId="16" xfId="37" applyFont="1" applyBorder="1" applyAlignment="1">
      <alignment horizontal="left" indent="2"/>
    </xf>
    <xf numFmtId="0" fontId="69" fillId="0" borderId="16" xfId="37" applyFont="1" applyBorder="1" applyAlignment="1">
      <alignment horizontal="left" indent="2"/>
    </xf>
    <xf numFmtId="2" fontId="46" fillId="0" borderId="0" xfId="37" applyNumberFormat="1" applyFont="1"/>
    <xf numFmtId="1" fontId="70" fillId="0" borderId="0" xfId="37" applyNumberFormat="1" applyFont="1" applyAlignment="1">
      <alignment horizontal="right" indent="1"/>
    </xf>
    <xf numFmtId="166" fontId="70" fillId="0" borderId="0" xfId="37" applyNumberFormat="1" applyFont="1" applyAlignment="1">
      <alignment horizontal="right" indent="1"/>
    </xf>
    <xf numFmtId="1" fontId="46" fillId="0" borderId="0" xfId="37" applyNumberFormat="1" applyFont="1" applyAlignment="1">
      <alignment horizontal="right" indent="1"/>
    </xf>
    <xf numFmtId="199" fontId="46" fillId="0" borderId="0" xfId="36" quotePrefix="1" applyNumberFormat="1" applyFont="1" applyAlignment="1">
      <alignment horizontal="right" indent="2"/>
    </xf>
    <xf numFmtId="0" fontId="9" fillId="0" borderId="8" xfId="0" applyFont="1" applyFill="1" applyBorder="1" applyAlignment="1">
      <alignment horizontal="center" vertical="center" wrapText="1"/>
    </xf>
    <xf numFmtId="0" fontId="13" fillId="0" borderId="0" xfId="31" applyFont="1"/>
    <xf numFmtId="0" fontId="10" fillId="0" borderId="0" xfId="31" applyFont="1" applyAlignment="1">
      <alignment horizontal="left"/>
    </xf>
    <xf numFmtId="0" fontId="11" fillId="0" borderId="0" xfId="31" applyFont="1"/>
    <xf numFmtId="0" fontId="9" fillId="0" borderId="10" xfId="31" applyFont="1" applyBorder="1"/>
    <xf numFmtId="0" fontId="9" fillId="0" borderId="0" xfId="31" applyFont="1" applyBorder="1"/>
    <xf numFmtId="0" fontId="9" fillId="0" borderId="6" xfId="31" applyFont="1" applyBorder="1" applyAlignment="1">
      <alignment horizontal="center" wrapText="1"/>
    </xf>
    <xf numFmtId="0" fontId="9" fillId="0" borderId="8" xfId="31" applyFont="1" applyBorder="1" applyAlignment="1">
      <alignment horizontal="center" vertical="center"/>
    </xf>
    <xf numFmtId="0" fontId="9" fillId="0" borderId="8" xfId="31" applyFont="1" applyFill="1" applyBorder="1" applyAlignment="1">
      <alignment horizontal="center" vertical="center"/>
    </xf>
    <xf numFmtId="0" fontId="9" fillId="0" borderId="7" xfId="31" applyFont="1" applyBorder="1" applyAlignment="1">
      <alignment horizontal="center" vertical="center"/>
    </xf>
    <xf numFmtId="0" fontId="9" fillId="0" borderId="6" xfId="31" applyFont="1" applyBorder="1" applyAlignment="1">
      <alignment horizontal="center" vertical="center"/>
    </xf>
    <xf numFmtId="0" fontId="6" fillId="0" borderId="15" xfId="31" applyFont="1" applyBorder="1"/>
    <xf numFmtId="0" fontId="21" fillId="0" borderId="0" xfId="31" applyFont="1" applyAlignment="1">
      <alignment horizontal="left" indent="1"/>
    </xf>
    <xf numFmtId="0" fontId="6" fillId="0" borderId="0" xfId="31" applyFont="1" applyBorder="1"/>
    <xf numFmtId="169" fontId="6" fillId="0" borderId="16" xfId="31" applyNumberFormat="1" applyFont="1" applyBorder="1"/>
    <xf numFmtId="201" fontId="6" fillId="0" borderId="0" xfId="31" applyNumberFormat="1" applyFont="1" applyAlignment="1">
      <alignment horizontal="right" indent="1"/>
    </xf>
    <xf numFmtId="202" fontId="9" fillId="0" borderId="0" xfId="31" applyNumberFormat="1" applyFont="1"/>
    <xf numFmtId="169" fontId="6" fillId="0" borderId="16" xfId="31" applyNumberFormat="1" applyFont="1" applyBorder="1" applyAlignment="1">
      <alignment horizontal="left" indent="1"/>
    </xf>
    <xf numFmtId="203" fontId="6" fillId="0" borderId="0" xfId="31" applyNumberFormat="1" applyFont="1" applyAlignment="1">
      <alignment horizontal="right" indent="1"/>
    </xf>
    <xf numFmtId="169" fontId="6" fillId="0" borderId="16" xfId="31" applyNumberFormat="1" applyFont="1" applyBorder="1" applyAlignment="1">
      <alignment horizontal="left" indent="2"/>
    </xf>
    <xf numFmtId="172" fontId="9" fillId="0" borderId="0" xfId="31" applyNumberFormat="1" applyFont="1"/>
    <xf numFmtId="0" fontId="6" fillId="0" borderId="16" xfId="31" applyFont="1" applyBorder="1"/>
    <xf numFmtId="204" fontId="6" fillId="0" borderId="0" xfId="31" applyNumberFormat="1" applyFont="1" applyBorder="1"/>
    <xf numFmtId="0" fontId="9" fillId="0" borderId="5" xfId="31" applyFont="1" applyBorder="1"/>
    <xf numFmtId="0" fontId="9" fillId="0" borderId="16" xfId="31" applyFont="1" applyBorder="1"/>
    <xf numFmtId="0" fontId="9" fillId="0" borderId="5" xfId="31" applyFont="1" applyBorder="1" applyAlignment="1">
      <alignment horizontal="center"/>
    </xf>
    <xf numFmtId="203" fontId="9" fillId="0" borderId="0" xfId="31" applyNumberFormat="1" applyFont="1"/>
    <xf numFmtId="0" fontId="9" fillId="0" borderId="0" xfId="31" quotePrefix="1" applyFont="1"/>
    <xf numFmtId="0" fontId="5" fillId="0" borderId="0" xfId="31" quotePrefix="1" applyFont="1" applyAlignment="1">
      <alignment horizontal="left" indent="1"/>
    </xf>
    <xf numFmtId="0" fontId="92" fillId="0" borderId="0" xfId="31" applyFont="1"/>
    <xf numFmtId="0" fontId="10" fillId="0" borderId="0" xfId="31" applyFont="1"/>
    <xf numFmtId="0" fontId="9" fillId="0" borderId="13" xfId="31" applyFont="1" applyBorder="1" applyAlignment="1">
      <alignment horizontal="center" vertical="center"/>
    </xf>
    <xf numFmtId="0" fontId="21" fillId="0" borderId="0" xfId="31" applyFont="1" applyBorder="1" applyAlignment="1">
      <alignment horizontal="left" indent="1"/>
    </xf>
    <xf numFmtId="0" fontId="16" fillId="0" borderId="4" xfId="31" applyFont="1" applyBorder="1" applyAlignment="1"/>
    <xf numFmtId="0" fontId="16" fillId="0" borderId="0" xfId="31" applyFont="1" applyBorder="1" applyAlignment="1"/>
    <xf numFmtId="0" fontId="16" fillId="0" borderId="0" xfId="31" applyFont="1" applyAlignment="1"/>
    <xf numFmtId="166" fontId="9" fillId="0" borderId="0" xfId="31" applyNumberFormat="1" applyFont="1"/>
    <xf numFmtId="204" fontId="45" fillId="0" borderId="0" xfId="31" quotePrefix="1" applyNumberFormat="1" applyFont="1" applyAlignment="1">
      <alignment horizontal="right" indent="1"/>
    </xf>
    <xf numFmtId="0" fontId="6" fillId="0" borderId="0" xfId="31" quotePrefix="1" applyFont="1" applyAlignment="1">
      <alignment horizontal="left" indent="1"/>
    </xf>
    <xf numFmtId="0" fontId="9" fillId="0" borderId="10" xfId="31" applyFont="1" applyBorder="1" applyAlignment="1">
      <alignment horizontal="center" vertical="center"/>
    </xf>
    <xf numFmtId="0" fontId="9" fillId="0" borderId="17" xfId="31" applyFont="1" applyBorder="1" applyAlignment="1">
      <alignment horizontal="center" vertical="center"/>
    </xf>
    <xf numFmtId="0" fontId="6" fillId="0" borderId="0" xfId="31" applyFont="1" applyAlignment="1">
      <alignment horizontal="right" indent="1"/>
    </xf>
    <xf numFmtId="0" fontId="13" fillId="0" borderId="0" xfId="31" applyFont="1" applyBorder="1"/>
    <xf numFmtId="0" fontId="11" fillId="0" borderId="0" xfId="31" applyFont="1" applyBorder="1"/>
    <xf numFmtId="0" fontId="9" fillId="0" borderId="6" xfId="31" applyFont="1" applyBorder="1" applyAlignment="1">
      <alignment horizontal="center" vertical="center" wrapText="1"/>
    </xf>
    <xf numFmtId="0" fontId="9" fillId="0" borderId="8" xfId="31" applyFont="1" applyBorder="1" applyAlignment="1">
      <alignment horizontal="left" vertical="center" indent="1"/>
    </xf>
    <xf numFmtId="202" fontId="6" fillId="0" borderId="0" xfId="31" applyNumberFormat="1" applyFont="1" applyBorder="1"/>
    <xf numFmtId="202" fontId="6" fillId="0" borderId="0" xfId="31" quotePrefix="1" applyNumberFormat="1" applyFont="1" applyBorder="1" applyAlignment="1">
      <alignment horizontal="right"/>
    </xf>
    <xf numFmtId="169" fontId="6" fillId="0" borderId="16" xfId="31" applyNumberFormat="1" applyFont="1" applyFill="1" applyBorder="1" applyAlignment="1">
      <alignment horizontal="left" indent="2"/>
    </xf>
    <xf numFmtId="169" fontId="6" fillId="0" borderId="16" xfId="31" applyNumberFormat="1" applyFont="1" applyBorder="1" applyAlignment="1">
      <alignment horizontal="left" indent="3"/>
    </xf>
    <xf numFmtId="169" fontId="6" fillId="0" borderId="16" xfId="31" applyNumberFormat="1" applyFont="1" applyFill="1" applyBorder="1" applyAlignment="1">
      <alignment horizontal="left" indent="1"/>
    </xf>
    <xf numFmtId="169" fontId="6" fillId="0" borderId="16" xfId="31" applyNumberFormat="1" applyFont="1" applyFill="1" applyBorder="1" applyAlignment="1">
      <alignment horizontal="left"/>
    </xf>
    <xf numFmtId="0" fontId="6" fillId="0" borderId="0" xfId="31" quotePrefix="1" applyFont="1" applyBorder="1" applyAlignment="1">
      <alignment horizontal="center"/>
    </xf>
    <xf numFmtId="203" fontId="6" fillId="0" borderId="0" xfId="31" applyNumberFormat="1" applyFont="1"/>
    <xf numFmtId="49" fontId="5" fillId="0" borderId="0" xfId="31" applyNumberFormat="1" applyFont="1" applyBorder="1" applyAlignment="1">
      <alignment horizontal="left"/>
    </xf>
    <xf numFmtId="49" fontId="6" fillId="0" borderId="0" xfId="31" quotePrefix="1" applyNumberFormat="1" applyFont="1" applyBorder="1" applyAlignment="1">
      <alignment horizontal="left"/>
    </xf>
    <xf numFmtId="202" fontId="6" fillId="0" borderId="0" xfId="31" applyNumberFormat="1" applyFont="1"/>
    <xf numFmtId="49" fontId="6" fillId="0" borderId="0" xfId="31" applyNumberFormat="1" applyFont="1" applyBorder="1" applyAlignment="1">
      <alignment horizontal="left"/>
    </xf>
    <xf numFmtId="169" fontId="6" fillId="0" borderId="0" xfId="31" applyNumberFormat="1" applyFont="1" applyBorder="1" applyAlignment="1">
      <alignment horizontal="left" indent="1"/>
    </xf>
    <xf numFmtId="169" fontId="6" fillId="0" borderId="0" xfId="31" applyNumberFormat="1" applyFont="1" applyBorder="1"/>
    <xf numFmtId="0" fontId="6" fillId="0" borderId="0" xfId="31" applyFont="1" applyAlignment="1">
      <alignment horizontal="center"/>
    </xf>
    <xf numFmtId="0" fontId="6" fillId="0" borderId="10" xfId="31" applyFont="1" applyBorder="1"/>
    <xf numFmtId="0" fontId="9" fillId="0" borderId="14" xfId="31" applyFont="1" applyBorder="1" applyAlignment="1">
      <alignment horizontal="center" wrapText="1"/>
    </xf>
    <xf numFmtId="0" fontId="9" fillId="0" borderId="14" xfId="31" applyFont="1" applyBorder="1" applyAlignment="1">
      <alignment horizontal="center" vertical="center" wrapText="1"/>
    </xf>
    <xf numFmtId="0" fontId="9" fillId="0" borderId="12" xfId="31" applyFont="1" applyBorder="1" applyAlignment="1">
      <alignment horizontal="center" vertical="center" wrapText="1"/>
    </xf>
    <xf numFmtId="0" fontId="9" fillId="0" borderId="8" xfId="31" applyFont="1" applyBorder="1" applyAlignment="1">
      <alignment horizontal="center" wrapText="1"/>
    </xf>
    <xf numFmtId="0" fontId="9" fillId="0" borderId="8" xfId="31" applyFont="1" applyBorder="1" applyAlignment="1">
      <alignment horizontal="center" vertical="center" wrapText="1"/>
    </xf>
    <xf numFmtId="0" fontId="9" fillId="0" borderId="10" xfId="31" applyFont="1" applyBorder="1" applyAlignment="1">
      <alignment horizontal="center" vertical="center" wrapText="1"/>
    </xf>
    <xf numFmtId="169" fontId="6" fillId="0" borderId="0" xfId="31" applyNumberFormat="1" applyFont="1"/>
    <xf numFmtId="205" fontId="6" fillId="0" borderId="0" xfId="31" applyNumberFormat="1" applyFont="1" applyAlignment="1">
      <alignment horizontal="right" indent="1"/>
    </xf>
    <xf numFmtId="205" fontId="6" fillId="0" borderId="5" xfId="31" applyNumberFormat="1" applyFont="1" applyBorder="1" applyAlignment="1">
      <alignment horizontal="right" indent="1"/>
    </xf>
    <xf numFmtId="169" fontId="6" fillId="0" borderId="3" xfId="31" applyNumberFormat="1" applyFont="1" applyBorder="1"/>
    <xf numFmtId="205" fontId="6" fillId="0" borderId="0" xfId="31" applyNumberFormat="1" applyFont="1"/>
    <xf numFmtId="205" fontId="6" fillId="0" borderId="0" xfId="31" applyNumberFormat="1" applyFont="1" applyBorder="1"/>
    <xf numFmtId="1" fontId="21" fillId="0" borderId="0" xfId="31" applyNumberFormat="1" applyFont="1" applyAlignment="1">
      <alignment horizontal="center"/>
    </xf>
    <xf numFmtId="205" fontId="6" fillId="0" borderId="3" xfId="31" applyNumberFormat="1" applyFont="1" applyBorder="1"/>
    <xf numFmtId="166" fontId="6" fillId="0" borderId="0" xfId="31" applyNumberFormat="1" applyFont="1" applyAlignment="1">
      <alignment horizontal="center"/>
    </xf>
    <xf numFmtId="1" fontId="6" fillId="0" borderId="0" xfId="31" applyNumberFormat="1" applyFont="1" applyAlignment="1">
      <alignment horizontal="center"/>
    </xf>
    <xf numFmtId="166" fontId="6" fillId="0" borderId="0" xfId="31" applyNumberFormat="1" applyFont="1" applyAlignment="1">
      <alignment horizontal="right"/>
    </xf>
    <xf numFmtId="166" fontId="6" fillId="0" borderId="0" xfId="31" applyNumberFormat="1" applyFont="1" applyBorder="1" applyAlignment="1">
      <alignment horizontal="center"/>
    </xf>
    <xf numFmtId="1" fontId="6" fillId="0" borderId="0" xfId="31" applyNumberFormat="1" applyFont="1" applyBorder="1" applyAlignment="1">
      <alignment horizontal="center"/>
    </xf>
    <xf numFmtId="49" fontId="6" fillId="0" borderId="0" xfId="31" quotePrefix="1" applyNumberFormat="1" applyFont="1" applyBorder="1"/>
    <xf numFmtId="201" fontId="6" fillId="0" borderId="3" xfId="31" applyNumberFormat="1" applyFont="1" applyBorder="1" applyAlignment="1">
      <alignment horizontal="right" indent="1"/>
    </xf>
    <xf numFmtId="201" fontId="6" fillId="0" borderId="0" xfId="31" applyNumberFormat="1" applyFont="1" applyBorder="1" applyAlignment="1">
      <alignment horizontal="right" indent="1"/>
    </xf>
    <xf numFmtId="201" fontId="6" fillId="0" borderId="5" xfId="31" applyNumberFormat="1" applyFont="1" applyBorder="1" applyAlignment="1">
      <alignment horizontal="right" indent="1"/>
    </xf>
    <xf numFmtId="206" fontId="6" fillId="0" borderId="0" xfId="31" applyNumberFormat="1" applyFont="1"/>
    <xf numFmtId="206" fontId="6" fillId="0" borderId="0" xfId="31" applyNumberFormat="1" applyFont="1" applyBorder="1"/>
    <xf numFmtId="207" fontId="36" fillId="0" borderId="0" xfId="31" applyNumberFormat="1" applyFont="1" applyFill="1" applyBorder="1" applyAlignment="1">
      <alignment horizontal="right"/>
    </xf>
    <xf numFmtId="207" fontId="36" fillId="0" borderId="0" xfId="31" applyNumberFormat="1" applyFont="1" applyFill="1" applyBorder="1" applyAlignment="1">
      <alignment horizontal="right" vertical="top" wrapText="1"/>
    </xf>
    <xf numFmtId="0" fontId="94" fillId="0" borderId="5" xfId="31" applyFont="1" applyBorder="1"/>
    <xf numFmtId="0" fontId="94" fillId="0" borderId="16" xfId="31" applyFont="1" applyBorder="1"/>
    <xf numFmtId="0" fontId="94" fillId="0" borderId="0" xfId="31" applyFont="1"/>
    <xf numFmtId="0" fontId="75" fillId="0" borderId="0" xfId="31" applyFont="1"/>
    <xf numFmtId="208" fontId="6" fillId="0" borderId="0" xfId="31" applyNumberFormat="1" applyFont="1" applyAlignment="1">
      <alignment horizontal="right" indent="1"/>
    </xf>
    <xf numFmtId="209" fontId="6" fillId="0" borderId="0" xfId="31" applyNumberFormat="1" applyFont="1" applyBorder="1"/>
    <xf numFmtId="209" fontId="6" fillId="0" borderId="0" xfId="31" applyNumberFormat="1" applyFont="1"/>
    <xf numFmtId="201" fontId="45" fillId="0" borderId="0" xfId="31" quotePrefix="1" applyNumberFormat="1" applyFont="1" applyAlignment="1">
      <alignment horizontal="right" indent="1"/>
    </xf>
    <xf numFmtId="0" fontId="21" fillId="0" borderId="4" xfId="31" applyFont="1" applyBorder="1" applyAlignment="1">
      <alignment horizontal="left" indent="1"/>
    </xf>
    <xf numFmtId="0" fontId="6" fillId="0" borderId="9" xfId="31" applyFont="1" applyBorder="1"/>
    <xf numFmtId="49" fontId="9" fillId="0" borderId="0" xfId="38" applyNumberFormat="1" applyFont="1" applyAlignment="1" applyProtection="1">
      <alignment horizontal="left"/>
    </xf>
    <xf numFmtId="0" fontId="9" fillId="0" borderId="0" xfId="38" applyFont="1"/>
    <xf numFmtId="49" fontId="9" fillId="0" borderId="0" xfId="38" applyNumberFormat="1" applyFont="1" applyAlignment="1">
      <alignment horizontal="left"/>
    </xf>
    <xf numFmtId="0" fontId="9" fillId="0" borderId="0" xfId="38" applyFont="1" applyAlignment="1">
      <alignment horizontal="left"/>
    </xf>
    <xf numFmtId="0" fontId="21" fillId="0" borderId="0" xfId="34" applyFont="1" applyBorder="1" applyAlignment="1">
      <alignment horizontal="left"/>
    </xf>
    <xf numFmtId="0" fontId="9" fillId="0" borderId="0" xfId="38" applyFont="1" applyBorder="1" applyAlignment="1">
      <alignment horizontal="left"/>
    </xf>
    <xf numFmtId="0" fontId="9" fillId="0" borderId="0" xfId="38" applyFont="1" applyAlignment="1" applyProtection="1"/>
    <xf numFmtId="0" fontId="92" fillId="0" borderId="0" xfId="0" applyFont="1" applyAlignment="1">
      <alignment horizontal="left" vertical="center"/>
    </xf>
    <xf numFmtId="0" fontId="9" fillId="0" borderId="13" xfId="31" applyFont="1" applyBorder="1" applyAlignment="1"/>
    <xf numFmtId="0" fontId="9" fillId="0" borderId="6" xfId="31" applyFont="1" applyBorder="1" applyAlignment="1"/>
    <xf numFmtId="0" fontId="9" fillId="0" borderId="7" xfId="31" applyFont="1" applyBorder="1" applyAlignment="1"/>
    <xf numFmtId="205" fontId="6" fillId="0" borderId="0" xfId="31" applyNumberFormat="1" applyFont="1" applyBorder="1" applyAlignment="1">
      <alignment horizontal="right" indent="1"/>
    </xf>
    <xf numFmtId="0" fontId="9" fillId="0" borderId="0" xfId="31" applyFont="1" applyFill="1" applyBorder="1"/>
    <xf numFmtId="0" fontId="57" fillId="0" borderId="10" xfId="31" applyFont="1" applyBorder="1" applyAlignment="1"/>
    <xf numFmtId="0" fontId="56" fillId="0" borderId="10" xfId="31" applyFont="1" applyBorder="1" applyAlignment="1"/>
    <xf numFmtId="0" fontId="55" fillId="0" borderId="0" xfId="31" applyFont="1" applyAlignment="1" applyProtection="1">
      <alignment vertical="center"/>
      <protection locked="0"/>
    </xf>
    <xf numFmtId="0" fontId="9" fillId="0" borderId="0" xfId="31" applyFont="1" applyAlignment="1" applyProtection="1">
      <alignment vertical="center"/>
      <protection locked="0"/>
    </xf>
    <xf numFmtId="0" fontId="9" fillId="0" borderId="0" xfId="31" applyFont="1" applyAlignment="1"/>
    <xf numFmtId="0" fontId="3" fillId="0" borderId="0" xfId="31" applyAlignment="1"/>
    <xf numFmtId="0" fontId="9" fillId="0" borderId="8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4" fontId="30" fillId="0" borderId="0" xfId="0" applyNumberFormat="1" applyFont="1" applyFill="1" applyBorder="1" applyAlignment="1">
      <alignment horizontal="center" vertical="center"/>
    </xf>
    <xf numFmtId="14" fontId="21" fillId="0" borderId="0" xfId="0" applyNumberFormat="1" applyFont="1" applyFill="1" applyBorder="1" applyAlignment="1">
      <alignment horizontal="center" vertical="center"/>
    </xf>
    <xf numFmtId="14" fontId="21" fillId="0" borderId="4" xfId="0" applyNumberFormat="1" applyFont="1" applyFill="1" applyBorder="1" applyAlignment="1">
      <alignment horizontal="center" vertical="center"/>
    </xf>
    <xf numFmtId="14" fontId="21" fillId="0" borderId="3" xfId="0" applyNumberFormat="1" applyFont="1" applyFill="1" applyBorder="1" applyAlignment="1">
      <alignment horizontal="center" vertical="center"/>
    </xf>
    <xf numFmtId="176" fontId="22" fillId="0" borderId="0" xfId="0" applyNumberFormat="1" applyFont="1" applyBorder="1" applyAlignment="1">
      <alignment horizontal="center"/>
    </xf>
    <xf numFmtId="176" fontId="22" fillId="0" borderId="5" xfId="0" applyNumberFormat="1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176" fontId="22" fillId="0" borderId="3" xfId="0" applyNumberFormat="1" applyFont="1" applyBorder="1" applyAlignment="1">
      <alignment horizontal="center"/>
    </xf>
    <xf numFmtId="0" fontId="9" fillId="0" borderId="15" xfId="29" applyFont="1" applyFill="1" applyBorder="1" applyAlignment="1">
      <alignment horizontal="center" vertical="center" wrapText="1"/>
    </xf>
    <xf numFmtId="0" fontId="9" fillId="0" borderId="14" xfId="29" applyFont="1" applyFill="1" applyBorder="1" applyAlignment="1">
      <alignment horizontal="center" vertical="center" wrapText="1"/>
    </xf>
    <xf numFmtId="0" fontId="9" fillId="0" borderId="9" xfId="29" applyFont="1" applyFill="1" applyBorder="1" applyAlignment="1">
      <alignment horizontal="center" vertical="center" wrapText="1"/>
    </xf>
    <xf numFmtId="0" fontId="9" fillId="0" borderId="12" xfId="29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22" fillId="0" borderId="3" xfId="31" applyNumberFormat="1" applyFont="1" applyFill="1" applyBorder="1" applyAlignment="1">
      <alignment horizontal="center"/>
    </xf>
    <xf numFmtId="176" fontId="22" fillId="0" borderId="5" xfId="31" applyNumberFormat="1" applyFont="1" applyFill="1" applyBorder="1" applyAlignment="1">
      <alignment horizontal="center"/>
    </xf>
    <xf numFmtId="0" fontId="21" fillId="0" borderId="4" xfId="31" applyFont="1" applyFill="1" applyBorder="1" applyAlignment="1">
      <alignment horizontal="center" vertical="center" wrapText="1"/>
    </xf>
    <xf numFmtId="0" fontId="21" fillId="0" borderId="0" xfId="3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6" fontId="22" fillId="0" borderId="0" xfId="31" applyNumberFormat="1" applyFont="1" applyBorder="1" applyAlignment="1">
      <alignment horizontal="center"/>
    </xf>
    <xf numFmtId="176" fontId="22" fillId="0" borderId="5" xfId="31" applyNumberFormat="1" applyFont="1" applyBorder="1" applyAlignment="1">
      <alignment horizontal="center"/>
    </xf>
    <xf numFmtId="0" fontId="21" fillId="0" borderId="0" xfId="31" applyFont="1" applyAlignment="1">
      <alignment horizontal="center" vertical="center"/>
    </xf>
    <xf numFmtId="0" fontId="21" fillId="0" borderId="0" xfId="31" applyFont="1" applyBorder="1" applyAlignment="1">
      <alignment horizontal="center" vertical="center"/>
    </xf>
    <xf numFmtId="0" fontId="16" fillId="0" borderId="11" xfId="31" applyFont="1" applyBorder="1" applyAlignment="1">
      <alignment horizontal="center" vertical="center"/>
    </xf>
    <xf numFmtId="0" fontId="16" fillId="0" borderId="4" xfId="31" applyFont="1" applyBorder="1" applyAlignment="1">
      <alignment horizontal="center" vertical="center"/>
    </xf>
    <xf numFmtId="0" fontId="16" fillId="0" borderId="0" xfId="31" applyFont="1" applyAlignment="1">
      <alignment horizontal="center" vertical="center"/>
    </xf>
    <xf numFmtId="0" fontId="16" fillId="0" borderId="3" xfId="31" applyFont="1" applyBorder="1" applyAlignment="1">
      <alignment horizontal="center" vertical="center"/>
    </xf>
    <xf numFmtId="1" fontId="21" fillId="0" borderId="3" xfId="31" applyNumberFormat="1" applyFont="1" applyBorder="1" applyAlignment="1">
      <alignment horizontal="center"/>
    </xf>
    <xf numFmtId="1" fontId="21" fillId="0" borderId="0" xfId="31" applyNumberFormat="1" applyFont="1" applyBorder="1" applyAlignment="1">
      <alignment horizontal="center"/>
    </xf>
    <xf numFmtId="0" fontId="21" fillId="0" borderId="11" xfId="31" applyFont="1" applyBorder="1" applyAlignment="1">
      <alignment horizontal="center"/>
    </xf>
    <xf numFmtId="0" fontId="21" fillId="0" borderId="4" xfId="31" applyFont="1" applyBorder="1" applyAlignment="1">
      <alignment horizontal="center"/>
    </xf>
    <xf numFmtId="0" fontId="21" fillId="0" borderId="3" xfId="31" applyFont="1" applyBorder="1" applyAlignment="1">
      <alignment horizontal="center"/>
    </xf>
    <xf numFmtId="0" fontId="21" fillId="0" borderId="0" xfId="31" applyFont="1" applyBorder="1" applyAlignment="1">
      <alignment horizontal="center"/>
    </xf>
    <xf numFmtId="0" fontId="9" fillId="0" borderId="9" xfId="31" applyFont="1" applyBorder="1" applyAlignment="1">
      <alignment horizontal="center" vertical="center" wrapText="1"/>
    </xf>
    <xf numFmtId="0" fontId="9" fillId="0" borderId="12" xfId="31" applyFont="1" applyBorder="1" applyAlignment="1">
      <alignment horizontal="center" vertical="center" wrapText="1"/>
    </xf>
    <xf numFmtId="0" fontId="9" fillId="0" borderId="15" xfId="31" applyFont="1" applyBorder="1" applyAlignment="1">
      <alignment horizontal="center" vertical="center"/>
    </xf>
    <xf numFmtId="0" fontId="9" fillId="0" borderId="14" xfId="31" applyFont="1" applyBorder="1" applyAlignment="1">
      <alignment horizontal="center" vertical="center"/>
    </xf>
    <xf numFmtId="0" fontId="9" fillId="0" borderId="9" xfId="31" applyFont="1" applyBorder="1" applyAlignment="1">
      <alignment horizontal="center" vertical="center"/>
    </xf>
    <xf numFmtId="0" fontId="9" fillId="0" borderId="12" xfId="31" applyFont="1" applyBorder="1" applyAlignment="1">
      <alignment horizontal="center" vertical="center"/>
    </xf>
    <xf numFmtId="0" fontId="9" fillId="0" borderId="13" xfId="31" applyFont="1" applyBorder="1" applyAlignment="1">
      <alignment horizontal="center"/>
    </xf>
    <xf numFmtId="0" fontId="9" fillId="0" borderId="7" xfId="31" applyFont="1" applyBorder="1" applyAlignment="1">
      <alignment horizontal="center"/>
    </xf>
    <xf numFmtId="0" fontId="9" fillId="0" borderId="6" xfId="31" applyFont="1" applyBorder="1" applyAlignment="1">
      <alignment horizontal="center"/>
    </xf>
  </cellXfs>
  <cellStyles count="3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38" builtinId="8"/>
    <cellStyle name="Hyperlink 2" xfId="32"/>
    <cellStyle name="mitP" xfId="26"/>
    <cellStyle name="Ohne_Nachkomma" xfId="27"/>
    <cellStyle name="ohneP" xfId="28"/>
    <cellStyle name="Standard" xfId="0" builtinId="0"/>
    <cellStyle name="Standard 2" xfId="31"/>
    <cellStyle name="Standard 3" xfId="33"/>
    <cellStyle name="Standard 4" xfId="34"/>
    <cellStyle name="Standard 5" xfId="36"/>
    <cellStyle name="Standard 6" xfId="37"/>
    <cellStyle name="Standard_Begriffe" xfId="35"/>
    <cellStyle name="Standard_pres98t1" xfId="29"/>
    <cellStyle name="Standard_Tabelle1 (2)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60325</xdr:colOff>
      <xdr:row>19</xdr:row>
      <xdr:rowOff>123825</xdr:rowOff>
    </xdr:from>
    <xdr:ext cx="2876550" cy="2933700"/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" y="3200400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</xdr:row>
          <xdr:rowOff>9524</xdr:rowOff>
        </xdr:from>
        <xdr:to>
          <xdr:col>4</xdr:col>
          <xdr:colOff>28575</xdr:colOff>
          <xdr:row>11</xdr:row>
          <xdr:rowOff>142874</xdr:rowOff>
        </xdr:to>
        <xdr:sp macro="" textlink="">
          <xdr:nvSpPr>
            <xdr:cNvPr id="84994" name="Object 2" hidden="1">
              <a:extLst>
                <a:ext uri="{63B3BB69-23CF-44E3-9099-C40C66FF867C}">
                  <a14:compatExt spid="_x0000_s84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259" customWidth="1"/>
    <col min="2" max="6" width="11.42578125" style="259"/>
    <col min="7" max="7" width="9.85546875" style="259" customWidth="1"/>
    <col min="8" max="8" width="38" style="259" customWidth="1"/>
    <col min="9" max="16384" width="11.42578125" style="259"/>
  </cols>
  <sheetData>
    <row r="1" spans="1:9" ht="45.75" customHeight="1">
      <c r="A1" s="383"/>
      <c r="B1" s="722" t="s">
        <v>453</v>
      </c>
      <c r="C1" s="723"/>
      <c r="D1" s="723"/>
      <c r="E1" s="723"/>
      <c r="F1" s="723"/>
      <c r="G1" s="723"/>
      <c r="H1" s="723"/>
    </row>
    <row r="2" spans="1:9" ht="14.25" customHeight="1">
      <c r="A2" s="366"/>
      <c r="B2" s="366"/>
      <c r="C2" s="366"/>
      <c r="D2" s="366"/>
      <c r="E2" s="366"/>
      <c r="F2" s="366"/>
      <c r="G2" s="366"/>
      <c r="H2" s="366"/>
    </row>
    <row r="3" spans="1:9" ht="11.25" customHeight="1">
      <c r="A3" s="366"/>
      <c r="B3" s="366"/>
      <c r="C3" s="366"/>
      <c r="D3" s="366"/>
      <c r="E3" s="366"/>
      <c r="F3" s="366"/>
      <c r="G3" s="366"/>
      <c r="H3" s="724" t="s">
        <v>452</v>
      </c>
      <c r="I3" s="382"/>
    </row>
    <row r="4" spans="1:9">
      <c r="A4" s="366"/>
      <c r="B4" s="366"/>
      <c r="C4" s="366"/>
      <c r="D4" s="366"/>
      <c r="E4" s="366"/>
      <c r="F4" s="366"/>
      <c r="G4" s="366"/>
      <c r="H4" s="725"/>
    </row>
    <row r="5" spans="1:9">
      <c r="A5" s="366"/>
      <c r="B5" s="366"/>
      <c r="C5" s="366"/>
      <c r="D5" s="366"/>
      <c r="E5" s="366"/>
      <c r="F5" s="366"/>
      <c r="G5" s="366"/>
      <c r="H5" s="366"/>
    </row>
    <row r="6" spans="1:9">
      <c r="A6" s="366"/>
      <c r="B6" s="366"/>
      <c r="C6" s="366"/>
      <c r="D6" s="366"/>
      <c r="E6" s="366"/>
      <c r="F6" s="366"/>
      <c r="G6" s="366"/>
      <c r="H6" s="366"/>
    </row>
    <row r="7" spans="1:9">
      <c r="A7" s="366"/>
      <c r="B7" s="366"/>
      <c r="C7" s="366"/>
      <c r="D7" s="366"/>
      <c r="E7" s="366"/>
      <c r="F7" s="366"/>
      <c r="G7" s="366"/>
      <c r="H7" s="366"/>
    </row>
    <row r="8" spans="1:9">
      <c r="A8" s="366"/>
      <c r="B8" s="366"/>
      <c r="C8" s="366"/>
      <c r="D8" s="366"/>
      <c r="E8" s="366"/>
      <c r="F8" s="366"/>
      <c r="G8" s="366"/>
      <c r="H8" s="366"/>
    </row>
    <row r="9" spans="1:9">
      <c r="A9" s="366"/>
      <c r="B9" s="366"/>
      <c r="C9" s="366"/>
      <c r="D9" s="366"/>
      <c r="E9" s="366"/>
      <c r="F9" s="366"/>
      <c r="G9" s="366"/>
      <c r="H9" s="366"/>
    </row>
    <row r="10" spans="1:9" s="370" customFormat="1" ht="34.5">
      <c r="A10" s="372"/>
      <c r="B10" s="381" t="s">
        <v>451</v>
      </c>
      <c r="C10" s="381"/>
      <c r="D10" s="372"/>
      <c r="E10" s="372"/>
      <c r="F10" s="372"/>
      <c r="G10" s="372"/>
      <c r="H10" s="372"/>
    </row>
    <row r="11" spans="1:9">
      <c r="A11" s="366"/>
      <c r="B11" s="366"/>
      <c r="C11" s="366"/>
      <c r="D11" s="366"/>
      <c r="E11" s="366"/>
      <c r="F11" s="366"/>
      <c r="G11" s="366"/>
      <c r="H11" s="366"/>
    </row>
    <row r="12" spans="1:9">
      <c r="A12" s="366"/>
      <c r="B12" s="366"/>
      <c r="C12" s="366"/>
      <c r="D12" s="366"/>
      <c r="E12" s="366"/>
      <c r="F12" s="366"/>
      <c r="G12" s="366"/>
      <c r="H12" s="366"/>
    </row>
    <row r="13" spans="1:9">
      <c r="A13" s="366"/>
      <c r="B13" s="366"/>
      <c r="C13" s="366"/>
      <c r="D13" s="366"/>
      <c r="E13" s="366"/>
      <c r="F13" s="366"/>
      <c r="G13" s="366"/>
      <c r="H13" s="366"/>
    </row>
    <row r="14" spans="1:9" s="370" customFormat="1" ht="27">
      <c r="A14" s="372"/>
      <c r="B14" s="380" t="s">
        <v>450</v>
      </c>
      <c r="C14" s="379"/>
      <c r="D14" s="379"/>
      <c r="E14" s="378"/>
      <c r="F14" s="372"/>
      <c r="G14" s="372"/>
      <c r="H14" s="372"/>
    </row>
    <row r="15" spans="1:9" s="370" customFormat="1" ht="27">
      <c r="A15" s="372"/>
      <c r="B15" s="380" t="s">
        <v>449</v>
      </c>
      <c r="C15" s="379"/>
      <c r="D15" s="379"/>
      <c r="E15" s="378"/>
      <c r="F15" s="372"/>
      <c r="G15" s="372"/>
      <c r="H15" s="372"/>
    </row>
    <row r="16" spans="1:9" s="370" customFormat="1" ht="27">
      <c r="A16" s="372"/>
      <c r="B16" s="380" t="s">
        <v>64</v>
      </c>
      <c r="C16" s="379"/>
      <c r="D16" s="379"/>
      <c r="E16" s="378"/>
      <c r="F16" s="372"/>
      <c r="G16" s="372"/>
      <c r="H16" s="372"/>
    </row>
    <row r="17" spans="1:8">
      <c r="A17" s="366"/>
      <c r="B17" s="366"/>
      <c r="C17" s="366"/>
      <c r="D17" s="366"/>
      <c r="E17" s="366"/>
      <c r="F17" s="366"/>
      <c r="G17" s="366"/>
      <c r="H17" s="366"/>
    </row>
    <row r="18" spans="1:8">
      <c r="A18" s="366"/>
      <c r="B18" s="377"/>
      <c r="C18" s="377"/>
      <c r="D18" s="377"/>
      <c r="E18" s="377"/>
      <c r="F18" s="366"/>
      <c r="G18" s="366"/>
      <c r="H18" s="366"/>
    </row>
    <row r="19" spans="1:8">
      <c r="A19" s="366"/>
      <c r="B19" s="377"/>
      <c r="C19" s="377"/>
      <c r="D19" s="377"/>
      <c r="E19" s="377"/>
      <c r="F19" s="366"/>
      <c r="G19" s="366"/>
      <c r="H19" s="366"/>
    </row>
    <row r="20" spans="1:8">
      <c r="A20" s="366"/>
      <c r="B20" s="726"/>
      <c r="C20" s="727"/>
      <c r="D20" s="727"/>
      <c r="E20" s="727"/>
      <c r="F20" s="376"/>
      <c r="G20" s="366"/>
      <c r="H20" s="366"/>
    </row>
    <row r="21" spans="1:8">
      <c r="A21" s="366"/>
      <c r="B21" s="727"/>
      <c r="C21" s="727"/>
      <c r="D21" s="727"/>
      <c r="E21" s="727"/>
      <c r="F21" s="376"/>
      <c r="G21" s="366"/>
      <c r="H21" s="366"/>
    </row>
    <row r="22" spans="1:8">
      <c r="A22" s="366"/>
      <c r="B22" s="727"/>
      <c r="C22" s="727"/>
      <c r="D22" s="727"/>
      <c r="E22" s="727"/>
      <c r="F22" s="376"/>
      <c r="G22" s="366"/>
      <c r="H22" s="366"/>
    </row>
    <row r="23" spans="1:8">
      <c r="A23" s="366"/>
      <c r="B23" s="727"/>
      <c r="C23" s="727"/>
      <c r="D23" s="727"/>
      <c r="E23" s="727"/>
      <c r="F23" s="376"/>
      <c r="G23" s="366"/>
      <c r="H23" s="366"/>
    </row>
    <row r="24" spans="1:8">
      <c r="A24" s="366"/>
      <c r="B24" s="727"/>
      <c r="C24" s="727"/>
      <c r="D24" s="727"/>
      <c r="E24" s="727"/>
      <c r="F24" s="376"/>
      <c r="G24" s="366"/>
      <c r="H24" s="366"/>
    </row>
    <row r="25" spans="1:8">
      <c r="A25" s="366"/>
      <c r="B25" s="727"/>
      <c r="C25" s="727"/>
      <c r="D25" s="727"/>
      <c r="E25" s="727"/>
      <c r="F25" s="376"/>
      <c r="G25" s="366"/>
      <c r="H25" s="366"/>
    </row>
    <row r="26" spans="1:8">
      <c r="A26" s="366"/>
      <c r="B26" s="727"/>
      <c r="C26" s="727"/>
      <c r="D26" s="727"/>
      <c r="E26" s="727"/>
      <c r="F26" s="376"/>
      <c r="G26" s="366"/>
      <c r="H26" s="366"/>
    </row>
    <row r="27" spans="1:8">
      <c r="A27" s="366"/>
      <c r="B27" s="727"/>
      <c r="C27" s="727"/>
      <c r="D27" s="727"/>
      <c r="E27" s="727"/>
      <c r="F27" s="376"/>
      <c r="G27" s="366"/>
      <c r="H27" s="366"/>
    </row>
    <row r="28" spans="1:8">
      <c r="A28" s="366"/>
      <c r="B28" s="727"/>
      <c r="C28" s="727"/>
      <c r="D28" s="727"/>
      <c r="E28" s="727"/>
      <c r="F28" s="376"/>
      <c r="G28" s="366"/>
      <c r="H28" s="366"/>
    </row>
    <row r="29" spans="1:8">
      <c r="A29" s="366"/>
      <c r="B29" s="727"/>
      <c r="C29" s="727"/>
      <c r="D29" s="727"/>
      <c r="E29" s="727"/>
      <c r="F29" s="376"/>
      <c r="G29" s="366"/>
      <c r="H29" s="366"/>
    </row>
    <row r="30" spans="1:8">
      <c r="A30" s="366"/>
      <c r="B30" s="727"/>
      <c r="C30" s="727"/>
      <c r="D30" s="727"/>
      <c r="E30" s="727"/>
      <c r="F30" s="376"/>
      <c r="G30" s="366"/>
      <c r="H30" s="366"/>
    </row>
    <row r="31" spans="1:8">
      <c r="A31" s="366"/>
      <c r="B31" s="727"/>
      <c r="C31" s="727"/>
      <c r="D31" s="727"/>
      <c r="E31" s="727"/>
      <c r="F31" s="376"/>
      <c r="G31" s="366"/>
      <c r="H31" s="366"/>
    </row>
    <row r="32" spans="1:8">
      <c r="A32" s="366"/>
      <c r="B32" s="727"/>
      <c r="C32" s="727"/>
      <c r="D32" s="727"/>
      <c r="E32" s="727"/>
      <c r="F32" s="376"/>
      <c r="G32" s="366"/>
      <c r="H32" s="366"/>
    </row>
    <row r="33" spans="1:8">
      <c r="A33" s="366"/>
      <c r="B33" s="727"/>
      <c r="C33" s="727"/>
      <c r="D33" s="727"/>
      <c r="E33" s="727"/>
      <c r="F33" s="376"/>
      <c r="G33" s="366"/>
      <c r="H33" s="366"/>
    </row>
    <row r="34" spans="1:8">
      <c r="A34" s="366"/>
      <c r="B34" s="727"/>
      <c r="C34" s="727"/>
      <c r="D34" s="727"/>
      <c r="E34" s="727"/>
      <c r="F34" s="376"/>
      <c r="G34" s="366"/>
      <c r="H34" s="366"/>
    </row>
    <row r="35" spans="1:8">
      <c r="A35" s="366"/>
      <c r="B35" s="727"/>
      <c r="C35" s="727"/>
      <c r="D35" s="727"/>
      <c r="E35" s="727"/>
      <c r="F35" s="376"/>
      <c r="G35" s="366"/>
      <c r="H35" s="366"/>
    </row>
    <row r="36" spans="1:8">
      <c r="A36" s="366"/>
      <c r="B36" s="727"/>
      <c r="C36" s="727"/>
      <c r="D36" s="727"/>
      <c r="E36" s="727"/>
      <c r="F36" s="376"/>
      <c r="G36" s="366"/>
      <c r="H36" s="366"/>
    </row>
    <row r="37" spans="1:8">
      <c r="A37" s="366"/>
      <c r="B37" s="727"/>
      <c r="C37" s="727"/>
      <c r="D37" s="727"/>
      <c r="E37" s="727"/>
      <c r="F37" s="376"/>
      <c r="G37" s="366"/>
      <c r="H37" s="366"/>
    </row>
    <row r="38" spans="1:8">
      <c r="A38" s="366"/>
      <c r="B38" s="727"/>
      <c r="C38" s="727"/>
      <c r="D38" s="727"/>
      <c r="E38" s="727"/>
      <c r="F38" s="376"/>
      <c r="G38" s="366"/>
      <c r="H38" s="366"/>
    </row>
    <row r="39" spans="1:8">
      <c r="A39" s="366"/>
      <c r="B39" s="376"/>
      <c r="C39" s="376"/>
      <c r="D39" s="376"/>
      <c r="E39" s="376"/>
      <c r="F39" s="376"/>
      <c r="G39" s="366"/>
      <c r="H39" s="366"/>
    </row>
    <row r="40" spans="1:8">
      <c r="A40" s="366"/>
      <c r="B40" s="376"/>
      <c r="C40" s="376"/>
      <c r="D40" s="376"/>
      <c r="E40" s="376"/>
      <c r="F40" s="376"/>
      <c r="G40" s="366"/>
      <c r="H40" s="366"/>
    </row>
    <row r="41" spans="1:8">
      <c r="A41" s="366"/>
      <c r="B41" s="366"/>
      <c r="C41" s="366"/>
      <c r="D41" s="366"/>
      <c r="E41" s="366"/>
      <c r="F41" s="366"/>
      <c r="G41" s="366"/>
      <c r="H41" s="366"/>
    </row>
    <row r="42" spans="1:8">
      <c r="A42" s="366"/>
      <c r="B42" s="366"/>
      <c r="C42" s="366"/>
      <c r="D42" s="366"/>
      <c r="E42" s="366"/>
      <c r="F42" s="366"/>
      <c r="G42" s="366"/>
      <c r="H42" s="366"/>
    </row>
    <row r="43" spans="1:8">
      <c r="A43" s="366"/>
      <c r="B43" s="366"/>
      <c r="C43" s="366"/>
      <c r="D43" s="366"/>
      <c r="E43" s="366"/>
      <c r="F43" s="366"/>
      <c r="G43" s="366"/>
      <c r="H43" s="366"/>
    </row>
    <row r="44" spans="1:8">
      <c r="A44" s="366"/>
      <c r="B44" s="366"/>
      <c r="C44" s="366"/>
      <c r="D44" s="366"/>
      <c r="E44" s="366"/>
      <c r="F44" s="366"/>
      <c r="G44" s="366"/>
      <c r="H44" s="366"/>
    </row>
    <row r="45" spans="1:8">
      <c r="A45" s="366"/>
      <c r="B45" s="366"/>
      <c r="C45" s="366"/>
      <c r="D45" s="366"/>
      <c r="E45" s="366"/>
      <c r="F45" s="366"/>
      <c r="G45" s="366"/>
      <c r="H45" s="366"/>
    </row>
    <row r="46" spans="1:8">
      <c r="A46" s="366"/>
      <c r="B46" s="366"/>
      <c r="C46" s="366"/>
      <c r="D46" s="366"/>
      <c r="E46" s="366"/>
      <c r="F46" s="366"/>
      <c r="G46" s="366"/>
      <c r="H46" s="366"/>
    </row>
    <row r="47" spans="1:8">
      <c r="A47" s="366"/>
      <c r="B47" s="366"/>
      <c r="C47" s="366"/>
      <c r="D47" s="366"/>
      <c r="E47" s="366"/>
      <c r="F47" s="366"/>
      <c r="G47" s="366"/>
      <c r="H47" s="366"/>
    </row>
    <row r="48" spans="1:8" s="370" customFormat="1" ht="33">
      <c r="A48" s="372"/>
      <c r="B48" s="375" t="s">
        <v>454</v>
      </c>
      <c r="C48" s="371"/>
      <c r="D48" s="371"/>
      <c r="E48" s="371"/>
      <c r="F48" s="371"/>
      <c r="G48" s="371"/>
      <c r="H48" s="371"/>
    </row>
    <row r="49" spans="1:8">
      <c r="A49" s="366"/>
      <c r="B49" s="367"/>
      <c r="C49" s="367"/>
      <c r="D49" s="367"/>
      <c r="E49" s="367"/>
      <c r="F49" s="367"/>
      <c r="G49" s="367"/>
      <c r="H49" s="367"/>
    </row>
    <row r="50" spans="1:8">
      <c r="A50" s="366"/>
      <c r="B50" s="367"/>
      <c r="C50" s="367"/>
      <c r="D50" s="367"/>
      <c r="E50" s="367"/>
      <c r="F50" s="367"/>
      <c r="G50" s="367"/>
      <c r="H50" s="367"/>
    </row>
    <row r="51" spans="1:8">
      <c r="A51" s="366"/>
      <c r="B51" s="367"/>
      <c r="C51" s="367"/>
      <c r="D51" s="367"/>
      <c r="E51" s="367"/>
      <c r="F51" s="367"/>
      <c r="G51" s="367"/>
      <c r="H51" s="367"/>
    </row>
    <row r="52" spans="1:8" s="370" customFormat="1">
      <c r="A52" s="372"/>
      <c r="B52" s="374" t="s">
        <v>448</v>
      </c>
      <c r="C52" s="371"/>
      <c r="D52" s="371"/>
      <c r="E52" s="371"/>
      <c r="F52" s="371"/>
      <c r="G52" s="371"/>
      <c r="H52" s="371"/>
    </row>
    <row r="53" spans="1:8" s="370" customFormat="1">
      <c r="A53" s="372"/>
      <c r="B53" s="374" t="s">
        <v>455</v>
      </c>
      <c r="C53" s="371"/>
      <c r="D53" s="371"/>
      <c r="E53" s="371"/>
      <c r="F53" s="371"/>
      <c r="G53" s="371"/>
      <c r="H53" s="371"/>
    </row>
    <row r="54" spans="1:8" s="370" customFormat="1">
      <c r="A54" s="372"/>
      <c r="B54" s="374" t="s">
        <v>456</v>
      </c>
      <c r="C54" s="371"/>
      <c r="D54" s="371"/>
      <c r="E54" s="371"/>
      <c r="F54" s="371"/>
      <c r="G54" s="371"/>
      <c r="H54" s="371"/>
    </row>
    <row r="55" spans="1:8" ht="15" customHeight="1">
      <c r="A55" s="366"/>
      <c r="B55" s="367"/>
      <c r="C55" s="367"/>
      <c r="D55" s="367"/>
      <c r="E55" s="367"/>
      <c r="F55" s="367"/>
      <c r="G55" s="367"/>
      <c r="H55" s="367"/>
    </row>
    <row r="56" spans="1:8" s="370" customFormat="1">
      <c r="A56" s="372"/>
      <c r="B56" s="366" t="s">
        <v>447</v>
      </c>
      <c r="C56" s="371"/>
      <c r="D56" s="371"/>
      <c r="E56" s="371"/>
      <c r="F56" s="371"/>
      <c r="G56" s="371"/>
      <c r="H56" s="371"/>
    </row>
    <row r="57" spans="1:8" s="370" customFormat="1">
      <c r="A57" s="372"/>
      <c r="B57" s="373" t="s">
        <v>446</v>
      </c>
      <c r="C57" s="371"/>
      <c r="D57" s="371"/>
      <c r="E57" s="371"/>
      <c r="F57" s="371"/>
      <c r="G57" s="371"/>
      <c r="H57" s="371"/>
    </row>
    <row r="58" spans="1:8" s="370" customFormat="1">
      <c r="A58" s="372"/>
      <c r="B58" s="366" t="s">
        <v>457</v>
      </c>
      <c r="C58" s="371"/>
      <c r="D58" s="371"/>
      <c r="E58" s="371"/>
      <c r="F58" s="371"/>
      <c r="G58" s="371"/>
      <c r="H58" s="371"/>
    </row>
    <row r="59" spans="1:8" ht="15" customHeight="1">
      <c r="A59" s="366"/>
      <c r="B59" s="367"/>
      <c r="C59" s="367"/>
      <c r="D59" s="367"/>
      <c r="E59" s="367"/>
      <c r="F59" s="367"/>
      <c r="G59" s="367"/>
      <c r="H59" s="367"/>
    </row>
    <row r="60" spans="1:8" ht="18">
      <c r="A60" s="366"/>
      <c r="B60" s="369" t="s">
        <v>458</v>
      </c>
      <c r="C60" s="367"/>
      <c r="D60" s="367"/>
      <c r="E60" s="367"/>
      <c r="F60" s="367"/>
      <c r="G60" s="367"/>
      <c r="H60" s="367"/>
    </row>
    <row r="61" spans="1:8">
      <c r="A61" s="366"/>
      <c r="B61" s="368" t="s">
        <v>445</v>
      </c>
      <c r="C61" s="367"/>
      <c r="D61" s="367"/>
      <c r="E61" s="367"/>
      <c r="F61" s="367"/>
      <c r="G61" s="367"/>
      <c r="H61" s="367"/>
    </row>
    <row r="62" spans="1:8">
      <c r="A62" s="366"/>
      <c r="B62" s="367"/>
      <c r="C62" s="367"/>
      <c r="D62" s="367"/>
      <c r="E62" s="367"/>
      <c r="F62" s="367"/>
      <c r="G62" s="367"/>
      <c r="H62" s="367"/>
    </row>
    <row r="63" spans="1:8">
      <c r="A63" s="366"/>
      <c r="B63" s="366"/>
      <c r="C63" s="366"/>
      <c r="D63" s="366"/>
      <c r="E63" s="366"/>
      <c r="F63" s="366"/>
      <c r="G63" s="366"/>
      <c r="H63" s="36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73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73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V162"/>
  <sheetViews>
    <sheetView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10" width="11.7109375" hidden="1" customWidth="1"/>
    <col min="11" max="22" width="11.7109375" customWidth="1"/>
  </cols>
  <sheetData>
    <row r="1" spans="1:22" s="66" customFormat="1" ht="21.75" customHeight="1">
      <c r="A1" s="144" t="s">
        <v>411</v>
      </c>
      <c r="O1" s="144"/>
    </row>
    <row r="2" spans="1:22" s="69" customFormat="1" ht="20.100000000000001" customHeight="1">
      <c r="A2" s="136" t="s">
        <v>147</v>
      </c>
      <c r="C2" s="166"/>
      <c r="O2" s="68"/>
    </row>
    <row r="3" spans="1:22" s="2" customFormat="1" ht="20.100000000000001" customHeight="1">
      <c r="C3" s="71"/>
      <c r="G3" s="99"/>
    </row>
    <row r="4" spans="1:22" s="74" customFormat="1" ht="27" customHeight="1">
      <c r="A4" s="33" t="s">
        <v>65</v>
      </c>
      <c r="B4" s="72" t="s">
        <v>341</v>
      </c>
      <c r="C4" s="72" t="s">
        <v>86</v>
      </c>
      <c r="D4" s="81">
        <v>1995</v>
      </c>
      <c r="E4" s="81">
        <v>1996</v>
      </c>
      <c r="F4" s="72">
        <v>1997</v>
      </c>
      <c r="G4" s="81">
        <v>1998</v>
      </c>
      <c r="H4" s="97">
        <v>1999</v>
      </c>
      <c r="I4" s="81">
        <v>2000</v>
      </c>
      <c r="J4" s="81">
        <v>2001</v>
      </c>
      <c r="K4" s="81">
        <v>2002</v>
      </c>
      <c r="L4" s="72">
        <v>2003</v>
      </c>
      <c r="M4" s="81">
        <v>2004</v>
      </c>
      <c r="N4" s="72">
        <v>2005</v>
      </c>
      <c r="O4" s="73">
        <v>2006</v>
      </c>
      <c r="P4" s="97">
        <v>2007</v>
      </c>
      <c r="Q4" s="81" t="s">
        <v>414</v>
      </c>
      <c r="R4" s="72" t="s">
        <v>413</v>
      </c>
      <c r="S4" s="81">
        <v>2010</v>
      </c>
      <c r="T4" s="81" t="s">
        <v>425</v>
      </c>
      <c r="U4" s="81" t="s">
        <v>420</v>
      </c>
      <c r="V4" s="81" t="s">
        <v>412</v>
      </c>
    </row>
    <row r="5" spans="1:22" ht="21" customHeight="1">
      <c r="A5" s="14">
        <v>1</v>
      </c>
      <c r="B5" s="82" t="s">
        <v>94</v>
      </c>
      <c r="C5" s="114" t="s">
        <v>175</v>
      </c>
      <c r="D5" s="208" t="s">
        <v>82</v>
      </c>
      <c r="E5" s="208" t="s">
        <v>82</v>
      </c>
      <c r="F5" s="208" t="s">
        <v>82</v>
      </c>
      <c r="G5" s="208" t="s">
        <v>82</v>
      </c>
      <c r="H5" s="208" t="s">
        <v>82</v>
      </c>
      <c r="I5" s="208" t="s">
        <v>82</v>
      </c>
      <c r="J5" s="208" t="s">
        <v>82</v>
      </c>
      <c r="K5" s="184">
        <v>5195.4946400329964</v>
      </c>
      <c r="L5" s="162">
        <v>5183.8649062897284</v>
      </c>
      <c r="M5" s="184">
        <v>5271.3668130641454</v>
      </c>
      <c r="N5" s="162">
        <v>5287.9132060251213</v>
      </c>
      <c r="O5" s="162">
        <v>5415.4483171797656</v>
      </c>
      <c r="P5" s="184">
        <v>5481.8374077690469</v>
      </c>
      <c r="Q5" s="162">
        <v>5512.0100758924509</v>
      </c>
      <c r="R5" s="162">
        <v>5775.0127597361015</v>
      </c>
      <c r="S5" s="184">
        <v>5867.6500377636394</v>
      </c>
      <c r="T5" s="184">
        <v>6153.2971014951909</v>
      </c>
      <c r="U5" s="184">
        <v>6341.5096031386565</v>
      </c>
      <c r="V5" s="184">
        <v>6561.3413762436076</v>
      </c>
    </row>
    <row r="6" spans="1:22" ht="12.95" customHeight="1">
      <c r="A6" s="14">
        <v>2</v>
      </c>
      <c r="B6" s="82" t="s">
        <v>95</v>
      </c>
      <c r="C6" s="115" t="s">
        <v>172</v>
      </c>
      <c r="D6" s="83" t="s">
        <v>82</v>
      </c>
      <c r="E6" s="83" t="s">
        <v>82</v>
      </c>
      <c r="F6" s="83" t="s">
        <v>82</v>
      </c>
      <c r="G6" s="83" t="s">
        <v>82</v>
      </c>
      <c r="H6" s="83" t="s">
        <v>82</v>
      </c>
      <c r="I6" s="83" t="s">
        <v>82</v>
      </c>
      <c r="J6" s="83" t="s">
        <v>82</v>
      </c>
      <c r="K6" s="162">
        <v>701.25446704000649</v>
      </c>
      <c r="L6" s="162">
        <v>603.99692798414992</v>
      </c>
      <c r="M6" s="162">
        <v>590.61592713451978</v>
      </c>
      <c r="N6" s="162">
        <v>533.91470382376997</v>
      </c>
      <c r="O6" s="162">
        <v>528.78658853652848</v>
      </c>
      <c r="P6" s="162">
        <v>469.51872971633748</v>
      </c>
      <c r="Q6" s="162">
        <v>444.23712230153262</v>
      </c>
      <c r="R6" s="162">
        <v>592.94828904373276</v>
      </c>
      <c r="S6" s="162">
        <v>395.71808226315864</v>
      </c>
      <c r="T6" s="162">
        <v>628.37781332665168</v>
      </c>
      <c r="U6" s="162">
        <v>647.48701547226381</v>
      </c>
      <c r="V6" s="162">
        <v>607.28646624512146</v>
      </c>
    </row>
    <row r="7" spans="1:22" ht="12.95" customHeight="1">
      <c r="A7" s="14">
        <v>3</v>
      </c>
      <c r="B7" s="82" t="s">
        <v>96</v>
      </c>
      <c r="C7" s="115" t="s">
        <v>181</v>
      </c>
      <c r="D7" s="83" t="s">
        <v>82</v>
      </c>
      <c r="E7" s="83" t="s">
        <v>82</v>
      </c>
      <c r="F7" s="83" t="s">
        <v>82</v>
      </c>
      <c r="G7" s="83" t="s">
        <v>82</v>
      </c>
      <c r="H7" s="83" t="s">
        <v>82</v>
      </c>
      <c r="I7" s="83" t="s">
        <v>82</v>
      </c>
      <c r="J7" s="83" t="s">
        <v>82</v>
      </c>
      <c r="K7" s="162">
        <v>18056.326952730371</v>
      </c>
      <c r="L7" s="162">
        <v>17564.723131752478</v>
      </c>
      <c r="M7" s="162">
        <v>18254.055737597409</v>
      </c>
      <c r="N7" s="162">
        <v>18350.017148116542</v>
      </c>
      <c r="O7" s="162">
        <v>19480.780191944265</v>
      </c>
      <c r="P7" s="162">
        <v>18746.242316191627</v>
      </c>
      <c r="Q7" s="162">
        <v>17995.884296608896</v>
      </c>
      <c r="R7" s="162">
        <v>18417.768681417219</v>
      </c>
      <c r="S7" s="162">
        <v>19227.624890144274</v>
      </c>
      <c r="T7" s="162">
        <v>20310.986856761116</v>
      </c>
      <c r="U7" s="162">
        <v>21136.744076719504</v>
      </c>
      <c r="V7" s="162">
        <v>20891.946508674588</v>
      </c>
    </row>
    <row r="8" spans="1:22" ht="12.95" customHeight="1">
      <c r="A8" s="14">
        <v>4</v>
      </c>
      <c r="B8" s="82" t="s">
        <v>97</v>
      </c>
      <c r="C8" s="115" t="s">
        <v>176</v>
      </c>
      <c r="D8" s="83" t="s">
        <v>82</v>
      </c>
      <c r="E8" s="83" t="s">
        <v>82</v>
      </c>
      <c r="F8" s="83" t="s">
        <v>82</v>
      </c>
      <c r="G8" s="83" t="s">
        <v>82</v>
      </c>
      <c r="H8" s="83" t="s">
        <v>82</v>
      </c>
      <c r="I8" s="83" t="s">
        <v>82</v>
      </c>
      <c r="J8" s="83" t="s">
        <v>82</v>
      </c>
      <c r="K8" s="162">
        <v>837.57731697006409</v>
      </c>
      <c r="L8" s="162">
        <v>883.50986671659575</v>
      </c>
      <c r="M8" s="162">
        <v>1001.0859507282551</v>
      </c>
      <c r="N8" s="162">
        <v>978.6276300438692</v>
      </c>
      <c r="O8" s="162">
        <v>1043.1276033202771</v>
      </c>
      <c r="P8" s="162">
        <v>1081.7709593221866</v>
      </c>
      <c r="Q8" s="162">
        <v>1169.688492899588</v>
      </c>
      <c r="R8" s="162">
        <v>1551.56399894223</v>
      </c>
      <c r="S8" s="162">
        <v>1756.1941125166318</v>
      </c>
      <c r="T8" s="162">
        <v>1956.4124748488134</v>
      </c>
      <c r="U8" s="162">
        <v>2100.4985797874406</v>
      </c>
      <c r="V8" s="162">
        <v>2101.329347478455</v>
      </c>
    </row>
    <row r="9" spans="1:22" ht="12.95" customHeight="1">
      <c r="A9" s="14">
        <v>5</v>
      </c>
      <c r="B9" s="82" t="s">
        <v>98</v>
      </c>
      <c r="C9" s="115" t="s">
        <v>177</v>
      </c>
      <c r="D9" s="83" t="s">
        <v>82</v>
      </c>
      <c r="E9" s="83" t="s">
        <v>82</v>
      </c>
      <c r="F9" s="83" t="s">
        <v>82</v>
      </c>
      <c r="G9" s="83" t="s">
        <v>82</v>
      </c>
      <c r="H9" s="83" t="s">
        <v>82</v>
      </c>
      <c r="I9" s="83" t="s">
        <v>82</v>
      </c>
      <c r="J9" s="83" t="s">
        <v>82</v>
      </c>
      <c r="K9" s="162">
        <v>8785.9418717952431</v>
      </c>
      <c r="L9" s="162">
        <v>8204.8068138036433</v>
      </c>
      <c r="M9" s="162">
        <v>8357.3229867322316</v>
      </c>
      <c r="N9" s="162">
        <v>8444.6175435210935</v>
      </c>
      <c r="O9" s="162">
        <v>9641.8749961941339</v>
      </c>
      <c r="P9" s="162">
        <v>9765.4634506862913</v>
      </c>
      <c r="Q9" s="162">
        <v>10097.94363848194</v>
      </c>
      <c r="R9" s="162">
        <v>9909.574995568435</v>
      </c>
      <c r="S9" s="162">
        <v>9423.9058664087333</v>
      </c>
      <c r="T9" s="162">
        <v>9288.7857114972721</v>
      </c>
      <c r="U9" s="162">
        <v>8939.8653725225995</v>
      </c>
      <c r="V9" s="162">
        <v>8858.0279019178088</v>
      </c>
    </row>
    <row r="10" spans="1:22" ht="12.95" customHeight="1">
      <c r="A10" s="14">
        <v>6</v>
      </c>
      <c r="B10" s="82" t="s">
        <v>99</v>
      </c>
      <c r="C10" s="115" t="s">
        <v>89</v>
      </c>
      <c r="D10" s="83" t="s">
        <v>82</v>
      </c>
      <c r="E10" s="83" t="s">
        <v>82</v>
      </c>
      <c r="F10" s="83" t="s">
        <v>82</v>
      </c>
      <c r="G10" s="83" t="s">
        <v>82</v>
      </c>
      <c r="H10" s="83" t="s">
        <v>82</v>
      </c>
      <c r="I10" s="83" t="s">
        <v>82</v>
      </c>
      <c r="J10" s="83" t="s">
        <v>82</v>
      </c>
      <c r="K10" s="162">
        <v>11562.378181791937</v>
      </c>
      <c r="L10" s="162">
        <v>10686.4821798914</v>
      </c>
      <c r="M10" s="162">
        <v>10274.94386103328</v>
      </c>
      <c r="N10" s="162">
        <v>9616.1600086697035</v>
      </c>
      <c r="O10" s="162">
        <v>9752.3325837648954</v>
      </c>
      <c r="P10" s="162">
        <v>9382.2599703789383</v>
      </c>
      <c r="Q10" s="162">
        <v>9481.2332123031447</v>
      </c>
      <c r="R10" s="162">
        <v>8867.3140089345616</v>
      </c>
      <c r="S10" s="162">
        <v>9319.6776416825232</v>
      </c>
      <c r="T10" s="162">
        <v>10197.094994326579</v>
      </c>
      <c r="U10" s="162">
        <v>10685.071789907557</v>
      </c>
      <c r="V10" s="162">
        <v>10745.339160466378</v>
      </c>
    </row>
    <row r="11" spans="1:22" ht="12.95" customHeight="1">
      <c r="A11" s="14">
        <v>7</v>
      </c>
      <c r="B11" s="82" t="s">
        <v>100</v>
      </c>
      <c r="C11" s="115" t="s">
        <v>173</v>
      </c>
      <c r="D11" s="83" t="s">
        <v>82</v>
      </c>
      <c r="E11" s="83" t="s">
        <v>82</v>
      </c>
      <c r="F11" s="83" t="s">
        <v>82</v>
      </c>
      <c r="G11" s="83" t="s">
        <v>82</v>
      </c>
      <c r="H11" s="83" t="s">
        <v>82</v>
      </c>
      <c r="I11" s="83" t="s">
        <v>82</v>
      </c>
      <c r="J11" s="83" t="s">
        <v>82</v>
      </c>
      <c r="K11" s="162">
        <v>28154.87800900494</v>
      </c>
      <c r="L11" s="162">
        <v>27323.274572404764</v>
      </c>
      <c r="M11" s="162">
        <v>28448.901113863038</v>
      </c>
      <c r="N11" s="162">
        <v>27890.49469490612</v>
      </c>
      <c r="O11" s="162">
        <v>28793.284352189425</v>
      </c>
      <c r="P11" s="162">
        <v>28606.648854883453</v>
      </c>
      <c r="Q11" s="162">
        <v>26877.590469789349</v>
      </c>
      <c r="R11" s="162">
        <v>25871.378224138072</v>
      </c>
      <c r="S11" s="162">
        <v>26855.1159453172</v>
      </c>
      <c r="T11" s="162">
        <v>28042.8300254891</v>
      </c>
      <c r="U11" s="162">
        <v>28741.846943189114</v>
      </c>
      <c r="V11" s="162">
        <v>28536.495875589273</v>
      </c>
    </row>
    <row r="12" spans="1:22" ht="12.95" customHeight="1">
      <c r="A12" s="14">
        <v>8</v>
      </c>
      <c r="B12" s="82" t="s">
        <v>101</v>
      </c>
      <c r="C12" s="115" t="s">
        <v>148</v>
      </c>
      <c r="D12" s="83" t="s">
        <v>82</v>
      </c>
      <c r="E12" s="83" t="s">
        <v>82</v>
      </c>
      <c r="F12" s="83" t="s">
        <v>82</v>
      </c>
      <c r="G12" s="83" t="s">
        <v>82</v>
      </c>
      <c r="H12" s="83" t="s">
        <v>82</v>
      </c>
      <c r="I12" s="83" t="s">
        <v>82</v>
      </c>
      <c r="J12" s="83" t="s">
        <v>82</v>
      </c>
      <c r="K12" s="162">
        <v>28439.996135024983</v>
      </c>
      <c r="L12" s="162">
        <v>29078.298236881292</v>
      </c>
      <c r="M12" s="162">
        <v>30573.709954095597</v>
      </c>
      <c r="N12" s="162">
        <v>31123.719682248069</v>
      </c>
      <c r="O12" s="162">
        <v>32891.892286289876</v>
      </c>
      <c r="P12" s="162">
        <v>33899.080758784425</v>
      </c>
      <c r="Q12" s="162">
        <v>33990.279161030645</v>
      </c>
      <c r="R12" s="162">
        <v>30097.544282379669</v>
      </c>
      <c r="S12" s="162">
        <v>31049.141431721437</v>
      </c>
      <c r="T12" s="162">
        <v>32144.016418650448</v>
      </c>
      <c r="U12" s="162">
        <v>31899.506724237232</v>
      </c>
      <c r="V12" s="162">
        <v>31680.453677880916</v>
      </c>
    </row>
    <row r="13" spans="1:22" ht="12.95" customHeight="1">
      <c r="A13" s="14">
        <v>9</v>
      </c>
      <c r="B13" s="82" t="s">
        <v>102</v>
      </c>
      <c r="C13" s="115" t="s">
        <v>174</v>
      </c>
      <c r="D13" s="83" t="s">
        <v>82</v>
      </c>
      <c r="E13" s="83" t="s">
        <v>82</v>
      </c>
      <c r="F13" s="83" t="s">
        <v>82</v>
      </c>
      <c r="G13" s="83" t="s">
        <v>82</v>
      </c>
      <c r="H13" s="83" t="s">
        <v>82</v>
      </c>
      <c r="I13" s="83" t="s">
        <v>82</v>
      </c>
      <c r="J13" s="83" t="s">
        <v>82</v>
      </c>
      <c r="K13" s="162">
        <v>1244.6577802027855</v>
      </c>
      <c r="L13" s="162">
        <v>1158.1792487734506</v>
      </c>
      <c r="M13" s="162">
        <v>1154.6173423764544</v>
      </c>
      <c r="N13" s="162">
        <v>1092.1816257551559</v>
      </c>
      <c r="O13" s="162">
        <v>1123.0603274700329</v>
      </c>
      <c r="P13" s="162">
        <v>1029.171100557141</v>
      </c>
      <c r="Q13" s="162">
        <v>1070.4919243785459</v>
      </c>
      <c r="R13" s="162">
        <v>1025.8814371290387</v>
      </c>
      <c r="S13" s="162">
        <v>1084.0348058255126</v>
      </c>
      <c r="T13" s="162">
        <v>1151.6275872431986</v>
      </c>
      <c r="U13" s="162">
        <v>1217.061838173734</v>
      </c>
      <c r="V13" s="162">
        <v>1202.6428991520434</v>
      </c>
    </row>
    <row r="14" spans="1:22" ht="12.95" customHeight="1">
      <c r="A14" s="14">
        <v>10</v>
      </c>
      <c r="B14" s="82" t="s">
        <v>103</v>
      </c>
      <c r="C14" s="115" t="s">
        <v>149</v>
      </c>
      <c r="D14" s="83" t="s">
        <v>82</v>
      </c>
      <c r="E14" s="83" t="s">
        <v>82</v>
      </c>
      <c r="F14" s="83" t="s">
        <v>82</v>
      </c>
      <c r="G14" s="83" t="s">
        <v>82</v>
      </c>
      <c r="H14" s="83" t="s">
        <v>82</v>
      </c>
      <c r="I14" s="83" t="s">
        <v>82</v>
      </c>
      <c r="J14" s="83" t="s">
        <v>82</v>
      </c>
      <c r="K14" s="162">
        <v>7546.2160127319912</v>
      </c>
      <c r="L14" s="162">
        <v>7352.5415658951142</v>
      </c>
      <c r="M14" s="162">
        <v>7431.3882464154867</v>
      </c>
      <c r="N14" s="162">
        <v>7374.4584185531548</v>
      </c>
      <c r="O14" s="162">
        <v>7441.8650987101446</v>
      </c>
      <c r="P14" s="162">
        <v>7220.8237800605039</v>
      </c>
      <c r="Q14" s="162">
        <v>7506.4096913910271</v>
      </c>
      <c r="R14" s="162">
        <v>5297.8127781014055</v>
      </c>
      <c r="S14" s="162">
        <v>5033.1131494262418</v>
      </c>
      <c r="T14" s="162">
        <v>4923.6674570838677</v>
      </c>
      <c r="U14" s="162">
        <v>4816.6155304192562</v>
      </c>
      <c r="V14" s="162">
        <v>4756.5378697117521</v>
      </c>
    </row>
    <row r="15" spans="1:22" ht="12.95" customHeight="1">
      <c r="A15" s="14">
        <v>11</v>
      </c>
      <c r="B15" s="82" t="s">
        <v>104</v>
      </c>
      <c r="C15" s="115" t="s">
        <v>150</v>
      </c>
      <c r="D15" s="83" t="s">
        <v>82</v>
      </c>
      <c r="E15" s="83" t="s">
        <v>82</v>
      </c>
      <c r="F15" s="83" t="s">
        <v>82</v>
      </c>
      <c r="G15" s="83" t="s">
        <v>82</v>
      </c>
      <c r="H15" s="83" t="s">
        <v>82</v>
      </c>
      <c r="I15" s="83" t="s">
        <v>82</v>
      </c>
      <c r="J15" s="83" t="s">
        <v>82</v>
      </c>
      <c r="K15" s="162">
        <v>1080.7646946524494</v>
      </c>
      <c r="L15" s="162">
        <v>1089.3957727323013</v>
      </c>
      <c r="M15" s="162">
        <v>1143.9152202536181</v>
      </c>
      <c r="N15" s="162">
        <v>1165.0038590028348</v>
      </c>
      <c r="O15" s="162">
        <v>1290.865076395813</v>
      </c>
      <c r="P15" s="162">
        <v>1211.6844822699816</v>
      </c>
      <c r="Q15" s="162">
        <v>1262.7192548945764</v>
      </c>
      <c r="R15" s="162">
        <v>1342.3857922267719</v>
      </c>
      <c r="S15" s="162">
        <v>1453.5659607189168</v>
      </c>
      <c r="T15" s="162">
        <v>1597.3667158779697</v>
      </c>
      <c r="U15" s="162">
        <v>1703.9632504546621</v>
      </c>
      <c r="V15" s="162">
        <v>1670.8889468639181</v>
      </c>
    </row>
    <row r="16" spans="1:22" ht="12.95" customHeight="1">
      <c r="A16" s="14">
        <v>12</v>
      </c>
      <c r="B16" s="82" t="s">
        <v>105</v>
      </c>
      <c r="C16" s="115" t="s">
        <v>178</v>
      </c>
      <c r="D16" s="83" t="s">
        <v>82</v>
      </c>
      <c r="E16" s="83" t="s">
        <v>82</v>
      </c>
      <c r="F16" s="83" t="s">
        <v>82</v>
      </c>
      <c r="G16" s="83" t="s">
        <v>82</v>
      </c>
      <c r="H16" s="83" t="s">
        <v>82</v>
      </c>
      <c r="I16" s="83" t="s">
        <v>82</v>
      </c>
      <c r="J16" s="83" t="s">
        <v>82</v>
      </c>
      <c r="K16" s="162">
        <v>2112.3317475122535</v>
      </c>
      <c r="L16" s="162">
        <v>2472.2745730099455</v>
      </c>
      <c r="M16" s="162">
        <v>2796.0594833335667</v>
      </c>
      <c r="N16" s="162">
        <v>3017.2842799053356</v>
      </c>
      <c r="O16" s="162">
        <v>3304.0661270356159</v>
      </c>
      <c r="P16" s="162">
        <v>3155.3412347384055</v>
      </c>
      <c r="Q16" s="162">
        <v>3177.7749885831381</v>
      </c>
      <c r="R16" s="162">
        <v>3152.2082236865849</v>
      </c>
      <c r="S16" s="162">
        <v>3169.5397125515774</v>
      </c>
      <c r="T16" s="162">
        <v>3232.9457064708236</v>
      </c>
      <c r="U16" s="162">
        <v>3342.4544582748977</v>
      </c>
      <c r="V16" s="162">
        <v>3305.8571362972511</v>
      </c>
    </row>
    <row r="17" spans="1:22" ht="12.95" customHeight="1">
      <c r="A17" s="14">
        <v>13</v>
      </c>
      <c r="B17" s="82" t="s">
        <v>106</v>
      </c>
      <c r="C17" s="115" t="s">
        <v>151</v>
      </c>
      <c r="D17" s="83" t="s">
        <v>82</v>
      </c>
      <c r="E17" s="83" t="s">
        <v>82</v>
      </c>
      <c r="F17" s="83" t="s">
        <v>82</v>
      </c>
      <c r="G17" s="83" t="s">
        <v>82</v>
      </c>
      <c r="H17" s="83" t="s">
        <v>82</v>
      </c>
      <c r="I17" s="83" t="s">
        <v>82</v>
      </c>
      <c r="J17" s="83" t="s">
        <v>82</v>
      </c>
      <c r="K17" s="162">
        <v>24003.446947644952</v>
      </c>
      <c r="L17" s="162">
        <v>22087.973422623174</v>
      </c>
      <c r="M17" s="162">
        <v>22099.228163761218</v>
      </c>
      <c r="N17" s="162">
        <v>22805.262479739322</v>
      </c>
      <c r="O17" s="162">
        <v>25142.266986140785</v>
      </c>
      <c r="P17" s="162">
        <v>25014.471918377429</v>
      </c>
      <c r="Q17" s="162">
        <v>26583.127362647832</v>
      </c>
      <c r="R17" s="162">
        <v>26540.061888352357</v>
      </c>
      <c r="S17" s="162">
        <v>25691.992309527377</v>
      </c>
      <c r="T17" s="162">
        <v>25392.614896720017</v>
      </c>
      <c r="U17" s="162">
        <v>25575.355653429913</v>
      </c>
      <c r="V17" s="162">
        <v>25285.013258642182</v>
      </c>
    </row>
    <row r="18" spans="1:22" ht="12.95" customHeight="1">
      <c r="A18" s="14">
        <v>14</v>
      </c>
      <c r="B18" s="82" t="s">
        <v>108</v>
      </c>
      <c r="C18" s="115" t="s">
        <v>155</v>
      </c>
      <c r="D18" s="83" t="s">
        <v>82</v>
      </c>
      <c r="E18" s="83" t="s">
        <v>82</v>
      </c>
      <c r="F18" s="83" t="s">
        <v>82</v>
      </c>
      <c r="G18" s="83" t="s">
        <v>82</v>
      </c>
      <c r="H18" s="83" t="s">
        <v>82</v>
      </c>
      <c r="I18" s="83" t="s">
        <v>82</v>
      </c>
      <c r="J18" s="83" t="s">
        <v>82</v>
      </c>
      <c r="K18" s="162">
        <v>1372.7896791415988</v>
      </c>
      <c r="L18" s="162">
        <v>1763.7893861695488</v>
      </c>
      <c r="M18" s="162">
        <v>1963.1734547370163</v>
      </c>
      <c r="N18" s="162">
        <v>1902.4491468093831</v>
      </c>
      <c r="O18" s="162">
        <v>1273.0759588755086</v>
      </c>
      <c r="P18" s="162">
        <v>1704.238197688325</v>
      </c>
      <c r="Q18" s="162">
        <v>1798.4920911002737</v>
      </c>
      <c r="R18" s="162">
        <v>986.31297230296991</v>
      </c>
      <c r="S18" s="162">
        <v>1161.7552032223464</v>
      </c>
      <c r="T18" s="162">
        <v>1301.7914447640919</v>
      </c>
      <c r="U18" s="162">
        <v>1421.2183388825342</v>
      </c>
      <c r="V18" s="162">
        <v>1405.2150645291526</v>
      </c>
    </row>
    <row r="19" spans="1:22" ht="12.95" customHeight="1">
      <c r="A19" s="14">
        <v>15</v>
      </c>
      <c r="B19" s="82" t="s">
        <v>107</v>
      </c>
      <c r="C19" s="115" t="s">
        <v>179</v>
      </c>
      <c r="D19" s="83" t="s">
        <v>82</v>
      </c>
      <c r="E19" s="83" t="s">
        <v>82</v>
      </c>
      <c r="F19" s="83" t="s">
        <v>82</v>
      </c>
      <c r="G19" s="83" t="s">
        <v>82</v>
      </c>
      <c r="H19" s="83" t="s">
        <v>82</v>
      </c>
      <c r="I19" s="83" t="s">
        <v>82</v>
      </c>
      <c r="J19" s="83" t="s">
        <v>82</v>
      </c>
      <c r="K19" s="162">
        <v>4437.7996092438216</v>
      </c>
      <c r="L19" s="162">
        <v>4530.019982708578</v>
      </c>
      <c r="M19" s="162">
        <v>4550.4389971971104</v>
      </c>
      <c r="N19" s="162">
        <v>4822.4969836218525</v>
      </c>
      <c r="O19" s="162">
        <v>5103.1009069019692</v>
      </c>
      <c r="P19" s="162">
        <v>5046.3035046273644</v>
      </c>
      <c r="Q19" s="162">
        <v>5284.5869540827589</v>
      </c>
      <c r="R19" s="162">
        <v>5325.0357632500372</v>
      </c>
      <c r="S19" s="162">
        <v>5449.9887941415445</v>
      </c>
      <c r="T19" s="162">
        <v>5362.2276308185656</v>
      </c>
      <c r="U19" s="162">
        <v>5426.3962105267201</v>
      </c>
      <c r="V19" s="162">
        <v>5410.2289430140663</v>
      </c>
    </row>
    <row r="20" spans="1:22" ht="12.95" customHeight="1">
      <c r="A20" s="14">
        <v>16</v>
      </c>
      <c r="B20" s="82" t="s">
        <v>152</v>
      </c>
      <c r="C20" s="115" t="s">
        <v>156</v>
      </c>
      <c r="D20" s="83" t="s">
        <v>82</v>
      </c>
      <c r="E20" s="83" t="s">
        <v>82</v>
      </c>
      <c r="F20" s="83" t="s">
        <v>82</v>
      </c>
      <c r="G20" s="83" t="s">
        <v>82</v>
      </c>
      <c r="H20" s="83" t="s">
        <v>82</v>
      </c>
      <c r="I20" s="83" t="s">
        <v>82</v>
      </c>
      <c r="J20" s="83" t="s">
        <v>82</v>
      </c>
      <c r="K20" s="162">
        <v>361.68838316393737</v>
      </c>
      <c r="L20" s="162">
        <v>366.37426095012006</v>
      </c>
      <c r="M20" s="162">
        <v>397.23640598788302</v>
      </c>
      <c r="N20" s="162">
        <v>412.67271363067351</v>
      </c>
      <c r="O20" s="162">
        <v>447.61940819157797</v>
      </c>
      <c r="P20" s="162">
        <v>458.554845574843</v>
      </c>
      <c r="Q20" s="162">
        <v>489.77315972149103</v>
      </c>
      <c r="R20" s="162">
        <v>469.89798797291945</v>
      </c>
      <c r="S20" s="162">
        <v>494.2601939565759</v>
      </c>
      <c r="T20" s="162">
        <v>520.06005447902282</v>
      </c>
      <c r="U20" s="162">
        <v>540.93012107105392</v>
      </c>
      <c r="V20" s="162">
        <v>531.80624595308336</v>
      </c>
    </row>
    <row r="21" spans="1:22" ht="12.95" customHeight="1">
      <c r="A21" s="14">
        <v>17</v>
      </c>
      <c r="B21" s="82" t="s">
        <v>153</v>
      </c>
      <c r="C21" s="115" t="s">
        <v>157</v>
      </c>
      <c r="D21" s="83" t="s">
        <v>82</v>
      </c>
      <c r="E21" s="83" t="s">
        <v>82</v>
      </c>
      <c r="F21" s="83" t="s">
        <v>82</v>
      </c>
      <c r="G21" s="83" t="s">
        <v>82</v>
      </c>
      <c r="H21" s="83" t="s">
        <v>82</v>
      </c>
      <c r="I21" s="83" t="s">
        <v>82</v>
      </c>
      <c r="J21" s="83" t="s">
        <v>82</v>
      </c>
      <c r="K21" s="162">
        <v>651.85413489794223</v>
      </c>
      <c r="L21" s="162">
        <v>3658.7088872106374</v>
      </c>
      <c r="M21" s="162">
        <v>1935.1940246579265</v>
      </c>
      <c r="N21" s="162">
        <v>3167.0126096011682</v>
      </c>
      <c r="O21" s="162">
        <v>1078.1513719685076</v>
      </c>
      <c r="P21" s="162">
        <v>2567.7949975858924</v>
      </c>
      <c r="Q21" s="162">
        <v>2828.3097889244145</v>
      </c>
      <c r="R21" s="162">
        <v>3122.3259485592775</v>
      </c>
      <c r="S21" s="162">
        <v>3403.0845265854732</v>
      </c>
      <c r="T21" s="162">
        <v>3655.9283380382467</v>
      </c>
      <c r="U21" s="162">
        <v>3852.407224021531</v>
      </c>
      <c r="V21" s="162">
        <v>3813.3724988456534</v>
      </c>
    </row>
    <row r="22" spans="1:22" ht="12.95" customHeight="1">
      <c r="A22" s="14">
        <v>18</v>
      </c>
      <c r="B22" s="82" t="s">
        <v>154</v>
      </c>
      <c r="C22" s="115" t="s">
        <v>158</v>
      </c>
      <c r="D22" s="83" t="s">
        <v>82</v>
      </c>
      <c r="E22" s="83" t="s">
        <v>82</v>
      </c>
      <c r="F22" s="83" t="s">
        <v>82</v>
      </c>
      <c r="G22" s="83" t="s">
        <v>82</v>
      </c>
      <c r="H22" s="83" t="s">
        <v>82</v>
      </c>
      <c r="I22" s="83" t="s">
        <v>82</v>
      </c>
      <c r="J22" s="83" t="s">
        <v>82</v>
      </c>
      <c r="K22" s="162">
        <v>13156.515813685783</v>
      </c>
      <c r="L22" s="162">
        <v>12203.261951499442</v>
      </c>
      <c r="M22" s="162">
        <v>12421.480962974023</v>
      </c>
      <c r="N22" s="162">
        <v>12080.712129686846</v>
      </c>
      <c r="O22" s="162">
        <v>13053.92867261784</v>
      </c>
      <c r="P22" s="162">
        <v>12998.941394954018</v>
      </c>
      <c r="Q22" s="162">
        <v>13906.618645776507</v>
      </c>
      <c r="R22" s="162">
        <v>13579.699895916636</v>
      </c>
      <c r="S22" s="162">
        <v>13073.901771697925</v>
      </c>
      <c r="T22" s="162">
        <v>12778.21303877846</v>
      </c>
      <c r="U22" s="162">
        <v>12669.429096954053</v>
      </c>
      <c r="V22" s="162">
        <v>12536.591681650458</v>
      </c>
    </row>
    <row r="23" spans="1:22" ht="12.95" customHeight="1">
      <c r="A23" s="14"/>
      <c r="B23" s="751"/>
      <c r="C23" s="752"/>
      <c r="D23" s="83"/>
      <c r="E23" s="83"/>
      <c r="F23" s="83"/>
      <c r="G23" s="83"/>
      <c r="H23" s="83"/>
      <c r="I23" s="83"/>
      <c r="J23" s="83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</row>
    <row r="24" spans="1:22" ht="12.95" customHeight="1">
      <c r="A24" s="32">
        <v>19</v>
      </c>
      <c r="B24" s="84"/>
      <c r="C24" s="164" t="s">
        <v>87</v>
      </c>
      <c r="D24" s="86">
        <v>147197.81340573941</v>
      </c>
      <c r="E24" s="86">
        <v>142659.48140236209</v>
      </c>
      <c r="F24" s="86">
        <v>145442.01525004086</v>
      </c>
      <c r="G24" s="86">
        <v>158288.55759588321</v>
      </c>
      <c r="H24" s="86">
        <v>167251.69368335023</v>
      </c>
      <c r="I24" s="86">
        <v>165159.26160113295</v>
      </c>
      <c r="J24" s="86">
        <v>171896.03984393418</v>
      </c>
      <c r="K24" s="163">
        <v>157701.91237726805</v>
      </c>
      <c r="L24" s="163">
        <v>156211.47568729636</v>
      </c>
      <c r="M24" s="163">
        <v>158664.73464594278</v>
      </c>
      <c r="N24" s="163">
        <v>160064.99886366003</v>
      </c>
      <c r="O24" s="163">
        <v>166805.52685372694</v>
      </c>
      <c r="P24" s="163">
        <v>167840.1479041662</v>
      </c>
      <c r="Q24" s="163">
        <v>169477.17033080812</v>
      </c>
      <c r="R24" s="163">
        <v>161924.72792765798</v>
      </c>
      <c r="S24" s="163">
        <v>163910.26443547104</v>
      </c>
      <c r="T24" s="163">
        <v>168638.24426666941</v>
      </c>
      <c r="U24" s="163">
        <v>171058.3618271827</v>
      </c>
      <c r="V24" s="163">
        <v>169900.37485915568</v>
      </c>
    </row>
    <row r="25" spans="1:22" ht="12.95" customHeight="1">
      <c r="A25" s="16">
        <v>20</v>
      </c>
      <c r="B25" s="183"/>
      <c r="C25" s="116" t="s">
        <v>374</v>
      </c>
      <c r="D25" s="83">
        <v>476790.53740341112</v>
      </c>
      <c r="E25" s="83">
        <v>487759.66247860319</v>
      </c>
      <c r="F25" s="83">
        <v>491645.4639195769</v>
      </c>
      <c r="G25" s="83">
        <v>490413.01693187241</v>
      </c>
      <c r="H25" s="83">
        <v>503831.11385887553</v>
      </c>
      <c r="I25" s="83">
        <v>497885.64346231567</v>
      </c>
      <c r="J25" s="83">
        <v>510707.46593747986</v>
      </c>
      <c r="K25" s="162">
        <v>529489.89859586745</v>
      </c>
      <c r="L25" s="162">
        <v>526003.47705106682</v>
      </c>
      <c r="M25" s="162">
        <v>537733.28742483049</v>
      </c>
      <c r="N25" s="162">
        <v>523831.64666650223</v>
      </c>
      <c r="O25" s="162">
        <v>519489.69541548664</v>
      </c>
      <c r="P25" s="162">
        <v>520244.18896784028</v>
      </c>
      <c r="Q25" s="162">
        <v>513000.68065188458</v>
      </c>
      <c r="R25" s="162">
        <v>525038.17349074176</v>
      </c>
      <c r="S25" s="162">
        <v>528149.08957290091</v>
      </c>
      <c r="T25" s="162">
        <v>535128.5327659779</v>
      </c>
      <c r="U25" s="162">
        <v>533369.62794721196</v>
      </c>
      <c r="V25" s="162">
        <v>540690.3592220745</v>
      </c>
    </row>
    <row r="26" spans="1:22">
      <c r="A26" s="16">
        <v>21</v>
      </c>
      <c r="B26" s="183"/>
      <c r="C26" s="164" t="s">
        <v>164</v>
      </c>
      <c r="D26" s="86">
        <v>623988.35080915049</v>
      </c>
      <c r="E26" s="86">
        <v>630419.1438809653</v>
      </c>
      <c r="F26" s="86">
        <v>637087.47916961776</v>
      </c>
      <c r="G26" s="86">
        <v>648701.57452775561</v>
      </c>
      <c r="H26" s="86">
        <v>671082.80754222581</v>
      </c>
      <c r="I26" s="86">
        <v>663044.90506344859</v>
      </c>
      <c r="J26" s="86">
        <v>682603.50578141399</v>
      </c>
      <c r="K26" s="163">
        <v>687191.81097313552</v>
      </c>
      <c r="L26" s="163">
        <v>682214.95273836318</v>
      </c>
      <c r="M26" s="163">
        <v>696398.0220707733</v>
      </c>
      <c r="N26" s="163">
        <v>683896.64553016226</v>
      </c>
      <c r="O26" s="163">
        <v>686295.22226921353</v>
      </c>
      <c r="P26" s="163">
        <v>688084.33687200653</v>
      </c>
      <c r="Q26" s="163">
        <v>682477.85098269267</v>
      </c>
      <c r="R26" s="163">
        <v>686962.90141839976</v>
      </c>
      <c r="S26" s="163">
        <v>692059.35400837194</v>
      </c>
      <c r="T26" s="163">
        <v>703766.77703264728</v>
      </c>
      <c r="U26" s="163">
        <v>704427.98977439466</v>
      </c>
      <c r="V26" s="163">
        <v>710590.73408123013</v>
      </c>
    </row>
    <row r="27" spans="1:22" ht="15" customHeight="1">
      <c r="A27" s="2" t="s">
        <v>751</v>
      </c>
      <c r="C27" s="93"/>
    </row>
    <row r="28" spans="1:22" ht="12" customHeight="1">
      <c r="A28" s="2" t="s">
        <v>319</v>
      </c>
      <c r="C28" s="77"/>
    </row>
    <row r="29" spans="1:22" ht="12" customHeight="1">
      <c r="A29" s="75" t="s">
        <v>160</v>
      </c>
      <c r="C29" s="77"/>
    </row>
    <row r="30" spans="1:22" ht="12" customHeight="1">
      <c r="A30" s="2" t="s">
        <v>185</v>
      </c>
      <c r="C30" s="77"/>
      <c r="D30" s="79"/>
      <c r="E30" s="79"/>
      <c r="F30" s="79"/>
    </row>
    <row r="31" spans="1:22" ht="12" customHeight="1">
      <c r="A31" s="2" t="s">
        <v>769</v>
      </c>
      <c r="B31" s="78"/>
      <c r="C31" s="77"/>
      <c r="D31" s="79"/>
      <c r="E31" s="79"/>
      <c r="F31" s="79"/>
      <c r="G31" s="79"/>
    </row>
    <row r="32" spans="1:22" ht="12" customHeight="1">
      <c r="A32" s="75" t="s">
        <v>356</v>
      </c>
      <c r="B32" s="78"/>
      <c r="C32" s="77"/>
    </row>
    <row r="33" spans="2:7" ht="12" customHeight="1">
      <c r="B33" s="78"/>
      <c r="C33" s="77"/>
    </row>
    <row r="34" spans="2:7" ht="12" customHeight="1">
      <c r="B34" s="78"/>
      <c r="C34" s="77"/>
    </row>
    <row r="35" spans="2:7" ht="12" customHeight="1">
      <c r="B35" s="78"/>
      <c r="C35" s="77"/>
      <c r="D35" s="79"/>
      <c r="E35" s="79"/>
      <c r="F35" s="79"/>
      <c r="G35" s="79"/>
    </row>
    <row r="36" spans="2:7" ht="12" customHeight="1">
      <c r="B36" s="78"/>
      <c r="C36" s="77"/>
      <c r="D36" s="80"/>
      <c r="E36" s="80"/>
      <c r="F36" s="80"/>
      <c r="G36" s="80"/>
    </row>
    <row r="37" spans="2:7">
      <c r="B37" s="78"/>
      <c r="C37" s="77"/>
      <c r="D37" s="79"/>
      <c r="E37" s="79"/>
      <c r="F37" s="79"/>
      <c r="G37" s="79"/>
    </row>
    <row r="38" spans="2:7">
      <c r="B38" s="78"/>
      <c r="C38" s="77"/>
      <c r="D38" s="80"/>
      <c r="E38" s="80"/>
      <c r="F38" s="80"/>
      <c r="G38" s="80"/>
    </row>
    <row r="39" spans="2:7">
      <c r="B39" s="78"/>
      <c r="C39" s="77"/>
      <c r="D39" s="79"/>
      <c r="E39" s="79"/>
      <c r="F39" s="79"/>
      <c r="G39" s="79"/>
    </row>
    <row r="40" spans="2:7">
      <c r="B40" s="78"/>
      <c r="C40" s="77"/>
      <c r="D40" s="80"/>
      <c r="E40" s="80"/>
      <c r="F40" s="80"/>
      <c r="G40" s="80"/>
    </row>
    <row r="41" spans="2:7">
      <c r="B41" s="78"/>
      <c r="C41" s="77"/>
      <c r="D41" s="79"/>
      <c r="E41" s="79"/>
      <c r="F41" s="79"/>
      <c r="G41" s="79"/>
    </row>
    <row r="42" spans="2:7">
      <c r="B42" s="78"/>
      <c r="C42" s="77"/>
      <c r="D42" s="80"/>
      <c r="E42" s="80"/>
      <c r="F42" s="80"/>
      <c r="G42" s="80"/>
    </row>
    <row r="43" spans="2:7">
      <c r="B43" s="78"/>
      <c r="C43" s="77"/>
    </row>
    <row r="44" spans="2:7">
      <c r="B44" s="78"/>
      <c r="C44" s="77"/>
    </row>
    <row r="45" spans="2:7">
      <c r="B45" s="78"/>
      <c r="C45" s="77"/>
    </row>
    <row r="46" spans="2:7">
      <c r="B46" s="78"/>
      <c r="C46" s="77"/>
    </row>
    <row r="47" spans="2:7">
      <c r="B47" s="78"/>
      <c r="C47" s="77"/>
    </row>
    <row r="48" spans="2:7">
      <c r="B48" s="78"/>
      <c r="C48" s="77"/>
    </row>
    <row r="49" spans="2:3">
      <c r="B49" s="78"/>
      <c r="C49" s="77"/>
    </row>
    <row r="50" spans="2:3">
      <c r="B50" s="78"/>
      <c r="C50" s="77"/>
    </row>
    <row r="51" spans="2:3">
      <c r="B51" s="78"/>
      <c r="C51" s="77"/>
    </row>
    <row r="52" spans="2:3">
      <c r="B52" s="78"/>
      <c r="C52" s="77"/>
    </row>
    <row r="53" spans="2:3">
      <c r="B53" s="78"/>
      <c r="C53" s="77"/>
    </row>
    <row r="54" spans="2:3">
      <c r="B54" s="78"/>
      <c r="C54" s="77"/>
    </row>
    <row r="55" spans="2:3">
      <c r="B55" s="78"/>
      <c r="C55" s="77"/>
    </row>
    <row r="56" spans="2:3">
      <c r="B56" s="78"/>
      <c r="C56" s="77"/>
    </row>
    <row r="57" spans="2:3">
      <c r="B57" s="78"/>
      <c r="C57" s="77"/>
    </row>
    <row r="58" spans="2:3">
      <c r="B58" s="78"/>
      <c r="C58" s="77"/>
    </row>
    <row r="59" spans="2:3">
      <c r="B59" s="78"/>
      <c r="C59" s="77"/>
    </row>
    <row r="60" spans="2:3">
      <c r="B60" s="78"/>
      <c r="C60" s="77"/>
    </row>
    <row r="61" spans="2:3">
      <c r="B61" s="78"/>
      <c r="C61" s="77"/>
    </row>
    <row r="62" spans="2:3">
      <c r="B62" s="78"/>
      <c r="C62" s="77"/>
    </row>
    <row r="63" spans="2:3">
      <c r="B63" s="78"/>
      <c r="C63" s="77"/>
    </row>
    <row r="64" spans="2:3">
      <c r="B64" s="78"/>
      <c r="C64" s="77"/>
    </row>
    <row r="65" spans="2:3">
      <c r="B65" s="78"/>
      <c r="C65" s="77"/>
    </row>
    <row r="66" spans="2:3">
      <c r="B66" s="78"/>
      <c r="C66" s="77"/>
    </row>
    <row r="67" spans="2:3">
      <c r="B67" s="78"/>
      <c r="C67" s="77"/>
    </row>
    <row r="68" spans="2:3">
      <c r="B68" s="78"/>
      <c r="C68" s="77"/>
    </row>
    <row r="69" spans="2:3">
      <c r="B69" s="78"/>
      <c r="C69" s="77"/>
    </row>
    <row r="70" spans="2:3">
      <c r="B70" s="78"/>
      <c r="C70" s="77"/>
    </row>
    <row r="71" spans="2:3">
      <c r="B71" s="78"/>
      <c r="C71" s="77"/>
    </row>
    <row r="72" spans="2:3">
      <c r="B72" s="78"/>
      <c r="C72" s="77"/>
    </row>
    <row r="73" spans="2:3">
      <c r="B73" s="78"/>
      <c r="C73" s="77"/>
    </row>
    <row r="74" spans="2:3">
      <c r="B74" s="78"/>
      <c r="C74" s="77"/>
    </row>
    <row r="75" spans="2:3">
      <c r="B75" s="78"/>
      <c r="C75" s="77"/>
    </row>
    <row r="76" spans="2:3">
      <c r="B76" s="78"/>
      <c r="C76" s="77"/>
    </row>
    <row r="77" spans="2:3">
      <c r="B77" s="78"/>
      <c r="C77" s="77"/>
    </row>
    <row r="78" spans="2:3">
      <c r="B78" s="78"/>
      <c r="C78" s="77"/>
    </row>
    <row r="79" spans="2:3">
      <c r="B79" s="78"/>
      <c r="C79" s="77"/>
    </row>
    <row r="80" spans="2:3">
      <c r="B80" s="78"/>
      <c r="C80" s="77"/>
    </row>
    <row r="81" spans="2:3">
      <c r="B81" s="78"/>
      <c r="C81" s="77"/>
    </row>
    <row r="82" spans="2:3">
      <c r="B82" s="78"/>
      <c r="C82" s="77"/>
    </row>
    <row r="83" spans="2:3">
      <c r="B83" s="78"/>
      <c r="C83" s="77"/>
    </row>
    <row r="84" spans="2:3">
      <c r="B84" s="78"/>
      <c r="C84" s="77"/>
    </row>
    <row r="85" spans="2:3">
      <c r="B85" s="78"/>
      <c r="C85" s="77"/>
    </row>
    <row r="86" spans="2:3">
      <c r="B86" s="78"/>
      <c r="C86" s="77"/>
    </row>
    <row r="87" spans="2:3">
      <c r="B87" s="78"/>
      <c r="C87" s="77"/>
    </row>
    <row r="88" spans="2:3">
      <c r="B88" s="78"/>
      <c r="C88" s="77"/>
    </row>
    <row r="89" spans="2:3">
      <c r="B89" s="78"/>
      <c r="C89" s="77"/>
    </row>
    <row r="90" spans="2:3">
      <c r="B90" s="78"/>
      <c r="C90" s="77"/>
    </row>
    <row r="91" spans="2:3">
      <c r="B91" s="78"/>
      <c r="C91" s="77"/>
    </row>
    <row r="92" spans="2:3">
      <c r="B92" s="78"/>
      <c r="C92" s="77"/>
    </row>
    <row r="93" spans="2:3">
      <c r="B93" s="78"/>
      <c r="C93" s="77"/>
    </row>
    <row r="94" spans="2:3">
      <c r="B94" s="78"/>
      <c r="C94" s="77"/>
    </row>
    <row r="95" spans="2:3">
      <c r="B95" s="78"/>
      <c r="C95" s="77"/>
    </row>
    <row r="96" spans="2:3">
      <c r="B96" s="78"/>
      <c r="C96" s="77"/>
    </row>
    <row r="97" spans="2:3">
      <c r="B97" s="78"/>
      <c r="C97" s="77"/>
    </row>
    <row r="98" spans="2:3">
      <c r="B98" s="78"/>
      <c r="C98" s="77"/>
    </row>
    <row r="99" spans="2:3">
      <c r="B99" s="78"/>
      <c r="C99" s="77"/>
    </row>
    <row r="100" spans="2:3">
      <c r="B100" s="78"/>
      <c r="C100" s="77"/>
    </row>
    <row r="101" spans="2:3">
      <c r="B101" s="78"/>
      <c r="C101" s="77"/>
    </row>
    <row r="102" spans="2:3">
      <c r="B102" s="78"/>
      <c r="C102" s="77"/>
    </row>
    <row r="103" spans="2:3">
      <c r="B103" s="78"/>
      <c r="C103" s="77"/>
    </row>
    <row r="104" spans="2:3">
      <c r="B104" s="78"/>
      <c r="C104" s="77"/>
    </row>
    <row r="105" spans="2:3">
      <c r="B105" s="78"/>
      <c r="C105" s="77"/>
    </row>
    <row r="106" spans="2:3">
      <c r="B106" s="78"/>
      <c r="C106" s="77"/>
    </row>
    <row r="107" spans="2:3">
      <c r="B107" s="78"/>
      <c r="C107" s="77"/>
    </row>
    <row r="108" spans="2:3">
      <c r="B108" s="78"/>
      <c r="C108" s="77"/>
    </row>
    <row r="109" spans="2:3">
      <c r="B109" s="78"/>
      <c r="C109" s="77"/>
    </row>
    <row r="110" spans="2:3">
      <c r="B110" s="78"/>
      <c r="C110" s="77"/>
    </row>
    <row r="111" spans="2:3">
      <c r="B111" s="78"/>
      <c r="C111" s="77"/>
    </row>
    <row r="112" spans="2:3">
      <c r="B112" s="78"/>
      <c r="C112" s="77"/>
    </row>
    <row r="113" spans="2:3">
      <c r="B113" s="78"/>
      <c r="C113" s="77"/>
    </row>
    <row r="114" spans="2:3">
      <c r="B114" s="78"/>
      <c r="C114" s="77"/>
    </row>
    <row r="115" spans="2:3">
      <c r="B115" s="78"/>
      <c r="C115" s="77"/>
    </row>
    <row r="116" spans="2:3">
      <c r="B116" s="78"/>
      <c r="C116" s="77"/>
    </row>
    <row r="117" spans="2:3">
      <c r="B117" s="78"/>
      <c r="C117" s="77"/>
    </row>
    <row r="118" spans="2:3">
      <c r="B118" s="78"/>
      <c r="C118" s="77"/>
    </row>
    <row r="119" spans="2:3">
      <c r="B119" s="78"/>
      <c r="C119" s="77"/>
    </row>
    <row r="120" spans="2:3">
      <c r="B120" s="78"/>
      <c r="C120" s="77"/>
    </row>
    <row r="121" spans="2:3">
      <c r="B121" s="78"/>
      <c r="C121" s="77"/>
    </row>
    <row r="122" spans="2:3">
      <c r="B122" s="78"/>
      <c r="C122" s="77"/>
    </row>
    <row r="123" spans="2:3">
      <c r="B123" s="78"/>
      <c r="C123" s="77"/>
    </row>
    <row r="124" spans="2:3">
      <c r="B124" s="78"/>
      <c r="C124" s="77"/>
    </row>
    <row r="125" spans="2:3">
      <c r="B125" s="78"/>
      <c r="C125" s="77"/>
    </row>
    <row r="126" spans="2:3">
      <c r="B126" s="78"/>
      <c r="C126" s="77"/>
    </row>
    <row r="127" spans="2:3">
      <c r="B127" s="78"/>
      <c r="C127" s="77"/>
    </row>
    <row r="128" spans="2:3">
      <c r="B128" s="78"/>
      <c r="C128" s="77"/>
    </row>
    <row r="129" spans="2:3">
      <c r="B129" s="78"/>
      <c r="C129" s="77"/>
    </row>
    <row r="130" spans="2:3">
      <c r="B130" s="78"/>
      <c r="C130" s="77"/>
    </row>
    <row r="131" spans="2:3">
      <c r="B131" s="78"/>
      <c r="C131" s="77"/>
    </row>
    <row r="132" spans="2:3">
      <c r="B132" s="78"/>
      <c r="C132" s="77"/>
    </row>
    <row r="133" spans="2:3">
      <c r="B133" s="78"/>
      <c r="C133" s="77"/>
    </row>
    <row r="134" spans="2:3">
      <c r="B134" s="78"/>
      <c r="C134" s="77"/>
    </row>
    <row r="135" spans="2:3">
      <c r="B135" s="78"/>
      <c r="C135" s="77"/>
    </row>
    <row r="136" spans="2:3">
      <c r="C136" s="77"/>
    </row>
    <row r="137" spans="2:3">
      <c r="C137" s="77"/>
    </row>
    <row r="138" spans="2:3">
      <c r="C138" s="77"/>
    </row>
    <row r="139" spans="2:3">
      <c r="C139" s="77"/>
    </row>
    <row r="140" spans="2:3">
      <c r="C140" s="77"/>
    </row>
    <row r="141" spans="2:3">
      <c r="C141" s="77"/>
    </row>
    <row r="142" spans="2:3">
      <c r="C142" s="77"/>
    </row>
    <row r="143" spans="2:3">
      <c r="C143" s="77"/>
    </row>
    <row r="144" spans="2:3">
      <c r="C144" s="77"/>
    </row>
    <row r="145" spans="3:3">
      <c r="C145" s="77"/>
    </row>
    <row r="146" spans="3:3">
      <c r="C146" s="77"/>
    </row>
    <row r="147" spans="3:3">
      <c r="C147" s="77"/>
    </row>
    <row r="148" spans="3:3">
      <c r="C148" s="77"/>
    </row>
    <row r="149" spans="3:3">
      <c r="C149" s="77"/>
    </row>
    <row r="150" spans="3:3">
      <c r="C150" s="77"/>
    </row>
    <row r="151" spans="3:3">
      <c r="C151" s="77"/>
    </row>
    <row r="152" spans="3:3">
      <c r="C152" s="77"/>
    </row>
    <row r="153" spans="3:3">
      <c r="C153" s="77"/>
    </row>
    <row r="154" spans="3:3">
      <c r="C154" s="77"/>
    </row>
    <row r="155" spans="3:3">
      <c r="C155" s="77"/>
    </row>
    <row r="156" spans="3:3">
      <c r="C156" s="77"/>
    </row>
    <row r="157" spans="3:3">
      <c r="C157" s="77"/>
    </row>
    <row r="158" spans="3:3">
      <c r="C158" s="77"/>
    </row>
    <row r="159" spans="3:3">
      <c r="C159" s="77"/>
    </row>
    <row r="160" spans="3:3">
      <c r="C160" s="77"/>
    </row>
    <row r="161" spans="3:3">
      <c r="C161" s="77"/>
    </row>
    <row r="162" spans="3:3">
      <c r="C162" s="77"/>
    </row>
  </sheetData>
  <mergeCells count="1">
    <mergeCell ref="B23:C23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149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4" width="9.85546875" style="76" customWidth="1"/>
    <col min="5" max="9" width="9.85546875" customWidth="1"/>
  </cols>
  <sheetData>
    <row r="1" spans="1:10" s="66" customFormat="1" ht="21.75" customHeight="1">
      <c r="A1" s="65" t="s">
        <v>415</v>
      </c>
      <c r="C1" s="67"/>
      <c r="D1" s="67"/>
    </row>
    <row r="2" spans="1:10" s="69" customFormat="1" ht="16.5" customHeight="1">
      <c r="A2" s="68" t="s">
        <v>147</v>
      </c>
      <c r="C2" s="166"/>
      <c r="D2" s="70"/>
      <c r="F2" s="301"/>
    </row>
    <row r="3" spans="1:10" s="69" customFormat="1" ht="12.75" customHeight="1">
      <c r="A3" s="111"/>
      <c r="B3" s="110"/>
      <c r="C3" s="112"/>
      <c r="D3" s="70"/>
      <c r="I3" s="110"/>
    </row>
    <row r="4" spans="1:10" s="74" customFormat="1" ht="51" customHeight="1">
      <c r="A4" s="96" t="s">
        <v>65</v>
      </c>
      <c r="B4" s="98" t="s">
        <v>341</v>
      </c>
      <c r="C4" s="98" t="s">
        <v>86</v>
      </c>
      <c r="D4" s="72" t="s">
        <v>93</v>
      </c>
      <c r="E4" s="72" t="s">
        <v>91</v>
      </c>
      <c r="F4" s="72" t="s">
        <v>401</v>
      </c>
      <c r="G4" s="72" t="s">
        <v>145</v>
      </c>
      <c r="H4" s="72" t="s">
        <v>90</v>
      </c>
      <c r="I4" s="97" t="s">
        <v>363</v>
      </c>
    </row>
    <row r="5" spans="1:10" ht="20.100000000000001" customHeight="1">
      <c r="A5" s="318"/>
      <c r="B5" s="7"/>
      <c r="C5" s="321"/>
      <c r="D5" s="753">
        <v>2005</v>
      </c>
      <c r="E5" s="753"/>
      <c r="F5" s="753"/>
      <c r="G5" s="753"/>
      <c r="H5" s="753"/>
      <c r="I5" s="753"/>
    </row>
    <row r="6" spans="1:10" ht="12" customHeight="1">
      <c r="A6" s="14">
        <v>1</v>
      </c>
      <c r="B6" s="82" t="s">
        <v>94</v>
      </c>
      <c r="C6" s="115" t="s">
        <v>175</v>
      </c>
      <c r="D6" s="162">
        <f>SUM(E6:I6)</f>
        <v>325.64549741361009</v>
      </c>
      <c r="E6" s="162">
        <v>258.47472338964548</v>
      </c>
      <c r="F6" s="162">
        <v>29.981710096874373</v>
      </c>
      <c r="G6" s="162">
        <v>18.681794615875749</v>
      </c>
      <c r="H6" s="162">
        <v>13.365026247172459</v>
      </c>
      <c r="I6" s="162">
        <v>5.1422430640420318</v>
      </c>
      <c r="J6" s="446"/>
    </row>
    <row r="7" spans="1:10" ht="12" customHeight="1">
      <c r="A7" s="14">
        <v>2</v>
      </c>
      <c r="B7" s="82" t="s">
        <v>95</v>
      </c>
      <c r="C7" s="115" t="s">
        <v>172</v>
      </c>
      <c r="D7" s="162">
        <f t="shared" ref="D7:D27" si="0">SUM(E7:I7)</f>
        <v>87.804988169932713</v>
      </c>
      <c r="E7" s="162">
        <v>81.087949671689131</v>
      </c>
      <c r="F7" s="162">
        <v>1.6685143782695401E-2</v>
      </c>
      <c r="G7" s="162">
        <v>4.8557177585917497</v>
      </c>
      <c r="H7" s="162">
        <v>0.51560565355021071</v>
      </c>
      <c r="I7" s="162">
        <v>1.3290299423189262</v>
      </c>
      <c r="J7" s="446"/>
    </row>
    <row r="8" spans="1:10" ht="12" customHeight="1">
      <c r="A8" s="14">
        <v>3</v>
      </c>
      <c r="B8" s="82" t="s">
        <v>96</v>
      </c>
      <c r="C8" s="115" t="s">
        <v>181</v>
      </c>
      <c r="D8" s="162">
        <f t="shared" si="0"/>
        <v>4680.4667984655152</v>
      </c>
      <c r="E8" s="162">
        <v>4480.3777318914445</v>
      </c>
      <c r="F8" s="162">
        <v>0.38570932787976442</v>
      </c>
      <c r="G8" s="162">
        <v>141.97285216769916</v>
      </c>
      <c r="H8" s="162">
        <v>42.484372821282932</v>
      </c>
      <c r="I8" s="162">
        <v>15.246132257210059</v>
      </c>
      <c r="J8" s="446"/>
    </row>
    <row r="9" spans="1:10" ht="12" customHeight="1">
      <c r="A9" s="14">
        <v>4</v>
      </c>
      <c r="B9" s="82" t="s">
        <v>97</v>
      </c>
      <c r="C9" s="115" t="s">
        <v>176</v>
      </c>
      <c r="D9" s="162">
        <f t="shared" si="0"/>
        <v>223.21467008296361</v>
      </c>
      <c r="E9" s="162">
        <v>184.6715100638979</v>
      </c>
      <c r="F9" s="162">
        <v>2.3044477069659973E-2</v>
      </c>
      <c r="G9" s="162">
        <v>34.606601364135599</v>
      </c>
      <c r="H9" s="162">
        <v>0.47136337875700657</v>
      </c>
      <c r="I9" s="162">
        <v>3.4421507991034517</v>
      </c>
      <c r="J9" s="446"/>
    </row>
    <row r="10" spans="1:10" ht="12" customHeight="1">
      <c r="A10" s="14">
        <v>5</v>
      </c>
      <c r="B10" s="82" t="s">
        <v>98</v>
      </c>
      <c r="C10" s="115" t="s">
        <v>177</v>
      </c>
      <c r="D10" s="162">
        <f t="shared" si="0"/>
        <v>1246.4360791955246</v>
      </c>
      <c r="E10" s="162">
        <v>1179.1850029363732</v>
      </c>
      <c r="F10" s="162">
        <v>0.10319853622144018</v>
      </c>
      <c r="G10" s="162">
        <v>45.9782623752454</v>
      </c>
      <c r="H10" s="162">
        <v>11.874613434357117</v>
      </c>
      <c r="I10" s="162">
        <v>9.2950019133274449</v>
      </c>
      <c r="J10" s="446"/>
    </row>
    <row r="11" spans="1:10" ht="12" customHeight="1">
      <c r="A11" s="14">
        <v>6</v>
      </c>
      <c r="B11" s="82" t="s">
        <v>99</v>
      </c>
      <c r="C11" s="115" t="s">
        <v>89</v>
      </c>
      <c r="D11" s="162">
        <f t="shared" si="0"/>
        <v>1346.7874952553309</v>
      </c>
      <c r="E11" s="162">
        <v>1171.9684742860022</v>
      </c>
      <c r="F11" s="162">
        <v>0.22715601949459202</v>
      </c>
      <c r="G11" s="162">
        <v>147.97678983200032</v>
      </c>
      <c r="H11" s="162">
        <v>12.711805982392553</v>
      </c>
      <c r="I11" s="162">
        <v>13.903269135441173</v>
      </c>
      <c r="J11" s="446"/>
    </row>
    <row r="12" spans="1:10" ht="12" customHeight="1">
      <c r="A12" s="14">
        <v>7</v>
      </c>
      <c r="B12" s="82" t="s">
        <v>100</v>
      </c>
      <c r="C12" s="115" t="s">
        <v>173</v>
      </c>
      <c r="D12" s="162">
        <f t="shared" si="0"/>
        <v>6483.7349355089891</v>
      </c>
      <c r="E12" s="162">
        <v>5911.2868437910693</v>
      </c>
      <c r="F12" s="162">
        <v>0.17921984729201762</v>
      </c>
      <c r="G12" s="162">
        <v>403.96650644156</v>
      </c>
      <c r="H12" s="162">
        <v>139.66071074591881</v>
      </c>
      <c r="I12" s="162">
        <v>28.641654683148829</v>
      </c>
      <c r="J12" s="446"/>
    </row>
    <row r="13" spans="1:10" ht="12" customHeight="1">
      <c r="A13" s="14">
        <v>8</v>
      </c>
      <c r="B13" s="82" t="s">
        <v>101</v>
      </c>
      <c r="C13" s="115" t="s">
        <v>148</v>
      </c>
      <c r="D13" s="162">
        <f t="shared" si="0"/>
        <v>1588.6389545579948</v>
      </c>
      <c r="E13" s="162">
        <v>998.33780198108889</v>
      </c>
      <c r="F13" s="162">
        <v>0.21242672567568388</v>
      </c>
      <c r="G13" s="162">
        <v>563.09182917322005</v>
      </c>
      <c r="H13" s="162">
        <v>14.86001744660957</v>
      </c>
      <c r="I13" s="162">
        <v>12.136879231400529</v>
      </c>
      <c r="J13" s="446"/>
    </row>
    <row r="14" spans="1:10">
      <c r="A14" s="14">
        <v>9</v>
      </c>
      <c r="B14" s="82" t="s">
        <v>102</v>
      </c>
      <c r="C14" s="115" t="s">
        <v>174</v>
      </c>
      <c r="D14" s="162">
        <f t="shared" si="0"/>
        <v>517.34270930106686</v>
      </c>
      <c r="E14" s="162">
        <v>497.28967802085418</v>
      </c>
      <c r="F14" s="162">
        <v>0</v>
      </c>
      <c r="G14" s="162">
        <v>15.366796875179757</v>
      </c>
      <c r="H14" s="162">
        <v>3.8542901882200291</v>
      </c>
      <c r="I14" s="162">
        <v>0.83194421681281983</v>
      </c>
      <c r="J14" s="446"/>
    </row>
    <row r="15" spans="1:10">
      <c r="A15" s="14">
        <v>10</v>
      </c>
      <c r="B15" s="82" t="s">
        <v>103</v>
      </c>
      <c r="C15" s="115" t="s">
        <v>149</v>
      </c>
      <c r="D15" s="162">
        <f t="shared" si="0"/>
        <v>1571.9767825910021</v>
      </c>
      <c r="E15" s="162">
        <v>1493.2218322240083</v>
      </c>
      <c r="F15" s="162">
        <v>7.0061400378906069E-2</v>
      </c>
      <c r="G15" s="162">
        <v>48.378399856435252</v>
      </c>
      <c r="H15" s="162">
        <v>17.676019255244267</v>
      </c>
      <c r="I15" s="162">
        <v>12.630469854935516</v>
      </c>
      <c r="J15" s="446"/>
    </row>
    <row r="16" spans="1:10">
      <c r="A16" s="14">
        <v>11</v>
      </c>
      <c r="B16" s="82" t="s">
        <v>104</v>
      </c>
      <c r="C16" s="115" t="s">
        <v>150</v>
      </c>
      <c r="D16" s="162">
        <f t="shared" si="0"/>
        <v>444.92079156190874</v>
      </c>
      <c r="E16" s="162">
        <v>440.41564295672197</v>
      </c>
      <c r="F16" s="162">
        <v>1.2116221250441392E-2</v>
      </c>
      <c r="G16" s="162">
        <v>2.5603547238386186</v>
      </c>
      <c r="H16" s="162">
        <v>1.9218557897805932</v>
      </c>
      <c r="I16" s="162">
        <v>1.0821870317164277E-2</v>
      </c>
      <c r="J16" s="446"/>
    </row>
    <row r="17" spans="1:10">
      <c r="A17" s="14">
        <v>12</v>
      </c>
      <c r="B17" s="82" t="s">
        <v>105</v>
      </c>
      <c r="C17" s="115" t="s">
        <v>178</v>
      </c>
      <c r="D17" s="162">
        <f t="shared" si="0"/>
        <v>932.08984552679578</v>
      </c>
      <c r="E17" s="162">
        <v>899.84316190375125</v>
      </c>
      <c r="F17" s="162">
        <v>3.8886591499421516E-2</v>
      </c>
      <c r="G17" s="162">
        <v>17.156243486661129</v>
      </c>
      <c r="H17" s="162">
        <v>10.135339527332679</v>
      </c>
      <c r="I17" s="162">
        <v>4.9162140175512539</v>
      </c>
      <c r="J17" s="446"/>
    </row>
    <row r="18" spans="1:10">
      <c r="A18" s="14">
        <v>13</v>
      </c>
      <c r="B18" s="82" t="s">
        <v>106</v>
      </c>
      <c r="C18" s="115" t="s">
        <v>151</v>
      </c>
      <c r="D18" s="162">
        <f t="shared" si="0"/>
        <v>8019.3225478251125</v>
      </c>
      <c r="E18" s="162">
        <v>7595.9777709554928</v>
      </c>
      <c r="F18" s="162">
        <v>0.3331568106895284</v>
      </c>
      <c r="G18" s="162">
        <v>279.57978698183706</v>
      </c>
      <c r="H18" s="162">
        <v>82.785465262199182</v>
      </c>
      <c r="I18" s="162">
        <v>60.646367814893829</v>
      </c>
      <c r="J18" s="446"/>
    </row>
    <row r="19" spans="1:10">
      <c r="A19" s="14">
        <v>14</v>
      </c>
      <c r="B19" s="82" t="s">
        <v>108</v>
      </c>
      <c r="C19" s="115" t="s">
        <v>155</v>
      </c>
      <c r="D19" s="162">
        <f t="shared" si="0"/>
        <v>472.01573593161515</v>
      </c>
      <c r="E19" s="162">
        <v>446.25714506766133</v>
      </c>
      <c r="F19" s="162">
        <v>0.14956008557480729</v>
      </c>
      <c r="G19" s="162">
        <v>16.906052825005883</v>
      </c>
      <c r="H19" s="162">
        <v>5.0252791916795019</v>
      </c>
      <c r="I19" s="162">
        <v>3.6776987616936361</v>
      </c>
      <c r="J19" s="446"/>
    </row>
    <row r="20" spans="1:10">
      <c r="A20" s="14">
        <v>15</v>
      </c>
      <c r="B20" s="82" t="s">
        <v>107</v>
      </c>
      <c r="C20" s="115" t="s">
        <v>179</v>
      </c>
      <c r="D20" s="162">
        <f t="shared" si="0"/>
        <v>1096.825545837853</v>
      </c>
      <c r="E20" s="162">
        <v>895.28560676245809</v>
      </c>
      <c r="F20" s="162">
        <v>0.56774593734868584</v>
      </c>
      <c r="G20" s="162">
        <v>79.447424508108185</v>
      </c>
      <c r="H20" s="162">
        <v>18.112232815344917</v>
      </c>
      <c r="I20" s="162">
        <v>103.41253581459328</v>
      </c>
      <c r="J20" s="446"/>
    </row>
    <row r="21" spans="1:10">
      <c r="A21" s="14">
        <v>16</v>
      </c>
      <c r="B21" s="82" t="s">
        <v>152</v>
      </c>
      <c r="C21" s="115" t="s">
        <v>156</v>
      </c>
      <c r="D21" s="162">
        <f t="shared" si="0"/>
        <v>99.252473573661106</v>
      </c>
      <c r="E21" s="162">
        <v>90.327494222785305</v>
      </c>
      <c r="F21" s="162">
        <v>5.2234773766661009E-3</v>
      </c>
      <c r="G21" s="162">
        <v>3.103221212513553</v>
      </c>
      <c r="H21" s="162">
        <v>5.220511415244947</v>
      </c>
      <c r="I21" s="162">
        <v>0.59602324574066012</v>
      </c>
      <c r="J21" s="446"/>
    </row>
    <row r="22" spans="1:10">
      <c r="A22" s="14">
        <v>17</v>
      </c>
      <c r="B22" s="82" t="s">
        <v>153</v>
      </c>
      <c r="C22" s="115" t="s">
        <v>157</v>
      </c>
      <c r="D22" s="162">
        <f t="shared" si="0"/>
        <v>1152.3925035644436</v>
      </c>
      <c r="E22" s="162">
        <v>1125.6252867441972</v>
      </c>
      <c r="F22" s="162">
        <v>9.2505611340767003E-3</v>
      </c>
      <c r="G22" s="162">
        <v>9.9155297379791669</v>
      </c>
      <c r="H22" s="162">
        <v>8.522405120694609</v>
      </c>
      <c r="I22" s="162">
        <v>8.3200314004386353</v>
      </c>
      <c r="J22" s="446"/>
    </row>
    <row r="23" spans="1:10">
      <c r="A23" s="14">
        <v>18</v>
      </c>
      <c r="B23" s="82" t="s">
        <v>154</v>
      </c>
      <c r="C23" s="115" t="s">
        <v>158</v>
      </c>
      <c r="D23" s="162">
        <f t="shared" si="0"/>
        <v>1704.1617117572523</v>
      </c>
      <c r="E23" s="162">
        <v>1612.1861729745062</v>
      </c>
      <c r="F23" s="162">
        <v>0.23484874045724452</v>
      </c>
      <c r="G23" s="162">
        <v>61.170352877827611</v>
      </c>
      <c r="H23" s="162">
        <v>17.432363937893573</v>
      </c>
      <c r="I23" s="162">
        <v>13.137973226567658</v>
      </c>
      <c r="J23" s="446"/>
    </row>
    <row r="24" spans="1:10" ht="9.75" customHeight="1">
      <c r="A24" s="318"/>
      <c r="B24" s="751"/>
      <c r="C24" s="752"/>
      <c r="D24" s="162"/>
      <c r="E24" s="162"/>
      <c r="F24" s="162"/>
      <c r="G24" s="162"/>
      <c r="H24" s="162"/>
      <c r="I24" s="162"/>
      <c r="J24" s="446"/>
    </row>
    <row r="25" spans="1:10">
      <c r="A25" s="14">
        <v>19</v>
      </c>
      <c r="B25" s="84"/>
      <c r="C25" s="164" t="s">
        <v>87</v>
      </c>
      <c r="D25" s="163">
        <f t="shared" si="0"/>
        <v>31993.030066120569</v>
      </c>
      <c r="E25" s="163">
        <v>29361.819829843647</v>
      </c>
      <c r="F25" s="163">
        <v>32.550000000000004</v>
      </c>
      <c r="G25" s="163">
        <v>1894.714516813714</v>
      </c>
      <c r="H25" s="163">
        <v>406.62927821367492</v>
      </c>
      <c r="I25" s="163">
        <v>297.31644124953687</v>
      </c>
      <c r="J25" s="446"/>
    </row>
    <row r="26" spans="1:10">
      <c r="A26" s="14">
        <v>20</v>
      </c>
      <c r="B26" s="183"/>
      <c r="C26" s="116" t="s">
        <v>374</v>
      </c>
      <c r="D26" s="162">
        <f t="shared" si="0"/>
        <v>379597.77247685107</v>
      </c>
      <c r="E26" s="227">
        <v>361695.72647312802</v>
      </c>
      <c r="F26" s="227">
        <v>0</v>
      </c>
      <c r="G26" s="227">
        <v>544.78548318628577</v>
      </c>
      <c r="H26" s="227">
        <v>16896.376961786322</v>
      </c>
      <c r="I26" s="227">
        <v>460.88355875046312</v>
      </c>
      <c r="J26" s="446"/>
    </row>
    <row r="27" spans="1:10">
      <c r="A27" s="14">
        <v>21</v>
      </c>
      <c r="B27" s="183"/>
      <c r="C27" s="164" t="s">
        <v>135</v>
      </c>
      <c r="D27" s="163">
        <f t="shared" si="0"/>
        <v>411590.80254297168</v>
      </c>
      <c r="E27" s="163">
        <v>391057.54630297166</v>
      </c>
      <c r="F27" s="163">
        <v>32.550000000000004</v>
      </c>
      <c r="G27" s="163">
        <v>2439.5</v>
      </c>
      <c r="H27" s="163">
        <v>17303.006239999995</v>
      </c>
      <c r="I27" s="163">
        <v>758.2</v>
      </c>
      <c r="J27" s="446"/>
    </row>
    <row r="28" spans="1:10" ht="9.75" customHeight="1">
      <c r="A28" s="318"/>
      <c r="B28" s="90"/>
      <c r="C28" s="321"/>
      <c r="D28" s="322"/>
      <c r="E28" s="323"/>
      <c r="F28" s="323"/>
      <c r="G28" s="323"/>
      <c r="H28" s="323"/>
      <c r="I28" s="324"/>
      <c r="J28" s="64"/>
    </row>
    <row r="29" spans="1:10" ht="20.100000000000001" customHeight="1">
      <c r="A29" s="318"/>
      <c r="B29" s="90"/>
      <c r="C29" s="321"/>
      <c r="D29" s="753">
        <v>2010</v>
      </c>
      <c r="E29" s="753"/>
      <c r="F29" s="753"/>
      <c r="G29" s="753"/>
      <c r="H29" s="753"/>
      <c r="I29" s="753"/>
    </row>
    <row r="30" spans="1:10">
      <c r="A30" s="14">
        <v>22</v>
      </c>
      <c r="B30" s="82" t="s">
        <v>94</v>
      </c>
      <c r="C30" s="115" t="s">
        <v>175</v>
      </c>
      <c r="D30" s="162">
        <f>SUM(E30:I30)</f>
        <v>232.3149670305456</v>
      </c>
      <c r="E30" s="162">
        <v>149.12750820810308</v>
      </c>
      <c r="F30" s="162">
        <v>56.094703445665431</v>
      </c>
      <c r="G30" s="162">
        <v>11.003413472451978</v>
      </c>
      <c r="H30" s="162">
        <v>10.693306850624662</v>
      </c>
      <c r="I30" s="162">
        <v>5.3960350537004853</v>
      </c>
      <c r="J30" s="446"/>
    </row>
    <row r="31" spans="1:10">
      <c r="A31" s="14">
        <v>23</v>
      </c>
      <c r="B31" s="82" t="s">
        <v>95</v>
      </c>
      <c r="C31" s="115" t="s">
        <v>172</v>
      </c>
      <c r="D31" s="162">
        <f t="shared" ref="D31:D51" si="1">SUM(E31:I31)</f>
        <v>34.112893354257096</v>
      </c>
      <c r="E31" s="162">
        <v>30.151916445593564</v>
      </c>
      <c r="F31" s="162">
        <v>2.3255618924259418E-2</v>
      </c>
      <c r="G31" s="162">
        <v>2.6654528079687232</v>
      </c>
      <c r="H31" s="162">
        <v>0.32172971992946209</v>
      </c>
      <c r="I31" s="162">
        <v>0.95053876184108643</v>
      </c>
      <c r="J31" s="446"/>
    </row>
    <row r="32" spans="1:10">
      <c r="A32" s="14">
        <v>24</v>
      </c>
      <c r="B32" s="82" t="s">
        <v>96</v>
      </c>
      <c r="C32" s="115" t="s">
        <v>181</v>
      </c>
      <c r="D32" s="162">
        <f t="shared" si="1"/>
        <v>3438.1566015570224</v>
      </c>
      <c r="E32" s="162">
        <v>3322.8092498806946</v>
      </c>
      <c r="F32" s="162">
        <v>0.70183948459318579</v>
      </c>
      <c r="G32" s="162">
        <v>83.972372347754657</v>
      </c>
      <c r="H32" s="162">
        <v>21.033718449058927</v>
      </c>
      <c r="I32" s="162">
        <v>9.6394213949209178</v>
      </c>
      <c r="J32" s="446"/>
    </row>
    <row r="33" spans="1:10">
      <c r="A33" s="14">
        <v>25</v>
      </c>
      <c r="B33" s="82" t="s">
        <v>97</v>
      </c>
      <c r="C33" s="115" t="s">
        <v>176</v>
      </c>
      <c r="D33" s="162">
        <f t="shared" si="1"/>
        <v>284.04536551485063</v>
      </c>
      <c r="E33" s="162">
        <v>232.0919775508745</v>
      </c>
      <c r="F33" s="162">
        <v>3.7450007126560367E-2</v>
      </c>
      <c r="G33" s="162">
        <v>48.530841858730248</v>
      </c>
      <c r="H33" s="162">
        <v>1.2105812999136283</v>
      </c>
      <c r="I33" s="162">
        <v>2.1745147982056992</v>
      </c>
      <c r="J33" s="446"/>
    </row>
    <row r="34" spans="1:10">
      <c r="A34" s="14">
        <v>26</v>
      </c>
      <c r="B34" s="82" t="s">
        <v>98</v>
      </c>
      <c r="C34" s="115" t="s">
        <v>177</v>
      </c>
      <c r="D34" s="162">
        <f t="shared" si="1"/>
        <v>1036.2462378091668</v>
      </c>
      <c r="E34" s="162">
        <v>953.09681479088704</v>
      </c>
      <c r="F34" s="162">
        <v>0.18605019938021891</v>
      </c>
      <c r="G34" s="162">
        <v>56.558354798991644</v>
      </c>
      <c r="H34" s="162">
        <v>9.8839857472749308</v>
      </c>
      <c r="I34" s="162">
        <v>16.521032272632954</v>
      </c>
      <c r="J34" s="446"/>
    </row>
    <row r="35" spans="1:10">
      <c r="A35" s="14">
        <v>27</v>
      </c>
      <c r="B35" s="82" t="s">
        <v>99</v>
      </c>
      <c r="C35" s="115" t="s">
        <v>89</v>
      </c>
      <c r="D35" s="162">
        <f t="shared" si="1"/>
        <v>870.76628118924032</v>
      </c>
      <c r="E35" s="162">
        <v>762.05711196982747</v>
      </c>
      <c r="F35" s="162">
        <v>0.46248731729864401</v>
      </c>
      <c r="G35" s="162">
        <v>86.944184770058854</v>
      </c>
      <c r="H35" s="162">
        <v>11.336310339835107</v>
      </c>
      <c r="I35" s="162">
        <v>9.9661867922202063</v>
      </c>
      <c r="J35" s="446"/>
    </row>
    <row r="36" spans="1:10">
      <c r="A36" s="14">
        <v>28</v>
      </c>
      <c r="B36" s="82" t="s">
        <v>100</v>
      </c>
      <c r="C36" s="115" t="s">
        <v>173</v>
      </c>
      <c r="D36" s="162">
        <f t="shared" si="1"/>
        <v>5634.7487043480933</v>
      </c>
      <c r="E36" s="162">
        <v>5140.3989949754796</v>
      </c>
      <c r="F36" s="162">
        <v>0.33146104132458976</v>
      </c>
      <c r="G36" s="162">
        <v>392.00159615750738</v>
      </c>
      <c r="H36" s="162">
        <v>76.881475492955886</v>
      </c>
      <c r="I36" s="162">
        <v>25.135176680825595</v>
      </c>
      <c r="J36" s="446"/>
    </row>
    <row r="37" spans="1:10">
      <c r="A37" s="14">
        <v>29</v>
      </c>
      <c r="B37" s="82" t="s">
        <v>101</v>
      </c>
      <c r="C37" s="115" t="s">
        <v>148</v>
      </c>
      <c r="D37" s="162">
        <f t="shared" si="1"/>
        <v>1207.5982525267066</v>
      </c>
      <c r="E37" s="162">
        <v>997.88186468725462</v>
      </c>
      <c r="F37" s="162">
        <v>0.40078303597602988</v>
      </c>
      <c r="G37" s="162">
        <v>186.0432856554275</v>
      </c>
      <c r="H37" s="162">
        <v>14.519437443073343</v>
      </c>
      <c r="I37" s="162">
        <v>8.7528817049749996</v>
      </c>
      <c r="J37" s="446"/>
    </row>
    <row r="38" spans="1:10">
      <c r="A38" s="14">
        <v>30</v>
      </c>
      <c r="B38" s="82" t="s">
        <v>102</v>
      </c>
      <c r="C38" s="115" t="s">
        <v>174</v>
      </c>
      <c r="D38" s="162">
        <f t="shared" si="1"/>
        <v>398.89390727905692</v>
      </c>
      <c r="E38" s="162">
        <v>383.05245291182229</v>
      </c>
      <c r="F38" s="162">
        <v>0.11997235402722017</v>
      </c>
      <c r="G38" s="162">
        <v>12.186387845154398</v>
      </c>
      <c r="H38" s="162">
        <v>3.2420178867412135</v>
      </c>
      <c r="I38" s="162">
        <v>0.29307628131183822</v>
      </c>
      <c r="J38" s="446"/>
    </row>
    <row r="39" spans="1:10">
      <c r="A39" s="14">
        <v>31</v>
      </c>
      <c r="B39" s="82" t="s">
        <v>103</v>
      </c>
      <c r="C39" s="115" t="s">
        <v>149</v>
      </c>
      <c r="D39" s="162">
        <f t="shared" si="1"/>
        <v>846.03965279374779</v>
      </c>
      <c r="E39" s="162">
        <v>803.6575457179556</v>
      </c>
      <c r="F39" s="162">
        <v>0.11499199033672006</v>
      </c>
      <c r="G39" s="162">
        <v>28.789374756023825</v>
      </c>
      <c r="H39" s="162">
        <v>8.9537485069459439</v>
      </c>
      <c r="I39" s="162">
        <v>4.5239918224856766</v>
      </c>
      <c r="J39" s="446"/>
    </row>
    <row r="40" spans="1:10">
      <c r="A40" s="14">
        <v>32</v>
      </c>
      <c r="B40" s="82" t="s">
        <v>104</v>
      </c>
      <c r="C40" s="115" t="s">
        <v>150</v>
      </c>
      <c r="D40" s="162">
        <f t="shared" si="1"/>
        <v>297.6596886540438</v>
      </c>
      <c r="E40" s="162">
        <v>293.11986843419606</v>
      </c>
      <c r="F40" s="162">
        <v>1.903222014144821E-2</v>
      </c>
      <c r="G40" s="162">
        <v>2.4605068880047787</v>
      </c>
      <c r="H40" s="162">
        <v>1.882416410392592</v>
      </c>
      <c r="I40" s="162">
        <v>0.17786470130890908</v>
      </c>
      <c r="J40" s="446"/>
    </row>
    <row r="41" spans="1:10">
      <c r="A41" s="14">
        <v>33</v>
      </c>
      <c r="B41" s="82" t="s">
        <v>105</v>
      </c>
      <c r="C41" s="115" t="s">
        <v>178</v>
      </c>
      <c r="D41" s="162">
        <f t="shared" si="1"/>
        <v>680.25994203089738</v>
      </c>
      <c r="E41" s="162">
        <v>645.41846200168425</v>
      </c>
      <c r="F41" s="162">
        <v>8.9408280883654587E-2</v>
      </c>
      <c r="G41" s="162">
        <v>24.103034481401583</v>
      </c>
      <c r="H41" s="162">
        <v>6.9918119142228807</v>
      </c>
      <c r="I41" s="162">
        <v>3.6572253527050322</v>
      </c>
      <c r="J41" s="446"/>
    </row>
    <row r="42" spans="1:10">
      <c r="A42" s="14">
        <v>34</v>
      </c>
      <c r="B42" s="82" t="s">
        <v>106</v>
      </c>
      <c r="C42" s="115" t="s">
        <v>151</v>
      </c>
      <c r="D42" s="162">
        <f t="shared" si="1"/>
        <v>5749.6578702535689</v>
      </c>
      <c r="E42" s="162">
        <v>5456.2344599315129</v>
      </c>
      <c r="F42" s="162">
        <v>0.6318979569848856</v>
      </c>
      <c r="G42" s="162">
        <v>199.10469711173937</v>
      </c>
      <c r="H42" s="162">
        <v>62.568882852173843</v>
      </c>
      <c r="I42" s="162">
        <v>31.117932401157258</v>
      </c>
      <c r="J42" s="446"/>
    </row>
    <row r="43" spans="1:10">
      <c r="A43" s="14">
        <v>35</v>
      </c>
      <c r="B43" s="82" t="s">
        <v>108</v>
      </c>
      <c r="C43" s="115" t="s">
        <v>155</v>
      </c>
      <c r="D43" s="162">
        <f t="shared" si="1"/>
        <v>250.08302865079659</v>
      </c>
      <c r="E43" s="162">
        <v>239.47079316661737</v>
      </c>
      <c r="F43" s="162">
        <v>0.25495266482190171</v>
      </c>
      <c r="G43" s="162">
        <v>6.9063963338266428</v>
      </c>
      <c r="H43" s="162">
        <v>2.4307498887062127</v>
      </c>
      <c r="I43" s="162">
        <v>1.0201365968244718</v>
      </c>
      <c r="J43" s="446"/>
    </row>
    <row r="44" spans="1:10">
      <c r="A44" s="14">
        <v>36</v>
      </c>
      <c r="B44" s="82" t="s">
        <v>107</v>
      </c>
      <c r="C44" s="115" t="s">
        <v>179</v>
      </c>
      <c r="D44" s="162">
        <f t="shared" si="1"/>
        <v>788.00041982866105</v>
      </c>
      <c r="E44" s="162">
        <v>607.70674710068158</v>
      </c>
      <c r="F44" s="162">
        <v>1.0444161561036114</v>
      </c>
      <c r="G44" s="162">
        <v>74.027338919266725</v>
      </c>
      <c r="H44" s="162">
        <v>16.778393911579105</v>
      </c>
      <c r="I44" s="162">
        <v>88.443523741030035</v>
      </c>
      <c r="J44" s="446"/>
    </row>
    <row r="45" spans="1:10">
      <c r="A45" s="14">
        <v>37</v>
      </c>
      <c r="B45" s="82" t="s">
        <v>152</v>
      </c>
      <c r="C45" s="115" t="s">
        <v>156</v>
      </c>
      <c r="D45" s="162">
        <f t="shared" si="1"/>
        <v>91.021141902766928</v>
      </c>
      <c r="E45" s="162">
        <v>80.776056504012004</v>
      </c>
      <c r="F45" s="162">
        <v>1.0781933525416121E-2</v>
      </c>
      <c r="G45" s="162">
        <v>2.7188103726170114</v>
      </c>
      <c r="H45" s="162">
        <v>7.1697871026058726</v>
      </c>
      <c r="I45" s="162">
        <v>0.34570599000662156</v>
      </c>
      <c r="J45" s="446"/>
    </row>
    <row r="46" spans="1:10">
      <c r="A46" s="14">
        <v>38</v>
      </c>
      <c r="B46" s="82" t="s">
        <v>153</v>
      </c>
      <c r="C46" s="115" t="s">
        <v>157</v>
      </c>
      <c r="D46" s="162">
        <f t="shared" si="1"/>
        <v>1112.3619928743135</v>
      </c>
      <c r="E46" s="162">
        <v>1085.9358496168934</v>
      </c>
      <c r="F46" s="162">
        <v>6.8168155203507969E-2</v>
      </c>
      <c r="G46" s="162">
        <v>15.117808147091566</v>
      </c>
      <c r="H46" s="162">
        <v>7.8218082302642218</v>
      </c>
      <c r="I46" s="162">
        <v>3.4183587248607545</v>
      </c>
      <c r="J46" s="446"/>
    </row>
    <row r="47" spans="1:10">
      <c r="A47" s="14">
        <v>39</v>
      </c>
      <c r="B47" s="82" t="s">
        <v>154</v>
      </c>
      <c r="C47" s="115" t="s">
        <v>158</v>
      </c>
      <c r="D47" s="162">
        <f t="shared" si="1"/>
        <v>1409.6286129130217</v>
      </c>
      <c r="E47" s="162">
        <v>1330.8451744646356</v>
      </c>
      <c r="F47" s="162">
        <v>0.40145505768271111</v>
      </c>
      <c r="G47" s="162">
        <v>48.942534847438154</v>
      </c>
      <c r="H47" s="162">
        <v>21.77513317281149</v>
      </c>
      <c r="I47" s="162">
        <v>7.6643153704535543</v>
      </c>
      <c r="J47" s="446"/>
    </row>
    <row r="48" spans="1:10" ht="9.75" customHeight="1">
      <c r="A48" s="318"/>
      <c r="B48" s="751"/>
      <c r="C48" s="752"/>
      <c r="D48" s="162"/>
      <c r="E48" s="162"/>
      <c r="F48" s="162"/>
      <c r="G48" s="162"/>
      <c r="H48" s="162"/>
      <c r="I48" s="162"/>
      <c r="J48" s="446"/>
    </row>
    <row r="49" spans="1:10">
      <c r="A49" s="14">
        <v>40</v>
      </c>
      <c r="B49" s="84"/>
      <c r="C49" s="164" t="s">
        <v>87</v>
      </c>
      <c r="D49" s="163">
        <f t="shared" si="1"/>
        <v>24361.595560510756</v>
      </c>
      <c r="E49" s="163">
        <v>22513.832848358725</v>
      </c>
      <c r="F49" s="163">
        <v>60.993106919999988</v>
      </c>
      <c r="G49" s="163">
        <v>1282.0763915714551</v>
      </c>
      <c r="H49" s="163">
        <v>285.49529521910932</v>
      </c>
      <c r="I49" s="163">
        <v>219.1979184414661</v>
      </c>
      <c r="J49" s="446"/>
    </row>
    <row r="50" spans="1:10">
      <c r="A50" s="14">
        <v>41</v>
      </c>
      <c r="B50" s="183"/>
      <c r="C50" s="116" t="s">
        <v>374</v>
      </c>
      <c r="D50" s="162">
        <f t="shared" si="1"/>
        <v>343570.81669353042</v>
      </c>
      <c r="E50" s="227">
        <v>326902.24169876246</v>
      </c>
      <c r="F50" s="227">
        <v>0</v>
      </c>
      <c r="G50" s="227">
        <v>622.23160842854475</v>
      </c>
      <c r="H50" s="227">
        <v>16000.79550478089</v>
      </c>
      <c r="I50" s="227">
        <v>45.547881558533859</v>
      </c>
      <c r="J50" s="446"/>
    </row>
    <row r="51" spans="1:10">
      <c r="A51" s="14">
        <v>42</v>
      </c>
      <c r="B51" s="183"/>
      <c r="C51" s="164" t="s">
        <v>135</v>
      </c>
      <c r="D51" s="163">
        <f t="shared" si="1"/>
        <v>367932.41225404118</v>
      </c>
      <c r="E51" s="163">
        <v>349416.07454712118</v>
      </c>
      <c r="F51" s="163">
        <v>60.993106919999988</v>
      </c>
      <c r="G51" s="163">
        <v>1904.308</v>
      </c>
      <c r="H51" s="163">
        <v>16286.290799999999</v>
      </c>
      <c r="I51" s="163">
        <v>264.74579999999997</v>
      </c>
      <c r="J51" s="446"/>
    </row>
    <row r="52" spans="1:10" ht="9.75" customHeight="1">
      <c r="A52" s="29"/>
      <c r="B52" s="183"/>
      <c r="C52" s="321"/>
      <c r="D52" s="322"/>
      <c r="E52" s="323"/>
      <c r="F52" s="323"/>
      <c r="G52" s="323"/>
      <c r="H52" s="323"/>
      <c r="I52" s="323"/>
    </row>
    <row r="53" spans="1:10" ht="20.100000000000001" customHeight="1">
      <c r="A53" s="318"/>
      <c r="B53" s="90"/>
      <c r="C53" s="321"/>
      <c r="D53" s="753">
        <v>2011</v>
      </c>
      <c r="E53" s="753"/>
      <c r="F53" s="753"/>
      <c r="G53" s="753"/>
      <c r="H53" s="753"/>
      <c r="I53" s="753"/>
    </row>
    <row r="54" spans="1:10">
      <c r="A54" s="14">
        <v>43</v>
      </c>
      <c r="B54" s="82" t="s">
        <v>94</v>
      </c>
      <c r="C54" s="115" t="s">
        <v>175</v>
      </c>
      <c r="D54" s="162">
        <f>SUM(E54:I54)</f>
        <v>230.98968134891288</v>
      </c>
      <c r="E54" s="162">
        <v>143.53823617820558</v>
      </c>
      <c r="F54" s="162">
        <v>61.058388689570549</v>
      </c>
      <c r="G54" s="162">
        <v>10.306465132317701</v>
      </c>
      <c r="H54" s="162">
        <v>10.554345992959959</v>
      </c>
      <c r="I54" s="162">
        <v>5.5322453558590778</v>
      </c>
      <c r="J54" s="80"/>
    </row>
    <row r="55" spans="1:10">
      <c r="A55" s="14">
        <v>44</v>
      </c>
      <c r="B55" s="82" t="s">
        <v>95</v>
      </c>
      <c r="C55" s="115" t="s">
        <v>172</v>
      </c>
      <c r="D55" s="162">
        <f t="shared" ref="D55:D75" si="2">SUM(E55:I55)</f>
        <v>37.128078557617712</v>
      </c>
      <c r="E55" s="162">
        <v>33.55076961474888</v>
      </c>
      <c r="F55" s="162">
        <v>8.8984144774962054E-2</v>
      </c>
      <c r="G55" s="162">
        <v>2.3016950714887452</v>
      </c>
      <c r="H55" s="162">
        <v>0.30972999202820106</v>
      </c>
      <c r="I55" s="162">
        <v>0.87689973457692461</v>
      </c>
      <c r="J55" s="80"/>
    </row>
    <row r="56" spans="1:10">
      <c r="A56" s="14">
        <v>45</v>
      </c>
      <c r="B56" s="82" t="s">
        <v>96</v>
      </c>
      <c r="C56" s="115" t="s">
        <v>181</v>
      </c>
      <c r="D56" s="162">
        <f t="shared" si="2"/>
        <v>3569.5751263756856</v>
      </c>
      <c r="E56" s="162">
        <v>3458.7055089573541</v>
      </c>
      <c r="F56" s="162">
        <v>0.47447583995622988</v>
      </c>
      <c r="G56" s="162">
        <v>80.329151263101849</v>
      </c>
      <c r="H56" s="162">
        <v>21.004141523626405</v>
      </c>
      <c r="I56" s="162">
        <v>9.0618487916474173</v>
      </c>
      <c r="J56" s="80"/>
    </row>
    <row r="57" spans="1:10">
      <c r="A57" s="14">
        <v>46</v>
      </c>
      <c r="B57" s="82" t="s">
        <v>97</v>
      </c>
      <c r="C57" s="115" t="s">
        <v>176</v>
      </c>
      <c r="D57" s="162">
        <f t="shared" si="2"/>
        <v>293.54120629653767</v>
      </c>
      <c r="E57" s="162">
        <v>240.36008111375668</v>
      </c>
      <c r="F57" s="162">
        <v>4.8553538062863659E-2</v>
      </c>
      <c r="G57" s="162">
        <v>49.648612417545792</v>
      </c>
      <c r="H57" s="162">
        <v>1.3930325291592496</v>
      </c>
      <c r="I57" s="162">
        <v>2.0909266980130798</v>
      </c>
      <c r="J57" s="80"/>
    </row>
    <row r="58" spans="1:10">
      <c r="A58" s="14">
        <v>47</v>
      </c>
      <c r="B58" s="82" t="s">
        <v>98</v>
      </c>
      <c r="C58" s="115" t="s">
        <v>177</v>
      </c>
      <c r="D58" s="162">
        <f t="shared" si="2"/>
        <v>986.94451957644992</v>
      </c>
      <c r="E58" s="162">
        <v>908.36179244350183</v>
      </c>
      <c r="F58" s="162">
        <v>0.20302410414289299</v>
      </c>
      <c r="G58" s="162">
        <v>53.41341556530228</v>
      </c>
      <c r="H58" s="162">
        <v>9.8119443532233195</v>
      </c>
      <c r="I58" s="162">
        <v>15.154343110279619</v>
      </c>
      <c r="J58" s="80"/>
    </row>
    <row r="59" spans="1:10">
      <c r="A59" s="14">
        <v>48</v>
      </c>
      <c r="B59" s="82" t="s">
        <v>99</v>
      </c>
      <c r="C59" s="115" t="s">
        <v>89</v>
      </c>
      <c r="D59" s="162">
        <f t="shared" si="2"/>
        <v>904.18416366901636</v>
      </c>
      <c r="E59" s="162">
        <v>797.5388312497588</v>
      </c>
      <c r="F59" s="162">
        <v>0.21149738117544309</v>
      </c>
      <c r="G59" s="162">
        <v>84.551802479537855</v>
      </c>
      <c r="H59" s="162">
        <v>12.233615960990681</v>
      </c>
      <c r="I59" s="162">
        <v>9.6484165975534832</v>
      </c>
      <c r="J59" s="80"/>
    </row>
    <row r="60" spans="1:10">
      <c r="A60" s="14">
        <v>49</v>
      </c>
      <c r="B60" s="82" t="s">
        <v>100</v>
      </c>
      <c r="C60" s="115" t="s">
        <v>173</v>
      </c>
      <c r="D60" s="162">
        <f t="shared" si="2"/>
        <v>5653.2366557644955</v>
      </c>
      <c r="E60" s="162">
        <v>5170.2271094864464</v>
      </c>
      <c r="F60" s="162">
        <v>0.4333185544758214</v>
      </c>
      <c r="G60" s="162">
        <v>381.11694228372107</v>
      </c>
      <c r="H60" s="162">
        <v>77.913970865607268</v>
      </c>
      <c r="I60" s="162">
        <v>23.545314574244621</v>
      </c>
      <c r="J60" s="80"/>
    </row>
    <row r="61" spans="1:10">
      <c r="A61" s="14">
        <v>50</v>
      </c>
      <c r="B61" s="82" t="s">
        <v>101</v>
      </c>
      <c r="C61" s="115" t="s">
        <v>148</v>
      </c>
      <c r="D61" s="162">
        <f t="shared" si="2"/>
        <v>1216.6562311965467</v>
      </c>
      <c r="E61" s="162">
        <v>1015.6412908011989</v>
      </c>
      <c r="F61" s="162">
        <v>0.19499644603302338</v>
      </c>
      <c r="G61" s="162">
        <v>178.62915013264592</v>
      </c>
      <c r="H61" s="162">
        <v>13.998521402685624</v>
      </c>
      <c r="I61" s="162">
        <v>8.192272413983261</v>
      </c>
      <c r="J61" s="80"/>
    </row>
    <row r="62" spans="1:10">
      <c r="A62" s="14">
        <v>51</v>
      </c>
      <c r="B62" s="82" t="s">
        <v>102</v>
      </c>
      <c r="C62" s="115" t="s">
        <v>174</v>
      </c>
      <c r="D62" s="162">
        <f t="shared" si="2"/>
        <v>406.68174466511044</v>
      </c>
      <c r="E62" s="162">
        <v>390.66685416234014</v>
      </c>
      <c r="F62" s="162">
        <v>5.3097612451884053E-2</v>
      </c>
      <c r="G62" s="162">
        <v>12.357354557822941</v>
      </c>
      <c r="H62" s="162">
        <v>3.3195178546367079</v>
      </c>
      <c r="I62" s="162">
        <v>0.28492047785873603</v>
      </c>
      <c r="J62" s="80"/>
    </row>
    <row r="63" spans="1:10">
      <c r="A63" s="14">
        <v>52</v>
      </c>
      <c r="B63" s="82" t="s">
        <v>103</v>
      </c>
      <c r="C63" s="115" t="s">
        <v>149</v>
      </c>
      <c r="D63" s="162">
        <f t="shared" si="2"/>
        <v>809.93530034750495</v>
      </c>
      <c r="E63" s="162">
        <v>769.7762941305416</v>
      </c>
      <c r="F63" s="162">
        <v>0.10799891513269451</v>
      </c>
      <c r="G63" s="162">
        <v>27.068412888623946</v>
      </c>
      <c r="H63" s="162">
        <v>8.8415513611232086</v>
      </c>
      <c r="I63" s="162">
        <v>4.1410430520835151</v>
      </c>
      <c r="J63" s="80"/>
    </row>
    <row r="64" spans="1:10">
      <c r="A64" s="14">
        <v>53</v>
      </c>
      <c r="B64" s="82" t="s">
        <v>104</v>
      </c>
      <c r="C64" s="115" t="s">
        <v>150</v>
      </c>
      <c r="D64" s="162">
        <f t="shared" si="2"/>
        <v>309.28019966585998</v>
      </c>
      <c r="E64" s="162">
        <v>304.43684014038706</v>
      </c>
      <c r="F64" s="162">
        <v>2.0385407088702481E-2</v>
      </c>
      <c r="G64" s="162">
        <v>2.5999664048231095</v>
      </c>
      <c r="H64" s="162">
        <v>2.0534061838084501</v>
      </c>
      <c r="I64" s="162">
        <v>0.16960152975258061</v>
      </c>
      <c r="J64" s="80"/>
    </row>
    <row r="65" spans="1:10">
      <c r="A65" s="14">
        <v>54</v>
      </c>
      <c r="B65" s="82" t="s">
        <v>105</v>
      </c>
      <c r="C65" s="115" t="s">
        <v>178</v>
      </c>
      <c r="D65" s="162">
        <f t="shared" si="2"/>
        <v>699.02423115141437</v>
      </c>
      <c r="E65" s="162">
        <v>663.53368896270194</v>
      </c>
      <c r="F65" s="162">
        <v>9.1325700237540705E-2</v>
      </c>
      <c r="G65" s="162">
        <v>24.783533865110815</v>
      </c>
      <c r="H65" s="162">
        <v>7.2068661949111741</v>
      </c>
      <c r="I65" s="162">
        <v>3.408816428452869</v>
      </c>
      <c r="J65" s="80"/>
    </row>
    <row r="66" spans="1:10">
      <c r="A66" s="14">
        <v>55</v>
      </c>
      <c r="B66" s="82" t="s">
        <v>106</v>
      </c>
      <c r="C66" s="115" t="s">
        <v>151</v>
      </c>
      <c r="D66" s="162">
        <f t="shared" si="2"/>
        <v>5598.1846785026592</v>
      </c>
      <c r="E66" s="162">
        <v>5318.3532976457082</v>
      </c>
      <c r="F66" s="162">
        <v>0.67802946008892162</v>
      </c>
      <c r="G66" s="162">
        <v>187.9281214643386</v>
      </c>
      <c r="H66" s="162">
        <v>62.702751278482729</v>
      </c>
      <c r="I66" s="162">
        <v>28.522478654040743</v>
      </c>
      <c r="J66" s="80"/>
    </row>
    <row r="67" spans="1:10">
      <c r="A67" s="14">
        <v>56</v>
      </c>
      <c r="B67" s="82" t="s">
        <v>108</v>
      </c>
      <c r="C67" s="115" t="s">
        <v>155</v>
      </c>
      <c r="D67" s="162">
        <f t="shared" si="2"/>
        <v>259.75140968330027</v>
      </c>
      <c r="E67" s="162">
        <v>248.43933892350356</v>
      </c>
      <c r="F67" s="162">
        <v>3.2284710438615069E-2</v>
      </c>
      <c r="G67" s="162">
        <v>7.5300832245323583</v>
      </c>
      <c r="H67" s="162">
        <v>2.6948166689321216</v>
      </c>
      <c r="I67" s="162">
        <v>1.0548861558936671</v>
      </c>
      <c r="J67" s="80"/>
    </row>
    <row r="68" spans="1:10">
      <c r="A68" s="14">
        <v>57</v>
      </c>
      <c r="B68" s="82" t="s">
        <v>107</v>
      </c>
      <c r="C68" s="115" t="s">
        <v>179</v>
      </c>
      <c r="D68" s="162">
        <f t="shared" si="2"/>
        <v>756.2514363525321</v>
      </c>
      <c r="E68" s="162">
        <v>582.79985302870875</v>
      </c>
      <c r="F68" s="162">
        <v>1.0831394057416275</v>
      </c>
      <c r="G68" s="162">
        <v>72.299498664508903</v>
      </c>
      <c r="H68" s="162">
        <v>17.117174029375729</v>
      </c>
      <c r="I68" s="162">
        <v>82.951771224197145</v>
      </c>
      <c r="J68" s="80"/>
    </row>
    <row r="69" spans="1:10">
      <c r="A69" s="14">
        <v>58</v>
      </c>
      <c r="B69" s="82" t="s">
        <v>152</v>
      </c>
      <c r="C69" s="115" t="s">
        <v>156</v>
      </c>
      <c r="D69" s="162">
        <f t="shared" si="2"/>
        <v>94.48841277892393</v>
      </c>
      <c r="E69" s="162">
        <v>83.446609172975855</v>
      </c>
      <c r="F69" s="162">
        <v>1.1784228349599669E-2</v>
      </c>
      <c r="G69" s="162">
        <v>2.6543683697033171</v>
      </c>
      <c r="H69" s="162">
        <v>8.0519830628189748</v>
      </c>
      <c r="I69" s="162">
        <v>0.32366794507617996</v>
      </c>
      <c r="J69" s="80"/>
    </row>
    <row r="70" spans="1:10">
      <c r="A70" s="14">
        <v>59</v>
      </c>
      <c r="B70" s="82" t="s">
        <v>153</v>
      </c>
      <c r="C70" s="115" t="s">
        <v>157</v>
      </c>
      <c r="D70" s="162">
        <f t="shared" si="2"/>
        <v>1189.7943927815202</v>
      </c>
      <c r="E70" s="162">
        <v>1162.3878124380544</v>
      </c>
      <c r="F70" s="162">
        <v>7.4382588335776462E-2</v>
      </c>
      <c r="G70" s="162">
        <v>16.030098122512793</v>
      </c>
      <c r="H70" s="162">
        <v>7.9294128297176201</v>
      </c>
      <c r="I70" s="162">
        <v>3.3726868028994912</v>
      </c>
      <c r="J70" s="80"/>
    </row>
    <row r="71" spans="1:10">
      <c r="A71" s="14">
        <v>60</v>
      </c>
      <c r="B71" s="82" t="s">
        <v>154</v>
      </c>
      <c r="C71" s="115" t="s">
        <v>158</v>
      </c>
      <c r="D71" s="162">
        <f t="shared" si="2"/>
        <v>1350.8683373816882</v>
      </c>
      <c r="E71" s="162">
        <v>1276.3591933556659</v>
      </c>
      <c r="F71" s="162">
        <v>0.43433327394285426</v>
      </c>
      <c r="G71" s="162">
        <v>46.067192327644712</v>
      </c>
      <c r="H71" s="162">
        <v>20.988946536402107</v>
      </c>
      <c r="I71" s="162">
        <v>7.0186718880324381</v>
      </c>
      <c r="J71" s="80"/>
    </row>
    <row r="72" spans="1:10" ht="9.75" customHeight="1">
      <c r="A72" s="14"/>
      <c r="B72" s="751"/>
      <c r="C72" s="752"/>
      <c r="D72" s="162"/>
      <c r="E72" s="162"/>
      <c r="F72" s="162"/>
      <c r="G72" s="162"/>
      <c r="H72" s="162"/>
      <c r="I72" s="162"/>
      <c r="J72" s="80"/>
    </row>
    <row r="73" spans="1:10">
      <c r="A73" s="14">
        <v>61</v>
      </c>
      <c r="B73" s="84"/>
      <c r="C73" s="164" t="s">
        <v>87</v>
      </c>
      <c r="D73" s="163">
        <f t="shared" si="2"/>
        <v>24366.515806095773</v>
      </c>
      <c r="E73" s="163">
        <v>22568.123401805558</v>
      </c>
      <c r="F73" s="163">
        <v>65.3</v>
      </c>
      <c r="G73" s="163">
        <v>1239.6158642352827</v>
      </c>
      <c r="H73" s="163">
        <v>288.1257286204895</v>
      </c>
      <c r="I73" s="163">
        <v>205.35081143444484</v>
      </c>
      <c r="J73" s="80"/>
    </row>
    <row r="74" spans="1:10">
      <c r="A74" s="14">
        <v>62</v>
      </c>
      <c r="B74" s="183"/>
      <c r="C74" s="116" t="s">
        <v>374</v>
      </c>
      <c r="D74" s="162">
        <f t="shared" si="2"/>
        <v>343767.70035782515</v>
      </c>
      <c r="E74" s="227">
        <v>326732.89276211534</v>
      </c>
      <c r="F74" s="227">
        <v>0</v>
      </c>
      <c r="G74" s="227">
        <v>610.78413576471746</v>
      </c>
      <c r="H74" s="227">
        <v>16380.974271379511</v>
      </c>
      <c r="I74" s="227">
        <v>43.049188565555198</v>
      </c>
      <c r="J74" s="80"/>
    </row>
    <row r="75" spans="1:10">
      <c r="A75" s="14">
        <v>63</v>
      </c>
      <c r="B75" s="183"/>
      <c r="C75" s="164" t="s">
        <v>135</v>
      </c>
      <c r="D75" s="163">
        <f t="shared" si="2"/>
        <v>368134.21616392094</v>
      </c>
      <c r="E75" s="163">
        <v>349301.01616392093</v>
      </c>
      <c r="F75" s="163">
        <v>65.3</v>
      </c>
      <c r="G75" s="163">
        <v>1850.4</v>
      </c>
      <c r="H75" s="163">
        <v>16669.100000000002</v>
      </c>
      <c r="I75" s="163">
        <v>248.40000000000003</v>
      </c>
      <c r="J75" s="80"/>
    </row>
    <row r="76" spans="1:10" ht="9.9499999999999993" customHeight="1">
      <c r="A76" s="29"/>
      <c r="B76" s="90"/>
      <c r="C76" s="317"/>
      <c r="D76" s="163"/>
      <c r="E76" s="163"/>
      <c r="F76" s="163"/>
      <c r="G76" s="163"/>
      <c r="H76" s="163"/>
      <c r="I76" s="163"/>
      <c r="J76" s="64"/>
    </row>
    <row r="77" spans="1:10" ht="20.100000000000001" customHeight="1">
      <c r="A77" s="318"/>
      <c r="B77" s="90"/>
      <c r="C77" s="319"/>
      <c r="D77" s="753">
        <v>2012</v>
      </c>
      <c r="E77" s="753"/>
      <c r="F77" s="753"/>
      <c r="G77" s="753"/>
      <c r="H77" s="753"/>
      <c r="I77" s="753"/>
    </row>
    <row r="78" spans="1:10">
      <c r="A78" s="14">
        <v>64</v>
      </c>
      <c r="B78" s="82" t="s">
        <v>94</v>
      </c>
      <c r="C78" s="115" t="s">
        <v>175</v>
      </c>
      <c r="D78" s="162">
        <f>SUM(E78:I78)</f>
        <v>225.96617199274098</v>
      </c>
      <c r="E78" s="162">
        <v>136.66212179265932</v>
      </c>
      <c r="F78" s="162">
        <v>63.544694737102589</v>
      </c>
      <c r="G78" s="162">
        <v>9.7306406227329827</v>
      </c>
      <c r="H78" s="162">
        <v>10.383190431691748</v>
      </c>
      <c r="I78" s="162">
        <v>5.6455244085543335</v>
      </c>
      <c r="J78" s="80"/>
    </row>
    <row r="79" spans="1:10">
      <c r="A79" s="14">
        <v>65</v>
      </c>
      <c r="B79" s="82" t="s">
        <v>95</v>
      </c>
      <c r="C79" s="115" t="s">
        <v>172</v>
      </c>
      <c r="D79" s="162">
        <f t="shared" ref="D79:D99" si="3">SUM(E79:I79)</f>
        <v>34.734726588714729</v>
      </c>
      <c r="E79" s="162">
        <v>31.549290099098947</v>
      </c>
      <c r="F79" s="162">
        <v>9.1333831562513706E-2</v>
      </c>
      <c r="G79" s="162">
        <v>1.9938776085412409</v>
      </c>
      <c r="H79" s="162">
        <v>0.29057103687392277</v>
      </c>
      <c r="I79" s="162">
        <v>0.80965401263810433</v>
      </c>
      <c r="J79" s="80"/>
    </row>
    <row r="80" spans="1:10">
      <c r="A80" s="14">
        <v>66</v>
      </c>
      <c r="B80" s="82" t="s">
        <v>96</v>
      </c>
      <c r="C80" s="115" t="s">
        <v>181</v>
      </c>
      <c r="D80" s="162">
        <f t="shared" si="3"/>
        <v>3546.8340774313428</v>
      </c>
      <c r="E80" s="162">
        <v>3436.6180599099789</v>
      </c>
      <c r="F80" s="162">
        <v>0.48687057291334146</v>
      </c>
      <c r="G80" s="162">
        <v>77.607144671862059</v>
      </c>
      <c r="H80" s="162">
        <v>23.522255225471788</v>
      </c>
      <c r="I80" s="162">
        <v>8.5997470511168199</v>
      </c>
      <c r="J80" s="80"/>
    </row>
    <row r="81" spans="1:10">
      <c r="A81" s="14">
        <v>67</v>
      </c>
      <c r="B81" s="82" t="s">
        <v>97</v>
      </c>
      <c r="C81" s="115" t="s">
        <v>176</v>
      </c>
      <c r="D81" s="162">
        <f t="shared" si="3"/>
        <v>301.71402445723965</v>
      </c>
      <c r="E81" s="162">
        <v>245.85608426226429</v>
      </c>
      <c r="F81" s="162">
        <v>5.2930966875765699E-2</v>
      </c>
      <c r="G81" s="162">
        <v>52.067388088292205</v>
      </c>
      <c r="H81" s="162">
        <v>1.6798476024999016</v>
      </c>
      <c r="I81" s="162">
        <v>2.0577735373074595</v>
      </c>
      <c r="J81" s="80"/>
    </row>
    <row r="82" spans="1:10">
      <c r="A82" s="14">
        <v>68</v>
      </c>
      <c r="B82" s="82" t="s">
        <v>98</v>
      </c>
      <c r="C82" s="115" t="s">
        <v>177</v>
      </c>
      <c r="D82" s="162">
        <f t="shared" si="3"/>
        <v>958.28490654714437</v>
      </c>
      <c r="E82" s="162">
        <v>884.1044658928796</v>
      </c>
      <c r="F82" s="162">
        <v>0.20813533964384451</v>
      </c>
      <c r="G82" s="162">
        <v>50.336601695717199</v>
      </c>
      <c r="H82" s="162">
        <v>9.7226430907088908</v>
      </c>
      <c r="I82" s="162">
        <v>13.913060528194956</v>
      </c>
      <c r="J82" s="80"/>
    </row>
    <row r="83" spans="1:10">
      <c r="A83" s="14">
        <v>69</v>
      </c>
      <c r="B83" s="82" t="s">
        <v>99</v>
      </c>
      <c r="C83" s="115" t="s">
        <v>89</v>
      </c>
      <c r="D83" s="162">
        <f t="shared" si="3"/>
        <v>947.75756018328968</v>
      </c>
      <c r="E83" s="162">
        <v>843.18411067750844</v>
      </c>
      <c r="F83" s="162">
        <v>0.22187132650391972</v>
      </c>
      <c r="G83" s="162">
        <v>82.257105689949753</v>
      </c>
      <c r="H83" s="162">
        <v>12.859433803968169</v>
      </c>
      <c r="I83" s="162">
        <v>9.2350386853594646</v>
      </c>
      <c r="J83" s="80"/>
    </row>
    <row r="84" spans="1:10">
      <c r="A84" s="14">
        <v>70</v>
      </c>
      <c r="B84" s="82" t="s">
        <v>100</v>
      </c>
      <c r="C84" s="115" t="s">
        <v>173</v>
      </c>
      <c r="D84" s="162">
        <f t="shared" si="3"/>
        <v>5664.4065968297546</v>
      </c>
      <c r="E84" s="162">
        <v>5188.3473076355485</v>
      </c>
      <c r="F84" s="162">
        <v>0.44573652017818122</v>
      </c>
      <c r="G84" s="162">
        <v>371.28709279552027</v>
      </c>
      <c r="H84" s="162">
        <v>82.33389869637648</v>
      </c>
      <c r="I84" s="162">
        <v>21.992561182131354</v>
      </c>
      <c r="J84" s="80"/>
    </row>
    <row r="85" spans="1:10">
      <c r="A85" s="14">
        <v>71</v>
      </c>
      <c r="B85" s="82" t="s">
        <v>101</v>
      </c>
      <c r="C85" s="115" t="s">
        <v>148</v>
      </c>
      <c r="D85" s="162">
        <f t="shared" si="3"/>
        <v>1243.3690494733603</v>
      </c>
      <c r="E85" s="162">
        <v>1047.2543896821535</v>
      </c>
      <c r="F85" s="162">
        <v>0.19975837802458118</v>
      </c>
      <c r="G85" s="162">
        <v>174.03961124102329</v>
      </c>
      <c r="H85" s="162">
        <v>14.073271268626625</v>
      </c>
      <c r="I85" s="162">
        <v>7.8020189035322636</v>
      </c>
      <c r="J85" s="80"/>
    </row>
    <row r="86" spans="1:10">
      <c r="A86" s="14">
        <v>72</v>
      </c>
      <c r="B86" s="82" t="s">
        <v>102</v>
      </c>
      <c r="C86" s="115" t="s">
        <v>174</v>
      </c>
      <c r="D86" s="162">
        <f t="shared" si="3"/>
        <v>414.8161204597954</v>
      </c>
      <c r="E86" s="162">
        <v>398.56970395804905</v>
      </c>
      <c r="F86" s="162">
        <v>5.322063972964234E-2</v>
      </c>
      <c r="G86" s="162">
        <v>12.436107652594087</v>
      </c>
      <c r="H86" s="162">
        <v>3.4929883969304814</v>
      </c>
      <c r="I86" s="162">
        <v>0.26409981249214715</v>
      </c>
      <c r="J86" s="80"/>
    </row>
    <row r="87" spans="1:10">
      <c r="A87" s="14">
        <v>73</v>
      </c>
      <c r="B87" s="82" t="s">
        <v>103</v>
      </c>
      <c r="C87" s="115" t="s">
        <v>149</v>
      </c>
      <c r="D87" s="162">
        <f t="shared" si="3"/>
        <v>795.91883404673752</v>
      </c>
      <c r="E87" s="162">
        <v>757.61343192239553</v>
      </c>
      <c r="F87" s="162">
        <v>0.11089470536701083</v>
      </c>
      <c r="G87" s="162">
        <v>25.588205543933562</v>
      </c>
      <c r="H87" s="162">
        <v>8.7846261864267934</v>
      </c>
      <c r="I87" s="162">
        <v>3.8216756886146004</v>
      </c>
      <c r="J87" s="80"/>
    </row>
    <row r="88" spans="1:10">
      <c r="A88" s="14">
        <v>74</v>
      </c>
      <c r="B88" s="82" t="s">
        <v>104</v>
      </c>
      <c r="C88" s="115" t="s">
        <v>150</v>
      </c>
      <c r="D88" s="162">
        <f t="shared" si="3"/>
        <v>323.75210018142161</v>
      </c>
      <c r="E88" s="162">
        <v>318.81935242075372</v>
      </c>
      <c r="F88" s="162">
        <v>2.0795841195774073E-2</v>
      </c>
      <c r="G88" s="162">
        <v>2.5978443945742784</v>
      </c>
      <c r="H88" s="162">
        <v>2.1606855057511742</v>
      </c>
      <c r="I88" s="162">
        <v>0.15342201914664474</v>
      </c>
      <c r="J88" s="80"/>
    </row>
    <row r="89" spans="1:10">
      <c r="A89" s="14">
        <v>75</v>
      </c>
      <c r="B89" s="82" t="s">
        <v>105</v>
      </c>
      <c r="C89" s="115" t="s">
        <v>178</v>
      </c>
      <c r="D89" s="162">
        <f t="shared" si="3"/>
        <v>728.58025790471766</v>
      </c>
      <c r="E89" s="162">
        <v>692.73207625450368</v>
      </c>
      <c r="F89" s="162">
        <v>9.6418559039207805E-2</v>
      </c>
      <c r="G89" s="162">
        <v>25.203221380652092</v>
      </c>
      <c r="H89" s="162">
        <v>7.3884311904368731</v>
      </c>
      <c r="I89" s="162">
        <v>3.1601105200858015</v>
      </c>
      <c r="J89" s="80"/>
    </row>
    <row r="90" spans="1:10">
      <c r="A90" s="14">
        <v>76</v>
      </c>
      <c r="B90" s="82" t="s">
        <v>106</v>
      </c>
      <c r="C90" s="115" t="s">
        <v>151</v>
      </c>
      <c r="D90" s="162">
        <f t="shared" si="3"/>
        <v>5601.5132647883447</v>
      </c>
      <c r="E90" s="162">
        <v>5332.9022349112147</v>
      </c>
      <c r="F90" s="162">
        <v>0.69747096943480658</v>
      </c>
      <c r="G90" s="162">
        <v>178.34727047447211</v>
      </c>
      <c r="H90" s="162">
        <v>63.203867600956769</v>
      </c>
      <c r="I90" s="162">
        <v>26.362420832266228</v>
      </c>
      <c r="J90" s="80"/>
    </row>
    <row r="91" spans="1:10">
      <c r="A91" s="14">
        <v>77</v>
      </c>
      <c r="B91" s="82" t="s">
        <v>108</v>
      </c>
      <c r="C91" s="115" t="s">
        <v>155</v>
      </c>
      <c r="D91" s="162">
        <f t="shared" si="3"/>
        <v>268.49554354813358</v>
      </c>
      <c r="E91" s="162">
        <v>256.38756152284714</v>
      </c>
      <c r="F91" s="162">
        <v>3.6882224658871074E-2</v>
      </c>
      <c r="G91" s="162">
        <v>8.0676428269497009</v>
      </c>
      <c r="H91" s="162">
        <v>2.9123184905435364</v>
      </c>
      <c r="I91" s="162">
        <v>1.0911384831343016</v>
      </c>
      <c r="J91" s="80"/>
    </row>
    <row r="92" spans="1:10">
      <c r="A92" s="14">
        <v>78</v>
      </c>
      <c r="B92" s="82" t="s">
        <v>107</v>
      </c>
      <c r="C92" s="115" t="s">
        <v>179</v>
      </c>
      <c r="D92" s="162">
        <f t="shared" si="3"/>
        <v>730.2677410175437</v>
      </c>
      <c r="E92" s="162">
        <v>560.6216508226164</v>
      </c>
      <c r="F92" s="162">
        <v>1.103918433574312</v>
      </c>
      <c r="G92" s="162">
        <v>73.299208073598606</v>
      </c>
      <c r="H92" s="162">
        <v>17.237818368902687</v>
      </c>
      <c r="I92" s="162">
        <v>78.00514531885166</v>
      </c>
      <c r="J92" s="80"/>
    </row>
    <row r="93" spans="1:10">
      <c r="A93" s="14">
        <v>79</v>
      </c>
      <c r="B93" s="82" t="s">
        <v>152</v>
      </c>
      <c r="C93" s="115" t="s">
        <v>156</v>
      </c>
      <c r="D93" s="162">
        <f t="shared" si="3"/>
        <v>97.511132127483876</v>
      </c>
      <c r="E93" s="162">
        <v>85.824485005005087</v>
      </c>
      <c r="F93" s="162">
        <v>1.2935560691241634E-2</v>
      </c>
      <c r="G93" s="162">
        <v>2.6237195820708861</v>
      </c>
      <c r="H93" s="162">
        <v>8.7489837467263865</v>
      </c>
      <c r="I93" s="162">
        <v>0.30100823299027107</v>
      </c>
      <c r="J93" s="80"/>
    </row>
    <row r="94" spans="1:10">
      <c r="A94" s="14">
        <v>80</v>
      </c>
      <c r="B94" s="82" t="s">
        <v>153</v>
      </c>
      <c r="C94" s="115" t="s">
        <v>157</v>
      </c>
      <c r="D94" s="162">
        <f t="shared" si="3"/>
        <v>1233.8131550308053</v>
      </c>
      <c r="E94" s="162">
        <v>1205.8017112038015</v>
      </c>
      <c r="F94" s="162">
        <v>7.7361341439985562E-2</v>
      </c>
      <c r="G94" s="162">
        <v>16.470495262004878</v>
      </c>
      <c r="H94" s="162">
        <v>8.1458718442325768</v>
      </c>
      <c r="I94" s="162">
        <v>3.3177153793264753</v>
      </c>
      <c r="J94" s="80"/>
    </row>
    <row r="95" spans="1:10">
      <c r="A95" s="14">
        <v>81</v>
      </c>
      <c r="B95" s="82" t="s">
        <v>154</v>
      </c>
      <c r="C95" s="115" t="s">
        <v>158</v>
      </c>
      <c r="D95" s="162">
        <f t="shared" si="3"/>
        <v>1328.4208326834694</v>
      </c>
      <c r="E95" s="162">
        <v>1257.3699945828662</v>
      </c>
      <c r="F95" s="162">
        <v>0.44657805206441709</v>
      </c>
      <c r="G95" s="162">
        <v>43.847553167311723</v>
      </c>
      <c r="H95" s="162">
        <v>20.259712293702215</v>
      </c>
      <c r="I95" s="162">
        <v>6.4969945875249069</v>
      </c>
      <c r="J95" s="80"/>
    </row>
    <row r="96" spans="1:10" ht="12.75" customHeight="1">
      <c r="A96" s="14"/>
      <c r="B96" s="751"/>
      <c r="C96" s="752"/>
      <c r="D96" s="162"/>
      <c r="E96" s="162"/>
      <c r="F96" s="162"/>
      <c r="G96" s="162"/>
      <c r="H96" s="162"/>
      <c r="I96" s="162"/>
      <c r="J96" s="80"/>
    </row>
    <row r="97" spans="1:10">
      <c r="A97" s="14">
        <v>82</v>
      </c>
      <c r="B97" s="84"/>
      <c r="C97" s="164" t="s">
        <v>87</v>
      </c>
      <c r="D97" s="163">
        <f t="shared" si="3"/>
        <v>24446.156095292041</v>
      </c>
      <c r="E97" s="163">
        <v>22680.218032556146</v>
      </c>
      <c r="F97" s="163">
        <v>67.907808000000003</v>
      </c>
      <c r="G97" s="163">
        <v>1207.8007307718008</v>
      </c>
      <c r="H97" s="163">
        <v>297.20041478082703</v>
      </c>
      <c r="I97" s="163">
        <v>193.02910918326782</v>
      </c>
      <c r="J97" s="80"/>
    </row>
    <row r="98" spans="1:10">
      <c r="A98" s="14">
        <v>83</v>
      </c>
      <c r="B98" s="183"/>
      <c r="C98" s="116" t="s">
        <v>159</v>
      </c>
      <c r="D98" s="162">
        <f t="shared" si="3"/>
        <v>331025.77835031948</v>
      </c>
      <c r="E98" s="227">
        <v>313825.33622505539</v>
      </c>
      <c r="F98" s="227">
        <v>0</v>
      </c>
      <c r="G98" s="227">
        <v>595.24526922819871</v>
      </c>
      <c r="H98" s="227">
        <v>16564.661765219171</v>
      </c>
      <c r="I98" s="227">
        <v>40.535090816732215</v>
      </c>
      <c r="J98" s="80"/>
    </row>
    <row r="99" spans="1:10">
      <c r="A99" s="14">
        <v>84</v>
      </c>
      <c r="B99" s="183"/>
      <c r="C99" s="164" t="s">
        <v>135</v>
      </c>
      <c r="D99" s="163">
        <f t="shared" si="3"/>
        <v>355471.93444561149</v>
      </c>
      <c r="E99" s="163">
        <v>336505.55425761151</v>
      </c>
      <c r="F99" s="163">
        <v>67.907808000000003</v>
      </c>
      <c r="G99" s="163">
        <v>1803.0459999999994</v>
      </c>
      <c r="H99" s="163">
        <v>16861.862179999996</v>
      </c>
      <c r="I99" s="163">
        <v>233.56420000000003</v>
      </c>
      <c r="J99" s="80"/>
    </row>
    <row r="100" spans="1:10">
      <c r="A100" s="14"/>
      <c r="B100" s="90"/>
      <c r="C100" s="319"/>
      <c r="D100" s="320"/>
      <c r="E100" s="163"/>
      <c r="F100" s="163"/>
      <c r="G100" s="163"/>
      <c r="H100" s="163"/>
      <c r="I100" s="163"/>
      <c r="J100" s="80"/>
    </row>
    <row r="101" spans="1:10" ht="19.5" customHeight="1">
      <c r="A101" s="318"/>
      <c r="B101" s="90"/>
      <c r="C101" s="319"/>
      <c r="D101" s="753">
        <v>2013</v>
      </c>
      <c r="E101" s="753"/>
      <c r="F101" s="753"/>
      <c r="G101" s="753"/>
      <c r="H101" s="753"/>
      <c r="I101" s="753"/>
      <c r="J101" s="80"/>
    </row>
    <row r="102" spans="1:10">
      <c r="A102" s="14">
        <v>85</v>
      </c>
      <c r="B102" s="82" t="s">
        <v>94</v>
      </c>
      <c r="C102" s="115" t="s">
        <v>175</v>
      </c>
      <c r="D102" s="162">
        <f>SUM(E102:I102)</f>
        <v>225.06585111160251</v>
      </c>
      <c r="E102" s="162">
        <v>133.77024404700748</v>
      </c>
      <c r="F102" s="162">
        <v>66.056400997616791</v>
      </c>
      <c r="G102" s="162">
        <v>9.47556726443106</v>
      </c>
      <c r="H102" s="162">
        <v>10.452044970915233</v>
      </c>
      <c r="I102" s="162">
        <v>5.3115938316319466</v>
      </c>
      <c r="J102" s="80"/>
    </row>
    <row r="103" spans="1:10">
      <c r="A103" s="14">
        <v>86</v>
      </c>
      <c r="B103" s="82" t="s">
        <v>95</v>
      </c>
      <c r="C103" s="115" t="s">
        <v>172</v>
      </c>
      <c r="D103" s="162">
        <f t="shared" ref="D103:D123" si="4">SUM(E103:I103)</f>
        <v>33.891906429601462</v>
      </c>
      <c r="E103" s="162">
        <v>30.867163792438237</v>
      </c>
      <c r="F103" s="162">
        <v>2.875280554628646E-2</v>
      </c>
      <c r="G103" s="162">
        <v>1.9416112596571344</v>
      </c>
      <c r="H103" s="162">
        <v>0.29249791426168381</v>
      </c>
      <c r="I103" s="162">
        <v>0.76188065769812052</v>
      </c>
      <c r="J103" s="80"/>
    </row>
    <row r="104" spans="1:10">
      <c r="A104" s="14">
        <v>87</v>
      </c>
      <c r="B104" s="82" t="s">
        <v>96</v>
      </c>
      <c r="C104" s="115" t="s">
        <v>181</v>
      </c>
      <c r="D104" s="162">
        <f t="shared" si="4"/>
        <v>3484.4142200800134</v>
      </c>
      <c r="E104" s="162">
        <v>3376.5574781527866</v>
      </c>
      <c r="F104" s="162">
        <v>0.51395161383835708</v>
      </c>
      <c r="G104" s="162">
        <v>75.572796082990294</v>
      </c>
      <c r="H104" s="162">
        <v>23.678239463235901</v>
      </c>
      <c r="I104" s="162">
        <v>8.0917547671618468</v>
      </c>
      <c r="J104" s="80"/>
    </row>
    <row r="105" spans="1:10">
      <c r="A105" s="14">
        <v>88</v>
      </c>
      <c r="B105" s="82" t="s">
        <v>97</v>
      </c>
      <c r="C105" s="115" t="s">
        <v>176</v>
      </c>
      <c r="D105" s="162">
        <f t="shared" si="4"/>
        <v>295.91433897285327</v>
      </c>
      <c r="E105" s="162">
        <v>241.51906459411217</v>
      </c>
      <c r="F105" s="162">
        <v>6.4297783082690602E-2</v>
      </c>
      <c r="G105" s="162">
        <v>50.702523836018536</v>
      </c>
      <c r="H105" s="162">
        <v>1.6909872549407134</v>
      </c>
      <c r="I105" s="162">
        <v>1.9374655046992257</v>
      </c>
      <c r="J105" s="80"/>
    </row>
    <row r="106" spans="1:10">
      <c r="A106" s="14">
        <v>89</v>
      </c>
      <c r="B106" s="82" t="s">
        <v>98</v>
      </c>
      <c r="C106" s="115" t="s">
        <v>177</v>
      </c>
      <c r="D106" s="162">
        <f t="shared" si="4"/>
        <v>939.85586442953502</v>
      </c>
      <c r="E106" s="162">
        <v>867.7509521098242</v>
      </c>
      <c r="F106" s="162">
        <v>0.20878014087979768</v>
      </c>
      <c r="G106" s="162">
        <v>49.01710727208831</v>
      </c>
      <c r="H106" s="162">
        <v>9.787117311272338</v>
      </c>
      <c r="I106" s="162">
        <v>13.091907595470378</v>
      </c>
      <c r="J106" s="80"/>
    </row>
    <row r="107" spans="1:10">
      <c r="A107" s="14">
        <v>90</v>
      </c>
      <c r="B107" s="82" t="s">
        <v>99</v>
      </c>
      <c r="C107" s="115" t="s">
        <v>89</v>
      </c>
      <c r="D107" s="162">
        <f t="shared" si="4"/>
        <v>930.42093959391082</v>
      </c>
      <c r="E107" s="162">
        <v>828.45404057277847</v>
      </c>
      <c r="F107" s="162">
        <v>0.23233534968269864</v>
      </c>
      <c r="G107" s="162">
        <v>80.100865725284535</v>
      </c>
      <c r="H107" s="162">
        <v>12.944709172369834</v>
      </c>
      <c r="I107" s="162">
        <v>8.6889887737953195</v>
      </c>
      <c r="J107" s="80"/>
    </row>
    <row r="108" spans="1:10">
      <c r="A108" s="14">
        <v>91</v>
      </c>
      <c r="B108" s="82" t="s">
        <v>100</v>
      </c>
      <c r="C108" s="115" t="s">
        <v>173</v>
      </c>
      <c r="D108" s="162">
        <f t="shared" si="4"/>
        <v>5576.2060523576392</v>
      </c>
      <c r="E108" s="162">
        <v>5110.6106748734301</v>
      </c>
      <c r="F108" s="162">
        <v>0.4630934588566511</v>
      </c>
      <c r="G108" s="162">
        <v>361.5543887192585</v>
      </c>
      <c r="H108" s="162">
        <v>82.879883352490367</v>
      </c>
      <c r="I108" s="162">
        <v>20.698011953602538</v>
      </c>
      <c r="J108" s="80"/>
    </row>
    <row r="109" spans="1:10">
      <c r="A109" s="14">
        <v>92</v>
      </c>
      <c r="B109" s="82" t="s">
        <v>101</v>
      </c>
      <c r="C109" s="115" t="s">
        <v>148</v>
      </c>
      <c r="D109" s="162">
        <f t="shared" si="4"/>
        <v>1218.5525762548746</v>
      </c>
      <c r="E109" s="162">
        <v>1027.2314340823525</v>
      </c>
      <c r="F109" s="162">
        <v>0.20448476654277242</v>
      </c>
      <c r="G109" s="162">
        <v>169.47743801543962</v>
      </c>
      <c r="H109" s="162">
        <v>14.166596014516941</v>
      </c>
      <c r="I109" s="162">
        <v>7.4726233760228524</v>
      </c>
      <c r="J109" s="80"/>
    </row>
    <row r="110" spans="1:10">
      <c r="A110" s="14">
        <v>93</v>
      </c>
      <c r="B110" s="82" t="s">
        <v>102</v>
      </c>
      <c r="C110" s="115" t="s">
        <v>174</v>
      </c>
      <c r="D110" s="162">
        <f t="shared" si="4"/>
        <v>406.65172914427274</v>
      </c>
      <c r="E110" s="162">
        <v>390.72366293915576</v>
      </c>
      <c r="F110" s="162">
        <v>5.3330318244831025E-2</v>
      </c>
      <c r="G110" s="162">
        <v>12.110114753859277</v>
      </c>
      <c r="H110" s="162">
        <v>3.5161516152270025</v>
      </c>
      <c r="I110" s="162">
        <v>0.24846951778591192</v>
      </c>
      <c r="J110" s="80"/>
    </row>
    <row r="111" spans="1:10">
      <c r="A111" s="14">
        <v>94</v>
      </c>
      <c r="B111" s="82" t="s">
        <v>103</v>
      </c>
      <c r="C111" s="115" t="s">
        <v>149</v>
      </c>
      <c r="D111" s="162">
        <f t="shared" si="4"/>
        <v>780.69798727088687</v>
      </c>
      <c r="E111" s="162">
        <v>743.22789031848924</v>
      </c>
      <c r="F111" s="162">
        <v>0.11289189384706841</v>
      </c>
      <c r="G111" s="162">
        <v>24.917451194444713</v>
      </c>
      <c r="H111" s="162">
        <v>8.842880091360561</v>
      </c>
      <c r="I111" s="162">
        <v>3.5968737727452167</v>
      </c>
      <c r="J111" s="80"/>
    </row>
    <row r="112" spans="1:10">
      <c r="A112" s="14">
        <v>95</v>
      </c>
      <c r="B112" s="82" t="s">
        <v>104</v>
      </c>
      <c r="C112" s="115" t="s">
        <v>150</v>
      </c>
      <c r="D112" s="162">
        <f t="shared" si="4"/>
        <v>317.33947829443065</v>
      </c>
      <c r="E112" s="162">
        <v>312.47019306499681</v>
      </c>
      <c r="F112" s="162">
        <v>2.0171219421940046E-2</v>
      </c>
      <c r="G112" s="162">
        <v>2.5297460113576782</v>
      </c>
      <c r="H112" s="162">
        <v>2.1750137612025311</v>
      </c>
      <c r="I112" s="162">
        <v>0.14435423745166107</v>
      </c>
      <c r="J112" s="80"/>
    </row>
    <row r="113" spans="1:10">
      <c r="A113" s="14">
        <v>96</v>
      </c>
      <c r="B113" s="82" t="s">
        <v>105</v>
      </c>
      <c r="C113" s="115" t="s">
        <v>178</v>
      </c>
      <c r="D113" s="162">
        <f t="shared" si="4"/>
        <v>714.82135184818253</v>
      </c>
      <c r="E113" s="162">
        <v>679.76541975534906</v>
      </c>
      <c r="F113" s="162">
        <v>0.10145311331024312</v>
      </c>
      <c r="G113" s="162">
        <v>24.542558782285141</v>
      </c>
      <c r="H113" s="162">
        <v>7.4374264418048162</v>
      </c>
      <c r="I113" s="162">
        <v>2.9744937554331945</v>
      </c>
      <c r="J113" s="80"/>
    </row>
    <row r="114" spans="1:10">
      <c r="A114" s="14">
        <v>97</v>
      </c>
      <c r="B114" s="82" t="s">
        <v>106</v>
      </c>
      <c r="C114" s="115" t="s">
        <v>151</v>
      </c>
      <c r="D114" s="162">
        <f t="shared" si="4"/>
        <v>5494.6359037054717</v>
      </c>
      <c r="E114" s="162">
        <v>5231.8221293722636</v>
      </c>
      <c r="F114" s="162">
        <v>0.71180431455643645</v>
      </c>
      <c r="G114" s="162">
        <v>173.67217877314812</v>
      </c>
      <c r="H114" s="162">
        <v>63.622994381827816</v>
      </c>
      <c r="I114" s="162">
        <v>24.806796863674926</v>
      </c>
      <c r="J114" s="80"/>
    </row>
    <row r="115" spans="1:10">
      <c r="A115" s="14">
        <v>98</v>
      </c>
      <c r="B115" s="82" t="s">
        <v>108</v>
      </c>
      <c r="C115" s="115" t="s">
        <v>155</v>
      </c>
      <c r="D115" s="162">
        <f t="shared" si="4"/>
        <v>263.62588411440612</v>
      </c>
      <c r="E115" s="162">
        <v>251.76943448068579</v>
      </c>
      <c r="F115" s="162">
        <v>4.0225178337908903E-2</v>
      </c>
      <c r="G115" s="162">
        <v>7.8561623264117504</v>
      </c>
      <c r="H115" s="162">
        <v>2.9316310851701708</v>
      </c>
      <c r="I115" s="162">
        <v>1.0284310438004967</v>
      </c>
      <c r="J115" s="80"/>
    </row>
    <row r="116" spans="1:10">
      <c r="A116" s="14">
        <v>99</v>
      </c>
      <c r="B116" s="82" t="s">
        <v>107</v>
      </c>
      <c r="C116" s="115" t="s">
        <v>179</v>
      </c>
      <c r="D116" s="162">
        <f t="shared" si="4"/>
        <v>715.98163453708105</v>
      </c>
      <c r="E116" s="162">
        <v>552.73691165766559</v>
      </c>
      <c r="F116" s="162">
        <v>1.1200970561545689</v>
      </c>
      <c r="G116" s="162">
        <v>71.377785231147257</v>
      </c>
      <c r="H116" s="162">
        <v>17.352128324866342</v>
      </c>
      <c r="I116" s="162">
        <v>73.394712267247229</v>
      </c>
      <c r="J116" s="80"/>
    </row>
    <row r="117" spans="1:10">
      <c r="A117" s="14">
        <v>100</v>
      </c>
      <c r="B117" s="82" t="s">
        <v>152</v>
      </c>
      <c r="C117" s="115" t="s">
        <v>156</v>
      </c>
      <c r="D117" s="162">
        <f t="shared" si="4"/>
        <v>96.125867409355763</v>
      </c>
      <c r="E117" s="162">
        <v>84.466221854461992</v>
      </c>
      <c r="F117" s="162">
        <v>1.4365092302272951E-2</v>
      </c>
      <c r="G117" s="162">
        <v>2.5549429217266697</v>
      </c>
      <c r="H117" s="162">
        <v>8.8070012942728439</v>
      </c>
      <c r="I117" s="162">
        <v>0.28333624659199225</v>
      </c>
      <c r="J117" s="80"/>
    </row>
    <row r="118" spans="1:10">
      <c r="A118" s="14">
        <v>101</v>
      </c>
      <c r="B118" s="82" t="s">
        <v>153</v>
      </c>
      <c r="C118" s="115" t="s">
        <v>157</v>
      </c>
      <c r="D118" s="162">
        <f t="shared" si="4"/>
        <v>1227.6814367829286</v>
      </c>
      <c r="E118" s="162">
        <v>1200.2393918848725</v>
      </c>
      <c r="F118" s="162">
        <v>8.1206738835947936E-2</v>
      </c>
      <c r="G118" s="162">
        <v>16.038747271069873</v>
      </c>
      <c r="H118" s="162">
        <v>8.1998899474445022</v>
      </c>
      <c r="I118" s="162">
        <v>3.1222009407055125</v>
      </c>
      <c r="J118" s="80"/>
    </row>
    <row r="119" spans="1:10">
      <c r="A119" s="14">
        <v>102</v>
      </c>
      <c r="B119" s="82" t="s">
        <v>154</v>
      </c>
      <c r="C119" s="115" t="s">
        <v>158</v>
      </c>
      <c r="D119" s="162">
        <f t="shared" si="4"/>
        <v>1303.205199146053</v>
      </c>
      <c r="E119" s="162">
        <v>1233.540349252062</v>
      </c>
      <c r="F119" s="162">
        <v>0.45715415894271488</v>
      </c>
      <c r="G119" s="162">
        <v>42.698158890682166</v>
      </c>
      <c r="H119" s="162">
        <v>20.394061477025051</v>
      </c>
      <c r="I119" s="162">
        <v>6.1154753673409061</v>
      </c>
      <c r="J119" s="80"/>
    </row>
    <row r="120" spans="1:10" ht="9.75" customHeight="1">
      <c r="A120" s="14"/>
      <c r="B120" s="751"/>
      <c r="C120" s="752"/>
      <c r="D120" s="162"/>
      <c r="E120" s="162"/>
      <c r="F120" s="162"/>
      <c r="G120" s="162"/>
      <c r="H120" s="162"/>
      <c r="I120" s="162"/>
      <c r="J120" s="80"/>
    </row>
    <row r="121" spans="1:10">
      <c r="A121" s="14">
        <v>103</v>
      </c>
      <c r="B121" s="84"/>
      <c r="C121" s="164" t="s">
        <v>87</v>
      </c>
      <c r="D121" s="163">
        <f t="shared" si="4"/>
        <v>24025.088221483093</v>
      </c>
      <c r="E121" s="163">
        <v>22297.522656804729</v>
      </c>
      <c r="F121" s="163">
        <v>70.48479599999996</v>
      </c>
      <c r="G121" s="163">
        <v>1176.1401443313009</v>
      </c>
      <c r="H121" s="163">
        <v>299.17125387420464</v>
      </c>
      <c r="I121" s="163">
        <v>181.76937047285926</v>
      </c>
      <c r="J121" s="80"/>
    </row>
    <row r="122" spans="1:10">
      <c r="A122" s="14">
        <v>104</v>
      </c>
      <c r="B122" s="183"/>
      <c r="C122" s="116" t="s">
        <v>374</v>
      </c>
      <c r="D122" s="162">
        <f t="shared" si="4"/>
        <v>324921.41354990832</v>
      </c>
      <c r="E122" s="227">
        <v>307629.1228785867</v>
      </c>
      <c r="F122" s="227">
        <v>0</v>
      </c>
      <c r="G122" s="227">
        <v>579.64185566869912</v>
      </c>
      <c r="H122" s="227">
        <v>16674.507786125796</v>
      </c>
      <c r="I122" s="227">
        <v>38.141029527140702</v>
      </c>
      <c r="J122" s="80"/>
    </row>
    <row r="123" spans="1:10">
      <c r="A123" s="14">
        <v>105</v>
      </c>
      <c r="B123" s="183"/>
      <c r="C123" s="164" t="s">
        <v>135</v>
      </c>
      <c r="D123" s="163">
        <f t="shared" si="4"/>
        <v>348946.50177139143</v>
      </c>
      <c r="E123" s="163">
        <v>329926.64553539141</v>
      </c>
      <c r="F123" s="163">
        <v>70.48479599999996</v>
      </c>
      <c r="G123" s="163">
        <v>1755.7820000000002</v>
      </c>
      <c r="H123" s="163">
        <v>16973.679039999999</v>
      </c>
      <c r="I123" s="163">
        <v>219.91039999999998</v>
      </c>
      <c r="J123" s="80"/>
    </row>
    <row r="124" spans="1:10" ht="9.75" customHeight="1">
      <c r="A124" s="16"/>
      <c r="B124" s="95"/>
      <c r="C124" s="93"/>
      <c r="D124" s="163"/>
      <c r="E124" s="163"/>
      <c r="F124" s="163"/>
      <c r="G124" s="163"/>
      <c r="H124" s="163"/>
      <c r="I124" s="163"/>
    </row>
    <row r="125" spans="1:10">
      <c r="A125" s="90" t="s">
        <v>88</v>
      </c>
      <c r="C125" s="77"/>
      <c r="D125" s="77"/>
    </row>
    <row r="126" spans="1:10">
      <c r="A126" s="78" t="s">
        <v>320</v>
      </c>
      <c r="C126" s="77"/>
      <c r="D126" s="77"/>
    </row>
    <row r="127" spans="1:10">
      <c r="A127" s="75" t="s">
        <v>160</v>
      </c>
      <c r="C127" s="77"/>
      <c r="D127" s="77"/>
    </row>
    <row r="128" spans="1:10">
      <c r="A128" s="75" t="s">
        <v>321</v>
      </c>
      <c r="C128" s="77"/>
      <c r="D128" s="77"/>
    </row>
    <row r="129" spans="2:4">
      <c r="B129" s="78"/>
      <c r="C129" s="77"/>
      <c r="D129" s="77"/>
    </row>
    <row r="130" spans="2:4">
      <c r="B130" s="75"/>
      <c r="C130" s="77"/>
      <c r="D130" s="77"/>
    </row>
    <row r="131" spans="2:4">
      <c r="B131" s="75"/>
      <c r="C131" s="77"/>
      <c r="D131" s="77"/>
    </row>
    <row r="132" spans="2:4">
      <c r="B132" s="75"/>
      <c r="C132" s="77"/>
      <c r="D132" s="77"/>
    </row>
    <row r="133" spans="2:4">
      <c r="B133" s="78"/>
      <c r="C133" s="77"/>
      <c r="D133" s="77"/>
    </row>
    <row r="134" spans="2:4" ht="18">
      <c r="B134" s="78"/>
      <c r="C134" s="207"/>
      <c r="D134" s="77"/>
    </row>
    <row r="135" spans="2:4">
      <c r="C135" s="77"/>
      <c r="D135" s="77"/>
    </row>
    <row r="136" spans="2:4">
      <c r="C136" s="77"/>
      <c r="D136" s="77"/>
    </row>
    <row r="137" spans="2:4">
      <c r="C137" s="77"/>
      <c r="D137" s="77"/>
    </row>
    <row r="138" spans="2:4">
      <c r="C138" s="77"/>
      <c r="D138" s="77"/>
    </row>
    <row r="139" spans="2:4">
      <c r="C139" s="77"/>
      <c r="D139" s="77"/>
    </row>
    <row r="140" spans="2:4">
      <c r="C140" s="77"/>
      <c r="D140" s="77"/>
    </row>
    <row r="141" spans="2:4">
      <c r="C141" s="77"/>
      <c r="D141" s="77"/>
    </row>
    <row r="142" spans="2:4">
      <c r="C142" s="77"/>
      <c r="D142" s="77"/>
    </row>
    <row r="143" spans="2:4">
      <c r="C143" s="77"/>
      <c r="D143" s="77"/>
    </row>
    <row r="144" spans="2:4">
      <c r="C144" s="77"/>
      <c r="D144" s="77"/>
    </row>
    <row r="145" spans="3:4">
      <c r="C145" s="77"/>
      <c r="D145" s="77"/>
    </row>
    <row r="146" spans="3:4">
      <c r="C146" s="77"/>
      <c r="D146" s="77"/>
    </row>
    <row r="147" spans="3:4">
      <c r="C147" s="77"/>
      <c r="D147" s="77"/>
    </row>
    <row r="148" spans="3:4">
      <c r="C148" s="77"/>
      <c r="D148" s="77"/>
    </row>
    <row r="149" spans="3:4">
      <c r="C149" s="77"/>
      <c r="D149" s="77"/>
    </row>
  </sheetData>
  <mergeCells count="10">
    <mergeCell ref="B120:C120"/>
    <mergeCell ref="B96:C96"/>
    <mergeCell ref="D5:I5"/>
    <mergeCell ref="D29:I29"/>
    <mergeCell ref="D53:I53"/>
    <mergeCell ref="B48:C48"/>
    <mergeCell ref="B72:C72"/>
    <mergeCell ref="B24:C24"/>
    <mergeCell ref="D77:I77"/>
    <mergeCell ref="D101:I101"/>
  </mergeCells>
  <phoneticPr fontId="0" type="noConversion"/>
  <pageMargins left="0.59055118110236227" right="0.19685039370078741" top="0.59055118110236227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76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36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4" width="9.85546875" style="76" customWidth="1"/>
    <col min="5" max="9" width="9.85546875" customWidth="1"/>
  </cols>
  <sheetData>
    <row r="1" spans="1:10" s="66" customFormat="1" ht="21.75" customHeight="1">
      <c r="A1" s="65" t="s">
        <v>417</v>
      </c>
      <c r="C1" s="67"/>
      <c r="D1" s="67"/>
    </row>
    <row r="2" spans="1:10" s="69" customFormat="1" ht="20.100000000000001" customHeight="1">
      <c r="A2" s="68" t="s">
        <v>147</v>
      </c>
      <c r="C2" s="166"/>
      <c r="D2" s="70"/>
      <c r="F2" s="301"/>
    </row>
    <row r="3" spans="1:10" s="69" customFormat="1" ht="20.100000000000001" customHeight="1">
      <c r="A3" s="111"/>
      <c r="B3" s="110"/>
      <c r="C3" s="112"/>
      <c r="D3" s="70"/>
      <c r="I3" s="110"/>
    </row>
    <row r="4" spans="1:10" s="74" customFormat="1" ht="50.25" customHeight="1">
      <c r="A4" s="96" t="s">
        <v>65</v>
      </c>
      <c r="B4" s="98" t="s">
        <v>341</v>
      </c>
      <c r="C4" s="98" t="s">
        <v>86</v>
      </c>
      <c r="D4" s="72" t="s">
        <v>93</v>
      </c>
      <c r="E4" s="72" t="s">
        <v>91</v>
      </c>
      <c r="F4" s="72" t="s">
        <v>399</v>
      </c>
      <c r="G4" s="72" t="s">
        <v>401</v>
      </c>
      <c r="H4" s="72" t="s">
        <v>145</v>
      </c>
      <c r="I4" s="97" t="s">
        <v>363</v>
      </c>
    </row>
    <row r="5" spans="1:10" ht="20.100000000000001" customHeight="1">
      <c r="A5" s="318"/>
      <c r="B5" s="7"/>
      <c r="C5" s="321"/>
      <c r="D5" s="753">
        <v>2005</v>
      </c>
      <c r="E5" s="753"/>
      <c r="F5" s="753"/>
      <c r="G5" s="753"/>
      <c r="H5" s="753"/>
      <c r="I5" s="753"/>
    </row>
    <row r="6" spans="1:10" ht="12" customHeight="1">
      <c r="A6" s="14">
        <v>1</v>
      </c>
      <c r="B6" s="82" t="s">
        <v>94</v>
      </c>
      <c r="C6" s="115" t="s">
        <v>175</v>
      </c>
      <c r="D6" s="162">
        <f>SUM(E6:I6)</f>
        <v>4962.2677086115109</v>
      </c>
      <c r="E6" s="162">
        <v>427.12481134844586</v>
      </c>
      <c r="F6" s="162">
        <v>197.24268094484856</v>
      </c>
      <c r="G6" s="162">
        <v>3786.3998396536504</v>
      </c>
      <c r="H6" s="162">
        <v>493.69595805088619</v>
      </c>
      <c r="I6" s="162">
        <v>57.80441861367941</v>
      </c>
      <c r="J6" s="446"/>
    </row>
    <row r="7" spans="1:10" ht="12" customHeight="1">
      <c r="A7" s="14">
        <v>2</v>
      </c>
      <c r="B7" s="82" t="s">
        <v>95</v>
      </c>
      <c r="C7" s="115" t="s">
        <v>172</v>
      </c>
      <c r="D7" s="162">
        <f t="shared" ref="D7:D27" si="0">SUM(E7:I7)</f>
        <v>446.10971565383716</v>
      </c>
      <c r="E7" s="162">
        <v>192.15523780287111</v>
      </c>
      <c r="F7" s="162">
        <v>127.21908455401913</v>
      </c>
      <c r="G7" s="162">
        <v>2.1071721906210481</v>
      </c>
      <c r="H7" s="162">
        <v>109.40525315776037</v>
      </c>
      <c r="I7" s="162">
        <v>15.222967948565508</v>
      </c>
      <c r="J7" s="446"/>
    </row>
    <row r="8" spans="1:10" ht="12" customHeight="1">
      <c r="A8" s="14">
        <v>3</v>
      </c>
      <c r="B8" s="82" t="s">
        <v>96</v>
      </c>
      <c r="C8" s="115" t="s">
        <v>181</v>
      </c>
      <c r="D8" s="162">
        <f t="shared" si="0"/>
        <v>13669.550349651025</v>
      </c>
      <c r="E8" s="162">
        <v>9150.4866383874705</v>
      </c>
      <c r="F8" s="162">
        <v>1466.733365911487</v>
      </c>
      <c r="G8" s="162">
        <v>48.711355440299265</v>
      </c>
      <c r="H8" s="162">
        <v>2811.4375742584239</v>
      </c>
      <c r="I8" s="162">
        <v>192.18141565334622</v>
      </c>
      <c r="J8" s="446"/>
    </row>
    <row r="9" spans="1:10" ht="12" customHeight="1">
      <c r="A9" s="14">
        <v>4</v>
      </c>
      <c r="B9" s="82" t="s">
        <v>97</v>
      </c>
      <c r="C9" s="115" t="s">
        <v>176</v>
      </c>
      <c r="D9" s="162">
        <f t="shared" si="0"/>
        <v>755.41295996090571</v>
      </c>
      <c r="E9" s="162">
        <v>322.36707939070374</v>
      </c>
      <c r="F9" s="162">
        <v>24.643254505935186</v>
      </c>
      <c r="G9" s="162">
        <v>2.9102944428296382</v>
      </c>
      <c r="H9" s="162">
        <v>338.02981225391784</v>
      </c>
      <c r="I9" s="162">
        <v>67.462519367519249</v>
      </c>
      <c r="J9" s="446"/>
    </row>
    <row r="10" spans="1:10" ht="12" customHeight="1">
      <c r="A10" s="14">
        <v>5</v>
      </c>
      <c r="B10" s="82" t="s">
        <v>98</v>
      </c>
      <c r="C10" s="115" t="s">
        <v>177</v>
      </c>
      <c r="D10" s="162">
        <f t="shared" si="0"/>
        <v>7198.1814643255693</v>
      </c>
      <c r="E10" s="162">
        <v>2185.953095845648</v>
      </c>
      <c r="F10" s="162">
        <v>3957.7131782241918</v>
      </c>
      <c r="G10" s="162">
        <v>13.032976429256072</v>
      </c>
      <c r="H10" s="162">
        <v>873.43701338650499</v>
      </c>
      <c r="I10" s="162">
        <v>168.04520043996831</v>
      </c>
      <c r="J10" s="446"/>
    </row>
    <row r="11" spans="1:10" ht="12" customHeight="1">
      <c r="A11" s="14">
        <v>6</v>
      </c>
      <c r="B11" s="82" t="s">
        <v>99</v>
      </c>
      <c r="C11" s="115" t="s">
        <v>89</v>
      </c>
      <c r="D11" s="162">
        <f t="shared" si="0"/>
        <v>8269.3725134143733</v>
      </c>
      <c r="E11" s="162">
        <v>2933.7340467456997</v>
      </c>
      <c r="F11" s="162">
        <v>1111.3754303422918</v>
      </c>
      <c r="G11" s="162">
        <v>28.687606978107347</v>
      </c>
      <c r="H11" s="162">
        <v>4026.7649273016782</v>
      </c>
      <c r="I11" s="162">
        <v>168.81050204659567</v>
      </c>
      <c r="J11" s="446"/>
    </row>
    <row r="12" spans="1:10" ht="12" customHeight="1">
      <c r="A12" s="14">
        <v>7</v>
      </c>
      <c r="B12" s="82" t="s">
        <v>100</v>
      </c>
      <c r="C12" s="115" t="s">
        <v>173</v>
      </c>
      <c r="D12" s="162">
        <f t="shared" si="0"/>
        <v>21406.759759397126</v>
      </c>
      <c r="E12" s="162">
        <v>9633.7284635469987</v>
      </c>
      <c r="F12" s="162">
        <v>4681.0490881244814</v>
      </c>
      <c r="G12" s="162">
        <v>22.633732327362868</v>
      </c>
      <c r="H12" s="162">
        <v>6641.7848522169334</v>
      </c>
      <c r="I12" s="162">
        <v>427.56362318135223</v>
      </c>
      <c r="J12" s="446"/>
    </row>
    <row r="13" spans="1:10" ht="12" customHeight="1">
      <c r="A13" s="14">
        <v>8</v>
      </c>
      <c r="B13" s="82" t="s">
        <v>101</v>
      </c>
      <c r="C13" s="115" t="s">
        <v>148</v>
      </c>
      <c r="D13" s="162">
        <f t="shared" si="0"/>
        <v>29535.080727690074</v>
      </c>
      <c r="E13" s="162">
        <v>3476.573008814501</v>
      </c>
      <c r="F13" s="162">
        <v>14826.742255445695</v>
      </c>
      <c r="G13" s="162">
        <v>26.827439710332332</v>
      </c>
      <c r="H13" s="162">
        <v>8580.0587089499022</v>
      </c>
      <c r="I13" s="162">
        <v>2624.8793147696401</v>
      </c>
      <c r="J13" s="446"/>
    </row>
    <row r="14" spans="1:10">
      <c r="A14" s="14">
        <v>9</v>
      </c>
      <c r="B14" s="82" t="s">
        <v>102</v>
      </c>
      <c r="C14" s="115" t="s">
        <v>174</v>
      </c>
      <c r="D14" s="162">
        <f t="shared" si="0"/>
        <v>574.83891645408914</v>
      </c>
      <c r="E14" s="162">
        <v>413.09079669606393</v>
      </c>
      <c r="F14" s="162">
        <v>9.1408580869754168</v>
      </c>
      <c r="G14" s="162">
        <v>0</v>
      </c>
      <c r="H14" s="162">
        <v>141.76593353592821</v>
      </c>
      <c r="I14" s="162">
        <v>10.841328135121602</v>
      </c>
      <c r="J14" s="446"/>
    </row>
    <row r="15" spans="1:10">
      <c r="A15" s="14">
        <v>10</v>
      </c>
      <c r="B15" s="82" t="s">
        <v>103</v>
      </c>
      <c r="C15" s="115" t="s">
        <v>149</v>
      </c>
      <c r="D15" s="162">
        <f t="shared" si="0"/>
        <v>5802.4816359621527</v>
      </c>
      <c r="E15" s="162">
        <v>3061.7527365366609</v>
      </c>
      <c r="F15" s="162">
        <v>1117.8116670221923</v>
      </c>
      <c r="G15" s="162">
        <v>8.8480768543037804</v>
      </c>
      <c r="H15" s="162">
        <v>1328.8934635621586</v>
      </c>
      <c r="I15" s="162">
        <v>285.1756919868368</v>
      </c>
      <c r="J15" s="446"/>
    </row>
    <row r="16" spans="1:10">
      <c r="A16" s="14">
        <v>11</v>
      </c>
      <c r="B16" s="82" t="s">
        <v>104</v>
      </c>
      <c r="C16" s="115" t="s">
        <v>150</v>
      </c>
      <c r="D16" s="162">
        <f t="shared" si="0"/>
        <v>720.0830674409259</v>
      </c>
      <c r="E16" s="162">
        <v>677.80926759639556</v>
      </c>
      <c r="F16" s="162">
        <v>17.265787193659868</v>
      </c>
      <c r="G16" s="162">
        <v>1.5301614901767109</v>
      </c>
      <c r="H16" s="162">
        <v>19.657569287452379</v>
      </c>
      <c r="I16" s="162">
        <v>3.8202818732414037</v>
      </c>
      <c r="J16" s="446"/>
    </row>
    <row r="17" spans="1:10">
      <c r="A17" s="14">
        <v>12</v>
      </c>
      <c r="B17" s="82" t="s">
        <v>105</v>
      </c>
      <c r="C17" s="115" t="s">
        <v>178</v>
      </c>
      <c r="D17" s="162">
        <f t="shared" si="0"/>
        <v>2085.1944343785394</v>
      </c>
      <c r="E17" s="162">
        <v>1506.523029471404</v>
      </c>
      <c r="F17" s="162">
        <v>95.368624293804345</v>
      </c>
      <c r="G17" s="162">
        <v>4.9110001845237168</v>
      </c>
      <c r="H17" s="162">
        <v>393.98182231633683</v>
      </c>
      <c r="I17" s="162">
        <v>84.409958112470676</v>
      </c>
      <c r="J17" s="446"/>
    </row>
    <row r="18" spans="1:10">
      <c r="A18" s="14">
        <v>13</v>
      </c>
      <c r="B18" s="82" t="s">
        <v>106</v>
      </c>
      <c r="C18" s="115" t="s">
        <v>151</v>
      </c>
      <c r="D18" s="162">
        <f t="shared" si="0"/>
        <v>14785.93993191421</v>
      </c>
      <c r="E18" s="162">
        <v>9764.0601190301149</v>
      </c>
      <c r="F18" s="162">
        <v>228.50814740521781</v>
      </c>
      <c r="G18" s="162">
        <v>42.074481091919466</v>
      </c>
      <c r="H18" s="162">
        <v>4115.6099175902082</v>
      </c>
      <c r="I18" s="162">
        <v>635.68726679675183</v>
      </c>
      <c r="J18" s="446"/>
    </row>
    <row r="19" spans="1:10">
      <c r="A19" s="14">
        <v>14</v>
      </c>
      <c r="B19" s="82" t="s">
        <v>108</v>
      </c>
      <c r="C19" s="115" t="s">
        <v>155</v>
      </c>
      <c r="D19" s="162">
        <f t="shared" si="0"/>
        <v>1430.433410877768</v>
      </c>
      <c r="E19" s="162">
        <v>792.08845028681424</v>
      </c>
      <c r="F19" s="162">
        <v>195.32114917869512</v>
      </c>
      <c r="G19" s="162">
        <v>18.887991452431304</v>
      </c>
      <c r="H19" s="162">
        <v>347.15406574730798</v>
      </c>
      <c r="I19" s="162">
        <v>76.981754212519263</v>
      </c>
      <c r="J19" s="446"/>
    </row>
    <row r="20" spans="1:10">
      <c r="A20" s="14">
        <v>15</v>
      </c>
      <c r="B20" s="82" t="s">
        <v>107</v>
      </c>
      <c r="C20" s="115" t="s">
        <v>179</v>
      </c>
      <c r="D20" s="162">
        <f t="shared" si="0"/>
        <v>3725.671437783999</v>
      </c>
      <c r="E20" s="162">
        <v>1549.7905139938141</v>
      </c>
      <c r="F20" s="162">
        <v>25.475189198277462</v>
      </c>
      <c r="G20" s="162">
        <v>71.700817571616284</v>
      </c>
      <c r="H20" s="162">
        <v>910.64530846674722</v>
      </c>
      <c r="I20" s="162">
        <v>1168.0596085535442</v>
      </c>
      <c r="J20" s="446"/>
    </row>
    <row r="21" spans="1:10">
      <c r="A21" s="14">
        <v>16</v>
      </c>
      <c r="B21" s="82" t="s">
        <v>152</v>
      </c>
      <c r="C21" s="115" t="s">
        <v>156</v>
      </c>
      <c r="D21" s="162">
        <f t="shared" si="0"/>
        <v>313.42024005701239</v>
      </c>
      <c r="E21" s="162">
        <v>205.68251363205133</v>
      </c>
      <c r="F21" s="162">
        <v>35.119508657860223</v>
      </c>
      <c r="G21" s="162">
        <v>0.65967464289186395</v>
      </c>
      <c r="H21" s="162">
        <v>60.288152815405851</v>
      </c>
      <c r="I21" s="162">
        <v>11.670390308803107</v>
      </c>
      <c r="J21" s="446"/>
    </row>
    <row r="22" spans="1:10">
      <c r="A22" s="14">
        <v>17</v>
      </c>
      <c r="B22" s="82" t="s">
        <v>153</v>
      </c>
      <c r="C22" s="115" t="s">
        <v>157</v>
      </c>
      <c r="D22" s="162">
        <f t="shared" si="0"/>
        <v>2014.6201060367248</v>
      </c>
      <c r="E22" s="162">
        <v>1798.3279444865279</v>
      </c>
      <c r="F22" s="162">
        <v>6.1072412754688292</v>
      </c>
      <c r="G22" s="162">
        <v>1.1682563496745251</v>
      </c>
      <c r="H22" s="162">
        <v>113.69651989156478</v>
      </c>
      <c r="I22" s="162">
        <v>95.320144033488731</v>
      </c>
      <c r="J22" s="446"/>
    </row>
    <row r="23" spans="1:10">
      <c r="A23" s="14">
        <v>18</v>
      </c>
      <c r="B23" s="82" t="s">
        <v>154</v>
      </c>
      <c r="C23" s="115" t="s">
        <v>158</v>
      </c>
      <c r="D23" s="162">
        <f t="shared" si="0"/>
        <v>10376.550417929593</v>
      </c>
      <c r="E23" s="162">
        <v>6411.9394120623056</v>
      </c>
      <c r="F23" s="162">
        <v>730.56348963489995</v>
      </c>
      <c r="G23" s="162">
        <v>29.659123190003619</v>
      </c>
      <c r="H23" s="162">
        <v>2779.1854997756454</v>
      </c>
      <c r="I23" s="162">
        <v>425.20289326673867</v>
      </c>
      <c r="J23" s="446"/>
    </row>
    <row r="24" spans="1:10" ht="9.75" customHeight="1">
      <c r="A24" s="318"/>
      <c r="B24" s="751"/>
      <c r="C24" s="752"/>
      <c r="D24" s="162"/>
      <c r="E24" s="162"/>
      <c r="F24" s="162"/>
      <c r="G24" s="162"/>
      <c r="H24" s="162"/>
      <c r="I24" s="162"/>
      <c r="J24" s="446"/>
    </row>
    <row r="25" spans="1:10">
      <c r="A25" s="14">
        <v>19</v>
      </c>
      <c r="B25" s="84"/>
      <c r="C25" s="164" t="s">
        <v>87</v>
      </c>
      <c r="D25" s="163">
        <f t="shared" si="0"/>
        <v>128071.96879753946</v>
      </c>
      <c r="E25" s="163">
        <v>54503.187165674499</v>
      </c>
      <c r="F25" s="163">
        <v>28853.400000000009</v>
      </c>
      <c r="G25" s="163">
        <v>4110.7500000000009</v>
      </c>
      <c r="H25" s="163">
        <v>34085.492352564768</v>
      </c>
      <c r="I25" s="163">
        <v>6519.1392793001833</v>
      </c>
      <c r="J25" s="446"/>
    </row>
    <row r="26" spans="1:10">
      <c r="A26" s="14">
        <v>20</v>
      </c>
      <c r="B26" s="183"/>
      <c r="C26" s="116" t="s">
        <v>374</v>
      </c>
      <c r="D26" s="162">
        <f t="shared" si="0"/>
        <v>144233.87418965111</v>
      </c>
      <c r="E26" s="227">
        <v>132217.43297151604</v>
      </c>
      <c r="F26" s="227">
        <v>0</v>
      </c>
      <c r="G26" s="227">
        <v>0</v>
      </c>
      <c r="H26" s="227">
        <v>7115.5804974352477</v>
      </c>
      <c r="I26" s="227">
        <v>4900.8607206998186</v>
      </c>
      <c r="J26" s="446"/>
    </row>
    <row r="27" spans="1:10">
      <c r="A27" s="14">
        <v>21</v>
      </c>
      <c r="B27" s="183"/>
      <c r="C27" s="164" t="s">
        <v>135</v>
      </c>
      <c r="D27" s="163">
        <f t="shared" si="0"/>
        <v>272305.84298719058</v>
      </c>
      <c r="E27" s="163">
        <v>186720.62013719053</v>
      </c>
      <c r="F27" s="163">
        <v>28853.400000000009</v>
      </c>
      <c r="G27" s="163">
        <v>4110.7500000000009</v>
      </c>
      <c r="H27" s="163">
        <v>41201.072850000019</v>
      </c>
      <c r="I27" s="163">
        <v>11420.000000000002</v>
      </c>
      <c r="J27" s="446"/>
    </row>
    <row r="28" spans="1:10" ht="9.75" customHeight="1">
      <c r="A28" s="318"/>
      <c r="B28" s="90"/>
      <c r="C28" s="321"/>
      <c r="D28" s="322"/>
      <c r="E28" s="323"/>
      <c r="F28" s="323"/>
      <c r="G28" s="323"/>
      <c r="H28" s="323"/>
      <c r="I28" s="324"/>
      <c r="J28" s="446"/>
    </row>
    <row r="29" spans="1:10" ht="20.100000000000001" customHeight="1">
      <c r="A29" s="318"/>
      <c r="B29" s="90"/>
      <c r="C29" s="321"/>
      <c r="D29" s="753">
        <v>2010</v>
      </c>
      <c r="E29" s="753"/>
      <c r="F29" s="753"/>
      <c r="G29" s="753"/>
      <c r="H29" s="753"/>
      <c r="I29" s="753"/>
      <c r="J29" s="446"/>
    </row>
    <row r="30" spans="1:10">
      <c r="A30" s="14">
        <v>22</v>
      </c>
      <c r="B30" s="82" t="s">
        <v>94</v>
      </c>
      <c r="C30" s="115" t="s">
        <v>175</v>
      </c>
      <c r="D30" s="162">
        <f>SUM(E30:I30)</f>
        <v>5635.3350707330937</v>
      </c>
      <c r="E30" s="162">
        <v>378.70533805772084</v>
      </c>
      <c r="F30" s="162">
        <v>225.98093970923728</v>
      </c>
      <c r="G30" s="162">
        <v>4446.677021091049</v>
      </c>
      <c r="H30" s="162">
        <v>518.57815992983706</v>
      </c>
      <c r="I30" s="162">
        <v>65.393611945249262</v>
      </c>
      <c r="J30" s="446"/>
    </row>
    <row r="31" spans="1:10">
      <c r="A31" s="14">
        <v>23</v>
      </c>
      <c r="B31" s="82" t="s">
        <v>95</v>
      </c>
      <c r="C31" s="115" t="s">
        <v>172</v>
      </c>
      <c r="D31" s="162">
        <f t="shared" ref="D31:D51" si="1">SUM(E31:I31)</f>
        <v>361.60518890890148</v>
      </c>
      <c r="E31" s="162">
        <v>124.53576827574943</v>
      </c>
      <c r="F31" s="162">
        <v>120.87862775690671</v>
      </c>
      <c r="G31" s="162">
        <v>1.8434935908328662</v>
      </c>
      <c r="H31" s="162">
        <v>100.28519318608123</v>
      </c>
      <c r="I31" s="162">
        <v>14.062106099331256</v>
      </c>
      <c r="J31" s="446"/>
    </row>
    <row r="32" spans="1:10">
      <c r="A32" s="14">
        <v>24</v>
      </c>
      <c r="B32" s="82" t="s">
        <v>96</v>
      </c>
      <c r="C32" s="115" t="s">
        <v>181</v>
      </c>
      <c r="D32" s="162">
        <f t="shared" si="1"/>
        <v>15789.468288587246</v>
      </c>
      <c r="E32" s="162">
        <v>10951.877702479043</v>
      </c>
      <c r="F32" s="162">
        <v>1578.0830331347152</v>
      </c>
      <c r="G32" s="162">
        <v>55.63544001365176</v>
      </c>
      <c r="H32" s="162">
        <v>3049.8821018122453</v>
      </c>
      <c r="I32" s="162">
        <v>153.99001114759085</v>
      </c>
      <c r="J32" s="446"/>
    </row>
    <row r="33" spans="1:10">
      <c r="A33" s="14">
        <v>25</v>
      </c>
      <c r="B33" s="82" t="s">
        <v>97</v>
      </c>
      <c r="C33" s="115" t="s">
        <v>176</v>
      </c>
      <c r="D33" s="162">
        <f t="shared" si="1"/>
        <v>1472.148747001781</v>
      </c>
      <c r="E33" s="162">
        <v>789.53104465979118</v>
      </c>
      <c r="F33" s="162">
        <v>52.533670739078822</v>
      </c>
      <c r="G33" s="162">
        <v>2.9686953651635726</v>
      </c>
      <c r="H33" s="162">
        <v>578.61929032081002</v>
      </c>
      <c r="I33" s="162">
        <v>48.496045916937348</v>
      </c>
      <c r="J33" s="446"/>
    </row>
    <row r="34" spans="1:10">
      <c r="A34" s="14">
        <v>26</v>
      </c>
      <c r="B34" s="82" t="s">
        <v>98</v>
      </c>
      <c r="C34" s="115" t="s">
        <v>177</v>
      </c>
      <c r="D34" s="162">
        <f t="shared" si="1"/>
        <v>8387.6596285995674</v>
      </c>
      <c r="E34" s="162">
        <v>2875.5250474806212</v>
      </c>
      <c r="F34" s="162">
        <v>3900.7823098485496</v>
      </c>
      <c r="G34" s="162">
        <v>14.748364739190997</v>
      </c>
      <c r="H34" s="162">
        <v>1304.5364078651344</v>
      </c>
      <c r="I34" s="162">
        <v>292.06749866607083</v>
      </c>
      <c r="J34" s="446"/>
    </row>
    <row r="35" spans="1:10">
      <c r="A35" s="14">
        <v>27</v>
      </c>
      <c r="B35" s="82" t="s">
        <v>99</v>
      </c>
      <c r="C35" s="115" t="s">
        <v>89</v>
      </c>
      <c r="D35" s="162">
        <f t="shared" si="1"/>
        <v>8448.9113604932809</v>
      </c>
      <c r="E35" s="162">
        <v>2817.2369888024823</v>
      </c>
      <c r="F35" s="162">
        <v>1075.6277439410605</v>
      </c>
      <c r="G35" s="162">
        <v>36.661780882216938</v>
      </c>
      <c r="H35" s="162">
        <v>4391.3259326901853</v>
      </c>
      <c r="I35" s="162">
        <v>128.05891417733642</v>
      </c>
      <c r="J35" s="446"/>
    </row>
    <row r="36" spans="1:10">
      <c r="A36" s="14">
        <v>28</v>
      </c>
      <c r="B36" s="82" t="s">
        <v>100</v>
      </c>
      <c r="C36" s="115" t="s">
        <v>173</v>
      </c>
      <c r="D36" s="162">
        <f t="shared" si="1"/>
        <v>21220.36724096911</v>
      </c>
      <c r="E36" s="162">
        <v>8602.2228012002724</v>
      </c>
      <c r="F36" s="162">
        <v>4280.3780657234502</v>
      </c>
      <c r="G36" s="162">
        <v>26.275211478256882</v>
      </c>
      <c r="H36" s="162">
        <v>7943.7876153465886</v>
      </c>
      <c r="I36" s="162">
        <v>367.70354722054174</v>
      </c>
      <c r="J36" s="446"/>
    </row>
    <row r="37" spans="1:10">
      <c r="A37" s="14">
        <v>29</v>
      </c>
      <c r="B37" s="82" t="s">
        <v>101</v>
      </c>
      <c r="C37" s="115" t="s">
        <v>148</v>
      </c>
      <c r="D37" s="162">
        <f t="shared" si="1"/>
        <v>29841.54317919473</v>
      </c>
      <c r="E37" s="162">
        <v>5905.9594391736382</v>
      </c>
      <c r="F37" s="162">
        <v>16167.770125923971</v>
      </c>
      <c r="G37" s="162">
        <v>31.770427634829229</v>
      </c>
      <c r="H37" s="162">
        <v>5073.9606011276137</v>
      </c>
      <c r="I37" s="162">
        <v>2662.0825853346787</v>
      </c>
      <c r="J37" s="446"/>
    </row>
    <row r="38" spans="1:10">
      <c r="A38" s="14">
        <v>30</v>
      </c>
      <c r="B38" s="82" t="s">
        <v>102</v>
      </c>
      <c r="C38" s="115" t="s">
        <v>174</v>
      </c>
      <c r="D38" s="162">
        <f t="shared" si="1"/>
        <v>685.14089854645567</v>
      </c>
      <c r="E38" s="162">
        <v>515.78805358655165</v>
      </c>
      <c r="F38" s="162">
        <v>0</v>
      </c>
      <c r="G38" s="162">
        <v>9.5103151821772105</v>
      </c>
      <c r="H38" s="162">
        <v>154.39676620719169</v>
      </c>
      <c r="I38" s="162">
        <v>5.4457635705350089</v>
      </c>
      <c r="J38" s="446"/>
    </row>
    <row r="39" spans="1:10">
      <c r="A39" s="14">
        <v>31</v>
      </c>
      <c r="B39" s="82" t="s">
        <v>103</v>
      </c>
      <c r="C39" s="115" t="s">
        <v>149</v>
      </c>
      <c r="D39" s="162">
        <f t="shared" si="1"/>
        <v>4187.0734966324944</v>
      </c>
      <c r="E39" s="162">
        <v>2204.136501747917</v>
      </c>
      <c r="F39" s="162">
        <v>998.90887388460942</v>
      </c>
      <c r="G39" s="162">
        <v>9.1155173239324601</v>
      </c>
      <c r="H39" s="162">
        <v>873.89966183472609</v>
      </c>
      <c r="I39" s="162">
        <v>101.01294184130921</v>
      </c>
      <c r="J39" s="446"/>
    </row>
    <row r="40" spans="1:10">
      <c r="A40" s="14">
        <v>32</v>
      </c>
      <c r="B40" s="82" t="s">
        <v>104</v>
      </c>
      <c r="C40" s="115" t="s">
        <v>150</v>
      </c>
      <c r="D40" s="162">
        <f t="shared" si="1"/>
        <v>1155.9062720648731</v>
      </c>
      <c r="E40" s="162">
        <v>1122.9048253688873</v>
      </c>
      <c r="F40" s="162">
        <v>0</v>
      </c>
      <c r="G40" s="162">
        <v>1.5087010139076431</v>
      </c>
      <c r="H40" s="162">
        <v>29.013917104315475</v>
      </c>
      <c r="I40" s="162">
        <v>2.4788285777626</v>
      </c>
      <c r="J40" s="446"/>
    </row>
    <row r="41" spans="1:10">
      <c r="A41" s="14">
        <v>33</v>
      </c>
      <c r="B41" s="82" t="s">
        <v>105</v>
      </c>
      <c r="C41" s="115" t="s">
        <v>178</v>
      </c>
      <c r="D41" s="162">
        <f t="shared" si="1"/>
        <v>2489.2797705206804</v>
      </c>
      <c r="E41" s="162">
        <v>1709.5511496439713</v>
      </c>
      <c r="F41" s="162">
        <v>0</v>
      </c>
      <c r="G41" s="162">
        <v>7.087473926762013</v>
      </c>
      <c r="H41" s="162">
        <v>688.65192976410697</v>
      </c>
      <c r="I41" s="162">
        <v>83.989217185839863</v>
      </c>
      <c r="J41" s="446"/>
    </row>
    <row r="42" spans="1:10">
      <c r="A42" s="14">
        <v>34</v>
      </c>
      <c r="B42" s="82" t="s">
        <v>106</v>
      </c>
      <c r="C42" s="115" t="s">
        <v>151</v>
      </c>
      <c r="D42" s="162">
        <f t="shared" si="1"/>
        <v>19942.334439273807</v>
      </c>
      <c r="E42" s="162">
        <v>13700.64142473969</v>
      </c>
      <c r="F42" s="162">
        <v>210.4307155800571</v>
      </c>
      <c r="G42" s="162">
        <v>50.091112928705471</v>
      </c>
      <c r="H42" s="162">
        <v>5493.924420981054</v>
      </c>
      <c r="I42" s="162">
        <v>487.24676504430118</v>
      </c>
      <c r="J42" s="446"/>
    </row>
    <row r="43" spans="1:10">
      <c r="A43" s="14">
        <v>35</v>
      </c>
      <c r="B43" s="82" t="s">
        <v>108</v>
      </c>
      <c r="C43" s="115" t="s">
        <v>155</v>
      </c>
      <c r="D43" s="162">
        <f t="shared" si="1"/>
        <v>911.67217457154982</v>
      </c>
      <c r="E43" s="162">
        <v>628.12501656275901</v>
      </c>
      <c r="F43" s="162">
        <v>52.732623661997387</v>
      </c>
      <c r="G43" s="162">
        <v>20.210324442263932</v>
      </c>
      <c r="H43" s="162">
        <v>191.80264668263254</v>
      </c>
      <c r="I43" s="162">
        <v>18.801563221896757</v>
      </c>
      <c r="J43" s="446"/>
    </row>
    <row r="44" spans="1:10">
      <c r="A44" s="14">
        <v>36</v>
      </c>
      <c r="B44" s="82" t="s">
        <v>107</v>
      </c>
      <c r="C44" s="115" t="s">
        <v>179</v>
      </c>
      <c r="D44" s="162">
        <f t="shared" si="1"/>
        <v>4661.988374312883</v>
      </c>
      <c r="E44" s="162">
        <v>2290.1036586105783</v>
      </c>
      <c r="F44" s="162">
        <v>36.600219435927499</v>
      </c>
      <c r="G44" s="162">
        <v>82.791797380667646</v>
      </c>
      <c r="H44" s="162">
        <v>1092.5122256955347</v>
      </c>
      <c r="I44" s="162">
        <v>1159.9804731901752</v>
      </c>
      <c r="J44" s="446"/>
    </row>
    <row r="45" spans="1:10">
      <c r="A45" s="14">
        <v>37</v>
      </c>
      <c r="B45" s="82" t="s">
        <v>152</v>
      </c>
      <c r="C45" s="115" t="s">
        <v>156</v>
      </c>
      <c r="D45" s="162">
        <f t="shared" si="1"/>
        <v>403.23905205380896</v>
      </c>
      <c r="E45" s="162">
        <v>297.65699023349089</v>
      </c>
      <c r="F45" s="162">
        <v>26.287075628542354</v>
      </c>
      <c r="G45" s="162">
        <v>0.85469345776715755</v>
      </c>
      <c r="H45" s="162">
        <v>68.531945986729923</v>
      </c>
      <c r="I45" s="162">
        <v>9.9083467472786655</v>
      </c>
      <c r="J45" s="446"/>
    </row>
    <row r="46" spans="1:10">
      <c r="A46" s="14">
        <v>38</v>
      </c>
      <c r="B46" s="82" t="s">
        <v>153</v>
      </c>
      <c r="C46" s="115" t="s">
        <v>157</v>
      </c>
      <c r="D46" s="162">
        <f t="shared" si="1"/>
        <v>2290.7225337111604</v>
      </c>
      <c r="E46" s="162">
        <v>2011.0690929737743</v>
      </c>
      <c r="F46" s="162">
        <v>11.545035575424127</v>
      </c>
      <c r="G46" s="162">
        <v>5.4037502775501363</v>
      </c>
      <c r="H46" s="162">
        <v>215.63377674770265</v>
      </c>
      <c r="I46" s="162">
        <v>47.070878136708785</v>
      </c>
      <c r="J46" s="446"/>
    </row>
    <row r="47" spans="1:10">
      <c r="A47" s="14">
        <v>39</v>
      </c>
      <c r="B47" s="82" t="s">
        <v>154</v>
      </c>
      <c r="C47" s="115" t="s">
        <v>158</v>
      </c>
      <c r="D47" s="162">
        <f t="shared" si="1"/>
        <v>11664.273158784903</v>
      </c>
      <c r="E47" s="162">
        <v>7661.3606961994992</v>
      </c>
      <c r="F47" s="162">
        <v>604.60273945647418</v>
      </c>
      <c r="G47" s="162">
        <v>31.823699393074079</v>
      </c>
      <c r="H47" s="162">
        <v>3061.8291443349863</v>
      </c>
      <c r="I47" s="162">
        <v>304.65687940087025</v>
      </c>
      <c r="J47" s="446"/>
    </row>
    <row r="48" spans="1:10" ht="12.75" customHeight="1">
      <c r="A48" s="318"/>
      <c r="B48" s="751"/>
      <c r="C48" s="752"/>
      <c r="D48" s="162"/>
      <c r="E48" s="162"/>
      <c r="F48" s="162"/>
      <c r="G48" s="162"/>
      <c r="H48" s="162"/>
      <c r="I48" s="162"/>
      <c r="J48" s="446"/>
    </row>
    <row r="49" spans="1:10">
      <c r="A49" s="14">
        <v>40</v>
      </c>
      <c r="B49" s="84"/>
      <c r="C49" s="164" t="s">
        <v>87</v>
      </c>
      <c r="D49" s="163">
        <f t="shared" si="1"/>
        <v>139548.66887496033</v>
      </c>
      <c r="E49" s="163">
        <v>64586.931539796438</v>
      </c>
      <c r="F49" s="163">
        <v>29343.141800000001</v>
      </c>
      <c r="G49" s="163">
        <v>4834.9778201219979</v>
      </c>
      <c r="H49" s="163">
        <v>34831.171737617478</v>
      </c>
      <c r="I49" s="163">
        <v>5952.4459774244124</v>
      </c>
      <c r="J49" s="446"/>
    </row>
    <row r="50" spans="1:10">
      <c r="A50" s="14">
        <v>41</v>
      </c>
      <c r="B50" s="183"/>
      <c r="C50" s="116" t="s">
        <v>374</v>
      </c>
      <c r="D50" s="162">
        <f t="shared" si="1"/>
        <v>184578.27287937046</v>
      </c>
      <c r="E50" s="227">
        <v>173113.01395441234</v>
      </c>
      <c r="F50" s="227">
        <v>0</v>
      </c>
      <c r="G50" s="227">
        <v>0</v>
      </c>
      <c r="H50" s="227">
        <v>10845.779402382524</v>
      </c>
      <c r="I50" s="227">
        <v>619.47952257558507</v>
      </c>
      <c r="J50" s="446"/>
    </row>
    <row r="51" spans="1:10">
      <c r="A51" s="14">
        <v>42</v>
      </c>
      <c r="B51" s="183"/>
      <c r="C51" s="164" t="s">
        <v>135</v>
      </c>
      <c r="D51" s="163">
        <f t="shared" si="1"/>
        <v>324126.94175433076</v>
      </c>
      <c r="E51" s="163">
        <v>237699.94549420878</v>
      </c>
      <c r="F51" s="163">
        <v>29343.141800000001</v>
      </c>
      <c r="G51" s="163">
        <v>4834.9778201219979</v>
      </c>
      <c r="H51" s="163">
        <v>45676.951140000005</v>
      </c>
      <c r="I51" s="163">
        <v>6571.9254999999976</v>
      </c>
      <c r="J51" s="446"/>
    </row>
    <row r="52" spans="1:10" ht="12.75" customHeight="1">
      <c r="A52" s="29"/>
      <c r="B52" s="183"/>
      <c r="C52" s="321"/>
      <c r="D52" s="322"/>
      <c r="E52" s="323"/>
      <c r="F52" s="323"/>
      <c r="G52" s="323"/>
      <c r="H52" s="323"/>
      <c r="I52" s="323"/>
      <c r="J52" s="446"/>
    </row>
    <row r="53" spans="1:10" ht="20.100000000000001" customHeight="1">
      <c r="A53" s="318"/>
      <c r="B53" s="90"/>
      <c r="C53" s="321"/>
      <c r="D53" s="753">
        <v>2011</v>
      </c>
      <c r="E53" s="753"/>
      <c r="F53" s="753"/>
      <c r="G53" s="753"/>
      <c r="H53" s="753"/>
      <c r="I53" s="753"/>
      <c r="J53" s="446"/>
    </row>
    <row r="54" spans="1:10">
      <c r="A54" s="14">
        <v>43</v>
      </c>
      <c r="B54" s="82" t="s">
        <v>94</v>
      </c>
      <c r="C54" s="115" t="s">
        <v>175</v>
      </c>
      <c r="D54" s="162">
        <f>SUM(E54:I54)</f>
        <v>5922.3074201462796</v>
      </c>
      <c r="E54" s="162">
        <v>388.35465467122486</v>
      </c>
      <c r="F54" s="162">
        <v>239.50673412101852</v>
      </c>
      <c r="G54" s="162">
        <v>4731.281080036315</v>
      </c>
      <c r="H54" s="162">
        <v>491.86941009262449</v>
      </c>
      <c r="I54" s="162">
        <v>71.295541225096528</v>
      </c>
      <c r="J54" s="446"/>
    </row>
    <row r="55" spans="1:10">
      <c r="A55" s="14">
        <v>44</v>
      </c>
      <c r="B55" s="82" t="s">
        <v>95</v>
      </c>
      <c r="C55" s="115" t="s">
        <v>172</v>
      </c>
      <c r="D55" s="162">
        <f t="shared" ref="D55:D75" si="2">SUM(E55:I55)</f>
        <v>591.24973476903392</v>
      </c>
      <c r="E55" s="162">
        <v>367.55413875197485</v>
      </c>
      <c r="F55" s="162">
        <v>115.84774033182592</v>
      </c>
      <c r="G55" s="162">
        <v>6.8951868798480636</v>
      </c>
      <c r="H55" s="162">
        <v>87.383823749419193</v>
      </c>
      <c r="I55" s="162">
        <v>13.568845055965976</v>
      </c>
      <c r="J55" s="446"/>
    </row>
    <row r="56" spans="1:10">
      <c r="A56" s="14">
        <v>45</v>
      </c>
      <c r="B56" s="82" t="s">
        <v>96</v>
      </c>
      <c r="C56" s="115" t="s">
        <v>181</v>
      </c>
      <c r="D56" s="162">
        <f t="shared" si="2"/>
        <v>16741.411730385433</v>
      </c>
      <c r="E56" s="162">
        <v>11785.672494323419</v>
      </c>
      <c r="F56" s="162">
        <v>1686.5784441498724</v>
      </c>
      <c r="G56" s="162">
        <v>36.766095743740117</v>
      </c>
      <c r="H56" s="162">
        <v>3072.7744082147092</v>
      </c>
      <c r="I56" s="162">
        <v>159.62028795368897</v>
      </c>
      <c r="J56" s="446"/>
    </row>
    <row r="57" spans="1:10">
      <c r="A57" s="14">
        <v>46</v>
      </c>
      <c r="B57" s="82" t="s">
        <v>97</v>
      </c>
      <c r="C57" s="115" t="s">
        <v>176</v>
      </c>
      <c r="D57" s="162">
        <f t="shared" si="2"/>
        <v>1662.8712685522753</v>
      </c>
      <c r="E57" s="162">
        <v>861.38033179799368</v>
      </c>
      <c r="F57" s="162">
        <v>53.490385933657535</v>
      </c>
      <c r="G57" s="162">
        <v>3.7623075376846407</v>
      </c>
      <c r="H57" s="162">
        <v>692.61681825959022</v>
      </c>
      <c r="I57" s="162">
        <v>51.621425023349374</v>
      </c>
      <c r="J57" s="446"/>
    </row>
    <row r="58" spans="1:10">
      <c r="A58" s="14">
        <v>47</v>
      </c>
      <c r="B58" s="82" t="s">
        <v>98</v>
      </c>
      <c r="C58" s="115" t="s">
        <v>177</v>
      </c>
      <c r="D58" s="162">
        <f t="shared" si="2"/>
        <v>8301.8411919208211</v>
      </c>
      <c r="E58" s="162">
        <v>2841.9098133006178</v>
      </c>
      <c r="F58" s="162">
        <v>3917.6310848492667</v>
      </c>
      <c r="G58" s="162">
        <v>15.731894066288501</v>
      </c>
      <c r="H58" s="162">
        <v>1242.8921671243231</v>
      </c>
      <c r="I58" s="162">
        <v>283.67623258032609</v>
      </c>
      <c r="J58" s="446"/>
    </row>
    <row r="59" spans="1:10">
      <c r="A59" s="14">
        <v>48</v>
      </c>
      <c r="B59" s="82" t="s">
        <v>99</v>
      </c>
      <c r="C59" s="115" t="s">
        <v>89</v>
      </c>
      <c r="D59" s="162">
        <f t="shared" si="2"/>
        <v>9292.9108306575599</v>
      </c>
      <c r="E59" s="162">
        <v>3221.994943847234</v>
      </c>
      <c r="F59" s="162">
        <v>1191.2152958185491</v>
      </c>
      <c r="G59" s="162">
        <v>16.38846978291658</v>
      </c>
      <c r="H59" s="162">
        <v>4732.2932230656343</v>
      </c>
      <c r="I59" s="162">
        <v>131.01889814322672</v>
      </c>
      <c r="J59" s="446"/>
    </row>
    <row r="60" spans="1:10">
      <c r="A60" s="14">
        <v>49</v>
      </c>
      <c r="B60" s="82" t="s">
        <v>100</v>
      </c>
      <c r="C60" s="115" t="s">
        <v>173</v>
      </c>
      <c r="D60" s="162">
        <f t="shared" si="2"/>
        <v>22389.593369724604</v>
      </c>
      <c r="E60" s="162">
        <v>9377.3728416413633</v>
      </c>
      <c r="F60" s="162">
        <v>4355.619094327496</v>
      </c>
      <c r="G60" s="162">
        <v>33.576907652172089</v>
      </c>
      <c r="H60" s="162">
        <v>8249.5299441506286</v>
      </c>
      <c r="I60" s="162">
        <v>373.49458195294181</v>
      </c>
      <c r="J60" s="446"/>
    </row>
    <row r="61" spans="1:10">
      <c r="A61" s="14">
        <v>50</v>
      </c>
      <c r="B61" s="82" t="s">
        <v>101</v>
      </c>
      <c r="C61" s="115" t="s">
        <v>148</v>
      </c>
      <c r="D61" s="162">
        <f t="shared" si="2"/>
        <v>30927.360187453902</v>
      </c>
      <c r="E61" s="162">
        <v>6194.2698962287341</v>
      </c>
      <c r="F61" s="162">
        <v>16841.220767377592</v>
      </c>
      <c r="G61" s="162">
        <v>15.109848385959019</v>
      </c>
      <c r="H61" s="162">
        <v>5224.162357060939</v>
      </c>
      <c r="I61" s="162">
        <v>2652.5973184006784</v>
      </c>
      <c r="J61" s="446"/>
    </row>
    <row r="62" spans="1:10">
      <c r="A62" s="14">
        <v>51</v>
      </c>
      <c r="B62" s="82" t="s">
        <v>102</v>
      </c>
      <c r="C62" s="115" t="s">
        <v>174</v>
      </c>
      <c r="D62" s="162">
        <f t="shared" si="2"/>
        <v>744.94584257808822</v>
      </c>
      <c r="E62" s="162">
        <v>560.16457112238459</v>
      </c>
      <c r="F62" s="162">
        <v>0</v>
      </c>
      <c r="G62" s="162">
        <v>4.1144179297939907</v>
      </c>
      <c r="H62" s="162">
        <v>174.87090471516206</v>
      </c>
      <c r="I62" s="162">
        <v>5.7959488107476744</v>
      </c>
      <c r="J62" s="446"/>
    </row>
    <row r="63" spans="1:10">
      <c r="A63" s="14">
        <v>52</v>
      </c>
      <c r="B63" s="82" t="s">
        <v>103</v>
      </c>
      <c r="C63" s="115" t="s">
        <v>149</v>
      </c>
      <c r="D63" s="162">
        <f t="shared" si="2"/>
        <v>4113.7321567363624</v>
      </c>
      <c r="E63" s="162">
        <v>2157.8788527649103</v>
      </c>
      <c r="F63" s="162">
        <v>998.71716110091495</v>
      </c>
      <c r="G63" s="162">
        <v>8.3685998729777324</v>
      </c>
      <c r="H63" s="162">
        <v>850.47440536974045</v>
      </c>
      <c r="I63" s="162">
        <v>98.293137627818709</v>
      </c>
      <c r="J63" s="446"/>
    </row>
    <row r="64" spans="1:10">
      <c r="A64" s="14">
        <v>53</v>
      </c>
      <c r="B64" s="82" t="s">
        <v>104</v>
      </c>
      <c r="C64" s="115" t="s">
        <v>150</v>
      </c>
      <c r="D64" s="162">
        <f t="shared" si="2"/>
        <v>1288.0865162121097</v>
      </c>
      <c r="E64" s="162">
        <v>1233.3973731720253</v>
      </c>
      <c r="F64" s="162">
        <v>0</v>
      </c>
      <c r="G64" s="162">
        <v>1.5796206375175896</v>
      </c>
      <c r="H64" s="162">
        <v>50.652799337326648</v>
      </c>
      <c r="I64" s="162">
        <v>2.456723065240292</v>
      </c>
      <c r="J64" s="446"/>
    </row>
    <row r="65" spans="1:10">
      <c r="A65" s="14">
        <v>54</v>
      </c>
      <c r="B65" s="82" t="s">
        <v>105</v>
      </c>
      <c r="C65" s="115" t="s">
        <v>178</v>
      </c>
      <c r="D65" s="162">
        <f t="shared" si="2"/>
        <v>2533.9214753194092</v>
      </c>
      <c r="E65" s="162">
        <v>1746.9678739721237</v>
      </c>
      <c r="F65" s="162">
        <v>0</v>
      </c>
      <c r="G65" s="162">
        <v>7.0766288945445046</v>
      </c>
      <c r="H65" s="162">
        <v>695.19536859278264</v>
      </c>
      <c r="I65" s="162">
        <v>84.681603859958358</v>
      </c>
      <c r="J65" s="446"/>
    </row>
    <row r="66" spans="1:10">
      <c r="A66" s="14">
        <v>55</v>
      </c>
      <c r="B66" s="82" t="s">
        <v>106</v>
      </c>
      <c r="C66" s="115" t="s">
        <v>151</v>
      </c>
      <c r="D66" s="162">
        <f t="shared" si="2"/>
        <v>19794.43021821736</v>
      </c>
      <c r="E66" s="162">
        <v>13682.409824529566</v>
      </c>
      <c r="F66" s="162">
        <v>210.40146574105026</v>
      </c>
      <c r="G66" s="162">
        <v>52.539020846678611</v>
      </c>
      <c r="H66" s="162">
        <v>5372.111947746338</v>
      </c>
      <c r="I66" s="162">
        <v>476.96795935372489</v>
      </c>
      <c r="J66" s="446"/>
    </row>
    <row r="67" spans="1:10">
      <c r="A67" s="14">
        <v>56</v>
      </c>
      <c r="B67" s="82" t="s">
        <v>108</v>
      </c>
      <c r="C67" s="115" t="s">
        <v>155</v>
      </c>
      <c r="D67" s="162">
        <f t="shared" si="2"/>
        <v>1042.0400350807918</v>
      </c>
      <c r="E67" s="162">
        <v>733.14571249641597</v>
      </c>
      <c r="F67" s="162">
        <v>56.037557829747428</v>
      </c>
      <c r="G67" s="162">
        <v>2.5016716449767933</v>
      </c>
      <c r="H67" s="162">
        <v>225.85531766447281</v>
      </c>
      <c r="I67" s="162">
        <v>24.499775445178699</v>
      </c>
      <c r="J67" s="446"/>
    </row>
    <row r="68" spans="1:10">
      <c r="A68" s="14">
        <v>57</v>
      </c>
      <c r="B68" s="82" t="s">
        <v>107</v>
      </c>
      <c r="C68" s="115" t="s">
        <v>179</v>
      </c>
      <c r="D68" s="162">
        <f t="shared" si="2"/>
        <v>4605.9761944660331</v>
      </c>
      <c r="E68" s="162">
        <v>2317.0620220484047</v>
      </c>
      <c r="F68" s="162">
        <v>37.992758018377451</v>
      </c>
      <c r="G68" s="162">
        <v>83.930105058643392</v>
      </c>
      <c r="H68" s="162">
        <v>982.01578846283223</v>
      </c>
      <c r="I68" s="162">
        <v>1184.9755208777749</v>
      </c>
      <c r="J68" s="446"/>
    </row>
    <row r="69" spans="1:10">
      <c r="A69" s="14">
        <v>58</v>
      </c>
      <c r="B69" s="82" t="s">
        <v>152</v>
      </c>
      <c r="C69" s="115" t="s">
        <v>156</v>
      </c>
      <c r="D69" s="162">
        <f t="shared" si="2"/>
        <v>425.57164170009889</v>
      </c>
      <c r="E69" s="162">
        <v>320.30832422479739</v>
      </c>
      <c r="F69" s="162">
        <v>26.282030555287236</v>
      </c>
      <c r="G69" s="162">
        <v>0.91313409721229621</v>
      </c>
      <c r="H69" s="162">
        <v>68.122246391985527</v>
      </c>
      <c r="I69" s="162">
        <v>9.9459064308164109</v>
      </c>
      <c r="J69" s="446"/>
    </row>
    <row r="70" spans="1:10">
      <c r="A70" s="14">
        <v>59</v>
      </c>
      <c r="B70" s="82" t="s">
        <v>153</v>
      </c>
      <c r="C70" s="115" t="s">
        <v>157</v>
      </c>
      <c r="D70" s="162">
        <f t="shared" si="2"/>
        <v>2466.1339452567263</v>
      </c>
      <c r="E70" s="162">
        <v>2165.3951578174133</v>
      </c>
      <c r="F70" s="162">
        <v>12.5132770737257</v>
      </c>
      <c r="G70" s="162">
        <v>5.7637441870014783</v>
      </c>
      <c r="H70" s="162">
        <v>227.4780033569902</v>
      </c>
      <c r="I70" s="162">
        <v>54.983762821596031</v>
      </c>
      <c r="J70" s="446"/>
    </row>
    <row r="71" spans="1:10">
      <c r="A71" s="14">
        <v>60</v>
      </c>
      <c r="B71" s="82" t="s">
        <v>154</v>
      </c>
      <c r="C71" s="115" t="s">
        <v>158</v>
      </c>
      <c r="D71" s="162">
        <f t="shared" si="2"/>
        <v>11427.344701396771</v>
      </c>
      <c r="E71" s="162">
        <v>7511.9107213707657</v>
      </c>
      <c r="F71" s="162">
        <v>604.48670277160647</v>
      </c>
      <c r="G71" s="162">
        <v>33.655536045730358</v>
      </c>
      <c r="H71" s="162">
        <v>2979.6373838831496</v>
      </c>
      <c r="I71" s="162">
        <v>297.65435732551879</v>
      </c>
      <c r="J71" s="446"/>
    </row>
    <row r="72" spans="1:10" ht="10.5" customHeight="1">
      <c r="A72" s="14"/>
      <c r="B72" s="751"/>
      <c r="C72" s="752"/>
      <c r="D72" s="162"/>
      <c r="E72" s="162"/>
      <c r="F72" s="162"/>
      <c r="G72" s="162"/>
      <c r="H72" s="162"/>
      <c r="I72" s="162"/>
      <c r="J72" s="446"/>
    </row>
    <row r="73" spans="1:10">
      <c r="A73" s="14">
        <v>61</v>
      </c>
      <c r="B73" s="84"/>
      <c r="C73" s="164" t="s">
        <v>87</v>
      </c>
      <c r="D73" s="163">
        <f t="shared" si="2"/>
        <v>144271.72846057362</v>
      </c>
      <c r="E73" s="163">
        <v>67467.149548081361</v>
      </c>
      <c r="F73" s="163">
        <v>30347.540499999985</v>
      </c>
      <c r="G73" s="163">
        <v>5059.9542693000003</v>
      </c>
      <c r="H73" s="163">
        <v>35419.936317238644</v>
      </c>
      <c r="I73" s="163">
        <v>5977.1478259536489</v>
      </c>
      <c r="J73" s="446"/>
    </row>
    <row r="74" spans="1:10">
      <c r="A74" s="14">
        <v>62</v>
      </c>
      <c r="B74" s="183"/>
      <c r="C74" s="116" t="s">
        <v>374</v>
      </c>
      <c r="D74" s="162">
        <f t="shared" si="2"/>
        <v>191360.83240815272</v>
      </c>
      <c r="E74" s="227">
        <v>179112.83989134504</v>
      </c>
      <c r="F74" s="227">
        <v>0</v>
      </c>
      <c r="G74" s="227">
        <v>0</v>
      </c>
      <c r="H74" s="227">
        <v>11606.063682761336</v>
      </c>
      <c r="I74" s="227">
        <v>641.92883404635018</v>
      </c>
      <c r="J74" s="446"/>
    </row>
    <row r="75" spans="1:10">
      <c r="A75" s="14">
        <v>63</v>
      </c>
      <c r="B75" s="183"/>
      <c r="C75" s="164" t="s">
        <v>135</v>
      </c>
      <c r="D75" s="163">
        <f t="shared" si="2"/>
        <v>335632.5608687264</v>
      </c>
      <c r="E75" s="163">
        <v>246579.9894394264</v>
      </c>
      <c r="F75" s="163">
        <v>30347.540499999985</v>
      </c>
      <c r="G75" s="163">
        <v>5059.9542693000003</v>
      </c>
      <c r="H75" s="163">
        <v>47025.999999999978</v>
      </c>
      <c r="I75" s="163">
        <v>6619.0766599999988</v>
      </c>
      <c r="J75" s="446"/>
    </row>
    <row r="76" spans="1:10" ht="9.9499999999999993" customHeight="1">
      <c r="A76" s="29"/>
      <c r="B76" s="90"/>
      <c r="C76" s="317"/>
      <c r="D76" s="163"/>
      <c r="E76" s="163"/>
      <c r="F76" s="163"/>
      <c r="G76" s="163"/>
      <c r="H76" s="163"/>
      <c r="I76" s="163"/>
      <c r="J76" s="446"/>
    </row>
    <row r="77" spans="1:10" ht="20.100000000000001" customHeight="1">
      <c r="A77" s="318"/>
      <c r="B77" s="90"/>
      <c r="C77" s="319"/>
      <c r="D77" s="753">
        <v>2012</v>
      </c>
      <c r="E77" s="753"/>
      <c r="F77" s="753"/>
      <c r="G77" s="753"/>
      <c r="H77" s="753"/>
      <c r="I77" s="753"/>
      <c r="J77" s="446"/>
    </row>
    <row r="78" spans="1:10">
      <c r="A78" s="14">
        <v>64</v>
      </c>
      <c r="B78" s="82" t="s">
        <v>94</v>
      </c>
      <c r="C78" s="115" t="s">
        <v>175</v>
      </c>
      <c r="D78" s="162">
        <f>SUM(E78:I78)</f>
        <v>6115.5434311459167</v>
      </c>
      <c r="E78" s="162">
        <v>392.83762453111058</v>
      </c>
      <c r="F78" s="162">
        <v>216.50820576236595</v>
      </c>
      <c r="G78" s="162">
        <v>4923.4194131585828</v>
      </c>
      <c r="H78" s="162">
        <v>503.44732582994311</v>
      </c>
      <c r="I78" s="162">
        <v>79.33086186391381</v>
      </c>
      <c r="J78" s="446"/>
    </row>
    <row r="79" spans="1:10">
      <c r="A79" s="14">
        <v>65</v>
      </c>
      <c r="B79" s="82" t="s">
        <v>95</v>
      </c>
      <c r="C79" s="115" t="s">
        <v>172</v>
      </c>
      <c r="D79" s="162">
        <f t="shared" ref="D79:D99" si="3">SUM(E79:I79)</f>
        <v>612.75228888354911</v>
      </c>
      <c r="E79" s="162">
        <v>379.99081907888416</v>
      </c>
      <c r="F79" s="162">
        <v>124.71078470810707</v>
      </c>
      <c r="G79" s="162">
        <v>7.0765114421185364</v>
      </c>
      <c r="H79" s="162">
        <v>87.087544632426898</v>
      </c>
      <c r="I79" s="162">
        <v>13.886629022012427</v>
      </c>
      <c r="J79" s="446"/>
    </row>
    <row r="80" spans="1:10">
      <c r="A80" s="14">
        <v>66</v>
      </c>
      <c r="B80" s="82" t="s">
        <v>96</v>
      </c>
      <c r="C80" s="115" t="s">
        <v>181</v>
      </c>
      <c r="D80" s="162">
        <f t="shared" si="3"/>
        <v>17589.909999288164</v>
      </c>
      <c r="E80" s="162">
        <v>12496.267216700166</v>
      </c>
      <c r="F80" s="162">
        <v>1684.4974394137535</v>
      </c>
      <c r="G80" s="162">
        <v>37.722551666891277</v>
      </c>
      <c r="H80" s="162">
        <v>3207.0224760332985</v>
      </c>
      <c r="I80" s="162">
        <v>164.40031547405152</v>
      </c>
      <c r="J80" s="446"/>
    </row>
    <row r="81" spans="1:10">
      <c r="A81" s="14">
        <v>67</v>
      </c>
      <c r="B81" s="82" t="s">
        <v>97</v>
      </c>
      <c r="C81" s="115" t="s">
        <v>176</v>
      </c>
      <c r="D81" s="162">
        <f t="shared" si="3"/>
        <v>1798.7845553302009</v>
      </c>
      <c r="E81" s="162">
        <v>924.85054246942832</v>
      </c>
      <c r="F81" s="162">
        <v>55.286108186405507</v>
      </c>
      <c r="G81" s="162">
        <v>4.10107170947252</v>
      </c>
      <c r="H81" s="162">
        <v>762.80272130343371</v>
      </c>
      <c r="I81" s="162">
        <v>51.744111661461027</v>
      </c>
      <c r="J81" s="446"/>
    </row>
    <row r="82" spans="1:10">
      <c r="A82" s="14">
        <v>68</v>
      </c>
      <c r="B82" s="82" t="s">
        <v>98</v>
      </c>
      <c r="C82" s="115" t="s">
        <v>177</v>
      </c>
      <c r="D82" s="162">
        <f t="shared" si="3"/>
        <v>7981.5804659754558</v>
      </c>
      <c r="E82" s="162">
        <v>2828.1686776307997</v>
      </c>
      <c r="F82" s="162">
        <v>3611.1747741612735</v>
      </c>
      <c r="G82" s="162">
        <v>16.126249028442238</v>
      </c>
      <c r="H82" s="162">
        <v>1245.2026550759895</v>
      </c>
      <c r="I82" s="162">
        <v>280.90811007895104</v>
      </c>
      <c r="J82" s="446"/>
    </row>
    <row r="83" spans="1:10">
      <c r="A83" s="14">
        <v>69</v>
      </c>
      <c r="B83" s="82" t="s">
        <v>99</v>
      </c>
      <c r="C83" s="115" t="s">
        <v>89</v>
      </c>
      <c r="D83" s="162">
        <f t="shared" si="3"/>
        <v>9737.3142297242666</v>
      </c>
      <c r="E83" s="162">
        <v>3427.9607529561463</v>
      </c>
      <c r="F83" s="162">
        <v>1123.4364448286979</v>
      </c>
      <c r="G83" s="162">
        <v>17.190508202958323</v>
      </c>
      <c r="H83" s="162">
        <v>5031.2402914466747</v>
      </c>
      <c r="I83" s="162">
        <v>137.48623228979065</v>
      </c>
      <c r="J83" s="446"/>
    </row>
    <row r="84" spans="1:10">
      <c r="A84" s="14">
        <v>70</v>
      </c>
      <c r="B84" s="82" t="s">
        <v>100</v>
      </c>
      <c r="C84" s="115" t="s">
        <v>173</v>
      </c>
      <c r="D84" s="162">
        <f t="shared" si="3"/>
        <v>23077.440346359355</v>
      </c>
      <c r="E84" s="162">
        <v>9932.7567754129868</v>
      </c>
      <c r="F84" s="162">
        <v>4278.524757596696</v>
      </c>
      <c r="G84" s="162">
        <v>34.535500495805408</v>
      </c>
      <c r="H84" s="162">
        <v>8462.6690708399146</v>
      </c>
      <c r="I84" s="162">
        <v>368.95424201395514</v>
      </c>
      <c r="J84" s="446"/>
    </row>
    <row r="85" spans="1:10">
      <c r="A85" s="14">
        <v>71</v>
      </c>
      <c r="B85" s="82" t="s">
        <v>101</v>
      </c>
      <c r="C85" s="115" t="s">
        <v>148</v>
      </c>
      <c r="D85" s="162">
        <f t="shared" si="3"/>
        <v>30656.137674763879</v>
      </c>
      <c r="E85" s="162">
        <v>6396.6444401181125</v>
      </c>
      <c r="F85" s="162">
        <v>16213.599714636912</v>
      </c>
      <c r="G85" s="162">
        <v>15.477205144760093</v>
      </c>
      <c r="H85" s="162">
        <v>5334.320187409141</v>
      </c>
      <c r="I85" s="162">
        <v>2696.0961274549491</v>
      </c>
      <c r="J85" s="446"/>
    </row>
    <row r="86" spans="1:10">
      <c r="A86" s="14">
        <v>72</v>
      </c>
      <c r="B86" s="82" t="s">
        <v>102</v>
      </c>
      <c r="C86" s="115" t="s">
        <v>174</v>
      </c>
      <c r="D86" s="162">
        <f t="shared" si="3"/>
        <v>802.24571771393857</v>
      </c>
      <c r="E86" s="162">
        <v>603.80916438424651</v>
      </c>
      <c r="F86" s="162">
        <v>0</v>
      </c>
      <c r="G86" s="162">
        <v>4.1235154549046396</v>
      </c>
      <c r="H86" s="162">
        <v>188.42997526791765</v>
      </c>
      <c r="I86" s="162">
        <v>5.8830626068698155</v>
      </c>
      <c r="J86" s="446"/>
    </row>
    <row r="87" spans="1:10">
      <c r="A87" s="14">
        <v>73</v>
      </c>
      <c r="B87" s="82" t="s">
        <v>103</v>
      </c>
      <c r="C87" s="115" t="s">
        <v>149</v>
      </c>
      <c r="D87" s="162">
        <f t="shared" si="3"/>
        <v>4020.6966963725185</v>
      </c>
      <c r="E87" s="162">
        <v>2147.3556413498968</v>
      </c>
      <c r="F87" s="162">
        <v>918.30462428209069</v>
      </c>
      <c r="G87" s="162">
        <v>8.5920806997228993</v>
      </c>
      <c r="H87" s="162">
        <v>850.29376153776002</v>
      </c>
      <c r="I87" s="162">
        <v>96.150588503048255</v>
      </c>
      <c r="J87" s="446"/>
    </row>
    <row r="88" spans="1:10">
      <c r="A88" s="14">
        <v>74</v>
      </c>
      <c r="B88" s="82" t="s">
        <v>104</v>
      </c>
      <c r="C88" s="115" t="s">
        <v>150</v>
      </c>
      <c r="D88" s="162">
        <f t="shared" si="3"/>
        <v>1380.2111502732405</v>
      </c>
      <c r="E88" s="162">
        <v>1315.4304804805577</v>
      </c>
      <c r="F88" s="162">
        <v>0</v>
      </c>
      <c r="G88" s="162">
        <v>1.611254073685169</v>
      </c>
      <c r="H88" s="162">
        <v>60.676070691695806</v>
      </c>
      <c r="I88" s="162">
        <v>2.4933450273020501</v>
      </c>
      <c r="J88" s="446"/>
    </row>
    <row r="89" spans="1:10">
      <c r="A89" s="14">
        <v>75</v>
      </c>
      <c r="B89" s="82" t="s">
        <v>105</v>
      </c>
      <c r="C89" s="115" t="s">
        <v>178</v>
      </c>
      <c r="D89" s="162">
        <f t="shared" si="3"/>
        <v>2613.87420037018</v>
      </c>
      <c r="E89" s="162">
        <v>1806.3345157766398</v>
      </c>
      <c r="F89" s="162">
        <v>0</v>
      </c>
      <c r="G89" s="162">
        <v>7.4704742437803979</v>
      </c>
      <c r="H89" s="162">
        <v>716.44701072249688</v>
      </c>
      <c r="I89" s="162">
        <v>83.622199627263029</v>
      </c>
      <c r="J89" s="446"/>
    </row>
    <row r="90" spans="1:10">
      <c r="A90" s="14">
        <v>76</v>
      </c>
      <c r="B90" s="82" t="s">
        <v>106</v>
      </c>
      <c r="C90" s="115" t="s">
        <v>151</v>
      </c>
      <c r="D90" s="162">
        <f t="shared" si="3"/>
        <v>19973.842388641569</v>
      </c>
      <c r="E90" s="162">
        <v>13864.678311751564</v>
      </c>
      <c r="F90" s="162">
        <v>193.484010007607</v>
      </c>
      <c r="G90" s="162">
        <v>54.039792389227522</v>
      </c>
      <c r="H90" s="162">
        <v>5391.5339182335665</v>
      </c>
      <c r="I90" s="162">
        <v>470.10635625960413</v>
      </c>
      <c r="J90" s="446"/>
    </row>
    <row r="91" spans="1:10">
      <c r="A91" s="14">
        <v>77</v>
      </c>
      <c r="B91" s="82" t="s">
        <v>108</v>
      </c>
      <c r="C91" s="115" t="s">
        <v>155</v>
      </c>
      <c r="D91" s="162">
        <f t="shared" si="3"/>
        <v>1152.7227953344006</v>
      </c>
      <c r="E91" s="162">
        <v>813.83125801121821</v>
      </c>
      <c r="F91" s="162">
        <v>53.806328529518154</v>
      </c>
      <c r="G91" s="162">
        <v>2.857621106486123</v>
      </c>
      <c r="H91" s="162">
        <v>254.66448899895485</v>
      </c>
      <c r="I91" s="162">
        <v>27.563098688223402</v>
      </c>
      <c r="J91" s="446"/>
    </row>
    <row r="92" spans="1:10">
      <c r="A92" s="14">
        <v>78</v>
      </c>
      <c r="B92" s="82" t="s">
        <v>107</v>
      </c>
      <c r="C92" s="115" t="s">
        <v>179</v>
      </c>
      <c r="D92" s="162">
        <f t="shared" si="3"/>
        <v>4696.1284695091763</v>
      </c>
      <c r="E92" s="162">
        <v>2361.4129611024277</v>
      </c>
      <c r="F92" s="162">
        <v>39.349795745807441</v>
      </c>
      <c r="G92" s="162">
        <v>85.531191374658576</v>
      </c>
      <c r="H92" s="162">
        <v>1005.079142301935</v>
      </c>
      <c r="I92" s="162">
        <v>1204.7553789843471</v>
      </c>
      <c r="J92" s="446"/>
    </row>
    <row r="93" spans="1:10">
      <c r="A93" s="14">
        <v>79</v>
      </c>
      <c r="B93" s="82" t="s">
        <v>152</v>
      </c>
      <c r="C93" s="115" t="s">
        <v>156</v>
      </c>
      <c r="D93" s="162">
        <f t="shared" si="3"/>
        <v>443.41898894357001</v>
      </c>
      <c r="E93" s="162">
        <v>338.22091767735975</v>
      </c>
      <c r="F93" s="162">
        <v>24.165911165318175</v>
      </c>
      <c r="G93" s="162">
        <v>1.0022424514089974</v>
      </c>
      <c r="H93" s="162">
        <v>69.964737294275281</v>
      </c>
      <c r="I93" s="162">
        <v>10.065180355207788</v>
      </c>
      <c r="J93" s="446"/>
    </row>
    <row r="94" spans="1:10">
      <c r="A94" s="14">
        <v>80</v>
      </c>
      <c r="B94" s="82" t="s">
        <v>153</v>
      </c>
      <c r="C94" s="115" t="s">
        <v>157</v>
      </c>
      <c r="D94" s="162">
        <f t="shared" si="3"/>
        <v>2618.5940689907256</v>
      </c>
      <c r="E94" s="162">
        <v>2297.9395209998638</v>
      </c>
      <c r="F94" s="162">
        <v>13.504144173121642</v>
      </c>
      <c r="G94" s="162">
        <v>5.993928082421399</v>
      </c>
      <c r="H94" s="162">
        <v>243.26892317566362</v>
      </c>
      <c r="I94" s="162">
        <v>57.887552559654956</v>
      </c>
      <c r="J94" s="446"/>
    </row>
    <row r="95" spans="1:10">
      <c r="A95" s="14">
        <v>81</v>
      </c>
      <c r="B95" s="82" t="s">
        <v>154</v>
      </c>
      <c r="C95" s="115" t="s">
        <v>158</v>
      </c>
      <c r="D95" s="162">
        <f t="shared" si="3"/>
        <v>11341.008264270586</v>
      </c>
      <c r="E95" s="162">
        <v>7477.00485548286</v>
      </c>
      <c r="F95" s="162">
        <v>555.81595680231806</v>
      </c>
      <c r="G95" s="162">
        <v>34.600702074672483</v>
      </c>
      <c r="H95" s="162">
        <v>2980.6101130761322</v>
      </c>
      <c r="I95" s="162">
        <v>292.97663683460229</v>
      </c>
      <c r="J95" s="446"/>
    </row>
    <row r="96" spans="1:10" ht="12.75" customHeight="1">
      <c r="A96" s="14"/>
      <c r="B96" s="751"/>
      <c r="C96" s="752"/>
      <c r="D96" s="162"/>
      <c r="E96" s="162"/>
      <c r="F96" s="162"/>
      <c r="G96" s="162"/>
      <c r="H96" s="162"/>
      <c r="I96" s="162"/>
      <c r="J96" s="446"/>
    </row>
    <row r="97" spans="1:10">
      <c r="A97" s="14">
        <v>82</v>
      </c>
      <c r="B97" s="84"/>
      <c r="C97" s="164" t="s">
        <v>87</v>
      </c>
      <c r="D97" s="163">
        <f t="shared" si="3"/>
        <v>146612.20573189066</v>
      </c>
      <c r="E97" s="163">
        <v>69805.494475914267</v>
      </c>
      <c r="F97" s="163">
        <v>29106.168999999991</v>
      </c>
      <c r="G97" s="163">
        <v>5261.4718127999995</v>
      </c>
      <c r="H97" s="163">
        <v>36394.760413871219</v>
      </c>
      <c r="I97" s="163">
        <v>6044.3100293052075</v>
      </c>
      <c r="J97" s="446"/>
    </row>
    <row r="98" spans="1:10">
      <c r="A98" s="14">
        <v>83</v>
      </c>
      <c r="B98" s="183"/>
      <c r="C98" s="116" t="s">
        <v>374</v>
      </c>
      <c r="D98" s="162">
        <f t="shared" si="3"/>
        <v>202343.84959689254</v>
      </c>
      <c r="E98" s="227">
        <v>189892.12804006899</v>
      </c>
      <c r="F98" s="227">
        <v>0</v>
      </c>
      <c r="G98" s="227">
        <v>0</v>
      </c>
      <c r="H98" s="227">
        <v>11795.239586128779</v>
      </c>
      <c r="I98" s="227">
        <v>656.48197069479261</v>
      </c>
      <c r="J98" s="446"/>
    </row>
    <row r="99" spans="1:10">
      <c r="A99" s="14">
        <v>84</v>
      </c>
      <c r="B99" s="183"/>
      <c r="C99" s="164" t="s">
        <v>135</v>
      </c>
      <c r="D99" s="163">
        <f t="shared" si="3"/>
        <v>348956.05532878323</v>
      </c>
      <c r="E99" s="163">
        <v>259697.62251598324</v>
      </c>
      <c r="F99" s="163">
        <v>29106.168999999991</v>
      </c>
      <c r="G99" s="163">
        <v>5261.4718127999995</v>
      </c>
      <c r="H99" s="163">
        <v>48190</v>
      </c>
      <c r="I99" s="163">
        <v>6700.7920000000004</v>
      </c>
      <c r="J99" s="446"/>
    </row>
    <row r="100" spans="1:10" ht="9.75" customHeight="1">
      <c r="A100" s="16"/>
      <c r="B100" s="90"/>
      <c r="C100" s="319"/>
      <c r="D100" s="320"/>
      <c r="E100" s="163"/>
      <c r="F100" s="163"/>
      <c r="G100" s="163"/>
      <c r="H100" s="163"/>
      <c r="I100" s="163"/>
      <c r="J100" s="446"/>
    </row>
    <row r="101" spans="1:10" ht="19.5" customHeight="1">
      <c r="A101" s="318"/>
      <c r="B101" s="90"/>
      <c r="C101" s="319"/>
      <c r="D101" s="753">
        <v>2013</v>
      </c>
      <c r="E101" s="753"/>
      <c r="F101" s="753"/>
      <c r="G101" s="753"/>
      <c r="H101" s="753"/>
      <c r="I101" s="753"/>
      <c r="J101" s="446"/>
    </row>
    <row r="102" spans="1:10">
      <c r="A102" s="14">
        <v>85</v>
      </c>
      <c r="B102" s="82" t="s">
        <v>94</v>
      </c>
      <c r="C102" s="115" t="s">
        <v>175</v>
      </c>
      <c r="D102" s="162">
        <f>SUM(E102:I102)</f>
        <v>6336.2755251320059</v>
      </c>
      <c r="E102" s="162">
        <v>384.95996288363045</v>
      </c>
      <c r="F102" s="162">
        <v>237.22842310148837</v>
      </c>
      <c r="G102" s="162">
        <v>5118.0254839616464</v>
      </c>
      <c r="H102" s="162">
        <v>515.6799257687461</v>
      </c>
      <c r="I102" s="162">
        <v>80.381729416494508</v>
      </c>
      <c r="J102" s="446"/>
    </row>
    <row r="103" spans="1:10">
      <c r="A103" s="14">
        <v>86</v>
      </c>
      <c r="B103" s="82" t="s">
        <v>95</v>
      </c>
      <c r="C103" s="115" t="s">
        <v>172</v>
      </c>
      <c r="D103" s="162">
        <f t="shared" ref="D103:D123" si="4">SUM(E103:I103)</f>
        <v>573.3945598155201</v>
      </c>
      <c r="E103" s="162">
        <v>338.71398850584512</v>
      </c>
      <c r="F103" s="162">
        <v>129.11927770531489</v>
      </c>
      <c r="G103" s="162">
        <v>2.2277567245390353</v>
      </c>
      <c r="H103" s="162">
        <v>89.203569563902988</v>
      </c>
      <c r="I103" s="162">
        <v>14.129967315918076</v>
      </c>
      <c r="J103" s="446"/>
    </row>
    <row r="104" spans="1:10">
      <c r="A104" s="14">
        <v>87</v>
      </c>
      <c r="B104" s="82" t="s">
        <v>96</v>
      </c>
      <c r="C104" s="115" t="s">
        <v>181</v>
      </c>
      <c r="D104" s="162">
        <f t="shared" si="4"/>
        <v>17407.532288594572</v>
      </c>
      <c r="E104" s="162">
        <v>12199.133244660814</v>
      </c>
      <c r="F104" s="162">
        <v>1720.740443846996</v>
      </c>
      <c r="G104" s="162">
        <v>39.820780687746328</v>
      </c>
      <c r="H104" s="162">
        <v>3284.9456686520953</v>
      </c>
      <c r="I104" s="162">
        <v>162.89215074692214</v>
      </c>
      <c r="J104" s="446"/>
    </row>
    <row r="105" spans="1:10">
      <c r="A105" s="14">
        <v>88</v>
      </c>
      <c r="B105" s="82" t="s">
        <v>97</v>
      </c>
      <c r="C105" s="115" t="s">
        <v>176</v>
      </c>
      <c r="D105" s="162">
        <f t="shared" si="4"/>
        <v>1805.4150085056012</v>
      </c>
      <c r="E105" s="162">
        <v>904.23582327527936</v>
      </c>
      <c r="F105" s="162">
        <v>62.64618253554287</v>
      </c>
      <c r="G105" s="162">
        <v>4.9817684192531324</v>
      </c>
      <c r="H105" s="162">
        <v>781.33705457564383</v>
      </c>
      <c r="I105" s="162">
        <v>52.214179699882123</v>
      </c>
      <c r="J105" s="446"/>
    </row>
    <row r="106" spans="1:10">
      <c r="A106" s="14">
        <v>89</v>
      </c>
      <c r="B106" s="82" t="s">
        <v>98</v>
      </c>
      <c r="C106" s="115" t="s">
        <v>177</v>
      </c>
      <c r="D106" s="162">
        <f t="shared" si="4"/>
        <v>7918.1720374882752</v>
      </c>
      <c r="E106" s="162">
        <v>2761.6819402805099</v>
      </c>
      <c r="F106" s="162">
        <v>3585.8467905635971</v>
      </c>
      <c r="G106" s="162">
        <v>16.176207989388619</v>
      </c>
      <c r="H106" s="162">
        <v>1275.45818557696</v>
      </c>
      <c r="I106" s="162">
        <v>279.00891307781831</v>
      </c>
      <c r="J106" s="446"/>
    </row>
    <row r="107" spans="1:10">
      <c r="A107" s="14">
        <v>90</v>
      </c>
      <c r="B107" s="82" t="s">
        <v>99</v>
      </c>
      <c r="C107" s="115" t="s">
        <v>89</v>
      </c>
      <c r="D107" s="162">
        <f t="shared" si="4"/>
        <v>9814.9182208724651</v>
      </c>
      <c r="E107" s="162">
        <v>3343.1746582996329</v>
      </c>
      <c r="F107" s="162">
        <v>1160.3722598051925</v>
      </c>
      <c r="G107" s="162">
        <v>18.001256843285979</v>
      </c>
      <c r="H107" s="162">
        <v>5153.4877372540295</v>
      </c>
      <c r="I107" s="162">
        <v>139.88230867032442</v>
      </c>
      <c r="J107" s="446"/>
    </row>
    <row r="108" spans="1:10">
      <c r="A108" s="14">
        <v>91</v>
      </c>
      <c r="B108" s="82" t="s">
        <v>100</v>
      </c>
      <c r="C108" s="115" t="s">
        <v>173</v>
      </c>
      <c r="D108" s="162">
        <f t="shared" si="4"/>
        <v>22960.289823231637</v>
      </c>
      <c r="E108" s="162">
        <v>9690.6160535077652</v>
      </c>
      <c r="F108" s="162">
        <v>4193.8869300420811</v>
      </c>
      <c r="G108" s="162">
        <v>35.880309676117456</v>
      </c>
      <c r="H108" s="162">
        <v>8668.2922608874742</v>
      </c>
      <c r="I108" s="162">
        <v>371.61426911819899</v>
      </c>
      <c r="J108" s="446"/>
    </row>
    <row r="109" spans="1:10">
      <c r="A109" s="14">
        <v>92</v>
      </c>
      <c r="B109" s="82" t="s">
        <v>101</v>
      </c>
      <c r="C109" s="115" t="s">
        <v>148</v>
      </c>
      <c r="D109" s="162">
        <f t="shared" si="4"/>
        <v>30461.901101626041</v>
      </c>
      <c r="E109" s="162">
        <v>6196.7053571669203</v>
      </c>
      <c r="F109" s="162">
        <v>16154.561079093983</v>
      </c>
      <c r="G109" s="162">
        <v>15.843403976635287</v>
      </c>
      <c r="H109" s="162">
        <v>5463.9317702902026</v>
      </c>
      <c r="I109" s="162">
        <v>2630.8594910983011</v>
      </c>
      <c r="J109" s="446"/>
    </row>
    <row r="110" spans="1:10">
      <c r="A110" s="14">
        <v>93</v>
      </c>
      <c r="B110" s="82" t="s">
        <v>102</v>
      </c>
      <c r="C110" s="115" t="s">
        <v>174</v>
      </c>
      <c r="D110" s="162">
        <f t="shared" si="4"/>
        <v>795.99117000777062</v>
      </c>
      <c r="E110" s="162">
        <v>593.17849380292398</v>
      </c>
      <c r="F110" s="162">
        <v>0</v>
      </c>
      <c r="G110" s="162">
        <v>4.132013305639787</v>
      </c>
      <c r="H110" s="162">
        <v>193.00838573048424</v>
      </c>
      <c r="I110" s="162">
        <v>5.6722771687226459</v>
      </c>
      <c r="J110" s="446"/>
    </row>
    <row r="111" spans="1:10">
      <c r="A111" s="14">
        <v>94</v>
      </c>
      <c r="B111" s="82" t="s">
        <v>103</v>
      </c>
      <c r="C111" s="115" t="s">
        <v>149</v>
      </c>
      <c r="D111" s="162">
        <f t="shared" si="4"/>
        <v>3975.8398824408655</v>
      </c>
      <c r="E111" s="162">
        <v>2100.3780670874048</v>
      </c>
      <c r="F111" s="162">
        <v>901.14552277608959</v>
      </c>
      <c r="G111" s="162">
        <v>8.7468221234583243</v>
      </c>
      <c r="H111" s="162">
        <v>870.95392374679454</v>
      </c>
      <c r="I111" s="162">
        <v>94.615546707118142</v>
      </c>
      <c r="J111" s="446"/>
    </row>
    <row r="112" spans="1:10">
      <c r="A112" s="14">
        <v>95</v>
      </c>
      <c r="B112" s="82" t="s">
        <v>104</v>
      </c>
      <c r="C112" s="115" t="s">
        <v>150</v>
      </c>
      <c r="D112" s="162">
        <f t="shared" si="4"/>
        <v>1353.5494685694873</v>
      </c>
      <c r="E112" s="162">
        <v>1287.3033798266467</v>
      </c>
      <c r="F112" s="162">
        <v>0</v>
      </c>
      <c r="G112" s="162">
        <v>1.5628586099899064</v>
      </c>
      <c r="H112" s="162">
        <v>62.150358190207136</v>
      </c>
      <c r="I112" s="162">
        <v>2.5328719426436197</v>
      </c>
      <c r="J112" s="446"/>
    </row>
    <row r="113" spans="1:10">
      <c r="A113" s="14">
        <v>96</v>
      </c>
      <c r="B113" s="82" t="s">
        <v>105</v>
      </c>
      <c r="C113" s="115" t="s">
        <v>178</v>
      </c>
      <c r="D113" s="162">
        <f t="shared" si="4"/>
        <v>2591.0357844490682</v>
      </c>
      <c r="E113" s="162">
        <v>1766.9794780840423</v>
      </c>
      <c r="F113" s="162">
        <v>0</v>
      </c>
      <c r="G113" s="162">
        <v>7.8605496440504847</v>
      </c>
      <c r="H113" s="162">
        <v>733.85500796445649</v>
      </c>
      <c r="I113" s="162">
        <v>82.340748756519275</v>
      </c>
      <c r="J113" s="446"/>
    </row>
    <row r="114" spans="1:10">
      <c r="A114" s="14">
        <v>97</v>
      </c>
      <c r="B114" s="82" t="s">
        <v>106</v>
      </c>
      <c r="C114" s="115" t="s">
        <v>151</v>
      </c>
      <c r="D114" s="162">
        <f t="shared" si="4"/>
        <v>19790.377354936707</v>
      </c>
      <c r="E114" s="162">
        <v>13553.179031700553</v>
      </c>
      <c r="F114" s="162">
        <v>189.88303914417685</v>
      </c>
      <c r="G114" s="162">
        <v>55.150334660605083</v>
      </c>
      <c r="H114" s="162">
        <v>5522.5356618013047</v>
      </c>
      <c r="I114" s="162">
        <v>469.62928763007011</v>
      </c>
      <c r="J114" s="446"/>
    </row>
    <row r="115" spans="1:10">
      <c r="A115" s="14">
        <v>98</v>
      </c>
      <c r="B115" s="82" t="s">
        <v>108</v>
      </c>
      <c r="C115" s="115" t="s">
        <v>155</v>
      </c>
      <c r="D115" s="162">
        <f t="shared" si="4"/>
        <v>1141.5891804147466</v>
      </c>
      <c r="E115" s="162">
        <v>794.27644745250166</v>
      </c>
      <c r="F115" s="162">
        <v>53.310340935447684</v>
      </c>
      <c r="G115" s="162">
        <v>3.116631919406982</v>
      </c>
      <c r="H115" s="162">
        <v>260.8522442073243</v>
      </c>
      <c r="I115" s="162">
        <v>30.03351590006606</v>
      </c>
      <c r="J115" s="446"/>
    </row>
    <row r="116" spans="1:10">
      <c r="A116" s="14">
        <v>99</v>
      </c>
      <c r="B116" s="82" t="s">
        <v>107</v>
      </c>
      <c r="C116" s="115" t="s">
        <v>179</v>
      </c>
      <c r="D116" s="162">
        <f t="shared" si="4"/>
        <v>4694.2473084769854</v>
      </c>
      <c r="E116" s="162">
        <v>2313.5255780093803</v>
      </c>
      <c r="F116" s="162">
        <v>38.19775628121883</v>
      </c>
      <c r="G116" s="162">
        <v>86.784705060094453</v>
      </c>
      <c r="H116" s="162">
        <v>1029.5002295216291</v>
      </c>
      <c r="I116" s="162">
        <v>1226.2390396046624</v>
      </c>
      <c r="J116" s="446"/>
    </row>
    <row r="117" spans="1:10">
      <c r="A117" s="14">
        <v>100</v>
      </c>
      <c r="B117" s="82" t="s">
        <v>152</v>
      </c>
      <c r="C117" s="115" t="s">
        <v>156</v>
      </c>
      <c r="D117" s="162">
        <f t="shared" si="4"/>
        <v>435.68037854372761</v>
      </c>
      <c r="E117" s="162">
        <v>329.51642422589106</v>
      </c>
      <c r="F117" s="162">
        <v>23.71435586252867</v>
      </c>
      <c r="G117" s="162">
        <v>1.1130020311755517</v>
      </c>
      <c r="H117" s="162">
        <v>71.664717803126791</v>
      </c>
      <c r="I117" s="162">
        <v>9.6718786210055576</v>
      </c>
      <c r="J117" s="446"/>
    </row>
    <row r="118" spans="1:10">
      <c r="A118" s="14">
        <v>101</v>
      </c>
      <c r="B118" s="82" t="s">
        <v>153</v>
      </c>
      <c r="C118" s="115" t="s">
        <v>157</v>
      </c>
      <c r="D118" s="162">
        <f t="shared" si="4"/>
        <v>2585.691062062725</v>
      </c>
      <c r="E118" s="162">
        <v>2256.9246331012046</v>
      </c>
      <c r="F118" s="162">
        <v>14.492613468189198</v>
      </c>
      <c r="G118" s="162">
        <v>6.2918680484393059</v>
      </c>
      <c r="H118" s="162">
        <v>249.17979261934494</v>
      </c>
      <c r="I118" s="162">
        <v>58.802154825547021</v>
      </c>
      <c r="J118" s="446"/>
    </row>
    <row r="119" spans="1:10">
      <c r="A119" s="14">
        <v>102</v>
      </c>
      <c r="B119" s="82" t="s">
        <v>154</v>
      </c>
      <c r="C119" s="115" t="s">
        <v>158</v>
      </c>
      <c r="D119" s="162">
        <f t="shared" si="4"/>
        <v>11233.386482504406</v>
      </c>
      <c r="E119" s="162">
        <v>7308.6823989205022</v>
      </c>
      <c r="F119" s="162">
        <v>545.43018483815945</v>
      </c>
      <c r="G119" s="162">
        <v>35.420134918526387</v>
      </c>
      <c r="H119" s="162">
        <v>3053.0320114876581</v>
      </c>
      <c r="I119" s="162">
        <v>290.82175233955883</v>
      </c>
      <c r="J119" s="446"/>
    </row>
    <row r="120" spans="1:10" ht="9.75" customHeight="1">
      <c r="A120" s="14"/>
      <c r="B120" s="751"/>
      <c r="C120" s="752"/>
      <c r="D120" s="162"/>
      <c r="E120" s="162"/>
      <c r="F120" s="162"/>
      <c r="G120" s="162"/>
      <c r="H120" s="162"/>
      <c r="I120" s="162"/>
      <c r="J120" s="446"/>
    </row>
    <row r="121" spans="1:10">
      <c r="A121" s="14">
        <v>103</v>
      </c>
      <c r="B121" s="84"/>
      <c r="C121" s="164" t="s">
        <v>87</v>
      </c>
      <c r="D121" s="163">
        <f t="shared" si="4"/>
        <v>145875.28663767263</v>
      </c>
      <c r="E121" s="163">
        <v>68123.164960791459</v>
      </c>
      <c r="F121" s="163">
        <v>29010.575200000003</v>
      </c>
      <c r="G121" s="163">
        <v>5461.1358885999989</v>
      </c>
      <c r="H121" s="163">
        <v>37279.068505641393</v>
      </c>
      <c r="I121" s="163">
        <v>6001.3420826397733</v>
      </c>
      <c r="J121" s="446"/>
    </row>
    <row r="122" spans="1:10">
      <c r="A122" s="14">
        <v>104</v>
      </c>
      <c r="B122" s="183"/>
      <c r="C122" s="116" t="s">
        <v>374</v>
      </c>
      <c r="D122" s="162">
        <f t="shared" si="4"/>
        <v>215768.94567216616</v>
      </c>
      <c r="E122" s="227">
        <v>203019.9972604473</v>
      </c>
      <c r="F122" s="227">
        <v>0</v>
      </c>
      <c r="G122" s="227">
        <v>0</v>
      </c>
      <c r="H122" s="227">
        <v>12081.836494358624</v>
      </c>
      <c r="I122" s="227">
        <v>667.1119173602259</v>
      </c>
      <c r="J122" s="446"/>
    </row>
    <row r="123" spans="1:10">
      <c r="A123" s="14">
        <v>105</v>
      </c>
      <c r="B123" s="183"/>
      <c r="C123" s="164" t="s">
        <v>135</v>
      </c>
      <c r="D123" s="163">
        <f t="shared" si="4"/>
        <v>361644.23230983887</v>
      </c>
      <c r="E123" s="163">
        <v>271143.16222123877</v>
      </c>
      <c r="F123" s="163">
        <v>29010.575200000003</v>
      </c>
      <c r="G123" s="163">
        <v>5461.1358885999989</v>
      </c>
      <c r="H123" s="163">
        <v>49360.905000000013</v>
      </c>
      <c r="I123" s="163">
        <v>6668.4539999999988</v>
      </c>
      <c r="J123" s="446"/>
    </row>
    <row r="124" spans="1:10" ht="9.75" customHeight="1">
      <c r="A124" s="16"/>
      <c r="B124" s="95"/>
      <c r="C124" s="93"/>
      <c r="D124" s="86"/>
      <c r="E124" s="86"/>
      <c r="F124" s="86"/>
      <c r="G124" s="86"/>
      <c r="H124" s="86"/>
      <c r="I124" s="86"/>
    </row>
    <row r="125" spans="1:10">
      <c r="A125" s="90" t="s">
        <v>88</v>
      </c>
      <c r="C125" s="77"/>
      <c r="D125" s="77"/>
    </row>
    <row r="126" spans="1:10">
      <c r="A126" s="78" t="s">
        <v>322</v>
      </c>
      <c r="C126" s="77"/>
      <c r="D126" s="77"/>
    </row>
    <row r="127" spans="1:10">
      <c r="A127" s="78" t="s">
        <v>160</v>
      </c>
      <c r="C127" s="77"/>
      <c r="D127" s="77"/>
    </row>
    <row r="128" spans="1:10">
      <c r="A128" s="78" t="s">
        <v>321</v>
      </c>
      <c r="C128" s="77"/>
      <c r="D128" s="77"/>
    </row>
    <row r="129" spans="3:4">
      <c r="C129" s="77"/>
      <c r="D129" s="77"/>
    </row>
    <row r="130" spans="3:4">
      <c r="C130" s="77"/>
      <c r="D130" s="77"/>
    </row>
    <row r="131" spans="3:4" ht="18">
      <c r="C131" s="207"/>
      <c r="D131" s="77"/>
    </row>
    <row r="136" spans="3:4">
      <c r="D136" s="83"/>
    </row>
  </sheetData>
  <mergeCells count="10">
    <mergeCell ref="D5:I5"/>
    <mergeCell ref="D29:I29"/>
    <mergeCell ref="B48:C48"/>
    <mergeCell ref="D53:I53"/>
    <mergeCell ref="B24:C24"/>
    <mergeCell ref="B72:C72"/>
    <mergeCell ref="D77:I77"/>
    <mergeCell ref="B96:C96"/>
    <mergeCell ref="B120:C120"/>
    <mergeCell ref="D101:I101"/>
  </mergeCells>
  <phoneticPr fontId="0" type="noConversion"/>
  <pageMargins left="0.59055118110236227" right="0.19685039370078741" top="0.59055118110236227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76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Y164"/>
  <sheetViews>
    <sheetView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10" width="11.7109375" hidden="1" customWidth="1"/>
    <col min="11" max="22" width="11.7109375" customWidth="1"/>
  </cols>
  <sheetData>
    <row r="1" spans="1:25" s="66" customFormat="1" ht="21.75" customHeight="1">
      <c r="A1" s="65" t="s">
        <v>773</v>
      </c>
      <c r="C1" s="67"/>
      <c r="O1" s="65"/>
    </row>
    <row r="2" spans="1:25" s="69" customFormat="1" ht="20.100000000000001" customHeight="1">
      <c r="A2" s="68" t="s">
        <v>147</v>
      </c>
      <c r="C2" s="166"/>
      <c r="O2" s="68"/>
    </row>
    <row r="3" spans="1:25" s="2" customFormat="1" ht="20.100000000000001" customHeight="1">
      <c r="C3" s="71"/>
      <c r="G3" s="99"/>
    </row>
    <row r="4" spans="1:25" s="74" customFormat="1" ht="27" customHeight="1">
      <c r="A4" s="33" t="s">
        <v>65</v>
      </c>
      <c r="B4" s="72" t="s">
        <v>341</v>
      </c>
      <c r="C4" s="72" t="s">
        <v>86</v>
      </c>
      <c r="D4" s="81">
        <v>1995</v>
      </c>
      <c r="E4" s="81">
        <v>1996</v>
      </c>
      <c r="F4" s="72">
        <v>1997</v>
      </c>
      <c r="G4" s="81">
        <v>1998</v>
      </c>
      <c r="H4" s="97">
        <v>1999</v>
      </c>
      <c r="I4" s="81">
        <v>2000</v>
      </c>
      <c r="J4" s="81">
        <v>2001</v>
      </c>
      <c r="K4" s="81">
        <v>2002</v>
      </c>
      <c r="L4" s="72">
        <v>2003</v>
      </c>
      <c r="M4" s="97">
        <v>2004</v>
      </c>
      <c r="N4" s="72">
        <v>2005</v>
      </c>
      <c r="O4" s="73">
        <v>2006</v>
      </c>
      <c r="P4" s="97">
        <v>2007</v>
      </c>
      <c r="Q4" s="81" t="s">
        <v>414</v>
      </c>
      <c r="R4" s="72" t="s">
        <v>418</v>
      </c>
      <c r="S4" s="81">
        <v>2010</v>
      </c>
      <c r="T4" s="81" t="s">
        <v>419</v>
      </c>
      <c r="U4" s="81" t="s">
        <v>420</v>
      </c>
      <c r="V4" s="81" t="s">
        <v>412</v>
      </c>
    </row>
    <row r="5" spans="1:25" ht="21" customHeight="1">
      <c r="A5" s="14">
        <v>1</v>
      </c>
      <c r="B5" s="82" t="s">
        <v>94</v>
      </c>
      <c r="C5" s="114" t="s">
        <v>175</v>
      </c>
      <c r="D5" s="208" t="s">
        <v>82</v>
      </c>
      <c r="E5" s="208" t="s">
        <v>82</v>
      </c>
      <c r="F5" s="208" t="s">
        <v>82</v>
      </c>
      <c r="G5" s="208" t="s">
        <v>82</v>
      </c>
      <c r="H5" s="208" t="s">
        <v>82</v>
      </c>
      <c r="I5" s="208" t="s">
        <v>82</v>
      </c>
      <c r="J5" s="208" t="s">
        <v>82</v>
      </c>
      <c r="K5" s="162">
        <v>477.44681897429172</v>
      </c>
      <c r="L5" s="162">
        <v>384.8992101191771</v>
      </c>
      <c r="M5" s="162">
        <v>349.10405070962656</v>
      </c>
      <c r="N5" s="162">
        <v>258.47472338964548</v>
      </c>
      <c r="O5" s="162">
        <v>240.94724330499918</v>
      </c>
      <c r="P5" s="184">
        <v>209.27499337999507</v>
      </c>
      <c r="Q5" s="162">
        <v>195.62549695303474</v>
      </c>
      <c r="R5" s="162">
        <v>162.14645520308432</v>
      </c>
      <c r="S5" s="184">
        <v>149.12750820810308</v>
      </c>
      <c r="T5" s="184">
        <v>143.53823617820558</v>
      </c>
      <c r="U5" s="184">
        <v>136.66212179265932</v>
      </c>
      <c r="V5" s="184">
        <v>133.77024404700748</v>
      </c>
      <c r="W5" s="7"/>
      <c r="X5" s="17"/>
      <c r="Y5" s="17"/>
    </row>
    <row r="6" spans="1:25" ht="12.95" customHeight="1">
      <c r="A6" s="14">
        <v>2</v>
      </c>
      <c r="B6" s="82" t="s">
        <v>95</v>
      </c>
      <c r="C6" s="115" t="s">
        <v>172</v>
      </c>
      <c r="D6" s="83" t="s">
        <v>82</v>
      </c>
      <c r="E6" s="83" t="s">
        <v>82</v>
      </c>
      <c r="F6" s="83" t="s">
        <v>82</v>
      </c>
      <c r="G6" s="83" t="s">
        <v>82</v>
      </c>
      <c r="H6" s="83" t="s">
        <v>82</v>
      </c>
      <c r="I6" s="83" t="s">
        <v>82</v>
      </c>
      <c r="J6" s="83" t="s">
        <v>82</v>
      </c>
      <c r="K6" s="162">
        <v>141.14712871340078</v>
      </c>
      <c r="L6" s="162">
        <v>104.33127149756723</v>
      </c>
      <c r="M6" s="162">
        <v>89.102310775617042</v>
      </c>
      <c r="N6" s="162">
        <v>81.087949671689131</v>
      </c>
      <c r="O6" s="162">
        <v>72.531352863400627</v>
      </c>
      <c r="P6" s="162">
        <v>52.588522831280812</v>
      </c>
      <c r="Q6" s="162">
        <v>49.342283621836742</v>
      </c>
      <c r="R6" s="162">
        <v>33.309940494612569</v>
      </c>
      <c r="S6" s="162">
        <v>30.151916445593564</v>
      </c>
      <c r="T6" s="162">
        <v>33.55076961474888</v>
      </c>
      <c r="U6" s="162">
        <v>31.549290099098947</v>
      </c>
      <c r="V6" s="162">
        <v>30.867163792438237</v>
      </c>
      <c r="W6" s="7"/>
      <c r="X6" s="17"/>
      <c r="Y6" s="17"/>
    </row>
    <row r="7" spans="1:25" ht="12.95" customHeight="1">
      <c r="A7" s="14">
        <v>3</v>
      </c>
      <c r="B7" s="82" t="s">
        <v>96</v>
      </c>
      <c r="C7" s="115" t="s">
        <v>181</v>
      </c>
      <c r="D7" s="83" t="s">
        <v>82</v>
      </c>
      <c r="E7" s="83" t="s">
        <v>82</v>
      </c>
      <c r="F7" s="83" t="s">
        <v>82</v>
      </c>
      <c r="G7" s="83" t="s">
        <v>82</v>
      </c>
      <c r="H7" s="83" t="s">
        <v>82</v>
      </c>
      <c r="I7" s="83" t="s">
        <v>82</v>
      </c>
      <c r="J7" s="83" t="s">
        <v>82</v>
      </c>
      <c r="K7" s="162">
        <v>5342.9304397270598</v>
      </c>
      <c r="L7" s="162">
        <v>4564.1396001375579</v>
      </c>
      <c r="M7" s="162">
        <v>4346.0019794086029</v>
      </c>
      <c r="N7" s="162">
        <v>4480.3777318914445</v>
      </c>
      <c r="O7" s="162">
        <v>4409.4010223967398</v>
      </c>
      <c r="P7" s="162">
        <v>3709.4603936887211</v>
      </c>
      <c r="Q7" s="162">
        <v>3456.0183309321228</v>
      </c>
      <c r="R7" s="162">
        <v>3239.0953091692463</v>
      </c>
      <c r="S7" s="162">
        <v>3322.8092498806946</v>
      </c>
      <c r="T7" s="162">
        <v>3458.7055089573541</v>
      </c>
      <c r="U7" s="162">
        <v>3436.6180599099789</v>
      </c>
      <c r="V7" s="162">
        <v>3376.5574781527866</v>
      </c>
      <c r="W7" s="7"/>
      <c r="X7" s="17"/>
      <c r="Y7" s="17"/>
    </row>
    <row r="8" spans="1:25" ht="12.95" customHeight="1">
      <c r="A8" s="14">
        <v>4</v>
      </c>
      <c r="B8" s="82" t="s">
        <v>97</v>
      </c>
      <c r="C8" s="115" t="s">
        <v>176</v>
      </c>
      <c r="D8" s="83" t="s">
        <v>82</v>
      </c>
      <c r="E8" s="83" t="s">
        <v>82</v>
      </c>
      <c r="F8" s="83" t="s">
        <v>82</v>
      </c>
      <c r="G8" s="83" t="s">
        <v>82</v>
      </c>
      <c r="H8" s="83" t="s">
        <v>82</v>
      </c>
      <c r="I8" s="83" t="s">
        <v>82</v>
      </c>
      <c r="J8" s="83" t="s">
        <v>82</v>
      </c>
      <c r="K8" s="162">
        <v>206.37574652054639</v>
      </c>
      <c r="L8" s="162">
        <v>201.1494850346478</v>
      </c>
      <c r="M8" s="162">
        <v>216.77333300734222</v>
      </c>
      <c r="N8" s="162">
        <v>184.6715100638979</v>
      </c>
      <c r="O8" s="162">
        <v>183.17635903082186</v>
      </c>
      <c r="P8" s="162">
        <v>167.4437184861336</v>
      </c>
      <c r="Q8" s="162">
        <v>171.72313232268647</v>
      </c>
      <c r="R8" s="162">
        <v>221.1342845571865</v>
      </c>
      <c r="S8" s="162">
        <v>232.0919775508745</v>
      </c>
      <c r="T8" s="162">
        <v>240.36008111375668</v>
      </c>
      <c r="U8" s="162">
        <v>245.85608426226429</v>
      </c>
      <c r="V8" s="162">
        <v>241.51906459411217</v>
      </c>
      <c r="W8" s="7"/>
      <c r="X8" s="17"/>
      <c r="Y8" s="17"/>
    </row>
    <row r="9" spans="1:25" ht="12.95" customHeight="1">
      <c r="A9" s="14">
        <v>5</v>
      </c>
      <c r="B9" s="82" t="s">
        <v>98</v>
      </c>
      <c r="C9" s="115" t="s">
        <v>177</v>
      </c>
      <c r="D9" s="83" t="s">
        <v>82</v>
      </c>
      <c r="E9" s="83" t="s">
        <v>82</v>
      </c>
      <c r="F9" s="83" t="s">
        <v>82</v>
      </c>
      <c r="G9" s="83" t="s">
        <v>82</v>
      </c>
      <c r="H9" s="83" t="s">
        <v>82</v>
      </c>
      <c r="I9" s="83" t="s">
        <v>82</v>
      </c>
      <c r="J9" s="83" t="s">
        <v>82</v>
      </c>
      <c r="K9" s="162">
        <v>1562.389720724583</v>
      </c>
      <c r="L9" s="162">
        <v>1314.1908273262923</v>
      </c>
      <c r="M9" s="162">
        <v>1234.8219633671292</v>
      </c>
      <c r="N9" s="162">
        <v>1179.1850029363732</v>
      </c>
      <c r="O9" s="162">
        <v>1305.0793828676701</v>
      </c>
      <c r="P9" s="162">
        <v>1133.4538423961096</v>
      </c>
      <c r="Q9" s="162">
        <v>1185.6912793926842</v>
      </c>
      <c r="R9" s="162">
        <v>1051.6332666815229</v>
      </c>
      <c r="S9" s="162">
        <v>953.09681479088704</v>
      </c>
      <c r="T9" s="162">
        <v>908.36179244350183</v>
      </c>
      <c r="U9" s="162">
        <v>884.1044658928796</v>
      </c>
      <c r="V9" s="162">
        <v>867.7509521098242</v>
      </c>
      <c r="W9" s="7"/>
      <c r="X9" s="17"/>
      <c r="Y9" s="17"/>
    </row>
    <row r="10" spans="1:25" ht="12.95" customHeight="1">
      <c r="A10" s="14">
        <v>6</v>
      </c>
      <c r="B10" s="82" t="s">
        <v>99</v>
      </c>
      <c r="C10" s="115" t="s">
        <v>89</v>
      </c>
      <c r="D10" s="83" t="s">
        <v>82</v>
      </c>
      <c r="E10" s="83" t="s">
        <v>82</v>
      </c>
      <c r="F10" s="83" t="s">
        <v>82</v>
      </c>
      <c r="G10" s="83" t="s">
        <v>82</v>
      </c>
      <c r="H10" s="83" t="s">
        <v>82</v>
      </c>
      <c r="I10" s="83" t="s">
        <v>82</v>
      </c>
      <c r="J10" s="83" t="s">
        <v>82</v>
      </c>
      <c r="K10" s="162">
        <v>2000.8419585356091</v>
      </c>
      <c r="L10" s="162">
        <v>1588.6156321320022</v>
      </c>
      <c r="M10" s="162">
        <v>1357.7046121494677</v>
      </c>
      <c r="N10" s="162">
        <v>1171.9684742860022</v>
      </c>
      <c r="O10" s="162">
        <v>1176.6287204776108</v>
      </c>
      <c r="P10" s="162">
        <v>904.96206578787815</v>
      </c>
      <c r="Q10" s="162">
        <v>871.48505666612982</v>
      </c>
      <c r="R10" s="162">
        <v>725.61319801676348</v>
      </c>
      <c r="S10" s="162">
        <v>762.05711196982747</v>
      </c>
      <c r="T10" s="162">
        <v>797.5388312497588</v>
      </c>
      <c r="U10" s="162">
        <v>843.18411067750844</v>
      </c>
      <c r="V10" s="162">
        <v>828.45404057277847</v>
      </c>
      <c r="W10" s="7"/>
      <c r="X10" s="17"/>
      <c r="Y10" s="17"/>
    </row>
    <row r="11" spans="1:25" ht="12.95" customHeight="1">
      <c r="A11" s="14">
        <v>7</v>
      </c>
      <c r="B11" s="82" t="s">
        <v>100</v>
      </c>
      <c r="C11" s="115" t="s">
        <v>173</v>
      </c>
      <c r="D11" s="83" t="s">
        <v>82</v>
      </c>
      <c r="E11" s="83" t="s">
        <v>82</v>
      </c>
      <c r="F11" s="83" t="s">
        <v>82</v>
      </c>
      <c r="G11" s="83" t="s">
        <v>82</v>
      </c>
      <c r="H11" s="83" t="s">
        <v>82</v>
      </c>
      <c r="I11" s="83" t="s">
        <v>82</v>
      </c>
      <c r="J11" s="83" t="s">
        <v>82</v>
      </c>
      <c r="K11" s="162">
        <v>8033.2323716274504</v>
      </c>
      <c r="L11" s="162">
        <v>6853.1161596905913</v>
      </c>
      <c r="M11" s="162">
        <v>6594.6913987946864</v>
      </c>
      <c r="N11" s="162">
        <v>5911.2868437910693</v>
      </c>
      <c r="O11" s="162">
        <v>5789.1050456642561</v>
      </c>
      <c r="P11" s="162">
        <v>5248.0608837586269</v>
      </c>
      <c r="Q11" s="162">
        <v>4691.9078943868135</v>
      </c>
      <c r="R11" s="162">
        <v>5049.0134165627915</v>
      </c>
      <c r="S11" s="162">
        <v>5140.3989949754796</v>
      </c>
      <c r="T11" s="162">
        <v>5170.2271094864464</v>
      </c>
      <c r="U11" s="162">
        <v>5188.3473076355485</v>
      </c>
      <c r="V11" s="162">
        <v>5110.6106748734301</v>
      </c>
      <c r="W11" s="7"/>
      <c r="X11" s="17"/>
      <c r="Y11" s="17"/>
    </row>
    <row r="12" spans="1:25" ht="12.95" customHeight="1">
      <c r="A12" s="14">
        <v>8</v>
      </c>
      <c r="B12" s="82" t="s">
        <v>101</v>
      </c>
      <c r="C12" s="115" t="s">
        <v>148</v>
      </c>
      <c r="D12" s="83" t="s">
        <v>82</v>
      </c>
      <c r="E12" s="83" t="s">
        <v>82</v>
      </c>
      <c r="F12" s="83" t="s">
        <v>82</v>
      </c>
      <c r="G12" s="83" t="s">
        <v>82</v>
      </c>
      <c r="H12" s="83" t="s">
        <v>82</v>
      </c>
      <c r="I12" s="83" t="s">
        <v>82</v>
      </c>
      <c r="J12" s="83" t="s">
        <v>82</v>
      </c>
      <c r="K12" s="162">
        <v>994.60005960553258</v>
      </c>
      <c r="L12" s="162">
        <v>965.46156720901877</v>
      </c>
      <c r="M12" s="162">
        <v>970.92056780713074</v>
      </c>
      <c r="N12" s="162">
        <v>998.33780198108889</v>
      </c>
      <c r="O12" s="162">
        <v>1007.8294549766191</v>
      </c>
      <c r="P12" s="162">
        <v>859.99301891641721</v>
      </c>
      <c r="Q12" s="162">
        <v>822.56245926798033</v>
      </c>
      <c r="R12" s="162">
        <v>981.64910800509585</v>
      </c>
      <c r="S12" s="162">
        <v>997.88186468725462</v>
      </c>
      <c r="T12" s="162">
        <v>1015.6412908011989</v>
      </c>
      <c r="U12" s="162">
        <v>1047.2543896821535</v>
      </c>
      <c r="V12" s="162">
        <v>1027.2314340823525</v>
      </c>
      <c r="W12" s="7"/>
      <c r="X12" s="17"/>
      <c r="Y12" s="17"/>
    </row>
    <row r="13" spans="1:25" ht="12.95" customHeight="1">
      <c r="A13" s="14">
        <v>9</v>
      </c>
      <c r="B13" s="82" t="s">
        <v>102</v>
      </c>
      <c r="C13" s="115" t="s">
        <v>174</v>
      </c>
      <c r="D13" s="83" t="s">
        <v>82</v>
      </c>
      <c r="E13" s="83" t="s">
        <v>82</v>
      </c>
      <c r="F13" s="83" t="s">
        <v>82</v>
      </c>
      <c r="G13" s="83" t="s">
        <v>82</v>
      </c>
      <c r="H13" s="83" t="s">
        <v>82</v>
      </c>
      <c r="I13" s="83" t="s">
        <v>82</v>
      </c>
      <c r="J13" s="83" t="s">
        <v>82</v>
      </c>
      <c r="K13" s="162">
        <v>672.68592889093134</v>
      </c>
      <c r="L13" s="162">
        <v>579.50462764874374</v>
      </c>
      <c r="M13" s="162">
        <v>538.50495326340501</v>
      </c>
      <c r="N13" s="162">
        <v>497.28967802085418</v>
      </c>
      <c r="O13" s="162">
        <v>483.70872523608926</v>
      </c>
      <c r="P13" s="162">
        <v>403.28722473139874</v>
      </c>
      <c r="Q13" s="162">
        <v>411.37009318750052</v>
      </c>
      <c r="R13" s="162">
        <v>385.11755387449091</v>
      </c>
      <c r="S13" s="162">
        <v>383.05245291182229</v>
      </c>
      <c r="T13" s="162">
        <v>390.66685416234014</v>
      </c>
      <c r="U13" s="162">
        <v>398.56970395804905</v>
      </c>
      <c r="V13" s="162">
        <v>390.72366293915576</v>
      </c>
      <c r="W13" s="7"/>
      <c r="X13" s="17"/>
      <c r="Y13" s="17"/>
    </row>
    <row r="14" spans="1:25" ht="12.95" customHeight="1">
      <c r="A14" s="14">
        <v>10</v>
      </c>
      <c r="B14" s="82" t="s">
        <v>103</v>
      </c>
      <c r="C14" s="115" t="s">
        <v>149</v>
      </c>
      <c r="D14" s="83" t="s">
        <v>82</v>
      </c>
      <c r="E14" s="83" t="s">
        <v>82</v>
      </c>
      <c r="F14" s="83" t="s">
        <v>82</v>
      </c>
      <c r="G14" s="83" t="s">
        <v>82</v>
      </c>
      <c r="H14" s="83" t="s">
        <v>82</v>
      </c>
      <c r="I14" s="83" t="s">
        <v>82</v>
      </c>
      <c r="J14" s="83" t="s">
        <v>82</v>
      </c>
      <c r="K14" s="162">
        <v>1972.183611270787</v>
      </c>
      <c r="L14" s="162">
        <v>1651.0607708619632</v>
      </c>
      <c r="M14" s="162">
        <v>1516.4618516482642</v>
      </c>
      <c r="N14" s="162">
        <v>1493.2218322240083</v>
      </c>
      <c r="O14" s="162">
        <v>1450.6010000031713</v>
      </c>
      <c r="P14" s="162">
        <v>1208.4443224426827</v>
      </c>
      <c r="Q14" s="162">
        <v>1237.2815834575736</v>
      </c>
      <c r="R14" s="162">
        <v>881.661829049419</v>
      </c>
      <c r="S14" s="162">
        <v>803.6575457179556</v>
      </c>
      <c r="T14" s="162">
        <v>769.7762941305416</v>
      </c>
      <c r="U14" s="162">
        <v>757.61343192239553</v>
      </c>
      <c r="V14" s="162">
        <v>743.22789031848924</v>
      </c>
      <c r="W14" s="7"/>
      <c r="X14" s="17"/>
      <c r="Y14" s="17"/>
    </row>
    <row r="15" spans="1:25" ht="12.95" customHeight="1">
      <c r="A15" s="14">
        <v>11</v>
      </c>
      <c r="B15" s="82" t="s">
        <v>104</v>
      </c>
      <c r="C15" s="115" t="s">
        <v>150</v>
      </c>
      <c r="D15" s="83" t="s">
        <v>82</v>
      </c>
      <c r="E15" s="83" t="s">
        <v>82</v>
      </c>
      <c r="F15" s="83" t="s">
        <v>82</v>
      </c>
      <c r="G15" s="83" t="s">
        <v>82</v>
      </c>
      <c r="H15" s="83" t="s">
        <v>82</v>
      </c>
      <c r="I15" s="83" t="s">
        <v>82</v>
      </c>
      <c r="J15" s="83" t="s">
        <v>82</v>
      </c>
      <c r="K15" s="162">
        <v>611.29805014440069</v>
      </c>
      <c r="L15" s="162">
        <v>539.971098010942</v>
      </c>
      <c r="M15" s="162">
        <v>485.55612512960352</v>
      </c>
      <c r="N15" s="162">
        <v>440.41564295672197</v>
      </c>
      <c r="O15" s="162">
        <v>409.55241041029677</v>
      </c>
      <c r="P15" s="162">
        <v>306.65184076101599</v>
      </c>
      <c r="Q15" s="162">
        <v>290.69021250061166</v>
      </c>
      <c r="R15" s="162">
        <v>286.69230700415233</v>
      </c>
      <c r="S15" s="162">
        <v>293.11986843419606</v>
      </c>
      <c r="T15" s="162">
        <v>304.43684014038706</v>
      </c>
      <c r="U15" s="162">
        <v>318.81935242075372</v>
      </c>
      <c r="V15" s="162">
        <v>312.47019306499681</v>
      </c>
      <c r="W15" s="7"/>
      <c r="X15" s="17"/>
      <c r="Y15" s="17"/>
    </row>
    <row r="16" spans="1:25" ht="12.95" customHeight="1">
      <c r="A16" s="14">
        <v>12</v>
      </c>
      <c r="B16" s="82" t="s">
        <v>105</v>
      </c>
      <c r="C16" s="115" t="s">
        <v>178</v>
      </c>
      <c r="D16" s="83" t="s">
        <v>82</v>
      </c>
      <c r="E16" s="83" t="s">
        <v>82</v>
      </c>
      <c r="F16" s="83" t="s">
        <v>82</v>
      </c>
      <c r="G16" s="83" t="s">
        <v>82</v>
      </c>
      <c r="H16" s="83" t="s">
        <v>82</v>
      </c>
      <c r="I16" s="83" t="s">
        <v>82</v>
      </c>
      <c r="J16" s="83" t="s">
        <v>82</v>
      </c>
      <c r="K16" s="162">
        <v>919.50256765891538</v>
      </c>
      <c r="L16" s="162">
        <v>875.55734442311177</v>
      </c>
      <c r="M16" s="162">
        <v>849.68711477039278</v>
      </c>
      <c r="N16" s="162">
        <v>899.84316190375125</v>
      </c>
      <c r="O16" s="162">
        <v>916.78160932510684</v>
      </c>
      <c r="P16" s="162">
        <v>766.25997657695643</v>
      </c>
      <c r="Q16" s="162">
        <v>774.46089678059809</v>
      </c>
      <c r="R16" s="162">
        <v>657.75191168032927</v>
      </c>
      <c r="S16" s="162">
        <v>645.41846200168425</v>
      </c>
      <c r="T16" s="162">
        <v>663.53368896270194</v>
      </c>
      <c r="U16" s="162">
        <v>692.73207625450368</v>
      </c>
      <c r="V16" s="162">
        <v>679.76541975534906</v>
      </c>
      <c r="W16" s="7"/>
      <c r="X16" s="17"/>
      <c r="Y16" s="17"/>
    </row>
    <row r="17" spans="1:25" ht="12.95" customHeight="1">
      <c r="A17" s="14">
        <v>13</v>
      </c>
      <c r="B17" s="82" t="s">
        <v>106</v>
      </c>
      <c r="C17" s="115" t="s">
        <v>151</v>
      </c>
      <c r="D17" s="83" t="s">
        <v>82</v>
      </c>
      <c r="E17" s="83" t="s">
        <v>82</v>
      </c>
      <c r="F17" s="83" t="s">
        <v>82</v>
      </c>
      <c r="G17" s="83" t="s">
        <v>82</v>
      </c>
      <c r="H17" s="83" t="s">
        <v>82</v>
      </c>
      <c r="I17" s="83" t="s">
        <v>82</v>
      </c>
      <c r="J17" s="83" t="s">
        <v>82</v>
      </c>
      <c r="K17" s="162">
        <v>9915.5831357738916</v>
      </c>
      <c r="L17" s="162">
        <v>8286.7506485303711</v>
      </c>
      <c r="M17" s="162">
        <v>7628.6112065963525</v>
      </c>
      <c r="N17" s="162">
        <v>7595.9777709554928</v>
      </c>
      <c r="O17" s="162">
        <v>7818.0143087183005</v>
      </c>
      <c r="P17" s="162">
        <v>6911.0070426650282</v>
      </c>
      <c r="Q17" s="162">
        <v>7223.1806525769152</v>
      </c>
      <c r="R17" s="162">
        <v>5900.569789320275</v>
      </c>
      <c r="S17" s="162">
        <v>5456.2344599315129</v>
      </c>
      <c r="T17" s="162">
        <v>5318.3532976457082</v>
      </c>
      <c r="U17" s="162">
        <v>5332.9022349112147</v>
      </c>
      <c r="V17" s="162">
        <v>5231.8221293722636</v>
      </c>
      <c r="W17" s="7"/>
      <c r="X17" s="17"/>
      <c r="Y17" s="17"/>
    </row>
    <row r="18" spans="1:25" ht="12.95" customHeight="1">
      <c r="A18" s="14">
        <v>14</v>
      </c>
      <c r="B18" s="82" t="s">
        <v>108</v>
      </c>
      <c r="C18" s="115" t="s">
        <v>155</v>
      </c>
      <c r="D18" s="83" t="s">
        <v>82</v>
      </c>
      <c r="E18" s="83" t="s">
        <v>82</v>
      </c>
      <c r="F18" s="83" t="s">
        <v>82</v>
      </c>
      <c r="G18" s="83" t="s">
        <v>82</v>
      </c>
      <c r="H18" s="83" t="s">
        <v>82</v>
      </c>
      <c r="I18" s="83" t="s">
        <v>82</v>
      </c>
      <c r="J18" s="83" t="s">
        <v>82</v>
      </c>
      <c r="K18" s="162">
        <v>377.57258662721148</v>
      </c>
      <c r="L18" s="162">
        <v>476.97518998032479</v>
      </c>
      <c r="M18" s="162">
        <v>475.84694372246997</v>
      </c>
      <c r="N18" s="162">
        <v>446.25714506766133</v>
      </c>
      <c r="O18" s="162">
        <v>260.3489521217499</v>
      </c>
      <c r="P18" s="162">
        <v>322.67891139417611</v>
      </c>
      <c r="Q18" s="162">
        <v>336.46473331131438</v>
      </c>
      <c r="R18" s="162">
        <v>225.67459757092223</v>
      </c>
      <c r="S18" s="162">
        <v>239.47079316661737</v>
      </c>
      <c r="T18" s="162">
        <v>248.43933892350356</v>
      </c>
      <c r="U18" s="162">
        <v>256.38756152284714</v>
      </c>
      <c r="V18" s="162">
        <v>251.76943448068579</v>
      </c>
      <c r="W18" s="7"/>
      <c r="X18" s="17"/>
      <c r="Y18" s="17"/>
    </row>
    <row r="19" spans="1:25" ht="12.95" customHeight="1">
      <c r="A19" s="14">
        <v>15</v>
      </c>
      <c r="B19" s="82" t="s">
        <v>107</v>
      </c>
      <c r="C19" s="115" t="s">
        <v>179</v>
      </c>
      <c r="D19" s="83" t="s">
        <v>82</v>
      </c>
      <c r="E19" s="83" t="s">
        <v>82</v>
      </c>
      <c r="F19" s="83" t="s">
        <v>82</v>
      </c>
      <c r="G19" s="83" t="s">
        <v>82</v>
      </c>
      <c r="H19" s="83" t="s">
        <v>82</v>
      </c>
      <c r="I19" s="83" t="s">
        <v>82</v>
      </c>
      <c r="J19" s="83" t="s">
        <v>82</v>
      </c>
      <c r="K19" s="162">
        <v>1097.9641578496962</v>
      </c>
      <c r="L19" s="162">
        <v>1035.5931132782339</v>
      </c>
      <c r="M19" s="162">
        <v>949.17307999563911</v>
      </c>
      <c r="N19" s="162">
        <v>895.28560676245809</v>
      </c>
      <c r="O19" s="162">
        <v>866.86405533556126</v>
      </c>
      <c r="P19" s="162">
        <v>782.12069127252425</v>
      </c>
      <c r="Q19" s="162">
        <v>764.47289757444048</v>
      </c>
      <c r="R19" s="162">
        <v>672.20991176105872</v>
      </c>
      <c r="S19" s="162">
        <v>607.70674710068158</v>
      </c>
      <c r="T19" s="162">
        <v>582.79985302870875</v>
      </c>
      <c r="U19" s="162">
        <v>560.6216508226164</v>
      </c>
      <c r="V19" s="162">
        <v>552.73691165766559</v>
      </c>
      <c r="W19" s="7"/>
      <c r="X19" s="17"/>
      <c r="Y19" s="17"/>
    </row>
    <row r="20" spans="1:25" ht="12.95" customHeight="1">
      <c r="A20" s="14">
        <v>16</v>
      </c>
      <c r="B20" s="82" t="s">
        <v>152</v>
      </c>
      <c r="C20" s="115" t="s">
        <v>156</v>
      </c>
      <c r="D20" s="83" t="s">
        <v>82</v>
      </c>
      <c r="E20" s="83" t="s">
        <v>82</v>
      </c>
      <c r="F20" s="83" t="s">
        <v>82</v>
      </c>
      <c r="G20" s="83" t="s">
        <v>82</v>
      </c>
      <c r="H20" s="83" t="s">
        <v>82</v>
      </c>
      <c r="I20" s="83" t="s">
        <v>82</v>
      </c>
      <c r="J20" s="83" t="s">
        <v>82</v>
      </c>
      <c r="K20" s="162">
        <v>106.74342105429005</v>
      </c>
      <c r="L20" s="162">
        <v>94.780000913794169</v>
      </c>
      <c r="M20" s="162">
        <v>92.683588198083328</v>
      </c>
      <c r="N20" s="162">
        <v>90.327494222785305</v>
      </c>
      <c r="O20" s="162">
        <v>90.166758429059456</v>
      </c>
      <c r="P20" s="162">
        <v>82.138495731820512</v>
      </c>
      <c r="Q20" s="162">
        <v>87.515724863519409</v>
      </c>
      <c r="R20" s="162">
        <v>82.10034814591863</v>
      </c>
      <c r="S20" s="162">
        <v>80.776056504012004</v>
      </c>
      <c r="T20" s="162">
        <v>83.446609172975855</v>
      </c>
      <c r="U20" s="162">
        <v>85.824485005005087</v>
      </c>
      <c r="V20" s="162">
        <v>84.466221854461992</v>
      </c>
      <c r="W20" s="7"/>
      <c r="X20" s="17"/>
      <c r="Y20" s="17"/>
    </row>
    <row r="21" spans="1:25" ht="12.95" customHeight="1">
      <c r="A21" s="14">
        <v>17</v>
      </c>
      <c r="B21" s="82" t="s">
        <v>153</v>
      </c>
      <c r="C21" s="115" t="s">
        <v>157</v>
      </c>
      <c r="D21" s="83" t="s">
        <v>82</v>
      </c>
      <c r="E21" s="83" t="s">
        <v>82</v>
      </c>
      <c r="F21" s="83" t="s">
        <v>82</v>
      </c>
      <c r="G21" s="83" t="s">
        <v>82</v>
      </c>
      <c r="H21" s="83" t="s">
        <v>82</v>
      </c>
      <c r="I21" s="83" t="s">
        <v>82</v>
      </c>
      <c r="J21" s="83" t="s">
        <v>82</v>
      </c>
      <c r="K21" s="162">
        <v>276.50336806402072</v>
      </c>
      <c r="L21" s="162">
        <v>1482.1714737094592</v>
      </c>
      <c r="M21" s="162">
        <v>694.36288982013912</v>
      </c>
      <c r="N21" s="162">
        <v>1125.6252867441972</v>
      </c>
      <c r="O21" s="162">
        <v>322.20632999084006</v>
      </c>
      <c r="P21" s="162">
        <v>933.7472286165472</v>
      </c>
      <c r="Q21" s="162">
        <v>997.07938428228624</v>
      </c>
      <c r="R21" s="162">
        <v>1055.3357744927507</v>
      </c>
      <c r="S21" s="162">
        <v>1085.9358496168934</v>
      </c>
      <c r="T21" s="162">
        <v>1162.3878124380544</v>
      </c>
      <c r="U21" s="162">
        <v>1205.8017112038015</v>
      </c>
      <c r="V21" s="162">
        <v>1200.2393918848725</v>
      </c>
      <c r="W21" s="7"/>
      <c r="X21" s="17"/>
      <c r="Y21" s="17"/>
    </row>
    <row r="22" spans="1:25" ht="12.95" customHeight="1">
      <c r="A22" s="14">
        <v>18</v>
      </c>
      <c r="B22" s="82" t="s">
        <v>154</v>
      </c>
      <c r="C22" s="115" t="s">
        <v>158</v>
      </c>
      <c r="D22" s="83" t="s">
        <v>82</v>
      </c>
      <c r="E22" s="83" t="s">
        <v>82</v>
      </c>
      <c r="F22" s="83" t="s">
        <v>82</v>
      </c>
      <c r="G22" s="83" t="s">
        <v>82</v>
      </c>
      <c r="H22" s="83" t="s">
        <v>82</v>
      </c>
      <c r="I22" s="83" t="s">
        <v>82</v>
      </c>
      <c r="J22" s="83" t="s">
        <v>82</v>
      </c>
      <c r="K22" s="162">
        <v>2387.394907604315</v>
      </c>
      <c r="L22" s="162">
        <v>1952.9057908991435</v>
      </c>
      <c r="M22" s="162">
        <v>1760.8741241965952</v>
      </c>
      <c r="N22" s="162">
        <v>1612.1861729745062</v>
      </c>
      <c r="O22" s="162">
        <v>1613.018327513445</v>
      </c>
      <c r="P22" s="162">
        <v>1375.8840935661356</v>
      </c>
      <c r="Q22" s="162">
        <v>1441.7587367001661</v>
      </c>
      <c r="R22" s="162">
        <v>1457.5046626357275</v>
      </c>
      <c r="S22" s="162">
        <v>1330.8451744646356</v>
      </c>
      <c r="T22" s="162">
        <v>1276.3591933556659</v>
      </c>
      <c r="U22" s="162">
        <v>1257.3699945828662</v>
      </c>
      <c r="V22" s="162">
        <v>1233.540349252062</v>
      </c>
      <c r="W22" s="7"/>
      <c r="X22" s="17"/>
      <c r="Y22" s="17"/>
    </row>
    <row r="23" spans="1:25" ht="12.95" customHeight="1">
      <c r="A23" s="14"/>
      <c r="B23" s="751"/>
      <c r="C23" s="752"/>
      <c r="D23" s="83"/>
      <c r="E23" s="83"/>
      <c r="F23" s="83"/>
      <c r="G23" s="83"/>
      <c r="H23" s="83"/>
      <c r="I23" s="83"/>
      <c r="J23" s="83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7"/>
      <c r="X23" s="17"/>
      <c r="Y23" s="17"/>
    </row>
    <row r="24" spans="1:25" ht="12.95" customHeight="1">
      <c r="A24" s="32">
        <v>19</v>
      </c>
      <c r="B24" s="84"/>
      <c r="C24" s="164" t="s">
        <v>87</v>
      </c>
      <c r="D24" s="86">
        <v>56823.617935474082</v>
      </c>
      <c r="E24" s="86">
        <v>51284.508668362949</v>
      </c>
      <c r="F24" s="86">
        <v>49007.446899180948</v>
      </c>
      <c r="G24" s="86">
        <v>56344.853096807296</v>
      </c>
      <c r="H24" s="86">
        <v>56611.408402894645</v>
      </c>
      <c r="I24" s="86">
        <v>50092.619083232465</v>
      </c>
      <c r="J24" s="86">
        <v>45567.288222028132</v>
      </c>
      <c r="K24" s="163">
        <v>37096.395979366927</v>
      </c>
      <c r="L24" s="163">
        <v>32951.173811402943</v>
      </c>
      <c r="M24" s="163">
        <v>30150.882093360546</v>
      </c>
      <c r="N24" s="163">
        <v>29361.819829843647</v>
      </c>
      <c r="O24" s="163">
        <v>28415.961058665733</v>
      </c>
      <c r="P24" s="163">
        <v>25377.45726700345</v>
      </c>
      <c r="Q24" s="163">
        <v>25008.630848778212</v>
      </c>
      <c r="R24" s="163">
        <v>23068.213664225354</v>
      </c>
      <c r="S24" s="163">
        <v>22513.832848358725</v>
      </c>
      <c r="T24" s="163">
        <v>22568.123401805558</v>
      </c>
      <c r="U24" s="163">
        <v>22680.218032556146</v>
      </c>
      <c r="V24" s="163">
        <v>22297.522656804729</v>
      </c>
      <c r="W24" s="7"/>
      <c r="X24" s="17"/>
      <c r="Y24" s="17"/>
    </row>
    <row r="25" spans="1:25" ht="12.95" customHeight="1">
      <c r="A25" s="14">
        <v>20</v>
      </c>
      <c r="B25" s="87"/>
      <c r="C25" s="116" t="s">
        <v>374</v>
      </c>
      <c r="D25" s="83">
        <v>378600.05736985157</v>
      </c>
      <c r="E25" s="83">
        <v>387280.18827477185</v>
      </c>
      <c r="F25" s="83">
        <v>393949.37856340111</v>
      </c>
      <c r="G25" s="83">
        <v>393130.3083351698</v>
      </c>
      <c r="H25" s="83">
        <v>398468.57963713683</v>
      </c>
      <c r="I25" s="83">
        <v>392763.16495971265</v>
      </c>
      <c r="J25" s="83">
        <v>393360.75064435479</v>
      </c>
      <c r="K25" s="227">
        <v>394149.19260731869</v>
      </c>
      <c r="L25" s="227">
        <v>385373.98993789306</v>
      </c>
      <c r="M25" s="227">
        <v>382669.49523749668</v>
      </c>
      <c r="N25" s="227">
        <v>361695.72647312802</v>
      </c>
      <c r="O25" s="227">
        <v>349287.04678603826</v>
      </c>
      <c r="P25" s="227">
        <v>341392.38470869133</v>
      </c>
      <c r="Q25" s="227">
        <v>335312.09256476525</v>
      </c>
      <c r="R25" s="227">
        <v>334323.34648096532</v>
      </c>
      <c r="S25" s="227">
        <v>326902.24169876246</v>
      </c>
      <c r="T25" s="227">
        <v>326732.89276211534</v>
      </c>
      <c r="U25" s="227">
        <v>313825.33622505539</v>
      </c>
      <c r="V25" s="243">
        <v>307629.1228785867</v>
      </c>
      <c r="W25" s="7"/>
      <c r="X25" s="17"/>
      <c r="Y25" s="17"/>
    </row>
    <row r="26" spans="1:25">
      <c r="A26" s="16">
        <v>21</v>
      </c>
      <c r="B26" s="87"/>
      <c r="C26" s="164" t="s">
        <v>164</v>
      </c>
      <c r="D26" s="86">
        <v>435423.67530532565</v>
      </c>
      <c r="E26" s="86">
        <v>438564.69694313477</v>
      </c>
      <c r="F26" s="86">
        <v>442956.82546258206</v>
      </c>
      <c r="G26" s="86">
        <v>449475.16143197712</v>
      </c>
      <c r="H26" s="86">
        <v>455079.98804003146</v>
      </c>
      <c r="I26" s="86">
        <v>442855.78404294513</v>
      </c>
      <c r="J26" s="86">
        <v>438928.03886638291</v>
      </c>
      <c r="K26" s="163">
        <v>431245.5885866856</v>
      </c>
      <c r="L26" s="163">
        <v>418325.16374929599</v>
      </c>
      <c r="M26" s="163">
        <v>412820.37733085721</v>
      </c>
      <c r="N26" s="163">
        <v>391057.54630297166</v>
      </c>
      <c r="O26" s="163">
        <v>377703.00784470397</v>
      </c>
      <c r="P26" s="163">
        <v>366769.84197569476</v>
      </c>
      <c r="Q26" s="163">
        <v>360320.72341354348</v>
      </c>
      <c r="R26" s="163">
        <v>357391.56014519068</v>
      </c>
      <c r="S26" s="163">
        <v>349416.07454712118</v>
      </c>
      <c r="T26" s="163">
        <v>349301.01616392093</v>
      </c>
      <c r="U26" s="163">
        <v>336505.55425761151</v>
      </c>
      <c r="V26" s="163">
        <v>329926.64553539141</v>
      </c>
      <c r="W26" s="7"/>
      <c r="X26" s="17"/>
      <c r="Y26" s="17"/>
    </row>
    <row r="27" spans="1:25" ht="15" customHeight="1">
      <c r="A27" s="90" t="s">
        <v>88</v>
      </c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</row>
    <row r="28" spans="1:25" ht="12.75" customHeight="1">
      <c r="A28" s="2" t="s">
        <v>320</v>
      </c>
      <c r="C28" s="77"/>
    </row>
    <row r="29" spans="1:25" ht="12.75" customHeight="1">
      <c r="A29" s="754" t="s">
        <v>380</v>
      </c>
      <c r="B29" s="754"/>
      <c r="C29" s="754"/>
      <c r="D29" s="754"/>
      <c r="E29" s="754"/>
      <c r="F29" s="754"/>
      <c r="G29" s="754"/>
      <c r="H29" s="754"/>
      <c r="I29" s="754"/>
      <c r="J29" s="754"/>
      <c r="K29" s="754"/>
      <c r="L29" s="754"/>
    </row>
    <row r="30" spans="1:25" ht="12.75" customHeight="1">
      <c r="A30" s="755" t="s">
        <v>442</v>
      </c>
      <c r="B30" s="755"/>
      <c r="C30" s="755"/>
      <c r="D30" s="362"/>
      <c r="E30" s="362"/>
      <c r="F30" s="362"/>
      <c r="G30" s="362"/>
      <c r="H30" s="362"/>
      <c r="I30" s="362"/>
      <c r="J30" s="362"/>
      <c r="K30" s="362"/>
      <c r="L30" s="362"/>
    </row>
    <row r="31" spans="1:25" ht="12.75" customHeight="1">
      <c r="A31" s="754" t="s">
        <v>440</v>
      </c>
      <c r="B31" s="754"/>
      <c r="C31" s="754"/>
      <c r="D31" s="754"/>
      <c r="E31" s="754"/>
      <c r="F31" s="754"/>
      <c r="G31" s="754"/>
      <c r="H31" s="754"/>
      <c r="I31" s="754"/>
      <c r="J31" s="754"/>
      <c r="K31" s="754"/>
      <c r="L31" s="754"/>
    </row>
    <row r="32" spans="1:25" ht="12.75" customHeight="1">
      <c r="A32" s="755" t="s">
        <v>441</v>
      </c>
      <c r="B32" s="755"/>
      <c r="C32" s="755"/>
      <c r="D32" s="357"/>
      <c r="E32" s="357"/>
      <c r="F32" s="357"/>
      <c r="G32" s="357"/>
      <c r="H32" s="357"/>
      <c r="I32" s="357"/>
      <c r="J32" s="357"/>
      <c r="K32" s="357"/>
      <c r="L32" s="357"/>
    </row>
    <row r="33" spans="1:7" ht="12.75" customHeight="1">
      <c r="A33" s="2" t="s">
        <v>769</v>
      </c>
      <c r="B33" s="78"/>
      <c r="C33" s="77"/>
      <c r="E33" s="79"/>
      <c r="F33" s="79"/>
      <c r="G33" s="79"/>
    </row>
    <row r="34" spans="1:7" ht="12.75" customHeight="1">
      <c r="A34" s="75" t="s">
        <v>356</v>
      </c>
      <c r="B34" s="78"/>
      <c r="C34" s="77"/>
    </row>
    <row r="35" spans="1:7" ht="12" customHeight="1">
      <c r="B35" s="78"/>
      <c r="C35" s="77"/>
    </row>
    <row r="36" spans="1:7" ht="12" customHeight="1">
      <c r="B36" s="78"/>
      <c r="C36" s="77"/>
    </row>
    <row r="37" spans="1:7" ht="12" customHeight="1">
      <c r="B37" s="78"/>
      <c r="C37" s="77"/>
      <c r="E37" s="79"/>
      <c r="F37" s="79"/>
      <c r="G37" s="79"/>
    </row>
    <row r="38" spans="1:7" ht="12" customHeight="1">
      <c r="B38" s="78"/>
      <c r="C38" s="77"/>
      <c r="E38" s="80"/>
      <c r="F38" s="80"/>
      <c r="G38" s="80"/>
    </row>
    <row r="39" spans="1:7">
      <c r="B39" s="78"/>
      <c r="C39" s="77"/>
      <c r="E39" s="79"/>
      <c r="F39" s="79"/>
      <c r="G39" s="79"/>
    </row>
    <row r="40" spans="1:7">
      <c r="B40" s="78"/>
      <c r="C40" s="77"/>
      <c r="E40" s="80"/>
      <c r="F40" s="80"/>
      <c r="G40" s="80"/>
    </row>
    <row r="41" spans="1:7">
      <c r="B41" s="78"/>
      <c r="C41" s="77"/>
      <c r="E41" s="79"/>
      <c r="F41" s="79"/>
      <c r="G41" s="79"/>
    </row>
    <row r="42" spans="1:7">
      <c r="B42" s="78"/>
      <c r="C42" s="77"/>
      <c r="E42" s="80"/>
      <c r="F42" s="80"/>
      <c r="G42" s="80"/>
    </row>
    <row r="43" spans="1:7">
      <c r="B43" s="78"/>
      <c r="C43" s="77"/>
      <c r="E43" s="79"/>
      <c r="F43" s="79"/>
      <c r="G43" s="79"/>
    </row>
    <row r="44" spans="1:7">
      <c r="B44" s="78"/>
      <c r="C44" s="77"/>
      <c r="E44" s="80"/>
      <c r="F44" s="80"/>
      <c r="G44" s="80"/>
    </row>
    <row r="45" spans="1:7">
      <c r="B45" s="78"/>
      <c r="C45" s="77"/>
    </row>
    <row r="46" spans="1:7">
      <c r="B46" s="78"/>
      <c r="C46" s="77"/>
    </row>
    <row r="47" spans="1:7">
      <c r="B47" s="78"/>
      <c r="C47" s="77"/>
    </row>
    <row r="48" spans="1:7">
      <c r="B48" s="78"/>
      <c r="C48" s="77"/>
    </row>
    <row r="49" spans="1:3">
      <c r="B49" s="78"/>
      <c r="C49" s="77"/>
    </row>
    <row r="50" spans="1:3">
      <c r="A50"/>
      <c r="B50" s="78"/>
      <c r="C50" s="77"/>
    </row>
    <row r="51" spans="1:3">
      <c r="A51"/>
      <c r="B51" s="78"/>
      <c r="C51" s="77"/>
    </row>
    <row r="52" spans="1:3">
      <c r="A52"/>
      <c r="B52" s="78"/>
      <c r="C52" s="77"/>
    </row>
    <row r="53" spans="1:3">
      <c r="A53"/>
      <c r="B53" s="78"/>
      <c r="C53" s="77"/>
    </row>
    <row r="54" spans="1:3">
      <c r="A54"/>
      <c r="B54" s="78"/>
      <c r="C54" s="77"/>
    </row>
    <row r="55" spans="1:3">
      <c r="A55"/>
      <c r="B55" s="78"/>
      <c r="C55" s="77"/>
    </row>
    <row r="56" spans="1:3">
      <c r="A56"/>
      <c r="B56" s="78"/>
      <c r="C56" s="77"/>
    </row>
    <row r="57" spans="1:3">
      <c r="A57"/>
      <c r="B57" s="78"/>
      <c r="C57" s="77"/>
    </row>
    <row r="58" spans="1:3">
      <c r="A58"/>
      <c r="B58" s="78"/>
      <c r="C58" s="77"/>
    </row>
    <row r="59" spans="1:3">
      <c r="A59"/>
      <c r="B59" s="78"/>
      <c r="C59" s="77"/>
    </row>
    <row r="60" spans="1:3">
      <c r="A60"/>
      <c r="B60" s="78"/>
      <c r="C60" s="77"/>
    </row>
    <row r="61" spans="1:3">
      <c r="A61"/>
      <c r="B61" s="78"/>
      <c r="C61" s="77"/>
    </row>
    <row r="62" spans="1:3">
      <c r="A62"/>
      <c r="B62" s="78"/>
      <c r="C62" s="77"/>
    </row>
    <row r="63" spans="1:3">
      <c r="A63"/>
      <c r="B63" s="78"/>
      <c r="C63" s="77"/>
    </row>
    <row r="64" spans="1:3">
      <c r="A64"/>
      <c r="B64" s="78"/>
      <c r="C64" s="77"/>
    </row>
    <row r="65" spans="1:3">
      <c r="A65"/>
      <c r="B65" s="78"/>
      <c r="C65" s="77"/>
    </row>
    <row r="66" spans="1:3">
      <c r="A66"/>
      <c r="B66" s="78"/>
      <c r="C66" s="77"/>
    </row>
    <row r="67" spans="1:3">
      <c r="A67"/>
      <c r="B67" s="78"/>
      <c r="C67" s="77"/>
    </row>
    <row r="68" spans="1:3">
      <c r="A68"/>
      <c r="B68" s="78"/>
      <c r="C68" s="77"/>
    </row>
    <row r="69" spans="1:3">
      <c r="A69"/>
      <c r="B69" s="78"/>
      <c r="C69" s="77"/>
    </row>
    <row r="70" spans="1:3">
      <c r="A70"/>
      <c r="B70" s="78"/>
      <c r="C70" s="77"/>
    </row>
    <row r="71" spans="1:3">
      <c r="A71"/>
      <c r="B71" s="78"/>
      <c r="C71" s="77"/>
    </row>
    <row r="72" spans="1:3">
      <c r="A72"/>
      <c r="B72" s="78"/>
      <c r="C72" s="77"/>
    </row>
    <row r="73" spans="1:3">
      <c r="A73"/>
      <c r="B73" s="78"/>
      <c r="C73" s="77"/>
    </row>
    <row r="74" spans="1:3">
      <c r="A74"/>
      <c r="B74" s="78"/>
      <c r="C74" s="77"/>
    </row>
    <row r="75" spans="1:3">
      <c r="A75"/>
      <c r="B75" s="78"/>
      <c r="C75" s="77"/>
    </row>
    <row r="76" spans="1:3">
      <c r="A76"/>
      <c r="B76" s="78"/>
      <c r="C76" s="77"/>
    </row>
    <row r="77" spans="1:3">
      <c r="A77"/>
      <c r="B77" s="78"/>
      <c r="C77" s="77"/>
    </row>
    <row r="78" spans="1:3">
      <c r="A78"/>
      <c r="B78" s="78"/>
      <c r="C78" s="77"/>
    </row>
    <row r="79" spans="1:3">
      <c r="A79"/>
      <c r="B79" s="78"/>
      <c r="C79" s="77"/>
    </row>
    <row r="80" spans="1:3">
      <c r="A80"/>
      <c r="B80" s="78"/>
      <c r="C80" s="77"/>
    </row>
    <row r="81" spans="1:3">
      <c r="A81"/>
      <c r="B81" s="78"/>
      <c r="C81" s="77"/>
    </row>
    <row r="82" spans="1:3">
      <c r="A82"/>
      <c r="B82" s="78"/>
      <c r="C82" s="77"/>
    </row>
    <row r="83" spans="1:3">
      <c r="A83"/>
      <c r="B83" s="78"/>
      <c r="C83" s="77"/>
    </row>
    <row r="84" spans="1:3">
      <c r="A84"/>
      <c r="B84" s="78"/>
      <c r="C84" s="77"/>
    </row>
    <row r="85" spans="1:3">
      <c r="A85"/>
      <c r="B85" s="78"/>
      <c r="C85" s="77"/>
    </row>
    <row r="86" spans="1:3">
      <c r="A86"/>
      <c r="B86" s="78"/>
      <c r="C86" s="77"/>
    </row>
    <row r="87" spans="1:3">
      <c r="A87"/>
      <c r="B87" s="78"/>
      <c r="C87" s="77"/>
    </row>
    <row r="88" spans="1:3">
      <c r="A88"/>
      <c r="B88" s="78"/>
      <c r="C88" s="77"/>
    </row>
    <row r="89" spans="1:3">
      <c r="A89"/>
      <c r="B89" s="78"/>
      <c r="C89" s="77"/>
    </row>
    <row r="90" spans="1:3">
      <c r="A90"/>
      <c r="B90" s="78"/>
      <c r="C90" s="77"/>
    </row>
    <row r="91" spans="1:3">
      <c r="A91"/>
      <c r="B91" s="78"/>
      <c r="C91" s="77"/>
    </row>
    <row r="92" spans="1:3">
      <c r="A92"/>
      <c r="B92" s="78"/>
      <c r="C92" s="77"/>
    </row>
    <row r="93" spans="1:3">
      <c r="A93"/>
      <c r="B93" s="78"/>
      <c r="C93" s="77"/>
    </row>
    <row r="94" spans="1:3">
      <c r="A94"/>
      <c r="B94" s="78"/>
      <c r="C94" s="77"/>
    </row>
    <row r="95" spans="1:3">
      <c r="A95"/>
      <c r="B95" s="78"/>
      <c r="C95" s="77"/>
    </row>
    <row r="96" spans="1:3">
      <c r="A96"/>
      <c r="B96" s="78"/>
      <c r="C96" s="77"/>
    </row>
    <row r="97" spans="1:3">
      <c r="A97"/>
      <c r="B97" s="78"/>
      <c r="C97" s="77"/>
    </row>
    <row r="98" spans="1:3">
      <c r="A98"/>
      <c r="B98" s="78"/>
      <c r="C98" s="77"/>
    </row>
    <row r="99" spans="1:3">
      <c r="A99"/>
      <c r="B99" s="78"/>
      <c r="C99" s="77"/>
    </row>
    <row r="100" spans="1:3">
      <c r="A100"/>
      <c r="B100" s="78"/>
      <c r="C100" s="77"/>
    </row>
    <row r="101" spans="1:3">
      <c r="A101"/>
      <c r="B101" s="78"/>
      <c r="C101" s="77"/>
    </row>
    <row r="102" spans="1:3">
      <c r="A102"/>
      <c r="B102" s="78"/>
      <c r="C102" s="77"/>
    </row>
    <row r="103" spans="1:3">
      <c r="A103"/>
      <c r="B103" s="78"/>
      <c r="C103" s="77"/>
    </row>
    <row r="104" spans="1:3">
      <c r="A104"/>
      <c r="B104" s="78"/>
      <c r="C104" s="77"/>
    </row>
    <row r="105" spans="1:3">
      <c r="A105"/>
      <c r="B105" s="78"/>
      <c r="C105" s="77"/>
    </row>
    <row r="106" spans="1:3">
      <c r="A106"/>
      <c r="B106" s="78"/>
      <c r="C106" s="77"/>
    </row>
    <row r="107" spans="1:3">
      <c r="A107"/>
      <c r="B107" s="78"/>
      <c r="C107" s="77"/>
    </row>
    <row r="108" spans="1:3">
      <c r="A108"/>
      <c r="B108" s="78"/>
      <c r="C108" s="77"/>
    </row>
    <row r="109" spans="1:3">
      <c r="A109"/>
      <c r="B109" s="78"/>
      <c r="C109" s="77"/>
    </row>
    <row r="110" spans="1:3">
      <c r="A110"/>
      <c r="B110" s="78"/>
      <c r="C110" s="77"/>
    </row>
    <row r="111" spans="1:3">
      <c r="A111"/>
      <c r="B111" s="78"/>
      <c r="C111" s="77"/>
    </row>
    <row r="112" spans="1:3">
      <c r="A112"/>
      <c r="B112" s="78"/>
      <c r="C112" s="77"/>
    </row>
    <row r="113" spans="1:3">
      <c r="A113"/>
      <c r="B113" s="78"/>
      <c r="C113" s="77"/>
    </row>
    <row r="114" spans="1:3">
      <c r="A114"/>
      <c r="B114" s="78"/>
      <c r="C114" s="77"/>
    </row>
    <row r="115" spans="1:3">
      <c r="A115"/>
      <c r="B115" s="78"/>
      <c r="C115" s="77"/>
    </row>
    <row r="116" spans="1:3">
      <c r="A116"/>
      <c r="B116" s="78"/>
      <c r="C116" s="77"/>
    </row>
    <row r="117" spans="1:3">
      <c r="A117"/>
      <c r="B117" s="78"/>
      <c r="C117" s="77"/>
    </row>
    <row r="118" spans="1:3">
      <c r="A118"/>
      <c r="B118" s="78"/>
      <c r="C118" s="77"/>
    </row>
    <row r="119" spans="1:3">
      <c r="A119"/>
      <c r="B119" s="78"/>
      <c r="C119" s="77"/>
    </row>
    <row r="120" spans="1:3">
      <c r="A120"/>
      <c r="B120" s="78"/>
      <c r="C120" s="77"/>
    </row>
    <row r="121" spans="1:3">
      <c r="A121"/>
      <c r="B121" s="78"/>
      <c r="C121" s="77"/>
    </row>
    <row r="122" spans="1:3">
      <c r="A122"/>
      <c r="B122" s="78"/>
      <c r="C122" s="77"/>
    </row>
    <row r="123" spans="1:3">
      <c r="A123"/>
      <c r="B123" s="78"/>
      <c r="C123" s="77"/>
    </row>
    <row r="124" spans="1:3">
      <c r="A124"/>
      <c r="B124" s="78"/>
      <c r="C124" s="77"/>
    </row>
    <row r="125" spans="1:3">
      <c r="A125"/>
      <c r="B125" s="78"/>
      <c r="C125" s="77"/>
    </row>
    <row r="126" spans="1:3">
      <c r="A126"/>
      <c r="B126" s="78"/>
      <c r="C126" s="77"/>
    </row>
    <row r="127" spans="1:3">
      <c r="A127"/>
      <c r="B127" s="78"/>
      <c r="C127" s="77"/>
    </row>
    <row r="128" spans="1:3">
      <c r="A128"/>
      <c r="B128" s="78"/>
      <c r="C128" s="77"/>
    </row>
    <row r="129" spans="1:3">
      <c r="A129"/>
      <c r="B129" s="78"/>
      <c r="C129" s="77"/>
    </row>
    <row r="130" spans="1:3">
      <c r="A130"/>
      <c r="B130" s="78"/>
      <c r="C130" s="77"/>
    </row>
    <row r="131" spans="1:3">
      <c r="A131"/>
      <c r="B131" s="78"/>
      <c r="C131" s="77"/>
    </row>
    <row r="132" spans="1:3">
      <c r="A132"/>
      <c r="B132" s="78"/>
      <c r="C132" s="77"/>
    </row>
    <row r="133" spans="1:3">
      <c r="A133"/>
      <c r="B133" s="78"/>
      <c r="C133" s="77"/>
    </row>
    <row r="134" spans="1:3">
      <c r="A134"/>
      <c r="B134" s="78"/>
      <c r="C134" s="77"/>
    </row>
    <row r="135" spans="1:3">
      <c r="A135"/>
      <c r="B135" s="78"/>
      <c r="C135" s="77"/>
    </row>
    <row r="136" spans="1:3">
      <c r="A136"/>
      <c r="B136" s="78"/>
      <c r="C136" s="77"/>
    </row>
    <row r="137" spans="1:3">
      <c r="A137"/>
      <c r="B137" s="78"/>
      <c r="C137" s="77"/>
    </row>
    <row r="138" spans="1:3">
      <c r="A138"/>
      <c r="C138" s="77"/>
    </row>
    <row r="139" spans="1:3">
      <c r="A139"/>
      <c r="C139" s="77"/>
    </row>
    <row r="140" spans="1:3">
      <c r="A140"/>
      <c r="C140" s="77"/>
    </row>
    <row r="141" spans="1:3">
      <c r="A141"/>
      <c r="C141" s="77"/>
    </row>
    <row r="142" spans="1:3">
      <c r="A142"/>
      <c r="C142" s="77"/>
    </row>
    <row r="143" spans="1:3">
      <c r="A143"/>
      <c r="C143" s="77"/>
    </row>
    <row r="144" spans="1:3">
      <c r="A144"/>
      <c r="C144" s="77"/>
    </row>
    <row r="145" spans="1:3">
      <c r="A145"/>
      <c r="C145" s="77"/>
    </row>
    <row r="146" spans="1:3">
      <c r="A146"/>
      <c r="B146"/>
      <c r="C146" s="77"/>
    </row>
    <row r="147" spans="1:3">
      <c r="A147"/>
      <c r="B147"/>
      <c r="C147" s="77"/>
    </row>
    <row r="148" spans="1:3">
      <c r="A148"/>
      <c r="B148"/>
      <c r="C148" s="77"/>
    </row>
    <row r="149" spans="1:3">
      <c r="A149"/>
      <c r="B149"/>
      <c r="C149" s="77"/>
    </row>
    <row r="150" spans="1:3">
      <c r="A150"/>
      <c r="B150"/>
      <c r="C150" s="77"/>
    </row>
    <row r="151" spans="1:3">
      <c r="A151"/>
      <c r="B151"/>
      <c r="C151" s="77"/>
    </row>
    <row r="152" spans="1:3">
      <c r="A152"/>
      <c r="B152"/>
      <c r="C152" s="77"/>
    </row>
    <row r="153" spans="1:3">
      <c r="A153"/>
      <c r="B153"/>
      <c r="C153" s="77"/>
    </row>
    <row r="154" spans="1:3">
      <c r="A154"/>
      <c r="B154"/>
      <c r="C154" s="77"/>
    </row>
    <row r="155" spans="1:3">
      <c r="A155"/>
      <c r="B155"/>
      <c r="C155" s="77"/>
    </row>
    <row r="156" spans="1:3">
      <c r="A156"/>
      <c r="B156"/>
      <c r="C156" s="77"/>
    </row>
    <row r="157" spans="1:3">
      <c r="A157"/>
      <c r="B157"/>
      <c r="C157" s="77"/>
    </row>
    <row r="158" spans="1:3">
      <c r="A158"/>
      <c r="B158"/>
      <c r="C158" s="77"/>
    </row>
    <row r="159" spans="1:3">
      <c r="A159"/>
      <c r="B159"/>
      <c r="C159" s="77"/>
    </row>
    <row r="160" spans="1:3">
      <c r="A160"/>
      <c r="B160"/>
      <c r="C160" s="77"/>
    </row>
    <row r="161" spans="1:3">
      <c r="A161"/>
      <c r="B161"/>
      <c r="C161" s="77"/>
    </row>
    <row r="162" spans="1:3">
      <c r="A162"/>
      <c r="B162"/>
      <c r="C162" s="77"/>
    </row>
    <row r="163" spans="1:3">
      <c r="A163"/>
      <c r="B163"/>
      <c r="C163" s="77"/>
    </row>
    <row r="164" spans="1:3">
      <c r="A164"/>
      <c r="B164"/>
      <c r="C164" s="77"/>
    </row>
  </sheetData>
  <mergeCells count="5">
    <mergeCell ref="B23:C23"/>
    <mergeCell ref="A29:L29"/>
    <mergeCell ref="A31:L31"/>
    <mergeCell ref="A32:C32"/>
    <mergeCell ref="A30:C30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161"/>
  <sheetViews>
    <sheetView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10" width="11.7109375" hidden="1" customWidth="1"/>
    <col min="11" max="22" width="11.7109375" customWidth="1"/>
  </cols>
  <sheetData>
    <row r="1" spans="1:23" s="66" customFormat="1" ht="21.75" customHeight="1">
      <c r="A1" s="65" t="s">
        <v>774</v>
      </c>
      <c r="C1" s="67"/>
      <c r="O1" s="65"/>
    </row>
    <row r="2" spans="1:23" s="69" customFormat="1" ht="20.100000000000001" customHeight="1">
      <c r="A2" s="68" t="s">
        <v>147</v>
      </c>
      <c r="C2" s="166"/>
      <c r="O2" s="68"/>
    </row>
    <row r="3" spans="1:23" s="2" customFormat="1" ht="20.100000000000001" customHeight="1">
      <c r="C3" s="71"/>
      <c r="G3" s="99"/>
    </row>
    <row r="4" spans="1:23" s="74" customFormat="1" ht="27" customHeight="1">
      <c r="A4" s="33" t="s">
        <v>65</v>
      </c>
      <c r="B4" s="72" t="s">
        <v>341</v>
      </c>
      <c r="C4" s="72" t="s">
        <v>86</v>
      </c>
      <c r="D4" s="81">
        <v>1995</v>
      </c>
      <c r="E4" s="81">
        <v>1996</v>
      </c>
      <c r="F4" s="72">
        <v>1997</v>
      </c>
      <c r="G4" s="81">
        <v>1998</v>
      </c>
      <c r="H4" s="97">
        <v>1999</v>
      </c>
      <c r="I4" s="81">
        <v>2000</v>
      </c>
      <c r="J4" s="81">
        <v>2001</v>
      </c>
      <c r="K4" s="81">
        <v>2002</v>
      </c>
      <c r="L4" s="72">
        <v>2003</v>
      </c>
      <c r="M4" s="97">
        <v>2004</v>
      </c>
      <c r="N4" s="72">
        <v>2005</v>
      </c>
      <c r="O4" s="73">
        <v>2006</v>
      </c>
      <c r="P4" s="97">
        <v>2007</v>
      </c>
      <c r="Q4" s="81" t="s">
        <v>421</v>
      </c>
      <c r="R4" s="72" t="s">
        <v>413</v>
      </c>
      <c r="S4" s="81">
        <v>2010</v>
      </c>
      <c r="T4" s="81" t="s">
        <v>419</v>
      </c>
      <c r="U4" s="81" t="s">
        <v>420</v>
      </c>
      <c r="V4" s="81" t="s">
        <v>412</v>
      </c>
    </row>
    <row r="5" spans="1:23" ht="21" customHeight="1">
      <c r="A5" s="14">
        <v>1</v>
      </c>
      <c r="B5" s="82" t="s">
        <v>94</v>
      </c>
      <c r="C5" s="114" t="s">
        <v>175</v>
      </c>
      <c r="D5" s="208" t="s">
        <v>82</v>
      </c>
      <c r="E5" s="208" t="s">
        <v>82</v>
      </c>
      <c r="F5" s="208" t="s">
        <v>82</v>
      </c>
      <c r="G5" s="208" t="s">
        <v>82</v>
      </c>
      <c r="H5" s="208" t="s">
        <v>82</v>
      </c>
      <c r="I5" s="208" t="s">
        <v>82</v>
      </c>
      <c r="J5" s="208" t="s">
        <v>82</v>
      </c>
      <c r="K5" s="184">
        <v>551.09580848015116</v>
      </c>
      <c r="L5" s="162">
        <v>481.54200997322658</v>
      </c>
      <c r="M5" s="184">
        <v>467.00960754169455</v>
      </c>
      <c r="N5" s="162">
        <v>427.12481134844586</v>
      </c>
      <c r="O5" s="162">
        <v>444.19066825669307</v>
      </c>
      <c r="P5" s="184">
        <v>403.28319518641473</v>
      </c>
      <c r="Q5" s="162">
        <v>387.3317400995515</v>
      </c>
      <c r="R5" s="162">
        <v>363.79056225274991</v>
      </c>
      <c r="S5" s="184">
        <v>378.70533805772084</v>
      </c>
      <c r="T5" s="184">
        <v>388.35465467122486</v>
      </c>
      <c r="U5" s="184">
        <v>392.83762453111058</v>
      </c>
      <c r="V5" s="184">
        <v>384.95996288363045</v>
      </c>
      <c r="W5" s="323"/>
    </row>
    <row r="6" spans="1:23" ht="12.95" customHeight="1">
      <c r="A6" s="14">
        <v>2</v>
      </c>
      <c r="B6" s="82" t="s">
        <v>95</v>
      </c>
      <c r="C6" s="115" t="s">
        <v>172</v>
      </c>
      <c r="D6" s="83" t="s">
        <v>82</v>
      </c>
      <c r="E6" s="83" t="s">
        <v>82</v>
      </c>
      <c r="F6" s="83" t="s">
        <v>82</v>
      </c>
      <c r="G6" s="83" t="s">
        <v>82</v>
      </c>
      <c r="H6" s="83" t="s">
        <v>82</v>
      </c>
      <c r="I6" s="83" t="s">
        <v>82</v>
      </c>
      <c r="J6" s="83" t="s">
        <v>82</v>
      </c>
      <c r="K6" s="162">
        <v>231.77284200141722</v>
      </c>
      <c r="L6" s="162">
        <v>202.03804726628414</v>
      </c>
      <c r="M6" s="162">
        <v>206.41936789436016</v>
      </c>
      <c r="N6" s="162">
        <v>192.15523780287111</v>
      </c>
      <c r="O6" s="162">
        <v>196.97320690004238</v>
      </c>
      <c r="P6" s="162">
        <v>172.4356435211902</v>
      </c>
      <c r="Q6" s="162">
        <v>164.16126651699781</v>
      </c>
      <c r="R6" s="162">
        <v>318.9403729482267</v>
      </c>
      <c r="S6" s="162">
        <v>124.53576827574943</v>
      </c>
      <c r="T6" s="162">
        <v>367.55413875197485</v>
      </c>
      <c r="U6" s="162">
        <v>379.99081907888416</v>
      </c>
      <c r="V6" s="162">
        <v>338.71398850584512</v>
      </c>
      <c r="W6" s="323"/>
    </row>
    <row r="7" spans="1:23" ht="12.95" customHeight="1">
      <c r="A7" s="14">
        <v>3</v>
      </c>
      <c r="B7" s="82" t="s">
        <v>96</v>
      </c>
      <c r="C7" s="115" t="s">
        <v>181</v>
      </c>
      <c r="D7" s="83" t="s">
        <v>82</v>
      </c>
      <c r="E7" s="83" t="s">
        <v>82</v>
      </c>
      <c r="F7" s="83" t="s">
        <v>82</v>
      </c>
      <c r="G7" s="83" t="s">
        <v>82</v>
      </c>
      <c r="H7" s="83" t="s">
        <v>82</v>
      </c>
      <c r="I7" s="83" t="s">
        <v>82</v>
      </c>
      <c r="J7" s="83" t="s">
        <v>82</v>
      </c>
      <c r="K7" s="162">
        <v>7560.4282098530321</v>
      </c>
      <c r="L7" s="162">
        <v>7955.0964297701621</v>
      </c>
      <c r="M7" s="162">
        <v>9004.6170751686168</v>
      </c>
      <c r="N7" s="162">
        <v>9150.4866383874705</v>
      </c>
      <c r="O7" s="162">
        <v>10407.08295929562</v>
      </c>
      <c r="P7" s="162">
        <v>10368.548482335764</v>
      </c>
      <c r="Q7" s="162">
        <v>9850.1780619987039</v>
      </c>
      <c r="R7" s="162">
        <v>10493.25749629928</v>
      </c>
      <c r="S7" s="162">
        <v>10951.877702479043</v>
      </c>
      <c r="T7" s="162">
        <v>11785.672494323419</v>
      </c>
      <c r="U7" s="162">
        <v>12496.267216700166</v>
      </c>
      <c r="V7" s="162">
        <v>12199.133244660814</v>
      </c>
      <c r="W7" s="323"/>
    </row>
    <row r="8" spans="1:23" ht="12.95" customHeight="1">
      <c r="A8" s="14">
        <v>4</v>
      </c>
      <c r="B8" s="82" t="s">
        <v>97</v>
      </c>
      <c r="C8" s="115" t="s">
        <v>176</v>
      </c>
      <c r="D8" s="83" t="s">
        <v>82</v>
      </c>
      <c r="E8" s="83" t="s">
        <v>82</v>
      </c>
      <c r="F8" s="83" t="s">
        <v>82</v>
      </c>
      <c r="G8" s="83" t="s">
        <v>82</v>
      </c>
      <c r="H8" s="83" t="s">
        <v>82</v>
      </c>
      <c r="I8" s="83" t="s">
        <v>82</v>
      </c>
      <c r="J8" s="83" t="s">
        <v>82</v>
      </c>
      <c r="K8" s="162">
        <v>229.57286097349217</v>
      </c>
      <c r="L8" s="162">
        <v>254.92445705258501</v>
      </c>
      <c r="M8" s="162">
        <v>314.21139933801612</v>
      </c>
      <c r="N8" s="162">
        <v>322.36707939070374</v>
      </c>
      <c r="O8" s="162">
        <v>366.56683474646627</v>
      </c>
      <c r="P8" s="162">
        <v>383.9760944947426</v>
      </c>
      <c r="Q8" s="162">
        <v>428.46713769226699</v>
      </c>
      <c r="R8" s="162">
        <v>697.82245011401437</v>
      </c>
      <c r="S8" s="162">
        <v>789.53104465979118</v>
      </c>
      <c r="T8" s="162">
        <v>861.38033179799368</v>
      </c>
      <c r="U8" s="162">
        <v>924.85054246942832</v>
      </c>
      <c r="V8" s="162">
        <v>904.23582327527936</v>
      </c>
      <c r="W8" s="323"/>
    </row>
    <row r="9" spans="1:23" ht="12.95" customHeight="1">
      <c r="A9" s="14">
        <v>5</v>
      </c>
      <c r="B9" s="82" t="s">
        <v>98</v>
      </c>
      <c r="C9" s="115" t="s">
        <v>177</v>
      </c>
      <c r="D9" s="83" t="s">
        <v>82</v>
      </c>
      <c r="E9" s="83" t="s">
        <v>82</v>
      </c>
      <c r="F9" s="83" t="s">
        <v>82</v>
      </c>
      <c r="G9" s="83" t="s">
        <v>82</v>
      </c>
      <c r="H9" s="83" t="s">
        <v>82</v>
      </c>
      <c r="I9" s="83" t="s">
        <v>82</v>
      </c>
      <c r="J9" s="83" t="s">
        <v>82</v>
      </c>
      <c r="K9" s="162">
        <v>1960.6378459645498</v>
      </c>
      <c r="L9" s="162">
        <v>1928.8502394048971</v>
      </c>
      <c r="M9" s="162">
        <v>2147.3789062697861</v>
      </c>
      <c r="N9" s="162">
        <v>2185.953095845648</v>
      </c>
      <c r="O9" s="162">
        <v>2804.5567347681008</v>
      </c>
      <c r="P9" s="162">
        <v>2847.4729128176245</v>
      </c>
      <c r="Q9" s="162">
        <v>3092.8903838468523</v>
      </c>
      <c r="R9" s="162">
        <v>2960.396398176767</v>
      </c>
      <c r="S9" s="162">
        <v>2875.5250474806212</v>
      </c>
      <c r="T9" s="162">
        <v>2841.9098133006178</v>
      </c>
      <c r="U9" s="162">
        <v>2828.1686776307997</v>
      </c>
      <c r="V9" s="162">
        <v>2761.6819402805099</v>
      </c>
      <c r="W9" s="323"/>
    </row>
    <row r="10" spans="1:23" ht="12.95" customHeight="1">
      <c r="A10" s="14">
        <v>6</v>
      </c>
      <c r="B10" s="82" t="s">
        <v>99</v>
      </c>
      <c r="C10" s="115" t="s">
        <v>89</v>
      </c>
      <c r="D10" s="83" t="s">
        <v>82</v>
      </c>
      <c r="E10" s="83" t="s">
        <v>82</v>
      </c>
      <c r="F10" s="83" t="s">
        <v>82</v>
      </c>
      <c r="G10" s="83" t="s">
        <v>82</v>
      </c>
      <c r="H10" s="83" t="s">
        <v>82</v>
      </c>
      <c r="I10" s="83" t="s">
        <v>82</v>
      </c>
      <c r="J10" s="83" t="s">
        <v>82</v>
      </c>
      <c r="K10" s="162">
        <v>3370.218749885521</v>
      </c>
      <c r="L10" s="162">
        <v>3089.3635808724625</v>
      </c>
      <c r="M10" s="162">
        <v>3121.0733160131113</v>
      </c>
      <c r="N10" s="162">
        <v>2933.7340467456997</v>
      </c>
      <c r="O10" s="162">
        <v>3151.0758518248276</v>
      </c>
      <c r="P10" s="162">
        <v>2917.2931001326501</v>
      </c>
      <c r="Q10" s="162">
        <v>3066.9575641612869</v>
      </c>
      <c r="R10" s="162">
        <v>2628.3340134484765</v>
      </c>
      <c r="S10" s="162">
        <v>2817.2369888024823</v>
      </c>
      <c r="T10" s="162">
        <v>3221.994943847234</v>
      </c>
      <c r="U10" s="162">
        <v>3427.9607529561463</v>
      </c>
      <c r="V10" s="162">
        <v>3343.1746582996329</v>
      </c>
      <c r="W10" s="323"/>
    </row>
    <row r="11" spans="1:23" ht="12.95" customHeight="1">
      <c r="A11" s="14">
        <v>7</v>
      </c>
      <c r="B11" s="82" t="s">
        <v>100</v>
      </c>
      <c r="C11" s="115" t="s">
        <v>173</v>
      </c>
      <c r="D11" s="83" t="s">
        <v>82</v>
      </c>
      <c r="E11" s="83" t="s">
        <v>82</v>
      </c>
      <c r="F11" s="83" t="s">
        <v>82</v>
      </c>
      <c r="G11" s="83" t="s">
        <v>82</v>
      </c>
      <c r="H11" s="83" t="s">
        <v>82</v>
      </c>
      <c r="I11" s="83" t="s">
        <v>82</v>
      </c>
      <c r="J11" s="83" t="s">
        <v>82</v>
      </c>
      <c r="K11" s="162">
        <v>7898.9014854294783</v>
      </c>
      <c r="L11" s="162">
        <v>8077.6551432964834</v>
      </c>
      <c r="M11" s="162">
        <v>9358.6650167617136</v>
      </c>
      <c r="N11" s="162">
        <v>9633.7284635469987</v>
      </c>
      <c r="O11" s="162">
        <v>10649.063292952771</v>
      </c>
      <c r="P11" s="162">
        <v>10435.458957462166</v>
      </c>
      <c r="Q11" s="162">
        <v>9515.3677963810969</v>
      </c>
      <c r="R11" s="162">
        <v>8234.4300837662668</v>
      </c>
      <c r="S11" s="162">
        <v>8602.2228012002724</v>
      </c>
      <c r="T11" s="162">
        <v>9377.3728416413633</v>
      </c>
      <c r="U11" s="162">
        <v>9932.7567754129868</v>
      </c>
      <c r="V11" s="162">
        <v>9690.6160535077652</v>
      </c>
      <c r="W11" s="323"/>
    </row>
    <row r="12" spans="1:23" ht="12.95" customHeight="1">
      <c r="A12" s="14">
        <v>8</v>
      </c>
      <c r="B12" s="82" t="s">
        <v>101</v>
      </c>
      <c r="C12" s="115" t="s">
        <v>148</v>
      </c>
      <c r="D12" s="83" t="s">
        <v>82</v>
      </c>
      <c r="E12" s="83" t="s">
        <v>82</v>
      </c>
      <c r="F12" s="83" t="s">
        <v>82</v>
      </c>
      <c r="G12" s="83" t="s">
        <v>82</v>
      </c>
      <c r="H12" s="83" t="s">
        <v>82</v>
      </c>
      <c r="I12" s="83" t="s">
        <v>82</v>
      </c>
      <c r="J12" s="83" t="s">
        <v>82</v>
      </c>
      <c r="K12" s="162">
        <v>2521.0586873631701</v>
      </c>
      <c r="L12" s="162">
        <v>2807.2658490483514</v>
      </c>
      <c r="M12" s="162">
        <v>3270.5952320046586</v>
      </c>
      <c r="N12" s="162">
        <v>3476.573008814501</v>
      </c>
      <c r="O12" s="162">
        <v>4074.1875475355591</v>
      </c>
      <c r="P12" s="162">
        <v>4163.7569327472575</v>
      </c>
      <c r="Q12" s="162">
        <v>4157.1759483979722</v>
      </c>
      <c r="R12" s="162">
        <v>5479.6311938930021</v>
      </c>
      <c r="S12" s="162">
        <v>5905.9594391736382</v>
      </c>
      <c r="T12" s="162">
        <v>6194.2698962287341</v>
      </c>
      <c r="U12" s="162">
        <v>6396.6444401181125</v>
      </c>
      <c r="V12" s="162">
        <v>6196.7053571669203</v>
      </c>
      <c r="W12" s="323"/>
    </row>
    <row r="13" spans="1:23" ht="12.95" customHeight="1">
      <c r="A13" s="14">
        <v>9</v>
      </c>
      <c r="B13" s="82" t="s">
        <v>102</v>
      </c>
      <c r="C13" s="115" t="s">
        <v>174</v>
      </c>
      <c r="D13" s="83" t="s">
        <v>82</v>
      </c>
      <c r="E13" s="83" t="s">
        <v>82</v>
      </c>
      <c r="F13" s="83" t="s">
        <v>82</v>
      </c>
      <c r="G13" s="83" t="s">
        <v>82</v>
      </c>
      <c r="H13" s="83" t="s">
        <v>82</v>
      </c>
      <c r="I13" s="83" t="s">
        <v>82</v>
      </c>
      <c r="J13" s="83" t="s">
        <v>82</v>
      </c>
      <c r="K13" s="162">
        <v>373.58757311803475</v>
      </c>
      <c r="L13" s="162">
        <v>379.29472435132396</v>
      </c>
      <c r="M13" s="162">
        <v>416.23045781906046</v>
      </c>
      <c r="N13" s="162">
        <v>413.09079669606393</v>
      </c>
      <c r="O13" s="162">
        <v>457.7338716354156</v>
      </c>
      <c r="P13" s="162">
        <v>439.96665526799779</v>
      </c>
      <c r="Q13" s="162">
        <v>469.26410335547433</v>
      </c>
      <c r="R13" s="162">
        <v>471.22549261697651</v>
      </c>
      <c r="S13" s="162">
        <v>515.78805358655165</v>
      </c>
      <c r="T13" s="162">
        <v>560.16457112238459</v>
      </c>
      <c r="U13" s="162">
        <v>603.80916438424651</v>
      </c>
      <c r="V13" s="162">
        <v>593.17849380292398</v>
      </c>
      <c r="W13" s="323"/>
    </row>
    <row r="14" spans="1:23" ht="12.95" customHeight="1">
      <c r="A14" s="14">
        <v>10</v>
      </c>
      <c r="B14" s="82" t="s">
        <v>103</v>
      </c>
      <c r="C14" s="115" t="s">
        <v>149</v>
      </c>
      <c r="D14" s="83" t="s">
        <v>82</v>
      </c>
      <c r="E14" s="83" t="s">
        <v>82</v>
      </c>
      <c r="F14" s="83" t="s">
        <v>82</v>
      </c>
      <c r="G14" s="83" t="s">
        <v>82</v>
      </c>
      <c r="H14" s="83" t="s">
        <v>82</v>
      </c>
      <c r="I14" s="83" t="s">
        <v>82</v>
      </c>
      <c r="J14" s="83" t="s">
        <v>82</v>
      </c>
      <c r="K14" s="162">
        <v>2591.7475607778179</v>
      </c>
      <c r="L14" s="162">
        <v>2700.4327811740568</v>
      </c>
      <c r="M14" s="162">
        <v>2965.7179201492504</v>
      </c>
      <c r="N14" s="162">
        <v>3061.7527365366609</v>
      </c>
      <c r="O14" s="162">
        <v>3411.6012566444888</v>
      </c>
      <c r="P14" s="162">
        <v>3311.4258535548142</v>
      </c>
      <c r="Q14" s="162">
        <v>3486.2044174449843</v>
      </c>
      <c r="R14" s="162">
        <v>2286.3518563396424</v>
      </c>
      <c r="S14" s="162">
        <v>2204.136501747917</v>
      </c>
      <c r="T14" s="162">
        <v>2157.8788527649103</v>
      </c>
      <c r="U14" s="162">
        <v>2147.3556413498968</v>
      </c>
      <c r="V14" s="162">
        <v>2100.3780670874048</v>
      </c>
      <c r="W14" s="323"/>
    </row>
    <row r="15" spans="1:23" ht="12.95" customHeight="1">
      <c r="A15" s="14">
        <v>11</v>
      </c>
      <c r="B15" s="82" t="s">
        <v>104</v>
      </c>
      <c r="C15" s="115" t="s">
        <v>150</v>
      </c>
      <c r="D15" s="83" t="s">
        <v>82</v>
      </c>
      <c r="E15" s="83" t="s">
        <v>82</v>
      </c>
      <c r="F15" s="83" t="s">
        <v>82</v>
      </c>
      <c r="G15" s="83" t="s">
        <v>82</v>
      </c>
      <c r="H15" s="83" t="s">
        <v>82</v>
      </c>
      <c r="I15" s="83" t="s">
        <v>82</v>
      </c>
      <c r="J15" s="83" t="s">
        <v>82</v>
      </c>
      <c r="K15" s="162">
        <v>405.76497851706387</v>
      </c>
      <c r="L15" s="162">
        <v>491.1878608012513</v>
      </c>
      <c r="M15" s="162">
        <v>607.70462217037198</v>
      </c>
      <c r="N15" s="162">
        <v>677.80926759639556</v>
      </c>
      <c r="O15" s="162">
        <v>828.01731797043658</v>
      </c>
      <c r="P15" s="162">
        <v>858.7315224358706</v>
      </c>
      <c r="Q15" s="162">
        <v>922.03051524938303</v>
      </c>
      <c r="R15" s="162">
        <v>1023.8951565523932</v>
      </c>
      <c r="S15" s="162">
        <v>1122.9048253688873</v>
      </c>
      <c r="T15" s="162">
        <v>1233.3973731720253</v>
      </c>
      <c r="U15" s="162">
        <v>1315.4304804805577</v>
      </c>
      <c r="V15" s="162">
        <v>1287.3033798266467</v>
      </c>
      <c r="W15" s="323"/>
    </row>
    <row r="16" spans="1:23" ht="12.95" customHeight="1">
      <c r="A16" s="14">
        <v>12</v>
      </c>
      <c r="B16" s="82" t="s">
        <v>105</v>
      </c>
      <c r="C16" s="115" t="s">
        <v>178</v>
      </c>
      <c r="D16" s="83" t="s">
        <v>82</v>
      </c>
      <c r="E16" s="83" t="s">
        <v>82</v>
      </c>
      <c r="F16" s="83" t="s">
        <v>82</v>
      </c>
      <c r="G16" s="83" t="s">
        <v>82</v>
      </c>
      <c r="H16" s="83" t="s">
        <v>82</v>
      </c>
      <c r="I16" s="83" t="s">
        <v>82</v>
      </c>
      <c r="J16" s="83" t="s">
        <v>82</v>
      </c>
      <c r="K16" s="162">
        <v>821.80477928588732</v>
      </c>
      <c r="L16" s="162">
        <v>1104.7436479570385</v>
      </c>
      <c r="M16" s="162">
        <v>1381.974471546057</v>
      </c>
      <c r="N16" s="162">
        <v>1506.523029471404</v>
      </c>
      <c r="O16" s="162">
        <v>1756.900649412551</v>
      </c>
      <c r="P16" s="162">
        <v>1722.8428610908363</v>
      </c>
      <c r="Q16" s="162">
        <v>1691.5545780396947</v>
      </c>
      <c r="R16" s="162">
        <v>1691.7799433824721</v>
      </c>
      <c r="S16" s="162">
        <v>1709.5511496439713</v>
      </c>
      <c r="T16" s="162">
        <v>1746.9678739721237</v>
      </c>
      <c r="U16" s="162">
        <v>1806.3345157766398</v>
      </c>
      <c r="V16" s="162">
        <v>1766.9794780840423</v>
      </c>
      <c r="W16" s="323"/>
    </row>
    <row r="17" spans="1:23" ht="12.95" customHeight="1">
      <c r="A17" s="14">
        <v>13</v>
      </c>
      <c r="B17" s="82" t="s">
        <v>106</v>
      </c>
      <c r="C17" s="115" t="s">
        <v>151</v>
      </c>
      <c r="D17" s="83" t="s">
        <v>82</v>
      </c>
      <c r="E17" s="83" t="s">
        <v>82</v>
      </c>
      <c r="F17" s="83" t="s">
        <v>82</v>
      </c>
      <c r="G17" s="83" t="s">
        <v>82</v>
      </c>
      <c r="H17" s="83" t="s">
        <v>82</v>
      </c>
      <c r="I17" s="83" t="s">
        <v>82</v>
      </c>
      <c r="J17" s="83" t="s">
        <v>82</v>
      </c>
      <c r="K17" s="162">
        <v>8441.396679545207</v>
      </c>
      <c r="L17" s="162">
        <v>8336.2619418593567</v>
      </c>
      <c r="M17" s="162">
        <v>9124.6668417809342</v>
      </c>
      <c r="N17" s="162">
        <v>9764.0601190301149</v>
      </c>
      <c r="O17" s="162">
        <v>11761.18809974806</v>
      </c>
      <c r="P17" s="162">
        <v>12208.335672163714</v>
      </c>
      <c r="Q17" s="162">
        <v>13164.050279124272</v>
      </c>
      <c r="R17" s="162">
        <v>13978.103288773435</v>
      </c>
      <c r="S17" s="162">
        <v>13700.64142473969</v>
      </c>
      <c r="T17" s="162">
        <v>13682.409824529566</v>
      </c>
      <c r="U17" s="162">
        <v>13864.678311751564</v>
      </c>
      <c r="V17" s="162">
        <v>13553.179031700553</v>
      </c>
      <c r="W17" s="323"/>
    </row>
    <row r="18" spans="1:23" ht="12.95" customHeight="1">
      <c r="A18" s="14">
        <v>14</v>
      </c>
      <c r="B18" s="82" t="s">
        <v>108</v>
      </c>
      <c r="C18" s="115" t="s">
        <v>155</v>
      </c>
      <c r="D18" s="83" t="s">
        <v>82</v>
      </c>
      <c r="E18" s="83" t="s">
        <v>82</v>
      </c>
      <c r="F18" s="83" t="s">
        <v>82</v>
      </c>
      <c r="G18" s="83" t="s">
        <v>82</v>
      </c>
      <c r="H18" s="83" t="s">
        <v>82</v>
      </c>
      <c r="I18" s="83" t="s">
        <v>82</v>
      </c>
      <c r="J18" s="83" t="s">
        <v>82</v>
      </c>
      <c r="K18" s="162">
        <v>458.5433327252498</v>
      </c>
      <c r="L18" s="162">
        <v>638.37230505141599</v>
      </c>
      <c r="M18" s="162">
        <v>794.7550268091187</v>
      </c>
      <c r="N18" s="162">
        <v>792.08845028681424</v>
      </c>
      <c r="O18" s="162">
        <v>539.42926376961213</v>
      </c>
      <c r="P18" s="162">
        <v>774.0916210464809</v>
      </c>
      <c r="Q18" s="162">
        <v>837.67574859437798</v>
      </c>
      <c r="R18" s="162">
        <v>512.64532520016246</v>
      </c>
      <c r="S18" s="162">
        <v>628.12501656275901</v>
      </c>
      <c r="T18" s="162">
        <v>733.14571249641597</v>
      </c>
      <c r="U18" s="162">
        <v>813.83125801121821</v>
      </c>
      <c r="V18" s="162">
        <v>794.27644745250166</v>
      </c>
      <c r="W18" s="323"/>
    </row>
    <row r="19" spans="1:23" ht="12.95" customHeight="1">
      <c r="A19" s="14">
        <v>15</v>
      </c>
      <c r="B19" s="82" t="s">
        <v>107</v>
      </c>
      <c r="C19" s="115" t="s">
        <v>179</v>
      </c>
      <c r="D19" s="83" t="s">
        <v>82</v>
      </c>
      <c r="E19" s="83" t="s">
        <v>82</v>
      </c>
      <c r="F19" s="83" t="s">
        <v>82</v>
      </c>
      <c r="G19" s="83" t="s">
        <v>82</v>
      </c>
      <c r="H19" s="83" t="s">
        <v>82</v>
      </c>
      <c r="I19" s="83" t="s">
        <v>82</v>
      </c>
      <c r="J19" s="83" t="s">
        <v>82</v>
      </c>
      <c r="K19" s="162">
        <v>875.40970940332545</v>
      </c>
      <c r="L19" s="162">
        <v>1048.0938764593714</v>
      </c>
      <c r="M19" s="162">
        <v>1179.3260559370635</v>
      </c>
      <c r="N19" s="162">
        <v>1549.7905139938141</v>
      </c>
      <c r="O19" s="162">
        <v>1922.7349323334586</v>
      </c>
      <c r="P19" s="162">
        <v>1920.9850252795827</v>
      </c>
      <c r="Q19" s="162">
        <v>2067.5977919422016</v>
      </c>
      <c r="R19" s="162">
        <v>2135.648271350743</v>
      </c>
      <c r="S19" s="162">
        <v>2290.1036586105783</v>
      </c>
      <c r="T19" s="162">
        <v>2317.0620220484047</v>
      </c>
      <c r="U19" s="162">
        <v>2361.4129611024277</v>
      </c>
      <c r="V19" s="162">
        <v>2313.5255780093803</v>
      </c>
      <c r="W19" s="323"/>
    </row>
    <row r="20" spans="1:23" ht="12.95" customHeight="1">
      <c r="A20" s="14">
        <v>16</v>
      </c>
      <c r="B20" s="82" t="s">
        <v>152</v>
      </c>
      <c r="C20" s="115" t="s">
        <v>156</v>
      </c>
      <c r="D20" s="83" t="s">
        <v>82</v>
      </c>
      <c r="E20" s="83" t="s">
        <v>82</v>
      </c>
      <c r="F20" s="83" t="s">
        <v>82</v>
      </c>
      <c r="G20" s="83" t="s">
        <v>82</v>
      </c>
      <c r="H20" s="83" t="s">
        <v>82</v>
      </c>
      <c r="I20" s="83" t="s">
        <v>82</v>
      </c>
      <c r="J20" s="83" t="s">
        <v>82</v>
      </c>
      <c r="K20" s="162">
        <v>136.14209174641118</v>
      </c>
      <c r="L20" s="162">
        <v>156.48867313703516</v>
      </c>
      <c r="M20" s="162">
        <v>188.0403567632728</v>
      </c>
      <c r="N20" s="162">
        <v>205.68251363205133</v>
      </c>
      <c r="O20" s="162">
        <v>240.02107148386855</v>
      </c>
      <c r="P20" s="162">
        <v>251.84855870060647</v>
      </c>
      <c r="Q20" s="162">
        <v>272.83134658190551</v>
      </c>
      <c r="R20" s="162">
        <v>272.30015357328676</v>
      </c>
      <c r="S20" s="162">
        <v>297.65699023349089</v>
      </c>
      <c r="T20" s="162">
        <v>320.30832422479739</v>
      </c>
      <c r="U20" s="162">
        <v>338.22091767735975</v>
      </c>
      <c r="V20" s="162">
        <v>329.51642422589106</v>
      </c>
      <c r="W20" s="323"/>
    </row>
    <row r="21" spans="1:23" ht="12.95" customHeight="1">
      <c r="A21" s="14">
        <v>17</v>
      </c>
      <c r="B21" s="82" t="s">
        <v>153</v>
      </c>
      <c r="C21" s="115" t="s">
        <v>157</v>
      </c>
      <c r="D21" s="83" t="s">
        <v>82</v>
      </c>
      <c r="E21" s="83" t="s">
        <v>82</v>
      </c>
      <c r="F21" s="83" t="s">
        <v>82</v>
      </c>
      <c r="G21" s="83" t="s">
        <v>82</v>
      </c>
      <c r="H21" s="83" t="s">
        <v>82</v>
      </c>
      <c r="I21" s="83" t="s">
        <v>82</v>
      </c>
      <c r="J21" s="83" t="s">
        <v>82</v>
      </c>
      <c r="K21" s="162">
        <v>211.82881271782651</v>
      </c>
      <c r="L21" s="162">
        <v>1973.8749034552579</v>
      </c>
      <c r="M21" s="162">
        <v>1015.8174641135744</v>
      </c>
      <c r="N21" s="162">
        <v>1798.3279444865279</v>
      </c>
      <c r="O21" s="162">
        <v>561.14033256327377</v>
      </c>
      <c r="P21" s="162">
        <v>1421.3077171036057</v>
      </c>
      <c r="Q21" s="162">
        <v>1593.5415955245853</v>
      </c>
      <c r="R21" s="162">
        <v>1784.4275416746539</v>
      </c>
      <c r="S21" s="162">
        <v>2011.0690929737743</v>
      </c>
      <c r="T21" s="162">
        <v>2165.3951578174133</v>
      </c>
      <c r="U21" s="162">
        <v>2297.9395209998638</v>
      </c>
      <c r="V21" s="162">
        <v>2256.9246331012046</v>
      </c>
      <c r="W21" s="323"/>
    </row>
    <row r="22" spans="1:23" ht="12.95" customHeight="1">
      <c r="A22" s="14">
        <v>18</v>
      </c>
      <c r="B22" s="82" t="s">
        <v>154</v>
      </c>
      <c r="C22" s="115" t="s">
        <v>158</v>
      </c>
      <c r="D22" s="83" t="s">
        <v>82</v>
      </c>
      <c r="E22" s="83" t="s">
        <v>82</v>
      </c>
      <c r="F22" s="83" t="s">
        <v>82</v>
      </c>
      <c r="G22" s="83" t="s">
        <v>82</v>
      </c>
      <c r="H22" s="83" t="s">
        <v>82</v>
      </c>
      <c r="I22" s="83" t="s">
        <v>82</v>
      </c>
      <c r="J22" s="83" t="s">
        <v>82</v>
      </c>
      <c r="K22" s="162">
        <v>6154.0556040978117</v>
      </c>
      <c r="L22" s="162">
        <v>5899.9247940484147</v>
      </c>
      <c r="M22" s="162">
        <v>6410.9630627625356</v>
      </c>
      <c r="N22" s="162">
        <v>6411.9394120623056</v>
      </c>
      <c r="O22" s="162">
        <v>7421.5796190320943</v>
      </c>
      <c r="P22" s="162">
        <v>7495.0156353277416</v>
      </c>
      <c r="Q22" s="162">
        <v>8152.6720828513462</v>
      </c>
      <c r="R22" s="162">
        <v>7926.1703146764339</v>
      </c>
      <c r="S22" s="162">
        <v>7661.3606961994992</v>
      </c>
      <c r="T22" s="162">
        <v>7511.9107213707657</v>
      </c>
      <c r="U22" s="162">
        <v>7477.00485548286</v>
      </c>
      <c r="V22" s="162">
        <v>7308.6823989205022</v>
      </c>
      <c r="W22" s="323"/>
    </row>
    <row r="23" spans="1:23">
      <c r="A23" s="14"/>
      <c r="B23" s="751"/>
      <c r="C23" s="752"/>
      <c r="D23" s="83"/>
      <c r="E23" s="83"/>
      <c r="F23" s="83"/>
      <c r="G23" s="83"/>
      <c r="H23" s="83"/>
      <c r="I23" s="83"/>
      <c r="J23" s="8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</row>
    <row r="24" spans="1:23" ht="12" customHeight="1">
      <c r="A24" s="14">
        <v>19</v>
      </c>
      <c r="B24" s="84"/>
      <c r="C24" s="164" t="s">
        <v>87</v>
      </c>
      <c r="D24" s="86">
        <v>23614.226335210922</v>
      </c>
      <c r="E24" s="86">
        <v>23709.974215601622</v>
      </c>
      <c r="F24" s="86">
        <v>26205.482211771021</v>
      </c>
      <c r="G24" s="86">
        <v>29450.986796529018</v>
      </c>
      <c r="H24" s="86">
        <v>32933.619178598179</v>
      </c>
      <c r="I24" s="86">
        <v>39819.648726450367</v>
      </c>
      <c r="J24" s="86">
        <v>49213.757725509946</v>
      </c>
      <c r="K24" s="163">
        <v>44793.96761188544</v>
      </c>
      <c r="L24" s="163">
        <v>47525.411264978975</v>
      </c>
      <c r="M24" s="163">
        <v>51975.166200843203</v>
      </c>
      <c r="N24" s="163">
        <v>54503.187165674499</v>
      </c>
      <c r="O24" s="163">
        <v>60994.043510873336</v>
      </c>
      <c r="P24" s="163">
        <v>62096.776440669062</v>
      </c>
      <c r="Q24" s="163">
        <v>63319.952357802948</v>
      </c>
      <c r="R24" s="163">
        <v>63259.149915038972</v>
      </c>
      <c r="S24" s="163">
        <v>64586.931539796438</v>
      </c>
      <c r="T24" s="163">
        <v>67467.149548081361</v>
      </c>
      <c r="U24" s="163">
        <v>69805.494475914267</v>
      </c>
      <c r="V24" s="163">
        <v>68123.164960791459</v>
      </c>
      <c r="W24" s="323"/>
    </row>
    <row r="25" spans="1:23" ht="12" customHeight="1">
      <c r="A25" s="14">
        <v>20</v>
      </c>
      <c r="B25" s="87"/>
      <c r="C25" s="116" t="s">
        <v>374</v>
      </c>
      <c r="D25" s="83">
        <v>76093.797868613896</v>
      </c>
      <c r="E25" s="83">
        <v>77199.189436068657</v>
      </c>
      <c r="F25" s="83">
        <v>73565.084535264585</v>
      </c>
      <c r="G25" s="83">
        <v>71852.576760192693</v>
      </c>
      <c r="H25" s="83">
        <v>78208.030523596026</v>
      </c>
      <c r="I25" s="83">
        <v>76792.143688190336</v>
      </c>
      <c r="J25" s="83">
        <v>87397.418233082208</v>
      </c>
      <c r="K25" s="227">
        <v>107520.53414456434</v>
      </c>
      <c r="L25" s="227">
        <v>111997.87492408823</v>
      </c>
      <c r="M25" s="227">
        <v>125613.82443240618</v>
      </c>
      <c r="N25" s="227">
        <v>132217.43297151604</v>
      </c>
      <c r="O25" s="227">
        <v>144205.96883963625</v>
      </c>
      <c r="P25" s="227">
        <v>154749.18887808415</v>
      </c>
      <c r="Q25" s="227">
        <v>153310.11811594741</v>
      </c>
      <c r="R25" s="227">
        <v>162987.90546494813</v>
      </c>
      <c r="S25" s="227">
        <v>173113.01395441234</v>
      </c>
      <c r="T25" s="227">
        <v>179112.83989134504</v>
      </c>
      <c r="U25" s="227">
        <v>189892.12804006899</v>
      </c>
      <c r="V25" s="243">
        <v>203019.9972604473</v>
      </c>
      <c r="W25" s="323"/>
    </row>
    <row r="26" spans="1:23" ht="12" customHeight="1">
      <c r="A26" s="14">
        <v>21</v>
      </c>
      <c r="B26" s="87"/>
      <c r="C26" s="164" t="s">
        <v>164</v>
      </c>
      <c r="D26" s="86">
        <v>99708.024203824811</v>
      </c>
      <c r="E26" s="86">
        <v>100909.16365167027</v>
      </c>
      <c r="F26" s="86">
        <v>99770.566747035598</v>
      </c>
      <c r="G26" s="86">
        <v>101303.56355672171</v>
      </c>
      <c r="H26" s="86">
        <v>111141.64970219421</v>
      </c>
      <c r="I26" s="86">
        <v>116611.7924146407</v>
      </c>
      <c r="J26" s="86">
        <v>136611.17595859215</v>
      </c>
      <c r="K26" s="163">
        <v>152314.50175644978</v>
      </c>
      <c r="L26" s="163">
        <v>159523.28618906721</v>
      </c>
      <c r="M26" s="163">
        <v>177588.9906332494</v>
      </c>
      <c r="N26" s="163">
        <v>186720.62013719053</v>
      </c>
      <c r="O26" s="163">
        <v>205200.01235050958</v>
      </c>
      <c r="P26" s="163">
        <v>216845.96531875321</v>
      </c>
      <c r="Q26" s="163">
        <v>216630.07047375035</v>
      </c>
      <c r="R26" s="163">
        <v>226247.05537998711</v>
      </c>
      <c r="S26" s="163">
        <v>237699.94549420878</v>
      </c>
      <c r="T26" s="163">
        <v>246579.9894394264</v>
      </c>
      <c r="U26" s="163">
        <v>259697.62251598324</v>
      </c>
      <c r="V26" s="163">
        <v>271143.16222123877</v>
      </c>
      <c r="W26" s="323"/>
    </row>
    <row r="27" spans="1:23" ht="15" customHeight="1">
      <c r="A27" s="180" t="s">
        <v>144</v>
      </c>
      <c r="C27" s="77"/>
      <c r="E27" s="79"/>
      <c r="F27" s="79"/>
    </row>
    <row r="28" spans="1:23" ht="12.75" customHeight="1">
      <c r="A28" s="2" t="s">
        <v>322</v>
      </c>
      <c r="C28" s="77"/>
      <c r="E28" s="79"/>
      <c r="F28" s="79"/>
      <c r="G28" s="79"/>
    </row>
    <row r="29" spans="1:23" ht="12.75" customHeight="1">
      <c r="A29" s="754" t="s">
        <v>380</v>
      </c>
      <c r="B29" s="754"/>
      <c r="C29" s="754"/>
      <c r="D29" s="754"/>
      <c r="E29" s="754"/>
      <c r="F29" s="754"/>
      <c r="G29" s="754"/>
      <c r="H29" s="754"/>
      <c r="I29" s="754"/>
      <c r="J29" s="754"/>
      <c r="K29" s="754"/>
      <c r="L29" s="754"/>
    </row>
    <row r="30" spans="1:23" ht="12.75" customHeight="1">
      <c r="A30" s="755" t="s">
        <v>442</v>
      </c>
      <c r="B30" s="755"/>
      <c r="C30" s="755"/>
      <c r="D30" s="362"/>
      <c r="E30" s="362"/>
      <c r="F30" s="362"/>
      <c r="G30" s="362"/>
      <c r="H30" s="362"/>
      <c r="I30" s="362"/>
      <c r="J30" s="362"/>
      <c r="K30" s="362"/>
      <c r="L30" s="362"/>
    </row>
    <row r="31" spans="1:23" ht="12.75" customHeight="1">
      <c r="A31" s="754" t="s">
        <v>440</v>
      </c>
      <c r="B31" s="754"/>
      <c r="C31" s="754"/>
      <c r="D31" s="754"/>
      <c r="E31" s="754"/>
      <c r="F31" s="754"/>
      <c r="G31" s="754"/>
      <c r="H31" s="754"/>
      <c r="I31" s="754"/>
      <c r="J31" s="754"/>
      <c r="K31" s="754"/>
      <c r="L31" s="754"/>
    </row>
    <row r="32" spans="1:23" ht="12.75" customHeight="1">
      <c r="A32" s="755" t="s">
        <v>441</v>
      </c>
      <c r="B32" s="755"/>
      <c r="C32" s="755"/>
      <c r="D32" s="358"/>
      <c r="E32" s="358"/>
      <c r="F32" s="358"/>
      <c r="G32" s="358"/>
      <c r="H32" s="358"/>
      <c r="I32" s="358"/>
      <c r="J32" s="358"/>
      <c r="K32" s="358"/>
      <c r="L32" s="358"/>
    </row>
    <row r="33" spans="1:7" ht="12.75" customHeight="1">
      <c r="A33" s="2" t="s">
        <v>355</v>
      </c>
      <c r="B33" s="78"/>
      <c r="C33" s="77"/>
    </row>
    <row r="34" spans="1:7" ht="12.75" customHeight="1">
      <c r="A34" s="75" t="s">
        <v>356</v>
      </c>
      <c r="B34" s="78"/>
      <c r="C34" s="77"/>
      <c r="E34" s="79"/>
      <c r="F34" s="79"/>
      <c r="G34" s="79"/>
    </row>
    <row r="35" spans="1:7" ht="12" customHeight="1">
      <c r="B35" s="78"/>
      <c r="C35" s="77"/>
      <c r="E35" s="80"/>
      <c r="F35" s="80"/>
      <c r="G35" s="80"/>
    </row>
    <row r="36" spans="1:7">
      <c r="B36" s="78"/>
      <c r="C36" s="77"/>
      <c r="E36" s="79"/>
      <c r="F36" s="79"/>
      <c r="G36" s="79"/>
    </row>
    <row r="37" spans="1:7">
      <c r="B37" s="78"/>
      <c r="C37" s="77"/>
      <c r="E37" s="80"/>
      <c r="F37" s="80"/>
      <c r="G37" s="80"/>
    </row>
    <row r="38" spans="1:7">
      <c r="B38" s="78"/>
      <c r="C38" s="77"/>
      <c r="E38" s="79"/>
      <c r="F38" s="79"/>
      <c r="G38" s="79"/>
    </row>
    <row r="39" spans="1:7">
      <c r="B39" s="78"/>
      <c r="C39" s="77"/>
      <c r="E39" s="80"/>
      <c r="F39" s="80"/>
      <c r="G39" s="80"/>
    </row>
    <row r="40" spans="1:7">
      <c r="B40" s="78"/>
      <c r="C40" s="77"/>
      <c r="E40" s="79"/>
      <c r="F40" s="79"/>
      <c r="G40" s="79"/>
    </row>
    <row r="41" spans="1:7">
      <c r="B41" s="78"/>
      <c r="C41" s="77"/>
      <c r="E41" s="80"/>
      <c r="F41" s="80"/>
      <c r="G41" s="80"/>
    </row>
    <row r="42" spans="1:7">
      <c r="B42" s="78"/>
      <c r="C42" s="77"/>
    </row>
    <row r="43" spans="1:7">
      <c r="B43" s="78"/>
      <c r="C43" s="77"/>
    </row>
    <row r="44" spans="1:7">
      <c r="B44" s="78"/>
      <c r="C44" s="77"/>
    </row>
    <row r="45" spans="1:7">
      <c r="B45" s="78"/>
      <c r="C45" s="77"/>
    </row>
    <row r="46" spans="1:7">
      <c r="B46" s="78"/>
      <c r="C46" s="77"/>
    </row>
    <row r="47" spans="1:7">
      <c r="B47" s="78"/>
      <c r="C47" s="77"/>
    </row>
    <row r="48" spans="1:7">
      <c r="B48" s="78"/>
      <c r="C48" s="77"/>
    </row>
    <row r="49" spans="2:3">
      <c r="B49" s="78"/>
      <c r="C49" s="77"/>
    </row>
    <row r="50" spans="2:3">
      <c r="B50" s="78"/>
      <c r="C50" s="77"/>
    </row>
    <row r="51" spans="2:3">
      <c r="B51" s="78"/>
      <c r="C51" s="77"/>
    </row>
    <row r="52" spans="2:3">
      <c r="B52" s="78"/>
      <c r="C52" s="77"/>
    </row>
    <row r="53" spans="2:3">
      <c r="B53" s="78"/>
      <c r="C53" s="77"/>
    </row>
    <row r="54" spans="2:3">
      <c r="B54" s="78"/>
      <c r="C54" s="77"/>
    </row>
    <row r="55" spans="2:3">
      <c r="B55" s="78"/>
      <c r="C55" s="77"/>
    </row>
    <row r="56" spans="2:3">
      <c r="B56" s="78"/>
      <c r="C56" s="77"/>
    </row>
    <row r="57" spans="2:3">
      <c r="B57" s="78"/>
      <c r="C57" s="77"/>
    </row>
    <row r="58" spans="2:3">
      <c r="B58" s="78"/>
      <c r="C58" s="77"/>
    </row>
    <row r="59" spans="2:3">
      <c r="B59" s="78"/>
      <c r="C59" s="77"/>
    </row>
    <row r="60" spans="2:3">
      <c r="B60" s="78"/>
      <c r="C60" s="77"/>
    </row>
    <row r="61" spans="2:3">
      <c r="B61" s="78"/>
      <c r="C61" s="77"/>
    </row>
    <row r="62" spans="2:3">
      <c r="B62" s="78"/>
      <c r="C62" s="77"/>
    </row>
    <row r="63" spans="2:3">
      <c r="B63" s="78"/>
      <c r="C63" s="77"/>
    </row>
    <row r="64" spans="2:3">
      <c r="B64" s="78"/>
      <c r="C64" s="77"/>
    </row>
    <row r="65" spans="2:3">
      <c r="B65" s="78"/>
      <c r="C65" s="77"/>
    </row>
    <row r="66" spans="2:3">
      <c r="B66" s="78"/>
      <c r="C66" s="77"/>
    </row>
    <row r="67" spans="2:3">
      <c r="B67" s="78"/>
      <c r="C67" s="77"/>
    </row>
    <row r="68" spans="2:3">
      <c r="B68" s="78"/>
      <c r="C68" s="77"/>
    </row>
    <row r="69" spans="2:3">
      <c r="B69" s="78"/>
      <c r="C69" s="77"/>
    </row>
    <row r="70" spans="2:3">
      <c r="B70" s="78"/>
      <c r="C70" s="77"/>
    </row>
    <row r="71" spans="2:3">
      <c r="B71" s="78"/>
      <c r="C71" s="77"/>
    </row>
    <row r="72" spans="2:3">
      <c r="B72" s="78"/>
      <c r="C72" s="77"/>
    </row>
    <row r="73" spans="2:3">
      <c r="B73" s="78"/>
      <c r="C73" s="77"/>
    </row>
    <row r="74" spans="2:3">
      <c r="B74" s="78"/>
      <c r="C74" s="77"/>
    </row>
    <row r="75" spans="2:3">
      <c r="B75" s="78"/>
      <c r="C75" s="77"/>
    </row>
    <row r="76" spans="2:3">
      <c r="B76" s="78"/>
      <c r="C76" s="77"/>
    </row>
    <row r="77" spans="2:3">
      <c r="B77" s="78"/>
      <c r="C77" s="77"/>
    </row>
    <row r="78" spans="2:3">
      <c r="B78" s="78"/>
      <c r="C78" s="77"/>
    </row>
    <row r="79" spans="2:3">
      <c r="B79" s="78"/>
      <c r="C79" s="77"/>
    </row>
    <row r="80" spans="2:3">
      <c r="B80" s="78"/>
      <c r="C80" s="77"/>
    </row>
    <row r="81" spans="2:3">
      <c r="B81" s="78"/>
      <c r="C81" s="77"/>
    </row>
    <row r="82" spans="2:3">
      <c r="B82" s="78"/>
      <c r="C82" s="77"/>
    </row>
    <row r="83" spans="2:3">
      <c r="B83" s="78"/>
      <c r="C83" s="77"/>
    </row>
    <row r="84" spans="2:3">
      <c r="B84" s="78"/>
      <c r="C84" s="77"/>
    </row>
    <row r="85" spans="2:3">
      <c r="B85" s="78"/>
      <c r="C85" s="77"/>
    </row>
    <row r="86" spans="2:3">
      <c r="B86" s="78"/>
      <c r="C86" s="77"/>
    </row>
    <row r="87" spans="2:3">
      <c r="B87" s="78"/>
      <c r="C87" s="77"/>
    </row>
    <row r="88" spans="2:3">
      <c r="B88" s="78"/>
      <c r="C88" s="77"/>
    </row>
    <row r="89" spans="2:3">
      <c r="B89" s="78"/>
      <c r="C89" s="77"/>
    </row>
    <row r="90" spans="2:3">
      <c r="B90" s="78"/>
      <c r="C90" s="77"/>
    </row>
    <row r="91" spans="2:3">
      <c r="B91" s="78"/>
      <c r="C91" s="77"/>
    </row>
    <row r="92" spans="2:3">
      <c r="B92" s="78"/>
      <c r="C92" s="77"/>
    </row>
    <row r="93" spans="2:3">
      <c r="B93" s="78"/>
      <c r="C93" s="77"/>
    </row>
    <row r="94" spans="2:3">
      <c r="B94" s="78"/>
      <c r="C94" s="77"/>
    </row>
    <row r="95" spans="2:3">
      <c r="B95" s="78"/>
      <c r="C95" s="77"/>
    </row>
    <row r="96" spans="2:3">
      <c r="B96" s="78"/>
      <c r="C96" s="77"/>
    </row>
    <row r="97" spans="2:3">
      <c r="B97" s="78"/>
      <c r="C97" s="77"/>
    </row>
    <row r="98" spans="2:3">
      <c r="B98" s="78"/>
      <c r="C98" s="77"/>
    </row>
    <row r="99" spans="2:3">
      <c r="B99" s="78"/>
      <c r="C99" s="77"/>
    </row>
    <row r="100" spans="2:3">
      <c r="B100" s="78"/>
      <c r="C100" s="77"/>
    </row>
    <row r="101" spans="2:3">
      <c r="B101" s="78"/>
      <c r="C101" s="77"/>
    </row>
    <row r="102" spans="2:3">
      <c r="B102" s="78"/>
      <c r="C102" s="77"/>
    </row>
    <row r="103" spans="2:3">
      <c r="B103" s="78"/>
      <c r="C103" s="77"/>
    </row>
    <row r="104" spans="2:3">
      <c r="B104" s="78"/>
      <c r="C104" s="77"/>
    </row>
    <row r="105" spans="2:3">
      <c r="B105" s="78"/>
      <c r="C105" s="77"/>
    </row>
    <row r="106" spans="2:3">
      <c r="B106" s="78"/>
      <c r="C106" s="77"/>
    </row>
    <row r="107" spans="2:3">
      <c r="B107" s="78"/>
      <c r="C107" s="77"/>
    </row>
    <row r="108" spans="2:3">
      <c r="B108" s="78"/>
      <c r="C108" s="77"/>
    </row>
    <row r="109" spans="2:3">
      <c r="B109" s="78"/>
      <c r="C109" s="77"/>
    </row>
    <row r="110" spans="2:3">
      <c r="B110" s="78"/>
      <c r="C110" s="77"/>
    </row>
    <row r="111" spans="2:3">
      <c r="B111" s="78"/>
      <c r="C111" s="77"/>
    </row>
    <row r="112" spans="2:3">
      <c r="B112" s="78"/>
      <c r="C112" s="77"/>
    </row>
    <row r="113" spans="2:3">
      <c r="B113" s="78"/>
      <c r="C113" s="77"/>
    </row>
    <row r="114" spans="2:3">
      <c r="B114" s="78"/>
      <c r="C114" s="77"/>
    </row>
    <row r="115" spans="2:3">
      <c r="B115" s="78"/>
      <c r="C115" s="77"/>
    </row>
    <row r="116" spans="2:3">
      <c r="B116" s="78"/>
      <c r="C116" s="77"/>
    </row>
    <row r="117" spans="2:3">
      <c r="B117" s="78"/>
      <c r="C117" s="77"/>
    </row>
    <row r="118" spans="2:3">
      <c r="B118" s="78"/>
      <c r="C118" s="77"/>
    </row>
    <row r="119" spans="2:3">
      <c r="B119" s="78"/>
      <c r="C119" s="77"/>
    </row>
    <row r="120" spans="2:3">
      <c r="B120" s="78"/>
      <c r="C120" s="77"/>
    </row>
    <row r="121" spans="2:3">
      <c r="B121" s="78"/>
      <c r="C121" s="77"/>
    </row>
    <row r="122" spans="2:3">
      <c r="B122" s="78"/>
      <c r="C122" s="77"/>
    </row>
    <row r="123" spans="2:3">
      <c r="B123" s="78"/>
      <c r="C123" s="77"/>
    </row>
    <row r="124" spans="2:3">
      <c r="B124" s="78"/>
      <c r="C124" s="77"/>
    </row>
    <row r="125" spans="2:3">
      <c r="B125" s="78"/>
      <c r="C125" s="77"/>
    </row>
    <row r="126" spans="2:3">
      <c r="B126" s="78"/>
      <c r="C126" s="77"/>
    </row>
    <row r="127" spans="2:3">
      <c r="B127" s="78"/>
      <c r="C127" s="77"/>
    </row>
    <row r="128" spans="2:3">
      <c r="B128" s="78"/>
      <c r="C128" s="77"/>
    </row>
    <row r="129" spans="2:3">
      <c r="B129" s="78"/>
      <c r="C129" s="77"/>
    </row>
    <row r="130" spans="2:3">
      <c r="B130" s="78"/>
      <c r="C130" s="77"/>
    </row>
    <row r="131" spans="2:3">
      <c r="B131" s="78"/>
      <c r="C131" s="77"/>
    </row>
    <row r="132" spans="2:3">
      <c r="B132" s="78"/>
      <c r="C132" s="77"/>
    </row>
    <row r="133" spans="2:3">
      <c r="B133" s="78"/>
      <c r="C133" s="77"/>
    </row>
    <row r="134" spans="2:3">
      <c r="B134" s="78"/>
      <c r="C134" s="77"/>
    </row>
    <row r="135" spans="2:3">
      <c r="C135" s="77"/>
    </row>
    <row r="136" spans="2:3">
      <c r="C136" s="77"/>
    </row>
    <row r="137" spans="2:3">
      <c r="C137" s="77"/>
    </row>
    <row r="138" spans="2:3">
      <c r="C138" s="77"/>
    </row>
    <row r="139" spans="2:3">
      <c r="C139" s="77"/>
    </row>
    <row r="140" spans="2:3">
      <c r="C140" s="77"/>
    </row>
    <row r="141" spans="2:3">
      <c r="C141" s="77"/>
    </row>
    <row r="142" spans="2:3">
      <c r="C142" s="77"/>
    </row>
    <row r="143" spans="2:3">
      <c r="C143" s="77"/>
    </row>
    <row r="144" spans="2:3">
      <c r="C144" s="77"/>
    </row>
    <row r="145" spans="3:3">
      <c r="C145" s="77"/>
    </row>
    <row r="146" spans="3:3">
      <c r="C146" s="77"/>
    </row>
    <row r="147" spans="3:3">
      <c r="C147" s="77"/>
    </row>
    <row r="148" spans="3:3">
      <c r="C148" s="77"/>
    </row>
    <row r="149" spans="3:3">
      <c r="C149" s="77"/>
    </row>
    <row r="150" spans="3:3">
      <c r="C150" s="77"/>
    </row>
    <row r="151" spans="3:3">
      <c r="C151" s="77"/>
    </row>
    <row r="152" spans="3:3">
      <c r="C152" s="77"/>
    </row>
    <row r="153" spans="3:3">
      <c r="C153" s="77"/>
    </row>
    <row r="154" spans="3:3">
      <c r="C154" s="77"/>
    </row>
    <row r="155" spans="3:3">
      <c r="C155" s="77"/>
    </row>
    <row r="156" spans="3:3">
      <c r="C156" s="77"/>
    </row>
    <row r="157" spans="3:3">
      <c r="C157" s="77"/>
    </row>
    <row r="158" spans="3:3">
      <c r="C158" s="77"/>
    </row>
    <row r="159" spans="3:3">
      <c r="C159" s="77"/>
    </row>
    <row r="160" spans="3:3">
      <c r="C160" s="77"/>
    </row>
    <row r="161" spans="3:3">
      <c r="C161" s="77"/>
    </row>
  </sheetData>
  <mergeCells count="5">
    <mergeCell ref="B23:C23"/>
    <mergeCell ref="A29:L29"/>
    <mergeCell ref="A31:L31"/>
    <mergeCell ref="A32:C32"/>
    <mergeCell ref="A30:C30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zoomScaleSheetLayoutView="100" workbookViewId="0"/>
  </sheetViews>
  <sheetFormatPr baseColWidth="10" defaultRowHeight="11.25"/>
  <cols>
    <col min="1" max="1" width="4" style="2" customWidth="1"/>
    <col min="2" max="2" width="50.5703125" style="2" customWidth="1"/>
    <col min="3" max="9" width="10.7109375" style="2" customWidth="1"/>
    <col min="10" max="10" width="14" style="2" customWidth="1"/>
    <col min="11" max="16384" width="11.42578125" style="2"/>
  </cols>
  <sheetData>
    <row r="1" spans="1:9" ht="21.75" customHeight="1">
      <c r="A1" s="176" t="s">
        <v>432</v>
      </c>
      <c r="D1" s="88"/>
    </row>
    <row r="2" spans="1:9" ht="20.100000000000001" customHeight="1">
      <c r="A2" s="209" t="s">
        <v>323</v>
      </c>
      <c r="C2" s="166"/>
      <c r="D2" s="88"/>
    </row>
    <row r="3" spans="1:9" ht="20.100000000000001" customHeight="1">
      <c r="D3" s="88"/>
    </row>
    <row r="4" spans="1:9" ht="20.100000000000001" customHeight="1">
      <c r="A4" s="174" t="s">
        <v>324</v>
      </c>
      <c r="B4" s="174"/>
      <c r="C4" s="174"/>
      <c r="D4" s="174"/>
      <c r="E4" s="174"/>
      <c r="F4" s="174"/>
      <c r="G4" s="174"/>
    </row>
    <row r="5" spans="1:9" ht="20.100000000000001" customHeight="1">
      <c r="A5" s="210"/>
    </row>
    <row r="6" spans="1:9" s="17" customFormat="1" ht="25.5" customHeight="1">
      <c r="A6" s="33" t="s">
        <v>65</v>
      </c>
      <c r="B6" s="73" t="s">
        <v>325</v>
      </c>
      <c r="C6" s="211">
        <v>2002</v>
      </c>
      <c r="D6" s="211">
        <v>2003</v>
      </c>
      <c r="E6" s="211">
        <v>2004</v>
      </c>
      <c r="F6" s="211">
        <v>2005</v>
      </c>
      <c r="G6" s="212">
        <v>2006</v>
      </c>
      <c r="H6" s="212">
        <v>2007</v>
      </c>
      <c r="I6" s="212">
        <v>2008</v>
      </c>
    </row>
    <row r="7" spans="1:9" ht="15" customHeight="1">
      <c r="A7" s="14">
        <v>1</v>
      </c>
      <c r="B7" s="197" t="s">
        <v>258</v>
      </c>
      <c r="C7" s="162">
        <v>1394.9</v>
      </c>
      <c r="D7" s="162">
        <v>1326.1</v>
      </c>
      <c r="E7" s="162">
        <v>1273.3</v>
      </c>
      <c r="F7" s="162">
        <v>1326.3</v>
      </c>
      <c r="G7" s="162">
        <v>1310.8</v>
      </c>
      <c r="H7" s="162">
        <v>1455.7</v>
      </c>
      <c r="I7" s="162">
        <v>1218</v>
      </c>
    </row>
    <row r="8" spans="1:9" ht="12">
      <c r="A8" s="14">
        <v>2</v>
      </c>
      <c r="B8" s="197" t="s">
        <v>260</v>
      </c>
      <c r="C8" s="162">
        <v>0</v>
      </c>
      <c r="D8" s="162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</row>
    <row r="9" spans="1:9" ht="12">
      <c r="A9" s="14">
        <v>3</v>
      </c>
      <c r="B9" s="197" t="s">
        <v>262</v>
      </c>
      <c r="C9" s="162">
        <v>1475.7</v>
      </c>
      <c r="D9" s="162">
        <v>1392.1</v>
      </c>
      <c r="E9" s="162">
        <v>1343.5</v>
      </c>
      <c r="F9" s="162">
        <v>1229.2</v>
      </c>
      <c r="G9" s="162">
        <v>1276.0999999999999</v>
      </c>
      <c r="H9" s="162">
        <v>1135.7</v>
      </c>
      <c r="I9" s="162">
        <v>1204</v>
      </c>
    </row>
    <row r="10" spans="1:9" ht="12">
      <c r="A10" s="14">
        <v>4</v>
      </c>
      <c r="B10" s="197" t="s">
        <v>264</v>
      </c>
      <c r="C10" s="162">
        <v>10077.299999999999</v>
      </c>
      <c r="D10" s="162">
        <v>9480.7999999999993</v>
      </c>
      <c r="E10" s="162">
        <v>9576.9</v>
      </c>
      <c r="F10" s="162">
        <v>9215.9</v>
      </c>
      <c r="G10" s="162">
        <v>9293.7000000000007</v>
      </c>
      <c r="H10" s="162">
        <v>8916.2000000000007</v>
      </c>
      <c r="I10" s="162">
        <v>9236.2000000000007</v>
      </c>
    </row>
    <row r="11" spans="1:9" ht="12">
      <c r="A11" s="14">
        <v>5</v>
      </c>
      <c r="B11" s="197" t="s">
        <v>266</v>
      </c>
      <c r="C11" s="325">
        <v>131.69999999999999</v>
      </c>
      <c r="D11" s="325">
        <v>119.9</v>
      </c>
      <c r="E11" s="325">
        <v>135.80000000000001</v>
      </c>
      <c r="F11" s="325">
        <v>130.1</v>
      </c>
      <c r="G11" s="325">
        <v>133.6</v>
      </c>
      <c r="H11" s="325">
        <v>164.5</v>
      </c>
      <c r="I11" s="325">
        <v>105.9</v>
      </c>
    </row>
    <row r="12" spans="1:9" ht="12">
      <c r="A12" s="14">
        <v>6</v>
      </c>
      <c r="B12" s="197" t="s">
        <v>268</v>
      </c>
      <c r="C12" s="162">
        <v>6761.3</v>
      </c>
      <c r="D12" s="162">
        <v>6303.6</v>
      </c>
      <c r="E12" s="162">
        <v>6585.8</v>
      </c>
      <c r="F12" s="162">
        <v>5893.9</v>
      </c>
      <c r="G12" s="162">
        <v>6309</v>
      </c>
      <c r="H12" s="162">
        <v>6273.4</v>
      </c>
      <c r="I12" s="162">
        <v>6321.6</v>
      </c>
    </row>
    <row r="13" spans="1:9" ht="12">
      <c r="A13" s="14">
        <v>7</v>
      </c>
      <c r="B13" s="197" t="s">
        <v>270</v>
      </c>
      <c r="C13" s="162">
        <v>15738.4</v>
      </c>
      <c r="D13" s="162">
        <v>15725</v>
      </c>
      <c r="E13" s="162">
        <v>15515</v>
      </c>
      <c r="F13" s="162">
        <v>14599.8</v>
      </c>
      <c r="G13" s="162">
        <v>14852.9</v>
      </c>
      <c r="H13" s="162">
        <v>13856.3</v>
      </c>
      <c r="I13" s="162">
        <v>13475</v>
      </c>
    </row>
    <row r="14" spans="1:9" ht="12">
      <c r="A14" s="14">
        <v>8</v>
      </c>
      <c r="B14" s="197" t="s">
        <v>272</v>
      </c>
      <c r="C14" s="162">
        <v>0</v>
      </c>
      <c r="D14" s="162">
        <v>0</v>
      </c>
      <c r="E14" s="162">
        <v>0</v>
      </c>
      <c r="F14" s="162">
        <v>0</v>
      </c>
      <c r="G14" s="162">
        <v>43.3</v>
      </c>
      <c r="H14" s="162">
        <v>0</v>
      </c>
      <c r="I14" s="162">
        <v>31.7</v>
      </c>
    </row>
    <row r="15" spans="1:9" ht="12">
      <c r="A15" s="14">
        <v>9</v>
      </c>
      <c r="B15" s="197" t="s">
        <v>274</v>
      </c>
      <c r="C15" s="162">
        <v>3404</v>
      </c>
      <c r="D15" s="162">
        <v>3557.8</v>
      </c>
      <c r="E15" s="162">
        <v>2998.6</v>
      </c>
      <c r="F15" s="162">
        <v>3026.9</v>
      </c>
      <c r="G15" s="162">
        <v>2594.1999999999998</v>
      </c>
      <c r="H15" s="162">
        <v>3874.8</v>
      </c>
      <c r="I15" s="162">
        <v>7887.3</v>
      </c>
    </row>
    <row r="16" spans="1:9" ht="12">
      <c r="A16" s="14">
        <v>10</v>
      </c>
      <c r="B16" s="197" t="s">
        <v>276</v>
      </c>
      <c r="C16" s="325">
        <v>165.6</v>
      </c>
      <c r="D16" s="325">
        <v>95.1</v>
      </c>
      <c r="E16" s="325">
        <v>114.4</v>
      </c>
      <c r="F16" s="325">
        <v>68.3</v>
      </c>
      <c r="G16" s="325">
        <v>68.3</v>
      </c>
      <c r="H16" s="325">
        <v>68.3</v>
      </c>
      <c r="I16" s="325">
        <v>68.3</v>
      </c>
    </row>
    <row r="17" spans="1:9" ht="12">
      <c r="A17" s="14">
        <v>11</v>
      </c>
      <c r="B17" s="197" t="s">
        <v>278</v>
      </c>
      <c r="C17" s="162">
        <v>974.7</v>
      </c>
      <c r="D17" s="162">
        <v>1462.2</v>
      </c>
      <c r="E17" s="162">
        <v>1546.1</v>
      </c>
      <c r="F17" s="162">
        <v>1689.8</v>
      </c>
      <c r="G17" s="162">
        <v>2316.3000000000002</v>
      </c>
      <c r="H17" s="162">
        <v>1980.8</v>
      </c>
      <c r="I17" s="162">
        <v>1846.1</v>
      </c>
    </row>
    <row r="18" spans="1:9" ht="12">
      <c r="A18" s="14">
        <v>12</v>
      </c>
      <c r="B18" s="213" t="s">
        <v>327</v>
      </c>
      <c r="C18" s="162">
        <v>410.6</v>
      </c>
      <c r="D18" s="162">
        <v>539.1</v>
      </c>
      <c r="E18" s="162">
        <v>551.29999999999995</v>
      </c>
      <c r="F18" s="162">
        <v>698.7</v>
      </c>
      <c r="G18" s="162">
        <v>835</v>
      </c>
      <c r="H18" s="162">
        <v>723.4</v>
      </c>
      <c r="I18" s="162">
        <v>538.9</v>
      </c>
    </row>
    <row r="19" spans="1:9" ht="12">
      <c r="A19" s="14">
        <v>13</v>
      </c>
      <c r="B19" s="197" t="s">
        <v>282</v>
      </c>
      <c r="C19" s="325">
        <v>224.6</v>
      </c>
      <c r="D19" s="325">
        <v>157.6</v>
      </c>
      <c r="E19" s="325">
        <v>126.9</v>
      </c>
      <c r="F19" s="325">
        <v>126.7</v>
      </c>
      <c r="G19" s="325">
        <v>127</v>
      </c>
      <c r="H19" s="325">
        <v>124</v>
      </c>
      <c r="I19" s="325">
        <v>140.5</v>
      </c>
    </row>
    <row r="20" spans="1:9" ht="12">
      <c r="A20" s="14">
        <v>14</v>
      </c>
      <c r="B20" s="197" t="s">
        <v>284</v>
      </c>
      <c r="C20" s="162">
        <v>0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</row>
    <row r="21" spans="1:9" ht="12">
      <c r="A21" s="14">
        <v>15</v>
      </c>
      <c r="B21" s="197" t="s">
        <v>286</v>
      </c>
      <c r="C21" s="162">
        <v>0</v>
      </c>
      <c r="D21" s="16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</row>
    <row r="22" spans="1:9" ht="12">
      <c r="A22" s="14">
        <v>16</v>
      </c>
      <c r="B22" s="197" t="s">
        <v>288</v>
      </c>
      <c r="C22" s="162">
        <v>23297.4</v>
      </c>
      <c r="D22" s="162">
        <v>20489.3</v>
      </c>
      <c r="E22" s="162">
        <v>20789.3</v>
      </c>
      <c r="F22" s="162">
        <v>19805.3</v>
      </c>
      <c r="G22" s="162">
        <v>21493.4</v>
      </c>
      <c r="H22" s="162">
        <v>19598.7</v>
      </c>
      <c r="I22" s="162">
        <v>19790.599999999999</v>
      </c>
    </row>
    <row r="23" spans="1:9" ht="12">
      <c r="A23" s="14">
        <v>17</v>
      </c>
      <c r="B23" s="197" t="s">
        <v>290</v>
      </c>
      <c r="C23" s="162">
        <v>0</v>
      </c>
      <c r="D23" s="162">
        <v>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</row>
    <row r="24" spans="1:9" ht="12">
      <c r="A24" s="14">
        <v>18</v>
      </c>
      <c r="B24" s="197" t="s">
        <v>292</v>
      </c>
      <c r="C24" s="162">
        <v>5695.1</v>
      </c>
      <c r="D24" s="162">
        <v>4772.3999999999996</v>
      </c>
      <c r="E24" s="162">
        <v>4747.3999999999996</v>
      </c>
      <c r="F24" s="162">
        <v>4206.8999999999996</v>
      </c>
      <c r="G24" s="162">
        <v>5167.6000000000004</v>
      </c>
      <c r="H24" s="162">
        <v>4181.8999999999996</v>
      </c>
      <c r="I24" s="162">
        <v>3989.1</v>
      </c>
    </row>
    <row r="25" spans="1:9" ht="12">
      <c r="A25" s="14">
        <v>19</v>
      </c>
      <c r="B25" s="326" t="s">
        <v>330</v>
      </c>
      <c r="C25" s="163">
        <v>69340.7</v>
      </c>
      <c r="D25" s="163">
        <v>64881.899999999994</v>
      </c>
      <c r="E25" s="163">
        <v>64753.000000000007</v>
      </c>
      <c r="F25" s="163">
        <v>61319.1</v>
      </c>
      <c r="G25" s="163">
        <v>64986.200000000012</v>
      </c>
      <c r="H25" s="163">
        <v>61630.3</v>
      </c>
      <c r="I25" s="163">
        <v>65314.30000000001</v>
      </c>
    </row>
    <row r="26" spans="1:9" s="17" customFormat="1" ht="15" customHeight="1"/>
    <row r="27" spans="1:9" ht="15" customHeight="1">
      <c r="A27" s="89"/>
      <c r="B27" s="214"/>
      <c r="C27" s="215"/>
      <c r="D27" s="215"/>
      <c r="E27" s="215"/>
      <c r="F27" s="215"/>
      <c r="G27" s="215"/>
      <c r="H27" s="215"/>
    </row>
    <row r="28" spans="1:9" ht="20.100000000000001" customHeight="1">
      <c r="A28" s="174" t="s">
        <v>331</v>
      </c>
      <c r="B28" s="89"/>
      <c r="C28" s="89"/>
    </row>
    <row r="29" spans="1:9" ht="20.100000000000001" customHeight="1">
      <c r="A29" s="210"/>
      <c r="B29" s="89"/>
      <c r="C29" s="89"/>
    </row>
    <row r="30" spans="1:9" s="17" customFormat="1" ht="25.5" customHeight="1">
      <c r="A30" s="33" t="s">
        <v>65</v>
      </c>
      <c r="B30" s="73" t="s">
        <v>325</v>
      </c>
      <c r="C30" s="216">
        <v>2002</v>
      </c>
      <c r="D30" s="211">
        <v>2003</v>
      </c>
      <c r="E30" s="211">
        <v>2004</v>
      </c>
      <c r="F30" s="211">
        <v>2005</v>
      </c>
      <c r="G30" s="212">
        <v>2006</v>
      </c>
      <c r="H30" s="212">
        <v>2007</v>
      </c>
      <c r="I30" s="212">
        <v>2008</v>
      </c>
    </row>
    <row r="31" spans="1:9" ht="15" customHeight="1">
      <c r="A31" s="14">
        <v>1</v>
      </c>
      <c r="B31" s="197" t="s">
        <v>258</v>
      </c>
      <c r="C31" s="162">
        <v>312.7</v>
      </c>
      <c r="D31" s="162">
        <v>450.8</v>
      </c>
      <c r="E31" s="162">
        <v>589.6</v>
      </c>
      <c r="F31" s="162">
        <v>662.3</v>
      </c>
      <c r="G31" s="162">
        <v>638.4</v>
      </c>
      <c r="H31" s="162">
        <v>712.7</v>
      </c>
      <c r="I31" s="162">
        <v>870.9</v>
      </c>
    </row>
    <row r="32" spans="1:9" ht="12">
      <c r="A32" s="14">
        <v>2</v>
      </c>
      <c r="B32" s="197" t="s">
        <v>260</v>
      </c>
      <c r="C32" s="162">
        <v>0</v>
      </c>
      <c r="D32" s="162">
        <v>0</v>
      </c>
      <c r="E32" s="162">
        <v>0</v>
      </c>
      <c r="F32" s="162">
        <v>0</v>
      </c>
      <c r="G32" s="162">
        <v>0</v>
      </c>
      <c r="H32" s="162">
        <v>0</v>
      </c>
      <c r="I32" s="162">
        <v>0</v>
      </c>
    </row>
    <row r="33" spans="1:10" ht="12">
      <c r="A33" s="14">
        <v>3</v>
      </c>
      <c r="B33" s="197" t="s">
        <v>262</v>
      </c>
      <c r="C33" s="162">
        <v>317.39999999999998</v>
      </c>
      <c r="D33" s="162">
        <v>226.4</v>
      </c>
      <c r="E33" s="162">
        <v>292.3</v>
      </c>
      <c r="F33" s="162">
        <v>314.5</v>
      </c>
      <c r="G33" s="162">
        <v>255.7</v>
      </c>
      <c r="H33" s="162">
        <v>408</v>
      </c>
      <c r="I33" s="162">
        <v>249.5</v>
      </c>
    </row>
    <row r="34" spans="1:10" ht="12">
      <c r="A34" s="14">
        <v>4</v>
      </c>
      <c r="B34" s="197" t="s">
        <v>264</v>
      </c>
      <c r="C34" s="162">
        <v>1861.5</v>
      </c>
      <c r="D34" s="162">
        <v>2068.8000000000002</v>
      </c>
      <c r="E34" s="162">
        <v>2149.1999999999998</v>
      </c>
      <c r="F34" s="162">
        <v>2086.6999999999998</v>
      </c>
      <c r="G34" s="162">
        <v>2286.3000000000002</v>
      </c>
      <c r="H34" s="162">
        <v>2803.3</v>
      </c>
      <c r="I34" s="162">
        <v>2927.2</v>
      </c>
    </row>
    <row r="35" spans="1:10" ht="12">
      <c r="A35" s="14">
        <v>5</v>
      </c>
      <c r="B35" s="197" t="s">
        <v>266</v>
      </c>
      <c r="C35" s="162">
        <v>0</v>
      </c>
      <c r="D35" s="162">
        <v>0</v>
      </c>
      <c r="E35" s="162">
        <v>0</v>
      </c>
      <c r="F35" s="162">
        <v>0</v>
      </c>
      <c r="G35" s="162">
        <v>0</v>
      </c>
      <c r="H35" s="162">
        <v>0</v>
      </c>
      <c r="I35" s="162">
        <v>0</v>
      </c>
    </row>
    <row r="36" spans="1:10" ht="12">
      <c r="A36" s="14">
        <v>6</v>
      </c>
      <c r="B36" s="197" t="s">
        <v>268</v>
      </c>
      <c r="C36" s="162">
        <v>1883.6</v>
      </c>
      <c r="D36" s="162">
        <v>2455.6</v>
      </c>
      <c r="E36" s="162">
        <v>2721.9</v>
      </c>
      <c r="F36" s="162">
        <v>2769.9</v>
      </c>
      <c r="G36" s="162">
        <v>3120.2</v>
      </c>
      <c r="H36" s="162">
        <v>3713.8</v>
      </c>
      <c r="I36" s="162">
        <v>3921.6</v>
      </c>
    </row>
    <row r="37" spans="1:10" ht="12">
      <c r="A37" s="14">
        <v>7</v>
      </c>
      <c r="B37" s="197" t="s">
        <v>270</v>
      </c>
      <c r="C37" s="162">
        <v>10154.299999999999</v>
      </c>
      <c r="D37" s="162">
        <v>12019.4</v>
      </c>
      <c r="E37" s="162">
        <v>12140.6</v>
      </c>
      <c r="F37" s="162">
        <v>12647.6</v>
      </c>
      <c r="G37" s="162">
        <v>13769.2</v>
      </c>
      <c r="H37" s="162">
        <v>15711.4</v>
      </c>
      <c r="I37" s="162">
        <v>15777.7</v>
      </c>
    </row>
    <row r="38" spans="1:10" ht="12">
      <c r="A38" s="14">
        <v>8</v>
      </c>
      <c r="B38" s="197" t="s">
        <v>272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</row>
    <row r="39" spans="1:10" ht="12">
      <c r="A39" s="14">
        <v>9</v>
      </c>
      <c r="B39" s="197" t="s">
        <v>274</v>
      </c>
      <c r="C39" s="162">
        <v>138479.6</v>
      </c>
      <c r="D39" s="162">
        <v>145080.5</v>
      </c>
      <c r="E39" s="162">
        <v>153294.20000000001</v>
      </c>
      <c r="F39" s="162">
        <v>156806.70000000001</v>
      </c>
      <c r="G39" s="162">
        <v>165775.9</v>
      </c>
      <c r="H39" s="162">
        <v>169498.8</v>
      </c>
      <c r="I39" s="162">
        <v>167569.20000000001</v>
      </c>
    </row>
    <row r="40" spans="1:10" ht="12">
      <c r="A40" s="14">
        <v>10</v>
      </c>
      <c r="B40" s="197" t="s">
        <v>276</v>
      </c>
      <c r="C40" s="327" t="s">
        <v>82</v>
      </c>
      <c r="D40" s="327" t="s">
        <v>82</v>
      </c>
      <c r="E40" s="327" t="s">
        <v>82</v>
      </c>
      <c r="F40" s="327" t="s">
        <v>82</v>
      </c>
      <c r="G40" s="327" t="s">
        <v>82</v>
      </c>
      <c r="H40" s="327" t="s">
        <v>82</v>
      </c>
      <c r="I40" s="327" t="s">
        <v>82</v>
      </c>
      <c r="J40" s="88"/>
    </row>
    <row r="41" spans="1:10" ht="12">
      <c r="A41" s="14">
        <v>11</v>
      </c>
      <c r="B41" s="197" t="s">
        <v>278</v>
      </c>
      <c r="C41" s="162">
        <v>3025.7</v>
      </c>
      <c r="D41" s="162">
        <v>5389.1</v>
      </c>
      <c r="E41" s="162">
        <v>7259.9</v>
      </c>
      <c r="F41" s="162">
        <v>7469.4</v>
      </c>
      <c r="G41" s="162">
        <v>9684.1</v>
      </c>
      <c r="H41" s="162">
        <v>11993.9</v>
      </c>
      <c r="I41" s="162">
        <v>10749.7</v>
      </c>
    </row>
    <row r="42" spans="1:10" ht="12">
      <c r="A42" s="14">
        <v>12</v>
      </c>
      <c r="B42" s="213" t="s">
        <v>327</v>
      </c>
      <c r="C42" s="162">
        <v>2300.6999999999998</v>
      </c>
      <c r="D42" s="162">
        <v>3958.2</v>
      </c>
      <c r="E42" s="162">
        <v>5229.2</v>
      </c>
      <c r="F42" s="162">
        <v>5161.8</v>
      </c>
      <c r="G42" s="162">
        <v>6944.3</v>
      </c>
      <c r="H42" s="162">
        <v>9114.7000000000007</v>
      </c>
      <c r="I42" s="162">
        <v>7533</v>
      </c>
    </row>
    <row r="43" spans="1:10" ht="12">
      <c r="A43" s="14">
        <v>13</v>
      </c>
      <c r="B43" s="197" t="s">
        <v>282</v>
      </c>
      <c r="C43" s="162">
        <v>0</v>
      </c>
      <c r="D43" s="162">
        <v>0</v>
      </c>
      <c r="E43" s="162">
        <v>0</v>
      </c>
      <c r="F43" s="162">
        <v>0</v>
      </c>
      <c r="G43" s="162">
        <v>0</v>
      </c>
      <c r="H43" s="162">
        <v>0</v>
      </c>
      <c r="I43" s="162">
        <v>0</v>
      </c>
    </row>
    <row r="44" spans="1:10" ht="12">
      <c r="A44" s="14">
        <v>14</v>
      </c>
      <c r="B44" s="197" t="s">
        <v>284</v>
      </c>
      <c r="C44" s="162">
        <v>0</v>
      </c>
      <c r="D44" s="162">
        <v>0</v>
      </c>
      <c r="E44" s="162">
        <v>0</v>
      </c>
      <c r="F44" s="162">
        <v>0</v>
      </c>
      <c r="G44" s="162">
        <v>0</v>
      </c>
      <c r="H44" s="162">
        <v>0</v>
      </c>
      <c r="I44" s="162">
        <v>0</v>
      </c>
    </row>
    <row r="45" spans="1:10" ht="12">
      <c r="A45" s="14">
        <v>15</v>
      </c>
      <c r="B45" s="197" t="s">
        <v>286</v>
      </c>
      <c r="C45" s="162">
        <v>0</v>
      </c>
      <c r="D45" s="162">
        <v>0</v>
      </c>
      <c r="E45" s="162">
        <v>0</v>
      </c>
      <c r="F45" s="162">
        <v>0</v>
      </c>
      <c r="G45" s="162">
        <v>0</v>
      </c>
      <c r="H45" s="162">
        <v>0</v>
      </c>
      <c r="I45" s="162">
        <v>0</v>
      </c>
    </row>
    <row r="46" spans="1:10" ht="12">
      <c r="A46" s="14">
        <v>16</v>
      </c>
      <c r="B46" s="197" t="s">
        <v>288</v>
      </c>
      <c r="C46" s="162">
        <v>35161</v>
      </c>
      <c r="D46" s="162">
        <v>34008.800000000003</v>
      </c>
      <c r="E46" s="162">
        <v>34884.5</v>
      </c>
      <c r="F46" s="162">
        <v>38294</v>
      </c>
      <c r="G46" s="162">
        <v>41165.199999999997</v>
      </c>
      <c r="H46" s="162">
        <v>47849.3</v>
      </c>
      <c r="I46" s="162">
        <v>46018.3</v>
      </c>
    </row>
    <row r="47" spans="1:10" ht="12">
      <c r="A47" s="14">
        <v>17</v>
      </c>
      <c r="B47" s="197" t="s">
        <v>290</v>
      </c>
      <c r="C47" s="162">
        <v>0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</row>
    <row r="48" spans="1:10" ht="12">
      <c r="A48" s="14">
        <v>18</v>
      </c>
      <c r="B48" s="197" t="s">
        <v>292</v>
      </c>
      <c r="C48" s="162">
        <v>23390.3</v>
      </c>
      <c r="D48" s="162">
        <v>23994.7</v>
      </c>
      <c r="E48" s="162">
        <v>26288.1</v>
      </c>
      <c r="F48" s="162">
        <v>27350.7</v>
      </c>
      <c r="G48" s="162">
        <v>28001.3</v>
      </c>
      <c r="H48" s="162">
        <v>28968.400000000001</v>
      </c>
      <c r="I48" s="162">
        <v>27954.7</v>
      </c>
    </row>
    <row r="49" spans="1:10" ht="12">
      <c r="A49" s="14">
        <v>19</v>
      </c>
      <c r="B49" s="326" t="s">
        <v>330</v>
      </c>
      <c r="C49" s="163">
        <v>214586.1</v>
      </c>
      <c r="D49" s="163">
        <v>225694.10000000003</v>
      </c>
      <c r="E49" s="163">
        <v>239620.30000000002</v>
      </c>
      <c r="F49" s="163">
        <v>248401.80000000002</v>
      </c>
      <c r="G49" s="163">
        <v>264696.3</v>
      </c>
      <c r="H49" s="163">
        <v>281659.60000000003</v>
      </c>
      <c r="I49" s="163">
        <v>276038.80000000005</v>
      </c>
    </row>
    <row r="50" spans="1:10" s="17" customFormat="1" ht="15" customHeight="1"/>
    <row r="51" spans="1:10" ht="15" customHeight="1">
      <c r="A51" s="217"/>
      <c r="B51" s="214"/>
      <c r="C51" s="218"/>
      <c r="D51" s="218"/>
      <c r="E51" s="218"/>
      <c r="F51" s="218"/>
      <c r="G51" s="218"/>
      <c r="H51" s="218"/>
    </row>
    <row r="52" spans="1:10" ht="20.100000000000001" customHeight="1">
      <c r="A52" s="174" t="s">
        <v>332</v>
      </c>
    </row>
    <row r="53" spans="1:10" ht="20.100000000000001" customHeight="1">
      <c r="A53" s="210"/>
    </row>
    <row r="54" spans="1:10" s="17" customFormat="1" ht="25.5" customHeight="1">
      <c r="A54" s="33" t="s">
        <v>65</v>
      </c>
      <c r="B54" s="73" t="s">
        <v>325</v>
      </c>
      <c r="C54" s="211">
        <v>2002</v>
      </c>
      <c r="D54" s="211">
        <v>2003</v>
      </c>
      <c r="E54" s="211">
        <v>2004</v>
      </c>
      <c r="F54" s="211">
        <v>2005</v>
      </c>
      <c r="G54" s="211">
        <v>2006</v>
      </c>
      <c r="H54" s="219">
        <v>2007</v>
      </c>
      <c r="I54" s="212">
        <v>2008</v>
      </c>
      <c r="J54" s="18"/>
    </row>
    <row r="55" spans="1:10" ht="15" customHeight="1">
      <c r="A55" s="14">
        <v>1</v>
      </c>
      <c r="B55" s="197" t="s">
        <v>258</v>
      </c>
      <c r="C55" s="162">
        <v>1707.6000000000001</v>
      </c>
      <c r="D55" s="162">
        <v>1776.8999999999999</v>
      </c>
      <c r="E55" s="162">
        <v>1862.9</v>
      </c>
      <c r="F55" s="162">
        <v>1988.6</v>
      </c>
      <c r="G55" s="162">
        <v>1949.1999999999998</v>
      </c>
      <c r="H55" s="162">
        <v>2168.4</v>
      </c>
      <c r="I55" s="162">
        <v>2088.9</v>
      </c>
    </row>
    <row r="56" spans="1:10" ht="12">
      <c r="A56" s="14">
        <v>2</v>
      </c>
      <c r="B56" s="197" t="s">
        <v>260</v>
      </c>
      <c r="C56" s="162">
        <v>0</v>
      </c>
      <c r="D56" s="162">
        <v>0</v>
      </c>
      <c r="E56" s="162">
        <v>0</v>
      </c>
      <c r="F56" s="162">
        <v>0</v>
      </c>
      <c r="G56" s="162">
        <v>0</v>
      </c>
      <c r="H56" s="162">
        <v>0</v>
      </c>
      <c r="I56" s="162">
        <v>0</v>
      </c>
    </row>
    <row r="57" spans="1:10" ht="12">
      <c r="A57" s="14">
        <v>3</v>
      </c>
      <c r="B57" s="197" t="s">
        <v>262</v>
      </c>
      <c r="C57" s="162">
        <v>1793.1</v>
      </c>
      <c r="D57" s="162">
        <v>1618.5</v>
      </c>
      <c r="E57" s="162">
        <v>1635.8</v>
      </c>
      <c r="F57" s="162">
        <v>1543.7</v>
      </c>
      <c r="G57" s="162">
        <v>1531.8</v>
      </c>
      <c r="H57" s="162">
        <v>1543.7</v>
      </c>
      <c r="I57" s="162">
        <v>1453.5</v>
      </c>
    </row>
    <row r="58" spans="1:10" ht="12">
      <c r="A58" s="14">
        <v>4</v>
      </c>
      <c r="B58" s="197" t="s">
        <v>264</v>
      </c>
      <c r="C58" s="162">
        <v>11938.8</v>
      </c>
      <c r="D58" s="162">
        <v>11549.599999999999</v>
      </c>
      <c r="E58" s="162">
        <v>11726.099999999999</v>
      </c>
      <c r="F58" s="162">
        <v>11302.599999999999</v>
      </c>
      <c r="G58" s="162">
        <v>11580</v>
      </c>
      <c r="H58" s="162">
        <v>11719.5</v>
      </c>
      <c r="I58" s="162">
        <v>12163.400000000001</v>
      </c>
    </row>
    <row r="59" spans="1:10" ht="12">
      <c r="A59" s="14">
        <v>5</v>
      </c>
      <c r="B59" s="197" t="s">
        <v>266</v>
      </c>
      <c r="C59" s="162">
        <v>131.69999999999999</v>
      </c>
      <c r="D59" s="162">
        <v>119.9</v>
      </c>
      <c r="E59" s="162">
        <v>135.80000000000001</v>
      </c>
      <c r="F59" s="162">
        <v>130.1</v>
      </c>
      <c r="G59" s="162">
        <v>133.6</v>
      </c>
      <c r="H59" s="162">
        <v>164.5</v>
      </c>
      <c r="I59" s="162">
        <v>105.9</v>
      </c>
    </row>
    <row r="60" spans="1:10" ht="12">
      <c r="A60" s="14">
        <v>6</v>
      </c>
      <c r="B60" s="197" t="s">
        <v>268</v>
      </c>
      <c r="C60" s="162">
        <v>8644.9</v>
      </c>
      <c r="D60" s="162">
        <v>8759.2000000000007</v>
      </c>
      <c r="E60" s="162">
        <v>9307.7000000000007</v>
      </c>
      <c r="F60" s="162">
        <v>8663.7999999999993</v>
      </c>
      <c r="G60" s="162">
        <v>9429.2000000000007</v>
      </c>
      <c r="H60" s="162">
        <v>9987.2000000000007</v>
      </c>
      <c r="I60" s="162">
        <v>10243.200000000001</v>
      </c>
    </row>
    <row r="61" spans="1:10" ht="12">
      <c r="A61" s="14">
        <v>7</v>
      </c>
      <c r="B61" s="197" t="s">
        <v>270</v>
      </c>
      <c r="C61" s="162">
        <v>25892.699999999997</v>
      </c>
      <c r="D61" s="162">
        <v>27744.400000000001</v>
      </c>
      <c r="E61" s="162">
        <v>27655.599999999999</v>
      </c>
      <c r="F61" s="162">
        <v>27247.4</v>
      </c>
      <c r="G61" s="162">
        <v>28622.1</v>
      </c>
      <c r="H61" s="162">
        <v>29567.699999999997</v>
      </c>
      <c r="I61" s="162">
        <v>29252.7</v>
      </c>
    </row>
    <row r="62" spans="1:10" ht="12">
      <c r="A62" s="14">
        <v>8</v>
      </c>
      <c r="B62" s="197" t="s">
        <v>272</v>
      </c>
      <c r="C62" s="162">
        <v>0</v>
      </c>
      <c r="D62" s="162">
        <v>0</v>
      </c>
      <c r="E62" s="162">
        <v>0</v>
      </c>
      <c r="F62" s="162">
        <v>0</v>
      </c>
      <c r="G62" s="162">
        <v>43.3</v>
      </c>
      <c r="H62" s="162">
        <v>0</v>
      </c>
      <c r="I62" s="162">
        <v>31.7</v>
      </c>
    </row>
    <row r="63" spans="1:10" ht="12">
      <c r="A63" s="14">
        <v>9</v>
      </c>
      <c r="B63" s="197" t="s">
        <v>274</v>
      </c>
      <c r="C63" s="162">
        <v>141883.6</v>
      </c>
      <c r="D63" s="162">
        <v>148638.29999999999</v>
      </c>
      <c r="E63" s="162">
        <v>156292.80000000002</v>
      </c>
      <c r="F63" s="162">
        <v>159833.60000000001</v>
      </c>
      <c r="G63" s="162">
        <v>168370.1</v>
      </c>
      <c r="H63" s="162">
        <v>173373.59999999998</v>
      </c>
      <c r="I63" s="162">
        <v>183528.4</v>
      </c>
    </row>
    <row r="64" spans="1:10" ht="12">
      <c r="A64" s="14">
        <v>10</v>
      </c>
      <c r="B64" s="197" t="s">
        <v>276</v>
      </c>
      <c r="C64" s="162">
        <v>165.6</v>
      </c>
      <c r="D64" s="162">
        <v>95.1</v>
      </c>
      <c r="E64" s="162">
        <v>114.4</v>
      </c>
      <c r="F64" s="162">
        <v>68.3</v>
      </c>
      <c r="G64" s="162">
        <v>68.3</v>
      </c>
      <c r="H64" s="162">
        <v>68.3</v>
      </c>
      <c r="I64" s="162">
        <v>68.3</v>
      </c>
    </row>
    <row r="65" spans="1:9" ht="12">
      <c r="A65" s="14">
        <v>11</v>
      </c>
      <c r="B65" s="197" t="s">
        <v>278</v>
      </c>
      <c r="C65" s="162">
        <v>4000.3999999999996</v>
      </c>
      <c r="D65" s="162">
        <v>6851.3</v>
      </c>
      <c r="E65" s="162">
        <v>8806</v>
      </c>
      <c r="F65" s="162">
        <v>9159.1999999999989</v>
      </c>
      <c r="G65" s="162">
        <v>12000.400000000001</v>
      </c>
      <c r="H65" s="162">
        <v>13974.699999999999</v>
      </c>
      <c r="I65" s="162">
        <v>4523.9000000000015</v>
      </c>
    </row>
    <row r="66" spans="1:9" ht="12">
      <c r="A66" s="14">
        <v>12</v>
      </c>
      <c r="B66" s="213" t="s">
        <v>327</v>
      </c>
      <c r="C66" s="162">
        <v>2711.2999999999997</v>
      </c>
      <c r="D66" s="162">
        <v>4497.3</v>
      </c>
      <c r="E66" s="162">
        <v>5780.5</v>
      </c>
      <c r="F66" s="162">
        <v>5860.5</v>
      </c>
      <c r="G66" s="162">
        <v>7779.3</v>
      </c>
      <c r="H66" s="162">
        <v>9838.1</v>
      </c>
      <c r="I66" s="162">
        <v>8071.9</v>
      </c>
    </row>
    <row r="67" spans="1:9" ht="12">
      <c r="A67" s="14">
        <v>13</v>
      </c>
      <c r="B67" s="197" t="s">
        <v>282</v>
      </c>
      <c r="C67" s="162">
        <v>224.6</v>
      </c>
      <c r="D67" s="162">
        <v>157.6</v>
      </c>
      <c r="E67" s="162">
        <v>126.9</v>
      </c>
      <c r="F67" s="162">
        <v>126.7</v>
      </c>
      <c r="G67" s="162">
        <v>127</v>
      </c>
      <c r="H67" s="162">
        <v>124</v>
      </c>
      <c r="I67" s="162">
        <v>140.5</v>
      </c>
    </row>
    <row r="68" spans="1:9" ht="12">
      <c r="A68" s="14">
        <v>14</v>
      </c>
      <c r="B68" s="197" t="s">
        <v>284</v>
      </c>
      <c r="C68" s="162">
        <v>0</v>
      </c>
      <c r="D68" s="162">
        <v>0</v>
      </c>
      <c r="E68" s="162">
        <v>0</v>
      </c>
      <c r="F68" s="162">
        <v>0</v>
      </c>
      <c r="G68" s="162">
        <v>0</v>
      </c>
      <c r="H68" s="162">
        <v>0</v>
      </c>
      <c r="I68" s="162">
        <v>0</v>
      </c>
    </row>
    <row r="69" spans="1:9" ht="12">
      <c r="A69" s="14">
        <v>15</v>
      </c>
      <c r="B69" s="197" t="s">
        <v>286</v>
      </c>
      <c r="C69" s="162">
        <v>0</v>
      </c>
      <c r="D69" s="162">
        <v>0</v>
      </c>
      <c r="E69" s="162">
        <v>0</v>
      </c>
      <c r="F69" s="162">
        <v>0</v>
      </c>
      <c r="G69" s="162">
        <v>0</v>
      </c>
      <c r="H69" s="162">
        <v>0</v>
      </c>
      <c r="I69" s="162">
        <v>0</v>
      </c>
    </row>
    <row r="70" spans="1:9" ht="12">
      <c r="A70" s="14">
        <v>16</v>
      </c>
      <c r="B70" s="197" t="s">
        <v>288</v>
      </c>
      <c r="C70" s="162">
        <v>58458.400000000001</v>
      </c>
      <c r="D70" s="162">
        <v>54498.100000000006</v>
      </c>
      <c r="E70" s="162">
        <v>55673.8</v>
      </c>
      <c r="F70" s="162">
        <v>58099.3</v>
      </c>
      <c r="G70" s="162">
        <v>62658.6</v>
      </c>
      <c r="H70" s="162">
        <v>67448</v>
      </c>
      <c r="I70" s="162">
        <v>65808.899999999994</v>
      </c>
    </row>
    <row r="71" spans="1:9" ht="12">
      <c r="A71" s="14">
        <v>17</v>
      </c>
      <c r="B71" s="197" t="s">
        <v>290</v>
      </c>
      <c r="C71" s="162">
        <v>0</v>
      </c>
      <c r="D71" s="162">
        <v>0</v>
      </c>
      <c r="E71" s="162">
        <v>0</v>
      </c>
      <c r="F71" s="162">
        <v>0</v>
      </c>
      <c r="G71" s="162">
        <v>0</v>
      </c>
      <c r="H71" s="162">
        <v>0</v>
      </c>
      <c r="I71" s="162">
        <v>0</v>
      </c>
    </row>
    <row r="72" spans="1:9" ht="12">
      <c r="A72" s="14">
        <v>18</v>
      </c>
      <c r="B72" s="197" t="s">
        <v>292</v>
      </c>
      <c r="C72" s="162">
        <v>29085.4</v>
      </c>
      <c r="D72" s="162">
        <v>28767.1</v>
      </c>
      <c r="E72" s="162">
        <v>31035.5</v>
      </c>
      <c r="F72" s="162">
        <v>31557.599999999999</v>
      </c>
      <c r="G72" s="162">
        <v>33168.9</v>
      </c>
      <c r="H72" s="162">
        <v>33150.300000000003</v>
      </c>
      <c r="I72" s="162">
        <v>31943.8</v>
      </c>
    </row>
    <row r="73" spans="1:9" ht="12">
      <c r="A73" s="14">
        <v>19</v>
      </c>
      <c r="B73" s="326" t="s">
        <v>330</v>
      </c>
      <c r="C73" s="163">
        <v>283926.8</v>
      </c>
      <c r="D73" s="163">
        <v>290575.99999999994</v>
      </c>
      <c r="E73" s="163">
        <v>304373.3</v>
      </c>
      <c r="F73" s="163">
        <v>309720.89999999997</v>
      </c>
      <c r="G73" s="163">
        <v>329682.5</v>
      </c>
      <c r="H73" s="163">
        <v>343289.89999999997</v>
      </c>
      <c r="I73" s="163">
        <v>341353.09999999992</v>
      </c>
    </row>
    <row r="74" spans="1:9" ht="15" customHeight="1">
      <c r="A74" s="312" t="s">
        <v>751</v>
      </c>
      <c r="B74" s="28"/>
      <c r="C74" s="28"/>
      <c r="D74" s="28"/>
      <c r="E74" s="28"/>
      <c r="F74" s="28"/>
      <c r="G74" s="28"/>
      <c r="H74" s="28"/>
      <c r="I74" s="7"/>
    </row>
    <row r="75" spans="1:9" ht="12">
      <c r="A75" s="220" t="s">
        <v>333</v>
      </c>
      <c r="B75" s="217"/>
      <c r="C75" s="28"/>
      <c r="D75" s="28"/>
      <c r="E75" s="28"/>
      <c r="F75" s="28"/>
      <c r="G75" s="28"/>
      <c r="H75" s="28"/>
      <c r="I75" s="7"/>
    </row>
    <row r="76" spans="1:9">
      <c r="A76" s="217"/>
      <c r="B76" s="217"/>
      <c r="C76" s="217"/>
      <c r="D76" s="217"/>
      <c r="E76" s="217"/>
      <c r="F76" s="217"/>
      <c r="G76" s="217"/>
      <c r="H76" s="217"/>
    </row>
    <row r="77" spans="1:9">
      <c r="A77" s="217"/>
      <c r="B77" s="217"/>
      <c r="C77" s="217"/>
      <c r="D77" s="217"/>
      <c r="E77" s="217"/>
      <c r="F77" s="217"/>
      <c r="G77" s="217"/>
      <c r="H77" s="217"/>
    </row>
    <row r="78" spans="1:9">
      <c r="A78" s="217"/>
      <c r="B78" s="217"/>
      <c r="C78" s="217"/>
      <c r="D78" s="217"/>
      <c r="E78" s="217"/>
      <c r="F78" s="217"/>
      <c r="G78" s="217"/>
      <c r="H78" s="217"/>
      <c r="I78" s="221"/>
    </row>
    <row r="79" spans="1:9">
      <c r="A79" s="217"/>
      <c r="B79" s="217"/>
      <c r="C79" s="217"/>
      <c r="D79" s="217"/>
      <c r="E79" s="217"/>
      <c r="F79" s="217"/>
      <c r="G79" s="217"/>
      <c r="H79" s="217"/>
    </row>
    <row r="80" spans="1:9">
      <c r="A80" s="217"/>
      <c r="B80" s="217"/>
      <c r="C80" s="217"/>
      <c r="D80" s="217"/>
      <c r="E80" s="217"/>
      <c r="F80" s="217"/>
      <c r="G80" s="217"/>
      <c r="H80" s="217"/>
    </row>
    <row r="81" spans="1:8">
      <c r="A81" s="217"/>
      <c r="B81" s="217"/>
      <c r="C81" s="217"/>
      <c r="D81" s="217"/>
      <c r="E81" s="217"/>
      <c r="F81" s="217"/>
      <c r="G81" s="217"/>
      <c r="H81" s="217"/>
    </row>
    <row r="82" spans="1:8">
      <c r="A82" s="217"/>
      <c r="B82" s="217"/>
      <c r="C82" s="217"/>
      <c r="D82" s="217"/>
      <c r="E82" s="217"/>
      <c r="F82" s="217"/>
      <c r="G82" s="217"/>
      <c r="H82" s="217"/>
    </row>
    <row r="83" spans="1:8">
      <c r="A83" s="217"/>
      <c r="B83" s="217"/>
      <c r="C83" s="217"/>
      <c r="D83" s="217"/>
      <c r="E83" s="217"/>
      <c r="F83" s="217"/>
      <c r="G83" s="217"/>
      <c r="H83" s="217"/>
    </row>
    <row r="84" spans="1:8">
      <c r="A84" s="217"/>
      <c r="B84" s="217"/>
      <c r="C84" s="217"/>
      <c r="D84" s="217"/>
      <c r="E84" s="217"/>
      <c r="F84" s="217"/>
      <c r="G84" s="217"/>
      <c r="H84" s="217"/>
    </row>
    <row r="85" spans="1:8">
      <c r="A85" s="217"/>
      <c r="B85" s="217"/>
      <c r="C85" s="217"/>
      <c r="D85" s="217"/>
      <c r="E85" s="217"/>
      <c r="F85" s="217"/>
      <c r="G85" s="217"/>
      <c r="H85" s="217"/>
    </row>
    <row r="86" spans="1:8">
      <c r="A86" s="217"/>
      <c r="B86" s="217"/>
      <c r="C86" s="217"/>
      <c r="D86" s="217"/>
      <c r="E86" s="217"/>
      <c r="F86" s="217"/>
      <c r="G86" s="217"/>
      <c r="H86" s="217"/>
    </row>
  </sheetData>
  <phoneticPr fontId="4" type="noConversion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zoomScaleNormal="100" zoomScaleSheetLayoutView="100" workbookViewId="0"/>
  </sheetViews>
  <sheetFormatPr baseColWidth="10" defaultRowHeight="11.25"/>
  <cols>
    <col min="1" max="1" width="4" style="2" customWidth="1"/>
    <col min="2" max="2" width="50.7109375" style="2" customWidth="1"/>
    <col min="3" max="5" width="10.7109375" style="2" customWidth="1"/>
    <col min="6" max="16384" width="11.42578125" style="2"/>
  </cols>
  <sheetData>
    <row r="1" spans="1:7" ht="21.75" customHeight="1">
      <c r="A1" s="176" t="s">
        <v>775</v>
      </c>
    </row>
    <row r="2" spans="1:7" ht="20.100000000000001" customHeight="1">
      <c r="A2" s="209" t="s">
        <v>323</v>
      </c>
    </row>
    <row r="3" spans="1:7" ht="15" customHeight="1"/>
    <row r="4" spans="1:7" ht="20.100000000000001" customHeight="1">
      <c r="A4" s="174" t="s">
        <v>324</v>
      </c>
      <c r="C4" s="138"/>
      <c r="D4" s="1"/>
    </row>
    <row r="5" spans="1:7" ht="9.9499999999999993" customHeight="1"/>
    <row r="6" spans="1:7" s="17" customFormat="1" ht="25.5" customHeight="1">
      <c r="A6" s="33" t="s">
        <v>65</v>
      </c>
      <c r="B6" s="73" t="s">
        <v>326</v>
      </c>
      <c r="C6" s="212">
        <v>2009</v>
      </c>
      <c r="D6" s="212">
        <v>2010</v>
      </c>
      <c r="E6" s="212">
        <v>2011</v>
      </c>
      <c r="F6" s="212">
        <v>2012</v>
      </c>
      <c r="G6" s="212">
        <v>2013</v>
      </c>
    </row>
    <row r="7" spans="1:7" ht="15" customHeight="1">
      <c r="A7" s="14">
        <v>1</v>
      </c>
      <c r="B7" s="197" t="s">
        <v>296</v>
      </c>
      <c r="C7" s="162">
        <v>1512</v>
      </c>
      <c r="D7" s="162">
        <v>1254.0999999999999</v>
      </c>
      <c r="E7" s="162">
        <v>1314.6</v>
      </c>
      <c r="F7" s="162">
        <v>1041.0999999999999</v>
      </c>
      <c r="G7" s="162">
        <v>1048.8</v>
      </c>
    </row>
    <row r="8" spans="1:7" ht="12">
      <c r="A8" s="14">
        <v>2</v>
      </c>
      <c r="B8" s="197" t="s">
        <v>262</v>
      </c>
      <c r="C8" s="162">
        <v>972</v>
      </c>
      <c r="D8" s="162">
        <v>936.8</v>
      </c>
      <c r="E8" s="162">
        <v>875.9</v>
      </c>
      <c r="F8" s="162">
        <v>859.5</v>
      </c>
      <c r="G8" s="162">
        <v>887.8</v>
      </c>
    </row>
    <row r="9" spans="1:7" ht="12">
      <c r="A9" s="14">
        <v>3</v>
      </c>
      <c r="B9" s="197" t="s">
        <v>264</v>
      </c>
      <c r="C9" s="162">
        <v>8777</v>
      </c>
      <c r="D9" s="162">
        <v>8312.1</v>
      </c>
      <c r="E9" s="162">
        <v>8475.2000000000007</v>
      </c>
      <c r="F9" s="162">
        <v>7965.6</v>
      </c>
      <c r="G9" s="162">
        <v>7961.4</v>
      </c>
    </row>
    <row r="10" spans="1:7" ht="12">
      <c r="A10" s="14">
        <v>4</v>
      </c>
      <c r="B10" s="197" t="s">
        <v>298</v>
      </c>
      <c r="C10" s="162">
        <v>94.2</v>
      </c>
      <c r="D10" s="162">
        <v>92.6</v>
      </c>
      <c r="E10" s="162">
        <v>91.8</v>
      </c>
      <c r="F10" s="162">
        <v>98.4</v>
      </c>
      <c r="G10" s="162">
        <v>89.2</v>
      </c>
    </row>
    <row r="11" spans="1:7" ht="12">
      <c r="A11" s="14">
        <v>5</v>
      </c>
      <c r="B11" s="197" t="s">
        <v>299</v>
      </c>
      <c r="C11" s="162">
        <v>2515</v>
      </c>
      <c r="D11" s="162">
        <v>1296.0999999999999</v>
      </c>
      <c r="E11" s="162">
        <v>1223.5</v>
      </c>
      <c r="F11" s="162">
        <v>962.9</v>
      </c>
      <c r="G11" s="162">
        <v>1031</v>
      </c>
    </row>
    <row r="12" spans="1:7" ht="12">
      <c r="A12" s="14">
        <v>6</v>
      </c>
      <c r="B12" s="197" t="s">
        <v>268</v>
      </c>
      <c r="C12" s="162">
        <v>5620.3</v>
      </c>
      <c r="D12" s="162">
        <v>4354.7</v>
      </c>
      <c r="E12" s="162">
        <v>4915.8</v>
      </c>
      <c r="F12" s="162">
        <v>4566.7</v>
      </c>
      <c r="G12" s="162">
        <v>4689</v>
      </c>
    </row>
    <row r="13" spans="1:7" ht="12">
      <c r="A13" s="14">
        <v>7</v>
      </c>
      <c r="B13" s="197" t="s">
        <v>301</v>
      </c>
      <c r="C13" s="162">
        <v>12958.3</v>
      </c>
      <c r="D13" s="162">
        <v>10889.6</v>
      </c>
      <c r="E13" s="162">
        <v>10807.7</v>
      </c>
      <c r="F13" s="162">
        <v>10697.5</v>
      </c>
      <c r="G13" s="162">
        <v>10034.6</v>
      </c>
    </row>
    <row r="14" spans="1:7" ht="12">
      <c r="A14" s="14">
        <v>8</v>
      </c>
      <c r="B14" s="197" t="s">
        <v>302</v>
      </c>
      <c r="C14" s="162">
        <v>6840.7</v>
      </c>
      <c r="D14" s="162">
        <v>5022.7</v>
      </c>
      <c r="E14" s="162">
        <v>5287.4</v>
      </c>
      <c r="F14" s="162">
        <v>4914.1000000000004</v>
      </c>
      <c r="G14" s="162">
        <v>4890.3999999999996</v>
      </c>
    </row>
    <row r="15" spans="1:7" ht="12">
      <c r="A15" s="14">
        <v>9</v>
      </c>
      <c r="B15" s="197" t="s">
        <v>272</v>
      </c>
      <c r="C15" s="162">
        <v>0</v>
      </c>
      <c r="D15" s="162">
        <v>0</v>
      </c>
      <c r="E15" s="162">
        <v>0</v>
      </c>
      <c r="F15" s="162">
        <v>0</v>
      </c>
      <c r="G15" s="162">
        <v>0</v>
      </c>
    </row>
    <row r="16" spans="1:7" ht="12">
      <c r="A16" s="14">
        <v>10</v>
      </c>
      <c r="B16" s="197" t="s">
        <v>304</v>
      </c>
      <c r="C16" s="162">
        <v>86.6</v>
      </c>
      <c r="D16" s="162">
        <v>0</v>
      </c>
      <c r="E16" s="162">
        <v>0</v>
      </c>
      <c r="F16" s="162">
        <v>0</v>
      </c>
      <c r="G16" s="162">
        <v>0</v>
      </c>
    </row>
    <row r="17" spans="1:7" ht="12">
      <c r="A17" s="14">
        <v>11</v>
      </c>
      <c r="B17" s="197" t="s">
        <v>305</v>
      </c>
      <c r="C17" s="162">
        <v>0</v>
      </c>
      <c r="D17" s="162">
        <v>0</v>
      </c>
      <c r="E17" s="162">
        <v>0</v>
      </c>
      <c r="F17" s="162">
        <v>0</v>
      </c>
      <c r="G17" s="162">
        <v>0</v>
      </c>
    </row>
    <row r="18" spans="1:7" ht="12">
      <c r="A18" s="14">
        <v>12</v>
      </c>
      <c r="B18" s="197" t="s">
        <v>306</v>
      </c>
      <c r="C18" s="162">
        <v>0</v>
      </c>
      <c r="D18" s="162">
        <v>0</v>
      </c>
      <c r="E18" s="162">
        <v>0</v>
      </c>
      <c r="F18" s="162">
        <v>0</v>
      </c>
      <c r="G18" s="162">
        <v>0</v>
      </c>
    </row>
    <row r="19" spans="1:7" ht="12">
      <c r="A19" s="14">
        <v>13</v>
      </c>
      <c r="B19" s="197" t="s">
        <v>307</v>
      </c>
      <c r="C19" s="162">
        <v>0</v>
      </c>
      <c r="D19" s="162">
        <v>0</v>
      </c>
      <c r="E19" s="162">
        <v>0</v>
      </c>
      <c r="F19" s="162">
        <v>0</v>
      </c>
      <c r="G19" s="162">
        <v>0</v>
      </c>
    </row>
    <row r="20" spans="1:7" ht="12">
      <c r="A20" s="14">
        <v>14</v>
      </c>
      <c r="B20" s="197" t="s">
        <v>328</v>
      </c>
      <c r="C20" s="162">
        <v>1622.3</v>
      </c>
      <c r="D20" s="162">
        <v>1399.2</v>
      </c>
      <c r="E20" s="162">
        <v>1537.9</v>
      </c>
      <c r="F20" s="162">
        <v>1490.9</v>
      </c>
      <c r="G20" s="162">
        <v>1548.4</v>
      </c>
    </row>
    <row r="21" spans="1:7" ht="12">
      <c r="A21" s="14">
        <v>15</v>
      </c>
      <c r="B21" s="197" t="s">
        <v>309</v>
      </c>
      <c r="C21" s="162">
        <v>0</v>
      </c>
      <c r="D21" s="162">
        <v>0</v>
      </c>
      <c r="E21" s="162">
        <v>0</v>
      </c>
      <c r="F21" s="162">
        <v>0</v>
      </c>
      <c r="G21" s="162">
        <v>0</v>
      </c>
    </row>
    <row r="22" spans="1:7" ht="12">
      <c r="A22" s="14">
        <v>16</v>
      </c>
      <c r="B22" s="197" t="s">
        <v>329</v>
      </c>
      <c r="C22" s="162">
        <v>123</v>
      </c>
      <c r="D22" s="162">
        <v>110.7</v>
      </c>
      <c r="E22" s="162">
        <v>100.9</v>
      </c>
      <c r="F22" s="162">
        <v>105.4</v>
      </c>
      <c r="G22" s="162">
        <v>98.9</v>
      </c>
    </row>
    <row r="23" spans="1:7" ht="12">
      <c r="A23" s="14">
        <v>17</v>
      </c>
      <c r="B23" s="197" t="s">
        <v>284</v>
      </c>
      <c r="C23" s="162">
        <v>0</v>
      </c>
      <c r="D23" s="162">
        <v>0</v>
      </c>
      <c r="E23" s="162">
        <v>0</v>
      </c>
      <c r="F23" s="162">
        <v>0</v>
      </c>
      <c r="G23" s="162">
        <v>0</v>
      </c>
    </row>
    <row r="24" spans="1:7" ht="12">
      <c r="A24" s="14">
        <v>18</v>
      </c>
      <c r="B24" s="197" t="s">
        <v>310</v>
      </c>
      <c r="C24" s="162">
        <v>45.4</v>
      </c>
      <c r="D24" s="162">
        <v>0</v>
      </c>
      <c r="E24" s="162">
        <v>0</v>
      </c>
      <c r="F24" s="162">
        <v>0</v>
      </c>
      <c r="G24" s="162">
        <v>0</v>
      </c>
    </row>
    <row r="25" spans="1:7" ht="12">
      <c r="A25" s="14">
        <v>19</v>
      </c>
      <c r="B25" s="197" t="s">
        <v>311</v>
      </c>
      <c r="C25" s="162">
        <v>0</v>
      </c>
      <c r="D25" s="162">
        <v>0</v>
      </c>
      <c r="E25" s="162">
        <v>0</v>
      </c>
      <c r="F25" s="162">
        <v>0</v>
      </c>
      <c r="G25" s="162">
        <v>0</v>
      </c>
    </row>
    <row r="26" spans="1:7" s="17" customFormat="1" ht="12.75">
      <c r="A26" s="14">
        <v>20</v>
      </c>
      <c r="B26" s="197" t="s">
        <v>312</v>
      </c>
      <c r="C26" s="162">
        <v>15158.3</v>
      </c>
      <c r="D26" s="162">
        <v>11101.6</v>
      </c>
      <c r="E26" s="162">
        <v>10822.7</v>
      </c>
      <c r="F26" s="162">
        <v>9782.2999999999993</v>
      </c>
      <c r="G26" s="162">
        <v>9432.9</v>
      </c>
    </row>
    <row r="27" spans="1:7" ht="12">
      <c r="A27" s="14">
        <v>21</v>
      </c>
      <c r="B27" s="197" t="s">
        <v>313</v>
      </c>
      <c r="C27" s="162">
        <v>0</v>
      </c>
      <c r="D27" s="162">
        <v>0</v>
      </c>
      <c r="E27" s="162">
        <v>0</v>
      </c>
      <c r="F27" s="162">
        <v>0</v>
      </c>
      <c r="G27" s="162">
        <v>0</v>
      </c>
    </row>
    <row r="28" spans="1:7" ht="12">
      <c r="A28" s="14">
        <v>22</v>
      </c>
      <c r="B28" s="197" t="s">
        <v>314</v>
      </c>
      <c r="C28" s="162">
        <v>2842.2</v>
      </c>
      <c r="D28" s="162">
        <v>2281.1999999999998</v>
      </c>
      <c r="E28" s="162">
        <v>2297.6999999999998</v>
      </c>
      <c r="F28" s="162">
        <v>2050.9</v>
      </c>
      <c r="G28" s="162">
        <v>2025.2</v>
      </c>
    </row>
    <row r="29" spans="1:7" ht="12">
      <c r="A29" s="14">
        <v>23</v>
      </c>
      <c r="B29" s="326" t="s">
        <v>330</v>
      </c>
      <c r="C29" s="163">
        <v>59167.3</v>
      </c>
      <c r="D29" s="163">
        <v>47051.399999999994</v>
      </c>
      <c r="E29" s="163">
        <v>47751.100000000006</v>
      </c>
      <c r="F29" s="163">
        <v>44535.30000000001</v>
      </c>
      <c r="G29" s="163">
        <v>43737.600000000006</v>
      </c>
    </row>
    <row r="30" spans="1:7" ht="9.9499999999999993" customHeight="1">
      <c r="A30" s="89"/>
      <c r="B30" s="29"/>
      <c r="C30" s="89"/>
    </row>
    <row r="31" spans="1:7" ht="20.100000000000001" customHeight="1">
      <c r="A31" s="174" t="s">
        <v>331</v>
      </c>
    </row>
    <row r="32" spans="1:7" ht="9.9499999999999993" customHeight="1"/>
    <row r="33" spans="1:7" s="17" customFormat="1" ht="25.5" customHeight="1">
      <c r="A33" s="33" t="s">
        <v>65</v>
      </c>
      <c r="B33" s="73" t="s">
        <v>326</v>
      </c>
      <c r="C33" s="212">
        <v>2009</v>
      </c>
      <c r="D33" s="212">
        <v>2010</v>
      </c>
      <c r="E33" s="212">
        <v>2011</v>
      </c>
      <c r="F33" s="212">
        <v>2012</v>
      </c>
      <c r="G33" s="212">
        <v>2013</v>
      </c>
    </row>
    <row r="34" spans="1:7" ht="15" customHeight="1">
      <c r="A34" s="14">
        <v>1</v>
      </c>
      <c r="B34" s="197" t="s">
        <v>296</v>
      </c>
      <c r="C34" s="162">
        <v>1001.6</v>
      </c>
      <c r="D34" s="162">
        <v>1152.7</v>
      </c>
      <c r="E34" s="162">
        <v>1181.7</v>
      </c>
      <c r="F34" s="162">
        <v>1187.5</v>
      </c>
      <c r="G34" s="162">
        <v>1396.7</v>
      </c>
    </row>
    <row r="35" spans="1:7" ht="12">
      <c r="A35" s="14">
        <v>2</v>
      </c>
      <c r="B35" s="197" t="s">
        <v>262</v>
      </c>
      <c r="C35" s="162">
        <v>255.5</v>
      </c>
      <c r="D35" s="162">
        <v>415.5</v>
      </c>
      <c r="E35" s="162">
        <v>390.6</v>
      </c>
      <c r="F35" s="162">
        <v>594.5</v>
      </c>
      <c r="G35" s="162">
        <v>611.9</v>
      </c>
    </row>
    <row r="36" spans="1:7" ht="12">
      <c r="A36" s="14">
        <v>3</v>
      </c>
      <c r="B36" s="197" t="s">
        <v>264</v>
      </c>
      <c r="C36" s="162">
        <v>2519.5</v>
      </c>
      <c r="D36" s="162">
        <v>3995.8</v>
      </c>
      <c r="E36" s="162">
        <v>4611.5</v>
      </c>
      <c r="F36" s="162">
        <v>5113.3999999999996</v>
      </c>
      <c r="G36" s="162">
        <v>5277.4</v>
      </c>
    </row>
    <row r="37" spans="1:7" ht="12">
      <c r="A37" s="14">
        <v>4</v>
      </c>
      <c r="B37" s="197" t="s">
        <v>298</v>
      </c>
      <c r="C37" s="162">
        <v>0</v>
      </c>
      <c r="D37" s="162">
        <v>0</v>
      </c>
      <c r="E37" s="162">
        <v>0</v>
      </c>
      <c r="F37" s="162">
        <v>0</v>
      </c>
      <c r="G37" s="162">
        <v>0</v>
      </c>
    </row>
    <row r="38" spans="1:7" ht="12">
      <c r="A38" s="14">
        <v>5</v>
      </c>
      <c r="B38" s="197" t="s">
        <v>299</v>
      </c>
      <c r="C38" s="162">
        <v>1189</v>
      </c>
      <c r="D38" s="162">
        <v>2309.5</v>
      </c>
      <c r="E38" s="162">
        <v>2526.5</v>
      </c>
      <c r="F38" s="162">
        <v>2414</v>
      </c>
      <c r="G38" s="162">
        <v>2626</v>
      </c>
    </row>
    <row r="39" spans="1:7" ht="12">
      <c r="A39" s="14">
        <v>6</v>
      </c>
      <c r="B39" s="197" t="s">
        <v>268</v>
      </c>
      <c r="C39" s="162">
        <v>4246.8999999999996</v>
      </c>
      <c r="D39" s="162">
        <v>5454.5</v>
      </c>
      <c r="E39" s="162">
        <v>6222.3</v>
      </c>
      <c r="F39" s="162">
        <v>5734.3</v>
      </c>
      <c r="G39" s="162">
        <v>5778.9</v>
      </c>
    </row>
    <row r="40" spans="1:7" ht="12">
      <c r="A40" s="14">
        <v>7</v>
      </c>
      <c r="B40" s="197" t="s">
        <v>301</v>
      </c>
      <c r="C40" s="162">
        <v>13330.4</v>
      </c>
      <c r="D40" s="162">
        <v>16950.7</v>
      </c>
      <c r="E40" s="162">
        <v>18463.900000000001</v>
      </c>
      <c r="F40" s="162">
        <v>17568.5</v>
      </c>
      <c r="G40" s="162">
        <v>17494</v>
      </c>
    </row>
    <row r="41" spans="1:7" ht="12">
      <c r="A41" s="14">
        <v>8</v>
      </c>
      <c r="B41" s="197" t="s">
        <v>302</v>
      </c>
      <c r="C41" s="162">
        <v>153688.29999999999</v>
      </c>
      <c r="D41" s="162">
        <v>160123.79999999999</v>
      </c>
      <c r="E41" s="162">
        <v>167177.5</v>
      </c>
      <c r="F41" s="162">
        <v>161718.70000000001</v>
      </c>
      <c r="G41" s="162">
        <v>162383.20000000001</v>
      </c>
    </row>
    <row r="42" spans="1:7" ht="12">
      <c r="A42" s="14">
        <v>9</v>
      </c>
      <c r="B42" s="197" t="s">
        <v>272</v>
      </c>
      <c r="C42" s="162">
        <v>0</v>
      </c>
      <c r="D42" s="162">
        <v>0</v>
      </c>
      <c r="E42" s="162">
        <v>0</v>
      </c>
      <c r="F42" s="162">
        <v>0</v>
      </c>
      <c r="G42" s="162">
        <v>0</v>
      </c>
    </row>
    <row r="43" spans="1:7" ht="12">
      <c r="A43" s="14">
        <v>10</v>
      </c>
      <c r="B43" s="197" t="s">
        <v>304</v>
      </c>
      <c r="C43" s="162">
        <v>291.7</v>
      </c>
      <c r="D43" s="162">
        <v>217.2</v>
      </c>
      <c r="E43" s="162">
        <v>237</v>
      </c>
      <c r="F43" s="162">
        <v>204.5</v>
      </c>
      <c r="G43" s="162">
        <v>230.2</v>
      </c>
    </row>
    <row r="44" spans="1:7" ht="12">
      <c r="A44" s="14">
        <v>11</v>
      </c>
      <c r="B44" s="197" t="s">
        <v>305</v>
      </c>
      <c r="C44" s="162">
        <v>0</v>
      </c>
      <c r="D44" s="162">
        <v>0</v>
      </c>
      <c r="E44" s="162">
        <v>0</v>
      </c>
      <c r="F44" s="162">
        <v>0</v>
      </c>
      <c r="G44" s="162">
        <v>0</v>
      </c>
    </row>
    <row r="45" spans="1:7" ht="12">
      <c r="A45" s="14">
        <v>12</v>
      </c>
      <c r="B45" s="197" t="s">
        <v>306</v>
      </c>
      <c r="C45" s="162">
        <v>0</v>
      </c>
      <c r="D45" s="162">
        <v>0</v>
      </c>
      <c r="E45" s="162">
        <v>0</v>
      </c>
      <c r="F45" s="162">
        <v>0</v>
      </c>
      <c r="G45" s="162">
        <v>0</v>
      </c>
    </row>
    <row r="46" spans="1:7" ht="12">
      <c r="A46" s="14">
        <v>13</v>
      </c>
      <c r="B46" s="197" t="s">
        <v>307</v>
      </c>
      <c r="C46" s="162">
        <v>0</v>
      </c>
      <c r="D46" s="162">
        <v>0</v>
      </c>
      <c r="E46" s="162">
        <v>0</v>
      </c>
      <c r="F46" s="162">
        <v>0</v>
      </c>
      <c r="G46" s="162">
        <v>0</v>
      </c>
    </row>
    <row r="47" spans="1:7" ht="12">
      <c r="A47" s="14">
        <v>14</v>
      </c>
      <c r="B47" s="197" t="s">
        <v>328</v>
      </c>
      <c r="C47" s="162">
        <v>8304.7999999999993</v>
      </c>
      <c r="D47" s="162">
        <v>10079.299999999999</v>
      </c>
      <c r="E47" s="162">
        <v>10474.200000000001</v>
      </c>
      <c r="F47" s="162">
        <v>9639.7999999999993</v>
      </c>
      <c r="G47" s="162">
        <v>9476.4</v>
      </c>
    </row>
    <row r="48" spans="1:7" ht="12">
      <c r="A48" s="14">
        <v>15</v>
      </c>
      <c r="B48" s="197" t="s">
        <v>309</v>
      </c>
      <c r="C48" s="162">
        <v>0</v>
      </c>
      <c r="D48" s="162">
        <v>0</v>
      </c>
      <c r="E48" s="162">
        <v>0</v>
      </c>
      <c r="F48" s="162">
        <v>0</v>
      </c>
      <c r="G48" s="162">
        <v>0</v>
      </c>
    </row>
    <row r="49" spans="1:7" ht="12">
      <c r="A49" s="14">
        <v>16</v>
      </c>
      <c r="B49" s="197" t="s">
        <v>329</v>
      </c>
      <c r="C49" s="162">
        <v>0</v>
      </c>
      <c r="D49" s="162">
        <v>156</v>
      </c>
      <c r="E49" s="162">
        <v>148.1</v>
      </c>
      <c r="F49" s="162">
        <v>181.6</v>
      </c>
      <c r="G49" s="162">
        <v>133.5</v>
      </c>
    </row>
    <row r="50" spans="1:7" ht="12">
      <c r="A50" s="14">
        <v>17</v>
      </c>
      <c r="B50" s="197" t="s">
        <v>284</v>
      </c>
      <c r="C50" s="162">
        <v>0</v>
      </c>
      <c r="D50" s="162">
        <v>0</v>
      </c>
      <c r="E50" s="162">
        <v>0</v>
      </c>
      <c r="F50" s="162">
        <v>0</v>
      </c>
      <c r="G50" s="162">
        <v>0</v>
      </c>
    </row>
    <row r="51" spans="1:7" ht="12">
      <c r="A51" s="14">
        <v>18</v>
      </c>
      <c r="B51" s="197" t="s">
        <v>310</v>
      </c>
      <c r="C51" s="162">
        <v>0</v>
      </c>
      <c r="D51" s="162">
        <v>0</v>
      </c>
      <c r="E51" s="162">
        <v>0</v>
      </c>
      <c r="F51" s="162">
        <v>0</v>
      </c>
      <c r="G51" s="162">
        <v>0</v>
      </c>
    </row>
    <row r="52" spans="1:7" ht="12">
      <c r="A52" s="14">
        <v>19</v>
      </c>
      <c r="B52" s="197" t="s">
        <v>311</v>
      </c>
      <c r="C52" s="162">
        <v>0</v>
      </c>
      <c r="D52" s="162">
        <v>0</v>
      </c>
      <c r="E52" s="162">
        <v>0</v>
      </c>
      <c r="F52" s="162">
        <v>0</v>
      </c>
      <c r="G52" s="162">
        <v>0</v>
      </c>
    </row>
    <row r="53" spans="1:7" s="17" customFormat="1" ht="12.75">
      <c r="A53" s="14">
        <v>20</v>
      </c>
      <c r="B53" s="197" t="s">
        <v>312</v>
      </c>
      <c r="C53" s="162">
        <v>39159.599999999999</v>
      </c>
      <c r="D53" s="162">
        <v>39530.1</v>
      </c>
      <c r="E53" s="162">
        <v>39099.1</v>
      </c>
      <c r="F53" s="162">
        <v>35340</v>
      </c>
      <c r="G53" s="162">
        <v>34512.1</v>
      </c>
    </row>
    <row r="54" spans="1:7" ht="12">
      <c r="A54" s="14">
        <v>21</v>
      </c>
      <c r="B54" s="197" t="s">
        <v>313</v>
      </c>
      <c r="C54" s="162">
        <v>0</v>
      </c>
      <c r="D54" s="162">
        <v>0</v>
      </c>
      <c r="E54" s="162">
        <v>0</v>
      </c>
      <c r="F54" s="162">
        <v>0</v>
      </c>
      <c r="G54" s="162">
        <v>0</v>
      </c>
    </row>
    <row r="55" spans="1:7" ht="12">
      <c r="A55" s="14">
        <v>22</v>
      </c>
      <c r="B55" s="197" t="s">
        <v>314</v>
      </c>
      <c r="C55" s="162">
        <v>24072.2</v>
      </c>
      <c r="D55" s="162">
        <v>25212.400000000001</v>
      </c>
      <c r="E55" s="162">
        <v>25059.7</v>
      </c>
      <c r="F55" s="162">
        <v>22338.9</v>
      </c>
      <c r="G55" s="162">
        <v>21518.1</v>
      </c>
    </row>
    <row r="56" spans="1:7" ht="12">
      <c r="A56" s="14">
        <v>23</v>
      </c>
      <c r="B56" s="326" t="s">
        <v>330</v>
      </c>
      <c r="C56" s="163">
        <v>248059.5</v>
      </c>
      <c r="D56" s="163">
        <v>265597.5</v>
      </c>
      <c r="E56" s="163">
        <v>275592.10000000003</v>
      </c>
      <c r="F56" s="163">
        <v>262035.7</v>
      </c>
      <c r="G56" s="163">
        <v>261438.40000000002</v>
      </c>
    </row>
    <row r="57" spans="1:7" ht="9.9499999999999993" customHeight="1">
      <c r="A57" s="32"/>
      <c r="B57" s="28"/>
      <c r="C57" s="162"/>
      <c r="D57" s="7"/>
      <c r="E57" s="7"/>
      <c r="F57" s="7"/>
      <c r="G57" s="7"/>
    </row>
    <row r="58" spans="1:7" ht="20.100000000000001" customHeight="1">
      <c r="A58" s="174" t="s">
        <v>332</v>
      </c>
    </row>
    <row r="59" spans="1:7" ht="9.9499999999999993" customHeight="1"/>
    <row r="60" spans="1:7" s="17" customFormat="1" ht="25.5" customHeight="1">
      <c r="A60" s="33" t="s">
        <v>65</v>
      </c>
      <c r="B60" s="73" t="s">
        <v>326</v>
      </c>
      <c r="C60" s="212">
        <v>2009</v>
      </c>
      <c r="D60" s="212">
        <v>2010</v>
      </c>
      <c r="E60" s="212">
        <v>2011</v>
      </c>
      <c r="F60" s="212">
        <v>2012</v>
      </c>
      <c r="G60" s="212">
        <v>2013</v>
      </c>
    </row>
    <row r="61" spans="1:7" ht="15" customHeight="1">
      <c r="A61" s="14">
        <v>1</v>
      </c>
      <c r="B61" s="197" t="s">
        <v>296</v>
      </c>
      <c r="C61" s="162">
        <v>2513.6</v>
      </c>
      <c r="D61" s="162">
        <v>2406.8000000000002</v>
      </c>
      <c r="E61" s="162">
        <v>2496.3000000000002</v>
      </c>
      <c r="F61" s="162">
        <v>2228.6</v>
      </c>
      <c r="G61" s="162">
        <v>2445.5</v>
      </c>
    </row>
    <row r="62" spans="1:7" ht="12">
      <c r="A62" s="14">
        <v>2</v>
      </c>
      <c r="B62" s="197" t="s">
        <v>262</v>
      </c>
      <c r="C62" s="162">
        <v>1227.5</v>
      </c>
      <c r="D62" s="162">
        <v>1352.3</v>
      </c>
      <c r="E62" s="162">
        <v>1266.5</v>
      </c>
      <c r="F62" s="162">
        <v>1454</v>
      </c>
      <c r="G62" s="162">
        <v>1499.6999999999998</v>
      </c>
    </row>
    <row r="63" spans="1:7" ht="12">
      <c r="A63" s="14">
        <v>3</v>
      </c>
      <c r="B63" s="197" t="s">
        <v>264</v>
      </c>
      <c r="C63" s="162">
        <v>11296.5</v>
      </c>
      <c r="D63" s="162">
        <v>12307.900000000001</v>
      </c>
      <c r="E63" s="162">
        <v>13086.7</v>
      </c>
      <c r="F63" s="162">
        <v>13079</v>
      </c>
      <c r="G63" s="162">
        <v>13238.8</v>
      </c>
    </row>
    <row r="64" spans="1:7" ht="12">
      <c r="A64" s="14">
        <v>4</v>
      </c>
      <c r="B64" s="197" t="s">
        <v>298</v>
      </c>
      <c r="C64" s="162">
        <v>94.2</v>
      </c>
      <c r="D64" s="162">
        <v>92.6</v>
      </c>
      <c r="E64" s="162">
        <v>91.8</v>
      </c>
      <c r="F64" s="162">
        <v>98.4</v>
      </c>
      <c r="G64" s="162">
        <v>89.2</v>
      </c>
    </row>
    <row r="65" spans="1:7" ht="12">
      <c r="A65" s="14">
        <v>5</v>
      </c>
      <c r="B65" s="197" t="s">
        <v>299</v>
      </c>
      <c r="C65" s="162">
        <v>3704</v>
      </c>
      <c r="D65" s="162">
        <v>3605.6</v>
      </c>
      <c r="E65" s="162">
        <v>3750</v>
      </c>
      <c r="F65" s="162">
        <v>3376.9</v>
      </c>
      <c r="G65" s="162">
        <v>3657</v>
      </c>
    </row>
    <row r="66" spans="1:7" ht="12">
      <c r="A66" s="14">
        <v>6</v>
      </c>
      <c r="B66" s="197" t="s">
        <v>268</v>
      </c>
      <c r="C66" s="162">
        <v>9867.2000000000007</v>
      </c>
      <c r="D66" s="162">
        <v>9809.2000000000007</v>
      </c>
      <c r="E66" s="162">
        <v>11138.1</v>
      </c>
      <c r="F66" s="162">
        <v>10301</v>
      </c>
      <c r="G66" s="162">
        <v>10467.9</v>
      </c>
    </row>
    <row r="67" spans="1:7" ht="12">
      <c r="A67" s="14">
        <v>7</v>
      </c>
      <c r="B67" s="197" t="s">
        <v>301</v>
      </c>
      <c r="C67" s="162">
        <v>26288.699999999997</v>
      </c>
      <c r="D67" s="162">
        <v>27840.300000000003</v>
      </c>
      <c r="E67" s="162">
        <v>29271.600000000002</v>
      </c>
      <c r="F67" s="162">
        <v>28266</v>
      </c>
      <c r="G67" s="162">
        <v>27528.6</v>
      </c>
    </row>
    <row r="68" spans="1:7" ht="12">
      <c r="A68" s="14">
        <v>8</v>
      </c>
      <c r="B68" s="197" t="s">
        <v>302</v>
      </c>
      <c r="C68" s="162">
        <v>160529</v>
      </c>
      <c r="D68" s="162">
        <v>165146.5</v>
      </c>
      <c r="E68" s="162">
        <v>172464.9</v>
      </c>
      <c r="F68" s="162">
        <v>166632.80000000002</v>
      </c>
      <c r="G68" s="162">
        <v>167273.60000000001</v>
      </c>
    </row>
    <row r="69" spans="1:7" ht="12">
      <c r="A69" s="14">
        <v>9</v>
      </c>
      <c r="B69" s="197" t="s">
        <v>272</v>
      </c>
      <c r="C69" s="162">
        <v>0</v>
      </c>
      <c r="D69" s="162">
        <v>0</v>
      </c>
      <c r="E69" s="162">
        <v>0</v>
      </c>
      <c r="F69" s="162">
        <v>0</v>
      </c>
      <c r="G69" s="162">
        <v>0</v>
      </c>
    </row>
    <row r="70" spans="1:7" ht="12">
      <c r="A70" s="14">
        <v>10</v>
      </c>
      <c r="B70" s="197" t="s">
        <v>304</v>
      </c>
      <c r="C70" s="162">
        <v>378.29999999999995</v>
      </c>
      <c r="D70" s="162">
        <v>217.2</v>
      </c>
      <c r="E70" s="162">
        <v>237</v>
      </c>
      <c r="F70" s="162">
        <v>204.5</v>
      </c>
      <c r="G70" s="162">
        <v>230.2</v>
      </c>
    </row>
    <row r="71" spans="1:7" ht="12">
      <c r="A71" s="14">
        <v>11</v>
      </c>
      <c r="B71" s="197" t="s">
        <v>305</v>
      </c>
      <c r="C71" s="162">
        <v>0</v>
      </c>
      <c r="D71" s="162">
        <v>0</v>
      </c>
      <c r="E71" s="162">
        <v>0</v>
      </c>
      <c r="F71" s="162">
        <v>0</v>
      </c>
      <c r="G71" s="162">
        <v>0</v>
      </c>
    </row>
    <row r="72" spans="1:7" ht="12">
      <c r="A72" s="14">
        <v>12</v>
      </c>
      <c r="B72" s="197" t="s">
        <v>306</v>
      </c>
      <c r="C72" s="162">
        <v>0</v>
      </c>
      <c r="D72" s="162">
        <v>0</v>
      </c>
      <c r="E72" s="162">
        <v>0</v>
      </c>
      <c r="F72" s="162">
        <v>0</v>
      </c>
      <c r="G72" s="162">
        <v>0</v>
      </c>
    </row>
    <row r="73" spans="1:7" ht="12">
      <c r="A73" s="14">
        <v>13</v>
      </c>
      <c r="B73" s="197" t="s">
        <v>307</v>
      </c>
      <c r="C73" s="162">
        <v>0</v>
      </c>
      <c r="D73" s="162">
        <v>0</v>
      </c>
      <c r="E73" s="162">
        <v>0</v>
      </c>
      <c r="F73" s="162">
        <v>0</v>
      </c>
      <c r="G73" s="162">
        <v>0</v>
      </c>
    </row>
    <row r="74" spans="1:7" ht="12">
      <c r="A74" s="14">
        <v>14</v>
      </c>
      <c r="B74" s="197" t="s">
        <v>328</v>
      </c>
      <c r="C74" s="162">
        <v>9927.0999999999985</v>
      </c>
      <c r="D74" s="162">
        <v>11478.5</v>
      </c>
      <c r="E74" s="162">
        <v>12012.1</v>
      </c>
      <c r="F74" s="162">
        <v>11130.699999999999</v>
      </c>
      <c r="G74" s="162">
        <v>11024.8</v>
      </c>
    </row>
    <row r="75" spans="1:7" ht="12">
      <c r="A75" s="14">
        <v>15</v>
      </c>
      <c r="B75" s="197" t="s">
        <v>309</v>
      </c>
      <c r="C75" s="162">
        <v>0</v>
      </c>
      <c r="D75" s="162">
        <v>0</v>
      </c>
      <c r="E75" s="162">
        <v>0</v>
      </c>
      <c r="F75" s="162">
        <v>0</v>
      </c>
      <c r="G75" s="162">
        <v>0</v>
      </c>
    </row>
    <row r="76" spans="1:7" ht="12">
      <c r="A76" s="14">
        <v>16</v>
      </c>
      <c r="B76" s="197" t="s">
        <v>329</v>
      </c>
      <c r="C76" s="162">
        <v>123</v>
      </c>
      <c r="D76" s="162">
        <v>266.7</v>
      </c>
      <c r="E76" s="162">
        <v>249</v>
      </c>
      <c r="F76" s="162">
        <v>287</v>
      </c>
      <c r="G76" s="162">
        <v>232.4</v>
      </c>
    </row>
    <row r="77" spans="1:7" ht="12">
      <c r="A77" s="14">
        <v>17</v>
      </c>
      <c r="B77" s="197" t="s">
        <v>284</v>
      </c>
      <c r="C77" s="162">
        <v>0</v>
      </c>
      <c r="D77" s="162">
        <v>0</v>
      </c>
      <c r="E77" s="162">
        <v>0</v>
      </c>
      <c r="F77" s="162">
        <v>0</v>
      </c>
      <c r="G77" s="162">
        <v>0</v>
      </c>
    </row>
    <row r="78" spans="1:7" ht="12">
      <c r="A78" s="14">
        <v>18</v>
      </c>
      <c r="B78" s="197" t="s">
        <v>310</v>
      </c>
      <c r="C78" s="162">
        <v>45.4</v>
      </c>
      <c r="D78" s="162">
        <v>0</v>
      </c>
      <c r="E78" s="162">
        <v>0</v>
      </c>
      <c r="F78" s="162">
        <v>0</v>
      </c>
      <c r="G78" s="162">
        <v>0</v>
      </c>
    </row>
    <row r="79" spans="1:7" ht="12">
      <c r="A79" s="14">
        <v>19</v>
      </c>
      <c r="B79" s="197" t="s">
        <v>311</v>
      </c>
      <c r="C79" s="162">
        <v>0</v>
      </c>
      <c r="D79" s="162">
        <v>0</v>
      </c>
      <c r="E79" s="162">
        <v>0</v>
      </c>
      <c r="F79" s="162">
        <v>0</v>
      </c>
      <c r="G79" s="162">
        <v>0</v>
      </c>
    </row>
    <row r="80" spans="1:7" s="17" customFormat="1" ht="12.75">
      <c r="A80" s="14">
        <v>20</v>
      </c>
      <c r="B80" s="197" t="s">
        <v>312</v>
      </c>
      <c r="C80" s="162">
        <v>54317.899999999994</v>
      </c>
      <c r="D80" s="162">
        <v>50631.7</v>
      </c>
      <c r="E80" s="162">
        <v>49921.8</v>
      </c>
      <c r="F80" s="162">
        <v>45122.3</v>
      </c>
      <c r="G80" s="162">
        <v>43945</v>
      </c>
    </row>
    <row r="81" spans="1:7" ht="12">
      <c r="A81" s="14">
        <v>21</v>
      </c>
      <c r="B81" s="197" t="s">
        <v>313</v>
      </c>
      <c r="C81" s="162">
        <v>0</v>
      </c>
      <c r="D81" s="162">
        <v>0</v>
      </c>
      <c r="E81" s="162">
        <v>0</v>
      </c>
      <c r="F81" s="162">
        <v>0</v>
      </c>
      <c r="G81" s="162">
        <v>0</v>
      </c>
    </row>
    <row r="82" spans="1:7" ht="12">
      <c r="A82" s="14">
        <v>22</v>
      </c>
      <c r="B82" s="197" t="s">
        <v>314</v>
      </c>
      <c r="C82" s="162">
        <v>26914.400000000001</v>
      </c>
      <c r="D82" s="162">
        <v>27493.600000000002</v>
      </c>
      <c r="E82" s="162">
        <v>27357.4</v>
      </c>
      <c r="F82" s="162">
        <v>24389.800000000003</v>
      </c>
      <c r="G82" s="162">
        <v>23543.3</v>
      </c>
    </row>
    <row r="83" spans="1:7" ht="12">
      <c r="A83" s="14">
        <v>23</v>
      </c>
      <c r="B83" s="326" t="s">
        <v>330</v>
      </c>
      <c r="C83" s="163">
        <v>307226.8</v>
      </c>
      <c r="D83" s="163">
        <v>312648.90000000002</v>
      </c>
      <c r="E83" s="163">
        <v>323343.20000000007</v>
      </c>
      <c r="F83" s="163">
        <v>306571</v>
      </c>
      <c r="G83" s="163">
        <v>305176</v>
      </c>
    </row>
    <row r="84" spans="1:7" ht="15" customHeight="1">
      <c r="A84" s="447" t="s">
        <v>752</v>
      </c>
      <c r="B84" s="7"/>
      <c r="C84" s="7"/>
      <c r="D84" s="7"/>
      <c r="E84" s="7"/>
      <c r="F84" s="7"/>
      <c r="G84" s="7"/>
    </row>
    <row r="85" spans="1:7">
      <c r="A85" s="220" t="s">
        <v>333</v>
      </c>
    </row>
  </sheetData>
  <phoneticPr fontId="4" type="noConversion"/>
  <pageMargins left="0.59055118110236227" right="0.39370078740157483" top="0.78740157480314965" bottom="0.39370078740157483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W134"/>
  <sheetViews>
    <sheetView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70.7109375" style="76" customWidth="1"/>
    <col min="4" max="4" width="11.7109375" customWidth="1"/>
    <col min="5" max="8" width="11.7109375" hidden="1" customWidth="1"/>
    <col min="9" max="22" width="11.7109375" customWidth="1"/>
  </cols>
  <sheetData>
    <row r="1" spans="1:23" s="66" customFormat="1" ht="21.75" customHeight="1">
      <c r="A1" s="65" t="s">
        <v>422</v>
      </c>
      <c r="L1" s="65"/>
    </row>
    <row r="2" spans="1:23" s="69" customFormat="1" ht="20.100000000000001" customHeight="1">
      <c r="A2" s="68" t="s">
        <v>340</v>
      </c>
      <c r="L2" s="68"/>
    </row>
    <row r="3" spans="1:23" s="2" customFormat="1" ht="20.100000000000001" customHeight="1">
      <c r="C3" s="71"/>
      <c r="G3" s="99"/>
    </row>
    <row r="4" spans="1:23" s="74" customFormat="1" ht="27" customHeight="1">
      <c r="A4" s="33" t="s">
        <v>65</v>
      </c>
      <c r="B4" s="72" t="s">
        <v>341</v>
      </c>
      <c r="C4" s="72" t="s">
        <v>86</v>
      </c>
      <c r="D4" s="72">
        <v>1995</v>
      </c>
      <c r="E4" s="72">
        <v>1996</v>
      </c>
      <c r="F4" s="72">
        <v>1997</v>
      </c>
      <c r="G4" s="72">
        <v>1998</v>
      </c>
      <c r="H4" s="72">
        <v>1999</v>
      </c>
      <c r="I4" s="72">
        <v>2000</v>
      </c>
      <c r="J4" s="81" t="s">
        <v>423</v>
      </c>
      <c r="K4" s="72" t="s">
        <v>424</v>
      </c>
      <c r="L4" s="73">
        <v>2003</v>
      </c>
      <c r="M4" s="73">
        <v>2004</v>
      </c>
      <c r="N4" s="97">
        <v>2005</v>
      </c>
      <c r="O4" s="81">
        <v>2006</v>
      </c>
      <c r="P4" s="81">
        <v>2007</v>
      </c>
      <c r="Q4" s="81" t="s">
        <v>421</v>
      </c>
      <c r="R4" s="72" t="s">
        <v>418</v>
      </c>
      <c r="S4" s="81">
        <v>2010</v>
      </c>
      <c r="T4" s="81" t="s">
        <v>425</v>
      </c>
      <c r="U4" s="81" t="s">
        <v>420</v>
      </c>
      <c r="V4" s="81" t="s">
        <v>412</v>
      </c>
    </row>
    <row r="5" spans="1:23" ht="21" customHeight="1">
      <c r="A5" s="14">
        <v>1</v>
      </c>
      <c r="B5" s="82" t="s">
        <v>94</v>
      </c>
      <c r="C5" s="114" t="s">
        <v>175</v>
      </c>
      <c r="D5" s="448">
        <v>49057.215311618347</v>
      </c>
      <c r="E5" s="448">
        <v>47415.817964615228</v>
      </c>
      <c r="F5" s="448">
        <v>46703.23715536634</v>
      </c>
      <c r="G5" s="448">
        <v>46596.968150183799</v>
      </c>
      <c r="H5" s="449">
        <v>46211.422580855062</v>
      </c>
      <c r="I5" s="449">
        <v>45075.726318085828</v>
      </c>
      <c r="J5" s="449">
        <v>44689.767049023932</v>
      </c>
      <c r="K5" s="449">
        <v>44083.53312775158</v>
      </c>
      <c r="L5" s="449">
        <v>45239.948598612398</v>
      </c>
      <c r="M5" s="449">
        <v>46830.660885292622</v>
      </c>
      <c r="N5" s="448">
        <v>48169.549901709601</v>
      </c>
      <c r="O5" s="448">
        <v>49603.346623969082</v>
      </c>
      <c r="P5" s="448">
        <v>50881.990836745317</v>
      </c>
      <c r="Q5" s="449">
        <v>51583.0652419002</v>
      </c>
      <c r="R5" s="449">
        <v>54831.70442572327</v>
      </c>
      <c r="S5" s="448">
        <v>55778.984887217273</v>
      </c>
      <c r="T5" s="448">
        <v>58815.962651739101</v>
      </c>
      <c r="U5" s="448">
        <v>60726.252008638956</v>
      </c>
      <c r="V5" s="448">
        <v>63289.095451204368</v>
      </c>
      <c r="W5" s="323"/>
    </row>
    <row r="6" spans="1:23" ht="12.95" customHeight="1">
      <c r="A6" s="14">
        <v>2</v>
      </c>
      <c r="B6" s="82" t="s">
        <v>95</v>
      </c>
      <c r="C6" s="115" t="s">
        <v>172</v>
      </c>
      <c r="D6" s="449">
        <v>6125.5866494442735</v>
      </c>
      <c r="E6" s="449">
        <v>5247.5837619855147</v>
      </c>
      <c r="F6" s="449">
        <v>5193.8573184826773</v>
      </c>
      <c r="G6" s="449">
        <v>5290.9761066374776</v>
      </c>
      <c r="H6" s="449">
        <v>5332.2011803417809</v>
      </c>
      <c r="I6" s="449">
        <v>5249.4041228558735</v>
      </c>
      <c r="J6" s="449">
        <v>4974.1928738642837</v>
      </c>
      <c r="K6" s="449">
        <v>4128.6468471778007</v>
      </c>
      <c r="L6" s="449">
        <v>3423.4004469249821</v>
      </c>
      <c r="M6" s="449">
        <v>3374.2363154242298</v>
      </c>
      <c r="N6" s="449">
        <v>3130.4057050818183</v>
      </c>
      <c r="O6" s="449">
        <v>3087.3654059948849</v>
      </c>
      <c r="P6" s="449">
        <v>2856.7042815446775</v>
      </c>
      <c r="Q6" s="449">
        <v>2713.2157684745875</v>
      </c>
      <c r="R6" s="449">
        <v>3790.3033200212981</v>
      </c>
      <c r="S6" s="449">
        <v>3930.7116713731402</v>
      </c>
      <c r="T6" s="449">
        <v>4034.1356607132116</v>
      </c>
      <c r="U6" s="449">
        <v>4292.680032712271</v>
      </c>
      <c r="V6" s="449">
        <v>4230.1938474824783</v>
      </c>
      <c r="W6" s="323"/>
    </row>
    <row r="7" spans="1:23" ht="12.95" customHeight="1">
      <c r="A7" s="14">
        <v>3</v>
      </c>
      <c r="B7" s="82" t="s">
        <v>96</v>
      </c>
      <c r="C7" s="115" t="s">
        <v>181</v>
      </c>
      <c r="D7" s="449">
        <v>72344.043719534035</v>
      </c>
      <c r="E7" s="449">
        <v>67155.295001034596</v>
      </c>
      <c r="F7" s="449">
        <v>66304.228733755866</v>
      </c>
      <c r="G7" s="449">
        <v>70780.076071709118</v>
      </c>
      <c r="H7" s="449">
        <v>74434.885485019506</v>
      </c>
      <c r="I7" s="449">
        <v>73032.823292031244</v>
      </c>
      <c r="J7" s="449">
        <v>74267.525965838984</v>
      </c>
      <c r="K7" s="449">
        <v>70040.209966938186</v>
      </c>
      <c r="L7" s="449">
        <v>67879.187381174095</v>
      </c>
      <c r="M7" s="449">
        <v>68322.173831583961</v>
      </c>
      <c r="N7" s="449">
        <v>66305.606369433357</v>
      </c>
      <c r="O7" s="449">
        <v>68589.543824817054</v>
      </c>
      <c r="P7" s="449">
        <v>66848.770936024361</v>
      </c>
      <c r="Q7" s="449">
        <v>64738.528328138818</v>
      </c>
      <c r="R7" s="449">
        <v>64949.862612956371</v>
      </c>
      <c r="S7" s="449">
        <v>68434.781397062863</v>
      </c>
      <c r="T7" s="449">
        <v>71120.129327200048</v>
      </c>
      <c r="U7" s="449">
        <v>73448.316778144668</v>
      </c>
      <c r="V7" s="449">
        <v>73649.004753650792</v>
      </c>
      <c r="W7" s="323"/>
    </row>
    <row r="8" spans="1:23" ht="12.95" customHeight="1">
      <c r="A8" s="14">
        <v>4</v>
      </c>
      <c r="B8" s="82" t="s">
        <v>97</v>
      </c>
      <c r="C8" s="115" t="s">
        <v>176</v>
      </c>
      <c r="D8" s="449">
        <v>2978.0057911037961</v>
      </c>
      <c r="E8" s="449">
        <v>2996.8948243519171</v>
      </c>
      <c r="F8" s="449">
        <v>3019.8568742288808</v>
      </c>
      <c r="G8" s="449">
        <v>3156.8320162537157</v>
      </c>
      <c r="H8" s="449">
        <v>3203.6125905924591</v>
      </c>
      <c r="I8" s="449">
        <v>3002.7578952906924</v>
      </c>
      <c r="J8" s="449">
        <v>3035.3336236857317</v>
      </c>
      <c r="K8" s="449">
        <v>3555.1202625674896</v>
      </c>
      <c r="L8" s="449">
        <v>3709.3615137040506</v>
      </c>
      <c r="M8" s="449">
        <v>4090.9289557093598</v>
      </c>
      <c r="N8" s="449">
        <v>3956.5252411835036</v>
      </c>
      <c r="O8" s="449">
        <v>4239.2005336980073</v>
      </c>
      <c r="P8" s="449">
        <v>4423.2215586607408</v>
      </c>
      <c r="Q8" s="449">
        <v>4644.1453993092136</v>
      </c>
      <c r="R8" s="449">
        <v>5755.3351614347184</v>
      </c>
      <c r="S8" s="449">
        <v>6533.1833681735234</v>
      </c>
      <c r="T8" s="449">
        <v>7295.6199960783997</v>
      </c>
      <c r="U8" s="449">
        <v>7818.7979822572834</v>
      </c>
      <c r="V8" s="449">
        <v>7923.7703954080835</v>
      </c>
      <c r="W8" s="323"/>
    </row>
    <row r="9" spans="1:23" ht="12.95" customHeight="1">
      <c r="A9" s="14">
        <v>5</v>
      </c>
      <c r="B9" s="82" t="s">
        <v>98</v>
      </c>
      <c r="C9" s="115" t="s">
        <v>177</v>
      </c>
      <c r="D9" s="449">
        <v>71893.012760839265</v>
      </c>
      <c r="E9" s="449">
        <v>71077.038951317518</v>
      </c>
      <c r="F9" s="449">
        <v>71593.239553048712</v>
      </c>
      <c r="G9" s="449">
        <v>73607.557770118961</v>
      </c>
      <c r="H9" s="449">
        <v>75643.07792903205</v>
      </c>
      <c r="I9" s="449">
        <v>73851.264280999152</v>
      </c>
      <c r="J9" s="449">
        <v>76075.446726866459</v>
      </c>
      <c r="K9" s="449">
        <v>65906.114559250695</v>
      </c>
      <c r="L9" s="449">
        <v>59573.95856785139</v>
      </c>
      <c r="M9" s="449">
        <v>60274.453913477962</v>
      </c>
      <c r="N9" s="449">
        <v>61351.70921453691</v>
      </c>
      <c r="O9" s="449">
        <v>68557.126950935286</v>
      </c>
      <c r="P9" s="449">
        <v>71075.596830181195</v>
      </c>
      <c r="Q9" s="449">
        <v>71246.020106380063</v>
      </c>
      <c r="R9" s="449">
        <v>67830.162409293378</v>
      </c>
      <c r="S9" s="449">
        <v>63654.969753783058</v>
      </c>
      <c r="T9" s="449">
        <v>61569.361452264959</v>
      </c>
      <c r="U9" s="449">
        <v>57605.726874606808</v>
      </c>
      <c r="V9" s="449">
        <v>57184.071185729925</v>
      </c>
      <c r="W9" s="323"/>
    </row>
    <row r="10" spans="1:23" ht="12.95" customHeight="1">
      <c r="A10" s="14">
        <v>6</v>
      </c>
      <c r="B10" s="82" t="s">
        <v>99</v>
      </c>
      <c r="C10" s="115" t="s">
        <v>89</v>
      </c>
      <c r="D10" s="449">
        <v>59828.275423064886</v>
      </c>
      <c r="E10" s="449">
        <v>57761.16641819408</v>
      </c>
      <c r="F10" s="449">
        <v>57504.366519984789</v>
      </c>
      <c r="G10" s="449">
        <v>58974.208742723946</v>
      </c>
      <c r="H10" s="449">
        <v>59042.156920407026</v>
      </c>
      <c r="I10" s="449">
        <v>56752.599779721946</v>
      </c>
      <c r="J10" s="449">
        <v>55923.019299613152</v>
      </c>
      <c r="K10" s="449">
        <v>53739.259943140132</v>
      </c>
      <c r="L10" s="449">
        <v>50348.456366613827</v>
      </c>
      <c r="M10" s="449">
        <v>48519.024979858346</v>
      </c>
      <c r="N10" s="449">
        <v>44810.001286518571</v>
      </c>
      <c r="O10" s="449">
        <v>46564.497647718294</v>
      </c>
      <c r="P10" s="449">
        <v>45817.36644032909</v>
      </c>
      <c r="Q10" s="449">
        <v>46131.022878058415</v>
      </c>
      <c r="R10" s="449">
        <v>43175.473327160049</v>
      </c>
      <c r="S10" s="449">
        <v>44739.234513185074</v>
      </c>
      <c r="T10" s="449">
        <v>48412.395528664718</v>
      </c>
      <c r="U10" s="449">
        <v>49663.977214419108</v>
      </c>
      <c r="V10" s="449">
        <v>50613.620401974746</v>
      </c>
      <c r="W10" s="323"/>
    </row>
    <row r="11" spans="1:23" ht="12.95" customHeight="1">
      <c r="A11" s="14">
        <v>7</v>
      </c>
      <c r="B11" s="82" t="s">
        <v>100</v>
      </c>
      <c r="C11" s="115" t="s">
        <v>173</v>
      </c>
      <c r="D11" s="449">
        <v>131689.95328760438</v>
      </c>
      <c r="E11" s="449">
        <v>126628.19955172276</v>
      </c>
      <c r="F11" s="449">
        <v>126113.04290287514</v>
      </c>
      <c r="G11" s="449">
        <v>135099.39427861723</v>
      </c>
      <c r="H11" s="449">
        <v>144289.1994264333</v>
      </c>
      <c r="I11" s="449">
        <v>141247.48061110836</v>
      </c>
      <c r="J11" s="449">
        <v>142873.15389575134</v>
      </c>
      <c r="K11" s="449">
        <v>137980.58663352666</v>
      </c>
      <c r="L11" s="449">
        <v>134907.37801551068</v>
      </c>
      <c r="M11" s="449">
        <v>137075.76542852243</v>
      </c>
      <c r="N11" s="449">
        <v>132971.89115386107</v>
      </c>
      <c r="O11" s="449">
        <v>137815.51360863063</v>
      </c>
      <c r="P11" s="449">
        <v>138791.73183951198</v>
      </c>
      <c r="Q11" s="449">
        <v>133086.69848566601</v>
      </c>
      <c r="R11" s="449">
        <v>125120.27246685798</v>
      </c>
      <c r="S11" s="449">
        <v>131195.12188024598</v>
      </c>
      <c r="T11" s="449">
        <v>133175.42557096024</v>
      </c>
      <c r="U11" s="449">
        <v>133492.70408805445</v>
      </c>
      <c r="V11" s="449">
        <v>133523.7351765245</v>
      </c>
      <c r="W11" s="323"/>
    </row>
    <row r="12" spans="1:23" ht="12.95" customHeight="1">
      <c r="A12" s="14">
        <v>8</v>
      </c>
      <c r="B12" s="82" t="s">
        <v>101</v>
      </c>
      <c r="C12" s="115" t="s">
        <v>148</v>
      </c>
      <c r="D12" s="449">
        <v>262786.82830346038</v>
      </c>
      <c r="E12" s="449">
        <v>261612.38922147601</v>
      </c>
      <c r="F12" s="449">
        <v>268039.07270396472</v>
      </c>
      <c r="G12" s="449">
        <v>282218.67409789283</v>
      </c>
      <c r="H12" s="449">
        <v>319094.37551676814</v>
      </c>
      <c r="I12" s="449">
        <v>322220.69624617981</v>
      </c>
      <c r="J12" s="449">
        <v>331501.38369778701</v>
      </c>
      <c r="K12" s="449">
        <v>334005.56204102334</v>
      </c>
      <c r="L12" s="449">
        <v>340719.77692138695</v>
      </c>
      <c r="M12" s="449">
        <v>353251.22842385538</v>
      </c>
      <c r="N12" s="449">
        <v>352935.69669393508</v>
      </c>
      <c r="O12" s="449">
        <v>373983.06464847794</v>
      </c>
      <c r="P12" s="449">
        <v>375439.77913129912</v>
      </c>
      <c r="Q12" s="449">
        <v>370281.49658137542</v>
      </c>
      <c r="R12" s="449">
        <v>338093.95970732666</v>
      </c>
      <c r="S12" s="449">
        <v>353323.2145976575</v>
      </c>
      <c r="T12" s="449">
        <v>357961.74672128714</v>
      </c>
      <c r="U12" s="449">
        <v>350627.60019470082</v>
      </c>
      <c r="V12" s="449">
        <v>350927.00012326217</v>
      </c>
      <c r="W12" s="323"/>
    </row>
    <row r="13" spans="1:23" ht="12.95" customHeight="1">
      <c r="A13" s="14">
        <v>9</v>
      </c>
      <c r="B13" s="82" t="s">
        <v>102</v>
      </c>
      <c r="C13" s="115" t="s">
        <v>174</v>
      </c>
      <c r="D13" s="449">
        <v>4052.7739419820573</v>
      </c>
      <c r="E13" s="449">
        <v>3822.1199475448138</v>
      </c>
      <c r="F13" s="449">
        <v>3819.6446159311754</v>
      </c>
      <c r="G13" s="449">
        <v>4166.4885122816868</v>
      </c>
      <c r="H13" s="449">
        <v>4350.5713527415774</v>
      </c>
      <c r="I13" s="449">
        <v>4095.6293851380774</v>
      </c>
      <c r="J13" s="449">
        <v>4276.6633484665253</v>
      </c>
      <c r="K13" s="449">
        <v>4000.9616100297517</v>
      </c>
      <c r="L13" s="449">
        <v>3786.0343336941946</v>
      </c>
      <c r="M13" s="449">
        <v>3661.2925569099689</v>
      </c>
      <c r="N13" s="449">
        <v>3365.8768278943398</v>
      </c>
      <c r="O13" s="449">
        <v>3394.5968068427906</v>
      </c>
      <c r="P13" s="449">
        <v>3161.3831619542934</v>
      </c>
      <c r="Q13" s="449">
        <v>3282.828502375306</v>
      </c>
      <c r="R13" s="449">
        <v>3073.2277696511242</v>
      </c>
      <c r="S13" s="449">
        <v>3292.8202516576575</v>
      </c>
      <c r="T13" s="449">
        <v>3454.2174270087053</v>
      </c>
      <c r="U13" s="449">
        <v>3636.389382948274</v>
      </c>
      <c r="V13" s="449">
        <v>3633.749138272191</v>
      </c>
      <c r="W13" s="323"/>
    </row>
    <row r="14" spans="1:23" ht="12.95" customHeight="1">
      <c r="A14" s="14">
        <v>10</v>
      </c>
      <c r="B14" s="82" t="s">
        <v>103</v>
      </c>
      <c r="C14" s="115" t="s">
        <v>149</v>
      </c>
      <c r="D14" s="449">
        <v>37729.19931817957</v>
      </c>
      <c r="E14" s="449">
        <v>37326.298064925111</v>
      </c>
      <c r="F14" s="449">
        <v>38325.177807147345</v>
      </c>
      <c r="G14" s="449">
        <v>41323.331050695626</v>
      </c>
      <c r="H14" s="449">
        <v>43464.435761061686</v>
      </c>
      <c r="I14" s="449">
        <v>43014.804738639148</v>
      </c>
      <c r="J14" s="449">
        <v>43965.463893099091</v>
      </c>
      <c r="K14" s="449">
        <v>39451.633284280768</v>
      </c>
      <c r="L14" s="449">
        <v>38954.370333980914</v>
      </c>
      <c r="M14" s="449">
        <v>38544.479187827477</v>
      </c>
      <c r="N14" s="449">
        <v>36588.50014241007</v>
      </c>
      <c r="O14" s="449">
        <v>34677.285996899744</v>
      </c>
      <c r="P14" s="449">
        <v>35391.719203539491</v>
      </c>
      <c r="Q14" s="449">
        <v>36022.533327079553</v>
      </c>
      <c r="R14" s="449">
        <v>26250.255203036748</v>
      </c>
      <c r="S14" s="449">
        <v>24781.369684155175</v>
      </c>
      <c r="T14" s="449">
        <v>23928.953585638308</v>
      </c>
      <c r="U14" s="449">
        <v>22822.747627497065</v>
      </c>
      <c r="V14" s="449">
        <v>22613.385831877094</v>
      </c>
      <c r="W14" s="323"/>
    </row>
    <row r="15" spans="1:23" ht="12.95" customHeight="1">
      <c r="A15" s="14">
        <v>11</v>
      </c>
      <c r="B15" s="82" t="s">
        <v>104</v>
      </c>
      <c r="C15" s="115" t="s">
        <v>150</v>
      </c>
      <c r="D15" s="449">
        <v>3466.9209307883984</v>
      </c>
      <c r="E15" s="449">
        <v>3087.998038537813</v>
      </c>
      <c r="F15" s="449">
        <v>2943.1748566942442</v>
      </c>
      <c r="G15" s="449">
        <v>3308.7996232434175</v>
      </c>
      <c r="H15" s="449">
        <v>3401.5032448638722</v>
      </c>
      <c r="I15" s="449">
        <v>3341.0395040195822</v>
      </c>
      <c r="J15" s="449">
        <v>3491.0272378030304</v>
      </c>
      <c r="K15" s="449">
        <v>3411.254012489936</v>
      </c>
      <c r="L15" s="449">
        <v>3383.6023624516874</v>
      </c>
      <c r="M15" s="449">
        <v>3414.3821508973233</v>
      </c>
      <c r="N15" s="449">
        <v>3301.5170277592679</v>
      </c>
      <c r="O15" s="449">
        <v>3506.2254562140934</v>
      </c>
      <c r="P15" s="449">
        <v>3333.447923728736</v>
      </c>
      <c r="Q15" s="449">
        <v>3398.6427431948532</v>
      </c>
      <c r="R15" s="449">
        <v>3479.9424058385903</v>
      </c>
      <c r="S15" s="449">
        <v>3792.0779705425712</v>
      </c>
      <c r="T15" s="449">
        <v>4186.9131194417596</v>
      </c>
      <c r="U15" s="449">
        <v>4467.187475562615</v>
      </c>
      <c r="V15" s="449">
        <v>4430.2004060331183</v>
      </c>
      <c r="W15" s="323"/>
    </row>
    <row r="16" spans="1:23" ht="12.95" customHeight="1">
      <c r="A16" s="14">
        <v>12</v>
      </c>
      <c r="B16" s="82" t="s">
        <v>105</v>
      </c>
      <c r="C16" s="115" t="s">
        <v>178</v>
      </c>
      <c r="D16" s="449">
        <v>6243.4963331429171</v>
      </c>
      <c r="E16" s="449">
        <v>6203.8110641486292</v>
      </c>
      <c r="F16" s="449">
        <v>6326.2449375001042</v>
      </c>
      <c r="G16" s="449">
        <v>7081.4684803540204</v>
      </c>
      <c r="H16" s="449">
        <v>7402.2120033502306</v>
      </c>
      <c r="I16" s="449">
        <v>7061.9033576971524</v>
      </c>
      <c r="J16" s="449">
        <v>7602.9570275784745</v>
      </c>
      <c r="K16" s="449">
        <v>7362.3874054384596</v>
      </c>
      <c r="L16" s="449">
        <v>8834.7697332566877</v>
      </c>
      <c r="M16" s="449">
        <v>9811.1132173961341</v>
      </c>
      <c r="N16" s="449">
        <v>10280.331559495808</v>
      </c>
      <c r="O16" s="449">
        <v>11026.142846148181</v>
      </c>
      <c r="P16" s="449">
        <v>10699.968853174552</v>
      </c>
      <c r="Q16" s="449">
        <v>10812.03280085446</v>
      </c>
      <c r="R16" s="449">
        <v>10176.369059118493</v>
      </c>
      <c r="S16" s="449">
        <v>10291.445928502699</v>
      </c>
      <c r="T16" s="449">
        <v>10421.944945397405</v>
      </c>
      <c r="U16" s="449">
        <v>10717.860837950291</v>
      </c>
      <c r="V16" s="449">
        <v>10743.515500547586</v>
      </c>
      <c r="W16" s="323"/>
    </row>
    <row r="17" spans="1:23" ht="12.95" customHeight="1">
      <c r="A17" s="14">
        <v>13</v>
      </c>
      <c r="B17" s="82" t="s">
        <v>106</v>
      </c>
      <c r="C17" s="115" t="s">
        <v>151</v>
      </c>
      <c r="D17" s="449">
        <v>69343.151978514099</v>
      </c>
      <c r="E17" s="449">
        <v>70302.65366843059</v>
      </c>
      <c r="F17" s="449">
        <v>72132.049086132363</v>
      </c>
      <c r="G17" s="449">
        <v>78611.314064174061</v>
      </c>
      <c r="H17" s="449">
        <v>82350.724989282346</v>
      </c>
      <c r="I17" s="449">
        <v>82347.487654330485</v>
      </c>
      <c r="J17" s="449">
        <v>86947.643088460813</v>
      </c>
      <c r="K17" s="449">
        <v>82325.39035223164</v>
      </c>
      <c r="L17" s="449">
        <v>76738.563280262373</v>
      </c>
      <c r="M17" s="449">
        <v>75249.356151728614</v>
      </c>
      <c r="N17" s="449">
        <v>75563.80101232577</v>
      </c>
      <c r="O17" s="449">
        <v>81201.617879908154</v>
      </c>
      <c r="P17" s="449">
        <v>81276.533339636735</v>
      </c>
      <c r="Q17" s="449">
        <v>84890.753813886608</v>
      </c>
      <c r="R17" s="449">
        <v>85706.835696272639</v>
      </c>
      <c r="S17" s="449">
        <v>83561.978319891175</v>
      </c>
      <c r="T17" s="449">
        <v>81989.712812398444</v>
      </c>
      <c r="U17" s="449">
        <v>82053.120393203091</v>
      </c>
      <c r="V17" s="449">
        <v>82227.172557945829</v>
      </c>
      <c r="W17" s="323"/>
    </row>
    <row r="18" spans="1:23" ht="12.95" customHeight="1">
      <c r="A18" s="14">
        <v>14</v>
      </c>
      <c r="B18" s="82" t="s">
        <v>108</v>
      </c>
      <c r="C18" s="115" t="s">
        <v>155</v>
      </c>
      <c r="D18" s="449">
        <v>6738.2190286409768</v>
      </c>
      <c r="E18" s="449">
        <v>6124.0226171255144</v>
      </c>
      <c r="F18" s="449">
        <v>6075.9843629318857</v>
      </c>
      <c r="G18" s="449">
        <v>8497.8346615523369</v>
      </c>
      <c r="H18" s="449">
        <v>9139.4302202881372</v>
      </c>
      <c r="I18" s="449">
        <v>6773.6073509305506</v>
      </c>
      <c r="J18" s="449">
        <v>6903.8056574248476</v>
      </c>
      <c r="K18" s="449">
        <v>6799.6883943631337</v>
      </c>
      <c r="L18" s="449">
        <v>8080.3202937124315</v>
      </c>
      <c r="M18" s="449">
        <v>8645.7884774743579</v>
      </c>
      <c r="N18" s="449">
        <v>8237.098869825335</v>
      </c>
      <c r="O18" s="449">
        <v>6029.2973443533347</v>
      </c>
      <c r="P18" s="449">
        <v>7599.2892407428344</v>
      </c>
      <c r="Q18" s="449">
        <v>7782.4409634393805</v>
      </c>
      <c r="R18" s="449">
        <v>3609.1836392275027</v>
      </c>
      <c r="S18" s="449">
        <v>4238.1792040887358</v>
      </c>
      <c r="T18" s="449">
        <v>4542.8089768087821</v>
      </c>
      <c r="U18" s="449">
        <v>4883.1231222626675</v>
      </c>
      <c r="V18" s="449">
        <v>4910.2456942435783</v>
      </c>
      <c r="W18" s="323"/>
    </row>
    <row r="19" spans="1:23" ht="12.95" customHeight="1">
      <c r="A19" s="14">
        <v>15</v>
      </c>
      <c r="B19" s="82" t="s">
        <v>107</v>
      </c>
      <c r="C19" s="115" t="s">
        <v>179</v>
      </c>
      <c r="D19" s="449">
        <v>22773.492076933879</v>
      </c>
      <c r="E19" s="449">
        <v>22848.934721377362</v>
      </c>
      <c r="F19" s="449">
        <v>23259.339990197328</v>
      </c>
      <c r="G19" s="449">
        <v>22415.986081155352</v>
      </c>
      <c r="H19" s="449">
        <v>23096.738078736707</v>
      </c>
      <c r="I19" s="449">
        <v>23476.865999247118</v>
      </c>
      <c r="J19" s="449">
        <v>24051.432525656979</v>
      </c>
      <c r="K19" s="449">
        <v>22685.495100711145</v>
      </c>
      <c r="L19" s="449">
        <v>22457.391396201929</v>
      </c>
      <c r="M19" s="449">
        <v>22287.248092431983</v>
      </c>
      <c r="N19" s="449">
        <v>22647.685946232967</v>
      </c>
      <c r="O19" s="449">
        <v>23050.528745356332</v>
      </c>
      <c r="P19" s="449">
        <v>22919.883310617402</v>
      </c>
      <c r="Q19" s="449">
        <v>23526.180795392276</v>
      </c>
      <c r="R19" s="449">
        <v>23997.771398812372</v>
      </c>
      <c r="S19" s="449">
        <v>24433.498912309507</v>
      </c>
      <c r="T19" s="449">
        <v>24009.204057480056</v>
      </c>
      <c r="U19" s="449">
        <v>24323.519427801202</v>
      </c>
      <c r="V19" s="449">
        <v>24603.211433132637</v>
      </c>
      <c r="W19" s="323"/>
    </row>
    <row r="20" spans="1:23" ht="12.95" customHeight="1">
      <c r="A20" s="14">
        <v>16</v>
      </c>
      <c r="B20" s="82" t="s">
        <v>152</v>
      </c>
      <c r="C20" s="115" t="s">
        <v>156</v>
      </c>
      <c r="D20" s="449">
        <v>1109.6276285589238</v>
      </c>
      <c r="E20" s="449">
        <v>1086.6279949210734</v>
      </c>
      <c r="F20" s="449">
        <v>1121.5427612685519</v>
      </c>
      <c r="G20" s="449">
        <v>1219.608173346579</v>
      </c>
      <c r="H20" s="449">
        <v>1275.9327710229604</v>
      </c>
      <c r="I20" s="449">
        <v>1307.927800340806</v>
      </c>
      <c r="J20" s="449">
        <v>1392.7240778982853</v>
      </c>
      <c r="K20" s="449">
        <v>1565.3893317853181</v>
      </c>
      <c r="L20" s="449">
        <v>1519.1440591747303</v>
      </c>
      <c r="M20" s="449">
        <v>1582.3260900027099</v>
      </c>
      <c r="N20" s="449">
        <v>1593.9582959374989</v>
      </c>
      <c r="O20" s="449">
        <v>1682.3013402936608</v>
      </c>
      <c r="P20" s="449">
        <v>1744.722414741909</v>
      </c>
      <c r="Q20" s="449">
        <v>1810.2893276413579</v>
      </c>
      <c r="R20" s="449">
        <v>1654.8868236228052</v>
      </c>
      <c r="S20" s="449">
        <v>1703.3351646202436</v>
      </c>
      <c r="T20" s="449">
        <v>1745.6391301750127</v>
      </c>
      <c r="U20" s="449">
        <v>1777.8479430064485</v>
      </c>
      <c r="V20" s="449">
        <v>1764.1665612657796</v>
      </c>
      <c r="W20" s="323"/>
    </row>
    <row r="21" spans="1:23" ht="12.95" customHeight="1">
      <c r="A21" s="14">
        <v>17</v>
      </c>
      <c r="B21" s="82" t="s">
        <v>153</v>
      </c>
      <c r="C21" s="115" t="s">
        <v>157</v>
      </c>
      <c r="D21" s="449">
        <v>4151.0742972220405</v>
      </c>
      <c r="E21" s="449">
        <v>4006.8424128321394</v>
      </c>
      <c r="F21" s="449">
        <v>4048.0743410538139</v>
      </c>
      <c r="G21" s="449">
        <v>4674.2815510123428</v>
      </c>
      <c r="H21" s="449">
        <v>4990.6207324855568</v>
      </c>
      <c r="I21" s="449">
        <v>4924.6708358692804</v>
      </c>
      <c r="J21" s="449">
        <v>5164.1262199639641</v>
      </c>
      <c r="K21" s="449">
        <v>5077.0012039767935</v>
      </c>
      <c r="L21" s="449">
        <v>5618.8168493636349</v>
      </c>
      <c r="M21" s="449">
        <v>6108.9038972655826</v>
      </c>
      <c r="N21" s="449">
        <v>6378.0642864388165</v>
      </c>
      <c r="O21" s="449">
        <v>6556.06365996777</v>
      </c>
      <c r="P21" s="449">
        <v>6991.9359302209396</v>
      </c>
      <c r="Q21" s="449">
        <v>7647.0957984030456</v>
      </c>
      <c r="R21" s="449">
        <v>8513.5944060764377</v>
      </c>
      <c r="S21" s="449">
        <v>9301.6642065553388</v>
      </c>
      <c r="T21" s="449">
        <v>9955.3293394154462</v>
      </c>
      <c r="U21" s="449">
        <v>10457.918432527797</v>
      </c>
      <c r="V21" s="449">
        <v>10458.129141659419</v>
      </c>
      <c r="W21" s="323"/>
    </row>
    <row r="22" spans="1:23" ht="12.95" customHeight="1">
      <c r="A22" s="14">
        <v>18</v>
      </c>
      <c r="B22" s="82" t="s">
        <v>154</v>
      </c>
      <c r="C22" s="115" t="s">
        <v>158</v>
      </c>
      <c r="D22" s="449">
        <v>76990.852825888986</v>
      </c>
      <c r="E22" s="449">
        <v>76685.952259946731</v>
      </c>
      <c r="F22" s="449">
        <v>77706.577540948783</v>
      </c>
      <c r="G22" s="449">
        <v>80401.34759074777</v>
      </c>
      <c r="H22" s="449">
        <v>82426.821898150563</v>
      </c>
      <c r="I22" s="449">
        <v>80910.59960671459</v>
      </c>
      <c r="J22" s="449">
        <v>82442.469855700023</v>
      </c>
      <c r="K22" s="449">
        <v>53529.71985059978</v>
      </c>
      <c r="L22" s="449">
        <v>49362.008474318165</v>
      </c>
      <c r="M22" s="449">
        <v>49093.163919290193</v>
      </c>
      <c r="N22" s="449">
        <v>46820.826384354586</v>
      </c>
      <c r="O22" s="449">
        <v>49494.844382167139</v>
      </c>
      <c r="P22" s="449">
        <v>49380.321485791115</v>
      </c>
      <c r="Q22" s="449">
        <v>51551.221245815766</v>
      </c>
      <c r="R22" s="449">
        <v>49742.78421400857</v>
      </c>
      <c r="S22" s="449">
        <v>47966.652116039288</v>
      </c>
      <c r="T22" s="449">
        <v>46536.363374451699</v>
      </c>
      <c r="U22" s="449">
        <v>45703.207143357118</v>
      </c>
      <c r="V22" s="449">
        <v>45765.538382276252</v>
      </c>
      <c r="W22" s="323"/>
    </row>
    <row r="23" spans="1:23" ht="12.95" customHeight="1">
      <c r="A23" s="14"/>
      <c r="B23" s="756"/>
      <c r="C23" s="752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449"/>
      <c r="Q23" s="449"/>
      <c r="R23" s="449"/>
      <c r="S23" s="449"/>
      <c r="T23" s="449"/>
      <c r="U23" s="449"/>
      <c r="V23" s="449"/>
      <c r="W23" s="323"/>
    </row>
    <row r="24" spans="1:23" ht="12.95" customHeight="1">
      <c r="A24" s="92">
        <v>19</v>
      </c>
      <c r="B24" s="84"/>
      <c r="C24" s="164" t="s">
        <v>87</v>
      </c>
      <c r="D24" s="450">
        <v>889301.72960652132</v>
      </c>
      <c r="E24" s="450">
        <v>871389.64648448746</v>
      </c>
      <c r="F24" s="450">
        <v>880228.71206151287</v>
      </c>
      <c r="G24" s="450">
        <v>927425.14702270029</v>
      </c>
      <c r="H24" s="450">
        <v>989149.92268143303</v>
      </c>
      <c r="I24" s="450">
        <v>977687.28877919959</v>
      </c>
      <c r="J24" s="450">
        <v>999578.13606448297</v>
      </c>
      <c r="K24" s="450">
        <v>939647.95392728271</v>
      </c>
      <c r="L24" s="450">
        <v>924536.48892819509</v>
      </c>
      <c r="M24" s="450">
        <v>940136.52647494851</v>
      </c>
      <c r="N24" s="450">
        <v>928409.04591893451</v>
      </c>
      <c r="O24" s="450">
        <v>973058.56370239228</v>
      </c>
      <c r="P24" s="450">
        <v>978634.36671844462</v>
      </c>
      <c r="Q24" s="450">
        <v>975148.21210738516</v>
      </c>
      <c r="R24" s="450">
        <v>919751.92404643924</v>
      </c>
      <c r="S24" s="450">
        <v>940953.22382706078</v>
      </c>
      <c r="T24" s="450">
        <v>953155.86367712333</v>
      </c>
      <c r="U24" s="450">
        <v>948518.97695965099</v>
      </c>
      <c r="V24" s="450">
        <v>952489.80598249054</v>
      </c>
      <c r="W24" s="323"/>
    </row>
    <row r="25" spans="1:23" ht="12.95" customHeight="1">
      <c r="A25" s="14">
        <v>20</v>
      </c>
      <c r="B25" s="183"/>
      <c r="C25" s="116" t="s">
        <v>374</v>
      </c>
      <c r="D25" s="451">
        <v>1392265.7428902586</v>
      </c>
      <c r="E25" s="451">
        <v>1413637.6392629787</v>
      </c>
      <c r="F25" s="451">
        <v>1413658.6370032537</v>
      </c>
      <c r="G25" s="451">
        <v>1393327.439989815</v>
      </c>
      <c r="H25" s="451">
        <v>1420259.2858562039</v>
      </c>
      <c r="I25" s="451">
        <v>1383990.2144087548</v>
      </c>
      <c r="J25" s="451">
        <v>1402439.7798901575</v>
      </c>
      <c r="K25" s="451">
        <v>1449922.5356964506</v>
      </c>
      <c r="L25" s="451">
        <v>1431838.4491229348</v>
      </c>
      <c r="M25" s="451">
        <v>1451599.2209255099</v>
      </c>
      <c r="N25" s="451">
        <v>1409275.9960481669</v>
      </c>
      <c r="O25" s="451">
        <v>1367287.2247713774</v>
      </c>
      <c r="P25" s="451">
        <v>1358774.9701784267</v>
      </c>
      <c r="Q25" s="451">
        <v>1325783.5642437721</v>
      </c>
      <c r="R25" s="451">
        <v>1347806.6377694905</v>
      </c>
      <c r="S25" s="451">
        <v>1351685.7534097363</v>
      </c>
      <c r="T25" s="451">
        <v>1365952.7265105485</v>
      </c>
      <c r="U25" s="451">
        <v>1347353.6089154815</v>
      </c>
      <c r="V25" s="451">
        <v>1370085.3443725484</v>
      </c>
      <c r="W25" s="323"/>
    </row>
    <row r="26" spans="1:23">
      <c r="A26" s="14">
        <v>21</v>
      </c>
      <c r="B26" s="183"/>
      <c r="C26" s="164" t="s">
        <v>164</v>
      </c>
      <c r="D26" s="450">
        <v>2281567.4724967796</v>
      </c>
      <c r="E26" s="450">
        <v>2285027.2857474661</v>
      </c>
      <c r="F26" s="450">
        <v>2293887.3490647664</v>
      </c>
      <c r="G26" s="450">
        <v>2320752.5870125154</v>
      </c>
      <c r="H26" s="450">
        <v>2409409.2085376368</v>
      </c>
      <c r="I26" s="450">
        <v>2361677.5031879544</v>
      </c>
      <c r="J26" s="450">
        <v>2402017.9159546406</v>
      </c>
      <c r="K26" s="450">
        <v>2389570.4896237333</v>
      </c>
      <c r="L26" s="450">
        <v>2356374.9380511297</v>
      </c>
      <c r="M26" s="450">
        <v>2391735.7474004584</v>
      </c>
      <c r="N26" s="450">
        <v>2337685.0419671014</v>
      </c>
      <c r="O26" s="450">
        <v>2340345.7884737696</v>
      </c>
      <c r="P26" s="450">
        <v>2337409.3368968712</v>
      </c>
      <c r="Q26" s="450">
        <v>2300931.7763511571</v>
      </c>
      <c r="R26" s="450">
        <v>2267558.5618159296</v>
      </c>
      <c r="S26" s="450">
        <v>2292638.9772367971</v>
      </c>
      <c r="T26" s="450">
        <v>2319108.5901876716</v>
      </c>
      <c r="U26" s="450">
        <v>2295872.5858751326</v>
      </c>
      <c r="V26" s="450">
        <v>2322575.1503550392</v>
      </c>
      <c r="W26" s="323"/>
    </row>
    <row r="27" spans="1:23" hidden="1">
      <c r="A27" s="92"/>
      <c r="B27" s="7"/>
      <c r="C27" s="116" t="s">
        <v>357</v>
      </c>
      <c r="D27" s="451">
        <v>26607.375151652726</v>
      </c>
      <c r="E27" s="451">
        <v>20109.199056430254</v>
      </c>
      <c r="F27" s="451">
        <v>27392.634286326938</v>
      </c>
      <c r="G27" s="451">
        <v>46451.540947167436</v>
      </c>
      <c r="H27" s="451">
        <v>39046.244296957739</v>
      </c>
      <c r="I27" s="451">
        <v>46808.595532607287</v>
      </c>
      <c r="J27" s="451">
        <v>-23475.189712089486</v>
      </c>
      <c r="K27" s="451">
        <v>-26827.890489147081</v>
      </c>
      <c r="L27" s="451">
        <v>-54797.853155335928</v>
      </c>
      <c r="M27" s="451">
        <v>-72962.96134497493</v>
      </c>
      <c r="N27" s="451">
        <v>-93032.567790342233</v>
      </c>
      <c r="O27" s="451">
        <v>-76510.847860328053</v>
      </c>
      <c r="P27" s="451">
        <v>-107616.94309528978</v>
      </c>
      <c r="Q27" s="451">
        <v>-106162.54415565199</v>
      </c>
      <c r="R27" s="452">
        <v>-103955.04717904169</v>
      </c>
      <c r="S27" s="452">
        <v>-100498.39185471249</v>
      </c>
      <c r="T27" s="452">
        <v>-104000.95024388788</v>
      </c>
      <c r="U27" s="452">
        <v>-98532.291789334704</v>
      </c>
      <c r="V27" s="452">
        <v>-90156.257298931814</v>
      </c>
      <c r="W27" s="323"/>
    </row>
    <row r="28" spans="1:23" ht="12" hidden="1" customHeight="1">
      <c r="A28" s="14"/>
      <c r="B28" s="194"/>
      <c r="C28" s="116" t="s">
        <v>358</v>
      </c>
      <c r="D28" s="451">
        <v>-42675.847648432245</v>
      </c>
      <c r="E28" s="451">
        <v>-38631.484803896165</v>
      </c>
      <c r="F28" s="451">
        <v>-40554.983351093251</v>
      </c>
      <c r="G28" s="451">
        <v>-39866.127959682606</v>
      </c>
      <c r="H28" s="451">
        <v>-45447.452834594529</v>
      </c>
      <c r="I28" s="451">
        <v>-51050.098720561713</v>
      </c>
      <c r="J28" s="451">
        <v>-65144.821400956018</v>
      </c>
      <c r="K28" s="451">
        <v>-70059.60181784723</v>
      </c>
      <c r="L28" s="451">
        <v>-84288.086578881455</v>
      </c>
      <c r="M28" s="451">
        <v>-94131.787671710903</v>
      </c>
      <c r="N28" s="451">
        <v>-100271.47983690014</v>
      </c>
      <c r="O28" s="451">
        <v>-108148.94317819255</v>
      </c>
      <c r="P28" s="451">
        <v>-102124.39979522016</v>
      </c>
      <c r="Q28" s="451">
        <v>-107377.23394880741</v>
      </c>
      <c r="R28" s="451">
        <v>-107106.51778938946</v>
      </c>
      <c r="S28" s="452">
        <v>-113290.58613705252</v>
      </c>
      <c r="T28" s="452">
        <v>-114717.6436411872</v>
      </c>
      <c r="U28" s="452">
        <v>-113642.68781531397</v>
      </c>
      <c r="V28" s="452">
        <v>-97598.894920766194</v>
      </c>
      <c r="W28" s="323"/>
    </row>
    <row r="29" spans="1:23" ht="12" customHeight="1">
      <c r="A29" s="14">
        <v>22</v>
      </c>
      <c r="B29" s="57"/>
      <c r="C29" s="116" t="s">
        <v>392</v>
      </c>
      <c r="D29" s="451">
        <v>-16068.472496779519</v>
      </c>
      <c r="E29" s="451">
        <v>-18522.28574746591</v>
      </c>
      <c r="F29" s="451">
        <v>-13162.349064766313</v>
      </c>
      <c r="G29" s="451">
        <v>6585.4129874848295</v>
      </c>
      <c r="H29" s="451">
        <v>-6401.2085376367904</v>
      </c>
      <c r="I29" s="451">
        <v>-4241.5031879544258</v>
      </c>
      <c r="J29" s="451">
        <v>-88620.011113045504</v>
      </c>
      <c r="K29" s="451">
        <v>-96887.492306994303</v>
      </c>
      <c r="L29" s="451">
        <v>-139085.93973421739</v>
      </c>
      <c r="M29" s="451">
        <v>-167094.74901668582</v>
      </c>
      <c r="N29" s="451">
        <v>-193304.04762724237</v>
      </c>
      <c r="O29" s="451">
        <v>-184659.79103852061</v>
      </c>
      <c r="P29" s="451">
        <v>-209741.34289050993</v>
      </c>
      <c r="Q29" s="451">
        <v>-213539.7781044594</v>
      </c>
      <c r="R29" s="451">
        <v>-211061.56496843114</v>
      </c>
      <c r="S29" s="451">
        <v>-213788.97799176502</v>
      </c>
      <c r="T29" s="451">
        <v>-218718.59388507507</v>
      </c>
      <c r="U29" s="451">
        <v>-212174.97960464866</v>
      </c>
      <c r="V29" s="451">
        <v>-187755.15221969801</v>
      </c>
      <c r="W29" s="323"/>
    </row>
    <row r="30" spans="1:23" ht="12" hidden="1" customHeight="1">
      <c r="A30" s="92"/>
      <c r="B30" s="57"/>
      <c r="C30" s="322"/>
      <c r="D30" s="451">
        <v>2265499</v>
      </c>
      <c r="E30" s="451">
        <v>2266505</v>
      </c>
      <c r="F30" s="451">
        <v>2280725</v>
      </c>
      <c r="G30" s="451">
        <v>2327338</v>
      </c>
      <c r="H30" s="451">
        <v>2403008</v>
      </c>
      <c r="I30" s="451">
        <v>2357436</v>
      </c>
      <c r="J30" s="451">
        <v>2313474</v>
      </c>
      <c r="K30" s="451">
        <v>2292683</v>
      </c>
      <c r="L30" s="451">
        <v>2217288.9983169124</v>
      </c>
      <c r="M30" s="451">
        <v>2224640.9983837726</v>
      </c>
      <c r="N30" s="451">
        <v>2144380.9943398591</v>
      </c>
      <c r="O30" s="451">
        <v>2155685.9974352489</v>
      </c>
      <c r="P30" s="451">
        <v>2127667.9940063613</v>
      </c>
      <c r="Q30" s="451">
        <v>2087391.9982466975</v>
      </c>
      <c r="R30" s="451"/>
      <c r="S30" s="452"/>
      <c r="T30" s="452"/>
      <c r="U30" s="452"/>
      <c r="V30" s="452"/>
      <c r="W30" s="323"/>
    </row>
    <row r="31" spans="1:23" ht="12" customHeight="1">
      <c r="A31" s="14">
        <v>23</v>
      </c>
      <c r="B31" s="328"/>
      <c r="C31" s="164" t="s">
        <v>137</v>
      </c>
      <c r="D31" s="450">
        <v>2268507</v>
      </c>
      <c r="E31" s="450">
        <v>2270597</v>
      </c>
      <c r="F31" s="450">
        <v>2288029</v>
      </c>
      <c r="G31" s="450">
        <v>2335500</v>
      </c>
      <c r="H31" s="450">
        <v>2413748</v>
      </c>
      <c r="I31" s="450">
        <v>2381988</v>
      </c>
      <c r="J31" s="450">
        <v>2346954</v>
      </c>
      <c r="K31" s="450">
        <v>2292683</v>
      </c>
      <c r="L31" s="450">
        <v>2217289</v>
      </c>
      <c r="M31" s="450">
        <v>2224641</v>
      </c>
      <c r="N31" s="450">
        <v>2144381</v>
      </c>
      <c r="O31" s="450">
        <v>2155686</v>
      </c>
      <c r="P31" s="450">
        <v>2127668</v>
      </c>
      <c r="Q31" s="450">
        <v>2087392</v>
      </c>
      <c r="R31" s="450">
        <v>2056497</v>
      </c>
      <c r="S31" s="450">
        <v>2078850</v>
      </c>
      <c r="T31" s="450">
        <v>2100390</v>
      </c>
      <c r="U31" s="450">
        <v>2083697.6113785324</v>
      </c>
      <c r="V31" s="450">
        <v>2134820</v>
      </c>
      <c r="W31" s="323"/>
    </row>
    <row r="32" spans="1:23" ht="12" customHeight="1">
      <c r="A32" s="14">
        <v>24</v>
      </c>
      <c r="B32" s="328"/>
      <c r="C32" s="239" t="s">
        <v>109</v>
      </c>
      <c r="D32" s="451">
        <v>1504</v>
      </c>
      <c r="E32" s="451">
        <v>2046</v>
      </c>
      <c r="F32" s="451">
        <v>3652</v>
      </c>
      <c r="G32" s="451">
        <v>4081</v>
      </c>
      <c r="H32" s="451">
        <v>5370</v>
      </c>
      <c r="I32" s="451">
        <v>12276.000000000002</v>
      </c>
      <c r="J32" s="451">
        <v>16740.000000000004</v>
      </c>
      <c r="K32" s="451">
        <v>20460</v>
      </c>
      <c r="L32" s="451">
        <v>29948</v>
      </c>
      <c r="M32" s="451">
        <v>39845.979368194443</v>
      </c>
      <c r="N32" s="451">
        <v>68013.663911388881</v>
      </c>
      <c r="O32" s="451">
        <v>130273.06958736111</v>
      </c>
      <c r="P32" s="451">
        <v>144262.78593861111</v>
      </c>
      <c r="Q32" s="451">
        <v>109999.92546958334</v>
      </c>
      <c r="R32" s="451">
        <v>89325.701656249992</v>
      </c>
      <c r="S32" s="452">
        <v>88793.585598194448</v>
      </c>
      <c r="T32" s="452">
        <v>82972.20224402778</v>
      </c>
      <c r="U32" s="452">
        <v>85132.923499643555</v>
      </c>
      <c r="V32" s="452">
        <v>78025.399999999994</v>
      </c>
      <c r="W32" s="323"/>
    </row>
    <row r="33" spans="1:23" ht="12" customHeight="1">
      <c r="A33" s="14">
        <v>25</v>
      </c>
      <c r="B33" s="328"/>
      <c r="C33" s="239" t="s">
        <v>163</v>
      </c>
      <c r="D33" s="451" t="s">
        <v>82</v>
      </c>
      <c r="E33" s="451" t="s">
        <v>82</v>
      </c>
      <c r="F33" s="451" t="s">
        <v>82</v>
      </c>
      <c r="G33" s="451" t="s">
        <v>82</v>
      </c>
      <c r="H33" s="451" t="s">
        <v>82</v>
      </c>
      <c r="I33" s="451" t="s">
        <v>82</v>
      </c>
      <c r="J33" s="451" t="s">
        <v>82</v>
      </c>
      <c r="K33" s="451" t="s">
        <v>82</v>
      </c>
      <c r="L33" s="451" t="s">
        <v>82</v>
      </c>
      <c r="M33" s="451">
        <v>1144.0206318055555</v>
      </c>
      <c r="N33" s="451">
        <v>6817.3360886111122</v>
      </c>
      <c r="O33" s="451">
        <v>13417.930412638889</v>
      </c>
      <c r="P33" s="451">
        <v>12061.21406138889</v>
      </c>
      <c r="Q33" s="451">
        <v>16328.07453041667</v>
      </c>
      <c r="R33" s="451">
        <v>23691.298343750004</v>
      </c>
      <c r="S33" s="452">
        <v>30577.414401805552</v>
      </c>
      <c r="T33" s="452">
        <v>32362.797755972228</v>
      </c>
      <c r="U33" s="452">
        <v>32846.687878888879</v>
      </c>
      <c r="V33" s="452">
        <v>32007.600000000002</v>
      </c>
      <c r="W33" s="323"/>
    </row>
    <row r="34" spans="1:23" ht="12" customHeight="1">
      <c r="A34" s="14">
        <v>26</v>
      </c>
      <c r="B34" s="194"/>
      <c r="C34" s="164" t="s">
        <v>359</v>
      </c>
      <c r="D34" s="450">
        <v>2267003</v>
      </c>
      <c r="E34" s="450">
        <v>2268551</v>
      </c>
      <c r="F34" s="450">
        <v>2284377</v>
      </c>
      <c r="G34" s="450">
        <v>2331419</v>
      </c>
      <c r="H34" s="450">
        <v>2408378</v>
      </c>
      <c r="I34" s="450">
        <v>2369712</v>
      </c>
      <c r="J34" s="450">
        <v>2330214</v>
      </c>
      <c r="K34" s="450">
        <v>2272223</v>
      </c>
      <c r="L34" s="450">
        <v>2187341</v>
      </c>
      <c r="M34" s="450">
        <v>2183651</v>
      </c>
      <c r="N34" s="450">
        <v>2069550</v>
      </c>
      <c r="O34" s="450">
        <v>2011995</v>
      </c>
      <c r="P34" s="450">
        <v>1971344</v>
      </c>
      <c r="Q34" s="450">
        <v>1961064</v>
      </c>
      <c r="R34" s="450">
        <v>1943480</v>
      </c>
      <c r="S34" s="450">
        <v>1959479</v>
      </c>
      <c r="T34" s="450">
        <v>1985055</v>
      </c>
      <c r="U34" s="450">
        <v>1965718</v>
      </c>
      <c r="V34" s="450">
        <v>2024787</v>
      </c>
      <c r="W34" s="323"/>
    </row>
    <row r="35" spans="1:23" ht="12" customHeight="1">
      <c r="A35" s="32"/>
      <c r="B35" s="75"/>
      <c r="C35" s="93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</row>
    <row r="36" spans="1:23" ht="12" hidden="1" customHeight="1">
      <c r="B36" s="78"/>
      <c r="C36" s="77" t="s">
        <v>334</v>
      </c>
      <c r="D36" s="222">
        <f t="shared" ref="D36:P36" si="0">D31-D30</f>
        <v>3008</v>
      </c>
      <c r="E36" s="222">
        <f t="shared" si="0"/>
        <v>4092</v>
      </c>
      <c r="F36" s="222">
        <f t="shared" si="0"/>
        <v>7304</v>
      </c>
      <c r="G36" s="222">
        <f t="shared" si="0"/>
        <v>8162</v>
      </c>
      <c r="H36" s="222">
        <f t="shared" si="0"/>
        <v>10740</v>
      </c>
      <c r="I36" s="222">
        <f t="shared" si="0"/>
        <v>24552</v>
      </c>
      <c r="J36" s="222">
        <f t="shared" si="0"/>
        <v>33480</v>
      </c>
      <c r="K36" s="222">
        <f t="shared" si="0"/>
        <v>0</v>
      </c>
      <c r="L36" s="222">
        <f t="shared" si="0"/>
        <v>1.6830875538289547E-3</v>
      </c>
      <c r="M36" s="222">
        <f t="shared" si="0"/>
        <v>1.6162274405360222E-3</v>
      </c>
      <c r="N36" s="222">
        <f t="shared" si="0"/>
        <v>5.6601408869028091E-3</v>
      </c>
      <c r="O36" s="222">
        <f t="shared" si="0"/>
        <v>2.5647510774433613E-3</v>
      </c>
      <c r="P36" s="222">
        <f t="shared" si="0"/>
        <v>5.9936386533081532E-3</v>
      </c>
      <c r="Q36" s="222"/>
      <c r="R36" s="222"/>
      <c r="S36" s="222"/>
      <c r="T36" s="222"/>
      <c r="U36" s="222"/>
      <c r="V36" s="222"/>
    </row>
    <row r="37" spans="1:23" ht="12" hidden="1" customHeight="1">
      <c r="B37" s="78"/>
      <c r="C37" s="77"/>
      <c r="D37" s="80"/>
      <c r="E37" s="80"/>
      <c r="F37" s="80"/>
      <c r="G37" s="80"/>
    </row>
    <row r="38" spans="1:23">
      <c r="A38" s="2" t="s">
        <v>752</v>
      </c>
      <c r="C38" s="93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</row>
    <row r="39" spans="1:23">
      <c r="A39" s="75" t="s">
        <v>335</v>
      </c>
      <c r="C39" s="77"/>
    </row>
    <row r="40" spans="1:23">
      <c r="A40" s="75" t="s">
        <v>160</v>
      </c>
      <c r="C40" s="77"/>
    </row>
    <row r="41" spans="1:23">
      <c r="A41" s="2" t="s">
        <v>186</v>
      </c>
      <c r="C41" s="77"/>
    </row>
    <row r="42" spans="1:23">
      <c r="A42" s="2" t="s">
        <v>355</v>
      </c>
      <c r="C42" s="77"/>
    </row>
    <row r="43" spans="1:23">
      <c r="A43" s="75" t="s">
        <v>360</v>
      </c>
      <c r="C43" s="77"/>
    </row>
    <row r="44" spans="1:23">
      <c r="A44" s="75" t="s">
        <v>361</v>
      </c>
      <c r="C44" s="77"/>
    </row>
    <row r="45" spans="1:23">
      <c r="A45" s="2" t="s">
        <v>362</v>
      </c>
      <c r="B45" s="78"/>
      <c r="C45" s="77"/>
    </row>
    <row r="46" spans="1:23">
      <c r="B46" s="78"/>
      <c r="C46" s="77"/>
    </row>
    <row r="47" spans="1:23">
      <c r="B47" s="78"/>
      <c r="C47" s="77"/>
    </row>
    <row r="48" spans="1:23">
      <c r="B48" s="78"/>
      <c r="C48" s="77"/>
    </row>
    <row r="49" spans="2:3">
      <c r="B49" s="78"/>
      <c r="C49" s="77"/>
    </row>
    <row r="50" spans="2:3">
      <c r="B50" s="78"/>
      <c r="C50" s="77"/>
    </row>
    <row r="51" spans="2:3">
      <c r="B51" s="78"/>
      <c r="C51" s="77"/>
    </row>
    <row r="52" spans="2:3">
      <c r="B52" s="78"/>
      <c r="C52" s="77"/>
    </row>
    <row r="53" spans="2:3">
      <c r="B53" s="78"/>
      <c r="C53" s="77"/>
    </row>
    <row r="54" spans="2:3">
      <c r="B54" s="78"/>
      <c r="C54" s="77"/>
    </row>
    <row r="55" spans="2:3">
      <c r="B55" s="78"/>
      <c r="C55" s="77"/>
    </row>
    <row r="56" spans="2:3">
      <c r="B56" s="78"/>
      <c r="C56" s="77"/>
    </row>
    <row r="57" spans="2:3">
      <c r="B57" s="78"/>
      <c r="C57" s="77"/>
    </row>
    <row r="58" spans="2:3">
      <c r="B58" s="78"/>
      <c r="C58" s="77"/>
    </row>
    <row r="59" spans="2:3">
      <c r="B59" s="78"/>
      <c r="C59" s="77"/>
    </row>
    <row r="60" spans="2:3">
      <c r="B60" s="78"/>
      <c r="C60" s="77"/>
    </row>
    <row r="61" spans="2:3">
      <c r="B61" s="78"/>
      <c r="C61" s="77"/>
    </row>
    <row r="62" spans="2:3">
      <c r="B62" s="78"/>
      <c r="C62" s="77"/>
    </row>
    <row r="63" spans="2:3">
      <c r="B63" s="78"/>
      <c r="C63" s="77"/>
    </row>
    <row r="64" spans="2:3">
      <c r="B64" s="78"/>
      <c r="C64" s="77"/>
    </row>
    <row r="65" spans="2:3">
      <c r="B65" s="78"/>
      <c r="C65" s="77"/>
    </row>
    <row r="66" spans="2:3">
      <c r="B66" s="78"/>
      <c r="C66" s="77"/>
    </row>
    <row r="67" spans="2:3">
      <c r="B67" s="78"/>
      <c r="C67" s="77"/>
    </row>
    <row r="68" spans="2:3">
      <c r="B68" s="78"/>
      <c r="C68" s="77"/>
    </row>
    <row r="69" spans="2:3">
      <c r="B69" s="78"/>
      <c r="C69" s="77"/>
    </row>
    <row r="70" spans="2:3">
      <c r="B70" s="78"/>
      <c r="C70" s="77"/>
    </row>
    <row r="71" spans="2:3">
      <c r="B71" s="78"/>
      <c r="C71" s="77"/>
    </row>
    <row r="72" spans="2:3">
      <c r="B72" s="78"/>
      <c r="C72" s="77"/>
    </row>
    <row r="73" spans="2:3">
      <c r="B73" s="78"/>
      <c r="C73" s="77"/>
    </row>
    <row r="74" spans="2:3">
      <c r="B74" s="78"/>
      <c r="C74" s="77"/>
    </row>
    <row r="75" spans="2:3">
      <c r="B75" s="78"/>
      <c r="C75" s="77"/>
    </row>
    <row r="76" spans="2:3">
      <c r="B76" s="78"/>
      <c r="C76" s="77"/>
    </row>
    <row r="77" spans="2:3">
      <c r="B77" s="78"/>
      <c r="C77" s="77"/>
    </row>
    <row r="78" spans="2:3">
      <c r="B78" s="78"/>
      <c r="C78" s="77"/>
    </row>
    <row r="79" spans="2:3">
      <c r="B79" s="78"/>
      <c r="C79" s="77"/>
    </row>
    <row r="80" spans="2:3">
      <c r="B80" s="78"/>
      <c r="C80" s="77"/>
    </row>
    <row r="81" spans="2:3">
      <c r="B81" s="78"/>
      <c r="C81" s="77"/>
    </row>
    <row r="82" spans="2:3">
      <c r="B82" s="78"/>
      <c r="C82" s="77"/>
    </row>
    <row r="83" spans="2:3">
      <c r="B83" s="78"/>
      <c r="C83" s="77"/>
    </row>
    <row r="84" spans="2:3">
      <c r="B84" s="78"/>
      <c r="C84" s="77"/>
    </row>
    <row r="85" spans="2:3">
      <c r="B85" s="78"/>
      <c r="C85" s="77"/>
    </row>
    <row r="86" spans="2:3">
      <c r="B86" s="78"/>
      <c r="C86" s="77"/>
    </row>
    <row r="87" spans="2:3">
      <c r="B87" s="78"/>
      <c r="C87" s="77"/>
    </row>
    <row r="88" spans="2:3">
      <c r="B88" s="78"/>
      <c r="C88" s="77"/>
    </row>
    <row r="89" spans="2:3">
      <c r="B89" s="78"/>
      <c r="C89" s="77"/>
    </row>
    <row r="90" spans="2:3">
      <c r="B90" s="78"/>
      <c r="C90" s="77"/>
    </row>
    <row r="91" spans="2:3">
      <c r="B91" s="78"/>
      <c r="C91" s="77"/>
    </row>
    <row r="92" spans="2:3">
      <c r="B92" s="78"/>
      <c r="C92" s="77"/>
    </row>
    <row r="93" spans="2:3">
      <c r="B93" s="78"/>
      <c r="C93" s="77"/>
    </row>
    <row r="94" spans="2:3">
      <c r="B94" s="78"/>
      <c r="C94" s="77"/>
    </row>
    <row r="95" spans="2:3">
      <c r="B95" s="78"/>
      <c r="C95" s="77"/>
    </row>
    <row r="96" spans="2:3">
      <c r="B96" s="78"/>
      <c r="C96" s="77"/>
    </row>
    <row r="97" spans="2:3">
      <c r="B97" s="78"/>
      <c r="C97" s="77"/>
    </row>
    <row r="98" spans="2:3">
      <c r="B98" s="78"/>
      <c r="C98" s="77"/>
    </row>
    <row r="99" spans="2:3">
      <c r="B99" s="78"/>
      <c r="C99" s="77"/>
    </row>
    <row r="100" spans="2:3">
      <c r="B100" s="78"/>
      <c r="C100" s="77"/>
    </row>
    <row r="101" spans="2:3">
      <c r="B101" s="78"/>
      <c r="C101" s="77"/>
    </row>
    <row r="102" spans="2:3">
      <c r="B102" s="78"/>
      <c r="C102" s="77"/>
    </row>
    <row r="103" spans="2:3">
      <c r="B103" s="78"/>
      <c r="C103" s="77"/>
    </row>
    <row r="104" spans="2:3">
      <c r="B104" s="78"/>
      <c r="C104" s="77"/>
    </row>
    <row r="105" spans="2:3">
      <c r="B105" s="78"/>
      <c r="C105" s="77"/>
    </row>
    <row r="106" spans="2:3">
      <c r="B106" s="78"/>
      <c r="C106" s="77"/>
    </row>
    <row r="107" spans="2:3">
      <c r="B107" s="78"/>
      <c r="C107" s="77"/>
    </row>
    <row r="108" spans="2:3">
      <c r="C108" s="77"/>
    </row>
    <row r="109" spans="2:3">
      <c r="C109" s="77"/>
    </row>
    <row r="110" spans="2:3">
      <c r="C110" s="77"/>
    </row>
    <row r="111" spans="2:3">
      <c r="C111" s="77"/>
    </row>
    <row r="112" spans="2:3">
      <c r="C112" s="77"/>
    </row>
    <row r="113" spans="3:3">
      <c r="C113" s="77"/>
    </row>
    <row r="114" spans="3:3">
      <c r="C114" s="77"/>
    </row>
    <row r="115" spans="3:3">
      <c r="C115" s="77"/>
    </row>
    <row r="116" spans="3:3">
      <c r="C116" s="77"/>
    </row>
    <row r="117" spans="3:3">
      <c r="C117" s="77"/>
    </row>
    <row r="118" spans="3:3">
      <c r="C118" s="77"/>
    </row>
    <row r="119" spans="3:3">
      <c r="C119" s="77"/>
    </row>
    <row r="120" spans="3:3">
      <c r="C120" s="77"/>
    </row>
    <row r="121" spans="3:3">
      <c r="C121" s="77"/>
    </row>
    <row r="122" spans="3:3">
      <c r="C122" s="77"/>
    </row>
    <row r="123" spans="3:3">
      <c r="C123" s="77"/>
    </row>
    <row r="124" spans="3:3">
      <c r="C124" s="77"/>
    </row>
    <row r="125" spans="3:3">
      <c r="C125" s="77"/>
    </row>
    <row r="126" spans="3:3">
      <c r="C126" s="77"/>
    </row>
    <row r="127" spans="3:3">
      <c r="C127" s="77"/>
    </row>
    <row r="128" spans="3:3">
      <c r="C128" s="77"/>
    </row>
    <row r="129" spans="3:3">
      <c r="C129" s="77"/>
    </row>
    <row r="130" spans="3:3">
      <c r="C130" s="77"/>
    </row>
    <row r="131" spans="3:3">
      <c r="C131" s="77"/>
    </row>
    <row r="132" spans="3:3">
      <c r="C132" s="77"/>
    </row>
    <row r="133" spans="3:3">
      <c r="C133" s="77"/>
    </row>
    <row r="134" spans="3:3">
      <c r="C134" s="77"/>
    </row>
  </sheetData>
  <mergeCells count="1">
    <mergeCell ref="B23:C23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K50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8.7109375" style="76" customWidth="1"/>
    <col min="3" max="3" width="12.7109375" style="76" customWidth="1"/>
    <col min="4" max="8" width="12.7109375" customWidth="1"/>
  </cols>
  <sheetData>
    <row r="1" spans="1:11" s="66" customFormat="1" ht="21.75" customHeight="1">
      <c r="A1" s="65" t="s">
        <v>776</v>
      </c>
      <c r="B1" s="67"/>
      <c r="C1" s="67"/>
    </row>
    <row r="2" spans="1:11" s="69" customFormat="1" ht="20.100000000000001" customHeight="1">
      <c r="A2" s="68" t="s">
        <v>340</v>
      </c>
      <c r="B2" s="91"/>
      <c r="C2" s="70"/>
      <c r="K2" s="235"/>
    </row>
    <row r="3" spans="1:11" s="69" customFormat="1" ht="20.100000000000001" customHeight="1">
      <c r="A3" s="68"/>
      <c r="B3" s="91"/>
      <c r="C3" s="70"/>
      <c r="K3" s="235"/>
    </row>
    <row r="4" spans="1:11" s="69" customFormat="1" ht="31.9" customHeight="1">
      <c r="A4" s="759" t="s">
        <v>65</v>
      </c>
      <c r="B4" s="757" t="s">
        <v>166</v>
      </c>
      <c r="C4" s="757" t="s">
        <v>93</v>
      </c>
      <c r="D4" s="764" t="s">
        <v>188</v>
      </c>
      <c r="E4" s="765"/>
      <c r="F4" s="764" t="s">
        <v>427</v>
      </c>
      <c r="G4" s="766"/>
      <c r="H4" s="766"/>
      <c r="I4" s="766"/>
      <c r="J4" s="179"/>
    </row>
    <row r="5" spans="1:11" s="74" customFormat="1" ht="25.5">
      <c r="A5" s="760"/>
      <c r="B5" s="758"/>
      <c r="C5" s="758"/>
      <c r="D5" s="72" t="s">
        <v>426</v>
      </c>
      <c r="E5" s="72" t="s">
        <v>109</v>
      </c>
      <c r="F5" s="72" t="s">
        <v>187</v>
      </c>
      <c r="G5" s="81" t="s">
        <v>163</v>
      </c>
      <c r="H5" s="81" t="s">
        <v>117</v>
      </c>
      <c r="I5" s="81" t="s">
        <v>116</v>
      </c>
    </row>
    <row r="6" spans="1:11" s="74" customFormat="1" ht="21.75" customHeight="1">
      <c r="A6" s="117"/>
      <c r="B6" s="119"/>
      <c r="C6" s="762" t="s">
        <v>131</v>
      </c>
      <c r="D6" s="763"/>
      <c r="E6" s="763"/>
      <c r="F6" s="763"/>
      <c r="G6" s="763"/>
      <c r="H6" s="763"/>
      <c r="I6" s="763"/>
    </row>
    <row r="7" spans="1:11" ht="15" customHeight="1">
      <c r="A7" s="14">
        <v>1</v>
      </c>
      <c r="B7" s="14" t="s">
        <v>118</v>
      </c>
      <c r="C7" s="162">
        <f>SUM(D7:I7)</f>
        <v>2281705.467817049</v>
      </c>
      <c r="D7" s="162">
        <v>937405.62009840377</v>
      </c>
      <c r="E7" s="162">
        <v>1504</v>
      </c>
      <c r="F7" s="162">
        <v>1342657.8477186454</v>
      </c>
      <c r="G7" s="162" t="s">
        <v>82</v>
      </c>
      <c r="H7" s="162">
        <v>138</v>
      </c>
      <c r="I7" s="162" t="s">
        <v>82</v>
      </c>
    </row>
    <row r="8" spans="1:11" ht="12.95" customHeight="1">
      <c r="A8" s="14">
        <v>2</v>
      </c>
      <c r="B8" s="14" t="s">
        <v>119</v>
      </c>
      <c r="C8" s="162">
        <f t="shared" ref="C8:C22" si="0">SUM(D8:I8)</f>
        <v>2285142.2809316083</v>
      </c>
      <c r="D8" s="162">
        <v>944470.80037279043</v>
      </c>
      <c r="E8" s="162">
        <v>2046</v>
      </c>
      <c r="F8" s="162">
        <v>1338510.480558818</v>
      </c>
      <c r="G8" s="162" t="s">
        <v>82</v>
      </c>
      <c r="H8" s="162">
        <v>115</v>
      </c>
      <c r="I8" s="162" t="s">
        <v>82</v>
      </c>
    </row>
    <row r="9" spans="1:11" ht="12.95" customHeight="1">
      <c r="A9" s="14">
        <v>3</v>
      </c>
      <c r="B9" s="14" t="s">
        <v>120</v>
      </c>
      <c r="C9" s="162">
        <f t="shared" si="0"/>
        <v>2293993.3460469656</v>
      </c>
      <c r="D9" s="162">
        <v>952193.36335702345</v>
      </c>
      <c r="E9" s="162">
        <v>3652</v>
      </c>
      <c r="F9" s="162">
        <v>1338041.982689942</v>
      </c>
      <c r="G9" s="162" t="s">
        <v>82</v>
      </c>
      <c r="H9" s="162">
        <v>106</v>
      </c>
      <c r="I9" s="162" t="s">
        <v>82</v>
      </c>
    </row>
    <row r="10" spans="1:11" ht="12.95" customHeight="1">
      <c r="A10" s="14">
        <v>4</v>
      </c>
      <c r="B10" s="14" t="s">
        <v>121</v>
      </c>
      <c r="C10" s="162">
        <f t="shared" si="0"/>
        <v>2320858.5845652041</v>
      </c>
      <c r="D10" s="162">
        <v>976342.45892756258</v>
      </c>
      <c r="E10" s="162">
        <v>4081</v>
      </c>
      <c r="F10" s="162">
        <v>1340329.1256376414</v>
      </c>
      <c r="G10" s="162" t="s">
        <v>82</v>
      </c>
      <c r="H10" s="162">
        <v>106</v>
      </c>
      <c r="I10" s="162" t="s">
        <v>82</v>
      </c>
    </row>
    <row r="11" spans="1:11" ht="12.95" customHeight="1">
      <c r="A11" s="14">
        <v>5</v>
      </c>
      <c r="B11" s="14" t="s">
        <v>122</v>
      </c>
      <c r="C11" s="162">
        <f t="shared" si="0"/>
        <v>2409509.2061972562</v>
      </c>
      <c r="D11" s="162">
        <v>1057989.7555876651</v>
      </c>
      <c r="E11" s="162">
        <v>5369.9999999999945</v>
      </c>
      <c r="F11" s="162">
        <v>1346049.4506095911</v>
      </c>
      <c r="G11" s="162" t="s">
        <v>82</v>
      </c>
      <c r="H11" s="162">
        <v>100</v>
      </c>
      <c r="I11" s="162" t="s">
        <v>82</v>
      </c>
    </row>
    <row r="12" spans="1:11" ht="12.95" customHeight="1">
      <c r="A12" s="14">
        <v>6</v>
      </c>
      <c r="B12" s="14" t="s">
        <v>123</v>
      </c>
      <c r="C12" s="162">
        <f t="shared" si="0"/>
        <v>2361771.5004823525</v>
      </c>
      <c r="D12" s="162">
        <v>1061296.4037384824</v>
      </c>
      <c r="E12" s="162">
        <v>12276</v>
      </c>
      <c r="F12" s="162">
        <v>1288105.0967438701</v>
      </c>
      <c r="G12" s="162" t="s">
        <v>82</v>
      </c>
      <c r="H12" s="162">
        <v>94</v>
      </c>
      <c r="I12" s="162" t="s">
        <v>82</v>
      </c>
    </row>
    <row r="13" spans="1:11" ht="12.95" customHeight="1">
      <c r="A13" s="14">
        <v>7</v>
      </c>
      <c r="B13" s="14" t="s">
        <v>124</v>
      </c>
      <c r="C13" s="162">
        <f t="shared" si="0"/>
        <v>2402192.0079066656</v>
      </c>
      <c r="D13" s="162">
        <v>1120891.1882043707</v>
      </c>
      <c r="E13" s="162">
        <v>16740</v>
      </c>
      <c r="F13" s="162">
        <v>1264462.8197022949</v>
      </c>
      <c r="G13" s="162" t="s">
        <v>82</v>
      </c>
      <c r="H13" s="162">
        <v>98</v>
      </c>
      <c r="I13" s="162" t="s">
        <v>82</v>
      </c>
    </row>
    <row r="14" spans="1:11" ht="12.95" customHeight="1">
      <c r="A14" s="14">
        <v>1</v>
      </c>
      <c r="B14" s="14" t="s">
        <v>125</v>
      </c>
      <c r="C14" s="162">
        <f t="shared" si="0"/>
        <v>2390177.4896237333</v>
      </c>
      <c r="D14" s="162">
        <v>1132669.8895576647</v>
      </c>
      <c r="E14" s="162">
        <v>20460</v>
      </c>
      <c r="F14" s="162">
        <v>1236440.6000660686</v>
      </c>
      <c r="G14" s="162" t="s">
        <v>82</v>
      </c>
      <c r="H14" s="162">
        <v>607</v>
      </c>
      <c r="I14" s="162" t="s">
        <v>82</v>
      </c>
    </row>
    <row r="15" spans="1:11" ht="12.95" customHeight="1">
      <c r="A15" s="14">
        <v>2</v>
      </c>
      <c r="B15" s="14" t="s">
        <v>126</v>
      </c>
      <c r="C15" s="162">
        <f t="shared" si="0"/>
        <v>2357068.9380511302</v>
      </c>
      <c r="D15" s="162">
        <v>1133149.8530077569</v>
      </c>
      <c r="E15" s="162">
        <v>29948</v>
      </c>
      <c r="F15" s="162">
        <v>1193277.0850433733</v>
      </c>
      <c r="G15" s="162" t="s">
        <v>82</v>
      </c>
      <c r="H15" s="162">
        <v>694</v>
      </c>
      <c r="I15" s="162" t="s">
        <v>82</v>
      </c>
    </row>
    <row r="16" spans="1:11" ht="12.95" customHeight="1">
      <c r="A16" s="14">
        <v>3</v>
      </c>
      <c r="B16" s="14" t="s">
        <v>127</v>
      </c>
      <c r="C16" s="162">
        <f t="shared" si="0"/>
        <v>2393622.7474004584</v>
      </c>
      <c r="D16" s="162">
        <v>1183893.9610305047</v>
      </c>
      <c r="E16" s="162">
        <v>39845.979368194443</v>
      </c>
      <c r="F16" s="162">
        <v>1166851.7863699538</v>
      </c>
      <c r="G16" s="162">
        <v>1144.0206318055555</v>
      </c>
      <c r="H16" s="162">
        <v>1887</v>
      </c>
      <c r="I16" s="162" t="s">
        <v>82</v>
      </c>
    </row>
    <row r="17" spans="1:9" ht="12.95" customHeight="1">
      <c r="A17" s="14">
        <v>4</v>
      </c>
      <c r="B17" s="14" t="s">
        <v>128</v>
      </c>
      <c r="C17" s="162">
        <f t="shared" si="0"/>
        <v>2340042.0419671014</v>
      </c>
      <c r="D17" s="162">
        <v>1170205.5651550191</v>
      </c>
      <c r="E17" s="162">
        <v>68013.663911388881</v>
      </c>
      <c r="F17" s="162">
        <v>1092648.4768120821</v>
      </c>
      <c r="G17" s="162">
        <v>6817.3360886111122</v>
      </c>
      <c r="H17" s="162">
        <v>2357</v>
      </c>
      <c r="I17" s="162" t="s">
        <v>82</v>
      </c>
    </row>
    <row r="18" spans="1:9" ht="12.95" customHeight="1">
      <c r="A18" s="14">
        <v>5</v>
      </c>
      <c r="B18" s="14" t="s">
        <v>129</v>
      </c>
      <c r="C18" s="162">
        <f t="shared" si="0"/>
        <v>2349396.4481372396</v>
      </c>
      <c r="D18" s="162">
        <v>1157671.8478530678</v>
      </c>
      <c r="E18" s="162">
        <v>130273.06958736113</v>
      </c>
      <c r="F18" s="162">
        <v>1038982.940620702</v>
      </c>
      <c r="G18" s="162">
        <v>13417.930412638889</v>
      </c>
      <c r="H18" s="162">
        <v>4605</v>
      </c>
      <c r="I18" s="162">
        <v>4445.6596634694233</v>
      </c>
    </row>
    <row r="19" spans="1:9" ht="12.95" customHeight="1">
      <c r="A19" s="14">
        <v>6</v>
      </c>
      <c r="B19" s="14" t="s">
        <v>130</v>
      </c>
      <c r="C19" s="162">
        <f t="shared" si="0"/>
        <v>2352196.6162206442</v>
      </c>
      <c r="D19" s="162">
        <v>1185978.9408409505</v>
      </c>
      <c r="E19" s="162">
        <v>144262.78593861111</v>
      </c>
      <c r="F19" s="162">
        <v>995106.39605592086</v>
      </c>
      <c r="G19" s="162">
        <v>12061.21406138889</v>
      </c>
      <c r="H19" s="162">
        <v>8942</v>
      </c>
      <c r="I19" s="162">
        <v>5845.2793237728001</v>
      </c>
    </row>
    <row r="20" spans="1:9" ht="12.95" customHeight="1">
      <c r="A20" s="14">
        <v>7</v>
      </c>
      <c r="B20" s="14" t="s">
        <v>143</v>
      </c>
      <c r="C20" s="162">
        <f t="shared" si="0"/>
        <v>2323728.0066357683</v>
      </c>
      <c r="D20" s="162">
        <v>1213224.5436864935</v>
      </c>
      <c r="E20" s="162">
        <v>109999.92546958334</v>
      </c>
      <c r="F20" s="162">
        <v>961379.23266466358</v>
      </c>
      <c r="G20" s="162">
        <v>16328.07453041667</v>
      </c>
      <c r="H20" s="162">
        <v>15652</v>
      </c>
      <c r="I20" s="162">
        <v>7144.2302846111997</v>
      </c>
    </row>
    <row r="21" spans="1:9" ht="12.95" customHeight="1">
      <c r="A21" s="14">
        <v>8</v>
      </c>
      <c r="B21" s="120">
        <v>2009</v>
      </c>
      <c r="C21" s="162">
        <f t="shared" si="0"/>
        <v>2299843.7430613791</v>
      </c>
      <c r="D21" s="162">
        <v>1218208.0449868042</v>
      </c>
      <c r="E21" s="162">
        <v>89325.701656249992</v>
      </c>
      <c r="F21" s="162">
        <v>936333.51682912523</v>
      </c>
      <c r="G21" s="162">
        <v>23691.298343750001</v>
      </c>
      <c r="H21" s="162">
        <v>23842</v>
      </c>
      <c r="I21" s="162">
        <v>8443.1812454495994</v>
      </c>
    </row>
    <row r="22" spans="1:9" ht="12.95" customHeight="1">
      <c r="A22" s="14">
        <v>9</v>
      </c>
      <c r="B22" s="120">
        <v>2010</v>
      </c>
      <c r="C22" s="162">
        <f t="shared" si="0"/>
        <v>2323229.9772367971</v>
      </c>
      <c r="D22" s="162">
        <v>1268561.391237455</v>
      </c>
      <c r="E22" s="162">
        <v>88793.585598194448</v>
      </c>
      <c r="F22" s="162">
        <v>904706.58599934215</v>
      </c>
      <c r="G22" s="162">
        <v>30577.414401805552</v>
      </c>
      <c r="H22" s="162">
        <v>21823</v>
      </c>
      <c r="I22" s="162">
        <v>8768</v>
      </c>
    </row>
    <row r="23" spans="1:9" ht="12.95" customHeight="1">
      <c r="A23" s="14">
        <v>10</v>
      </c>
      <c r="B23" s="120">
        <v>2011</v>
      </c>
      <c r="C23" s="162">
        <f>SUM(D23:I23)</f>
        <v>2351492.5901876716</v>
      </c>
      <c r="D23" s="162">
        <v>1301252.9483567171</v>
      </c>
      <c r="E23" s="162">
        <v>82972.202244027765</v>
      </c>
      <c r="F23" s="162">
        <v>902520.6418309547</v>
      </c>
      <c r="G23" s="162">
        <v>32362.797755972224</v>
      </c>
      <c r="H23" s="162">
        <v>23613</v>
      </c>
      <c r="I23" s="162">
        <v>8771</v>
      </c>
    </row>
    <row r="24" spans="1:9" ht="12.95" customHeight="1">
      <c r="A24" s="14">
        <v>11</v>
      </c>
      <c r="B24" s="120">
        <v>2012</v>
      </c>
      <c r="C24" s="162">
        <f>SUM(D24:I24)</f>
        <v>2328273.5858751326</v>
      </c>
      <c r="D24" s="162">
        <v>1322250.2901117259</v>
      </c>
      <c r="E24" s="162">
        <v>85132.923499643555</v>
      </c>
      <c r="F24" s="162">
        <v>855642.68438487418</v>
      </c>
      <c r="G24" s="162">
        <v>32846.687878888879</v>
      </c>
      <c r="H24" s="162">
        <v>23532</v>
      </c>
      <c r="I24" s="162">
        <v>8869</v>
      </c>
    </row>
    <row r="25" spans="1:9" ht="12.95" customHeight="1">
      <c r="A25" s="14">
        <v>12</v>
      </c>
      <c r="B25" s="120">
        <v>2013</v>
      </c>
      <c r="C25" s="162">
        <f>SUM(D25:I25)</f>
        <v>2351526.1503550396</v>
      </c>
      <c r="D25" s="162">
        <v>1373793.255937126</v>
      </c>
      <c r="E25" s="162">
        <v>78025.399999999994</v>
      </c>
      <c r="F25" s="162">
        <v>838748.89441791351</v>
      </c>
      <c r="G25" s="162">
        <v>32007.600000000002</v>
      </c>
      <c r="H25" s="162">
        <v>23077</v>
      </c>
      <c r="I25" s="162">
        <v>5874</v>
      </c>
    </row>
    <row r="26" spans="1:9" ht="7.5" customHeight="1">
      <c r="A26" s="14"/>
      <c r="B26" s="120"/>
      <c r="C26" s="162"/>
      <c r="D26" s="162"/>
      <c r="E26" s="162"/>
      <c r="F26" s="162"/>
      <c r="G26" s="162"/>
      <c r="H26" s="162"/>
      <c r="I26" s="162"/>
    </row>
    <row r="27" spans="1:9" ht="21.75" customHeight="1">
      <c r="A27" s="118"/>
      <c r="B27" s="121"/>
      <c r="C27" s="761" t="s">
        <v>132</v>
      </c>
      <c r="D27" s="761"/>
      <c r="E27" s="761"/>
      <c r="F27" s="761"/>
      <c r="G27" s="761"/>
      <c r="H27" s="761"/>
    </row>
    <row r="28" spans="1:9" ht="12" customHeight="1">
      <c r="A28" s="14">
        <v>13</v>
      </c>
      <c r="B28" s="14" t="s">
        <v>118</v>
      </c>
      <c r="C28" s="162">
        <f t="shared" ref="C28:C42" si="1">SUM(D28:I28)</f>
        <v>1399790.3266382457</v>
      </c>
      <c r="D28" s="162">
        <v>257604.70706641406</v>
      </c>
      <c r="E28" s="162">
        <v>294.17553021518199</v>
      </c>
      <c r="F28" s="162">
        <v>1141774.091117458</v>
      </c>
      <c r="G28" s="162" t="s">
        <v>82</v>
      </c>
      <c r="H28" s="162">
        <v>117.35292415855078</v>
      </c>
      <c r="I28" s="162" t="s">
        <v>82</v>
      </c>
    </row>
    <row r="29" spans="1:9">
      <c r="A29" s="14">
        <v>14</v>
      </c>
      <c r="B29" s="14" t="s">
        <v>119</v>
      </c>
      <c r="C29" s="162">
        <f t="shared" si="1"/>
        <v>1421739.7903899932</v>
      </c>
      <c r="D29" s="162">
        <v>263064.85611364624</v>
      </c>
      <c r="E29" s="162">
        <v>401.50890847910682</v>
      </c>
      <c r="F29" s="162">
        <v>1158173.9192357555</v>
      </c>
      <c r="G29" s="162" t="s">
        <v>82</v>
      </c>
      <c r="H29" s="162">
        <v>99.50613211224622</v>
      </c>
      <c r="I29" s="162" t="s">
        <v>82</v>
      </c>
    </row>
    <row r="30" spans="1:9">
      <c r="A30" s="14">
        <v>15</v>
      </c>
      <c r="B30" s="14" t="s">
        <v>120</v>
      </c>
      <c r="C30" s="162">
        <f t="shared" si="1"/>
        <v>1422376.4263729854</v>
      </c>
      <c r="D30" s="162">
        <v>253711.89532618242</v>
      </c>
      <c r="E30" s="162">
        <v>691.4397594062176</v>
      </c>
      <c r="F30" s="162">
        <v>1167880.5715143387</v>
      </c>
      <c r="G30" s="162" t="s">
        <v>82</v>
      </c>
      <c r="H30" s="162">
        <v>92.519773057977659</v>
      </c>
      <c r="I30" s="162" t="s">
        <v>82</v>
      </c>
    </row>
    <row r="31" spans="1:9">
      <c r="A31" s="14">
        <v>16</v>
      </c>
      <c r="B31" s="14" t="s">
        <v>121</v>
      </c>
      <c r="C31" s="162">
        <f t="shared" si="1"/>
        <v>1402598.3063248591</v>
      </c>
      <c r="D31" s="162">
        <v>250782.47645310595</v>
      </c>
      <c r="E31" s="162">
        <v>742.76456986723554</v>
      </c>
      <c r="F31" s="162">
        <v>1150982.0398262115</v>
      </c>
      <c r="G31" s="162" t="s">
        <v>82</v>
      </c>
      <c r="H31" s="162">
        <v>91.025475674518987</v>
      </c>
      <c r="I31" s="162" t="s">
        <v>82</v>
      </c>
    </row>
    <row r="32" spans="1:9">
      <c r="A32" s="14">
        <v>17</v>
      </c>
      <c r="B32" s="14" t="s">
        <v>122</v>
      </c>
      <c r="C32" s="162">
        <f t="shared" si="1"/>
        <v>1430080.9632029214</v>
      </c>
      <c r="D32" s="162">
        <v>270468.66023459181</v>
      </c>
      <c r="E32" s="162">
        <v>971.6517741877085</v>
      </c>
      <c r="F32" s="162">
        <v>1158554.580464724</v>
      </c>
      <c r="G32" s="162" t="s">
        <v>82</v>
      </c>
      <c r="H32" s="162">
        <v>86.070729417856413</v>
      </c>
      <c r="I32" s="162" t="s">
        <v>82</v>
      </c>
    </row>
    <row r="33" spans="1:9">
      <c r="A33" s="14">
        <v>18</v>
      </c>
      <c r="B33" s="14" t="s">
        <v>123</v>
      </c>
      <c r="C33" s="162">
        <f t="shared" si="1"/>
        <v>1394299.81489457</v>
      </c>
      <c r="D33" s="162">
        <v>268797.44654195942</v>
      </c>
      <c r="E33" s="162">
        <v>2085.3360068783345</v>
      </c>
      <c r="F33" s="162">
        <v>1123335.0565072866</v>
      </c>
      <c r="G33" s="162" t="s">
        <v>82</v>
      </c>
      <c r="H33" s="162">
        <v>81.975838445643078</v>
      </c>
      <c r="I33" s="162" t="s">
        <v>82</v>
      </c>
    </row>
    <row r="34" spans="1:9">
      <c r="A34" s="14">
        <v>19</v>
      </c>
      <c r="B34" s="14" t="s">
        <v>124</v>
      </c>
      <c r="C34" s="162">
        <f t="shared" si="1"/>
        <v>1413049.0850592426</v>
      </c>
      <c r="D34" s="162">
        <v>295174.47561334912</v>
      </c>
      <c r="E34" s="162">
        <v>2770.4135498447586</v>
      </c>
      <c r="F34" s="162">
        <v>1115017.7783750445</v>
      </c>
      <c r="G34" s="162" t="s">
        <v>82</v>
      </c>
      <c r="H34" s="162">
        <v>86.417521004280147</v>
      </c>
      <c r="I34" s="162" t="s">
        <v>82</v>
      </c>
    </row>
    <row r="35" spans="1:9">
      <c r="A35" s="14">
        <v>20</v>
      </c>
      <c r="B35" s="14" t="s">
        <v>125</v>
      </c>
      <c r="C35" s="162">
        <f t="shared" si="1"/>
        <v>1450469.2284371925</v>
      </c>
      <c r="D35" s="162">
        <v>331451.03386798222</v>
      </c>
      <c r="E35" s="162">
        <v>4874.9607827592217</v>
      </c>
      <c r="F35" s="162">
        <v>1113596.5410457093</v>
      </c>
      <c r="G35" s="162" t="s">
        <v>82</v>
      </c>
      <c r="H35" s="162">
        <v>546.69274074195414</v>
      </c>
      <c r="I35" s="162" t="s">
        <v>82</v>
      </c>
    </row>
    <row r="36" spans="1:9">
      <c r="A36" s="14">
        <v>21</v>
      </c>
      <c r="B36" s="14" t="s">
        <v>126</v>
      </c>
      <c r="C36" s="162">
        <f t="shared" si="1"/>
        <v>1432469.5699533699</v>
      </c>
      <c r="D36" s="162">
        <v>339320.24208696507</v>
      </c>
      <c r="E36" s="162">
        <v>7356.7879414019571</v>
      </c>
      <c r="F36" s="162">
        <v>1085161.4190945679</v>
      </c>
      <c r="G36" s="162" t="s">
        <v>82</v>
      </c>
      <c r="H36" s="162">
        <v>631.12083043500013</v>
      </c>
      <c r="I36" s="162" t="s">
        <v>82</v>
      </c>
    </row>
    <row r="37" spans="1:9">
      <c r="A37" s="14">
        <v>22</v>
      </c>
      <c r="B37" s="14" t="s">
        <v>127</v>
      </c>
      <c r="C37" s="162">
        <f t="shared" si="1"/>
        <v>1453326.1615887084</v>
      </c>
      <c r="D37" s="162">
        <v>371667.96225772571</v>
      </c>
      <c r="E37" s="162">
        <v>11007.329914912125</v>
      </c>
      <c r="F37" s="162">
        <v>1067878.677683169</v>
      </c>
      <c r="G37" s="162">
        <v>1045.25106970304</v>
      </c>
      <c r="H37" s="162">
        <v>1726.9406631984866</v>
      </c>
      <c r="I37" s="162" t="s">
        <v>82</v>
      </c>
    </row>
    <row r="38" spans="1:9">
      <c r="A38" s="14">
        <v>23</v>
      </c>
      <c r="B38" s="14" t="s">
        <v>128</v>
      </c>
      <c r="C38" s="162">
        <f t="shared" si="1"/>
        <v>1411440.4669303615</v>
      </c>
      <c r="D38" s="162">
        <v>379876.88575453783</v>
      </c>
      <c r="E38" s="162">
        <v>19742.030110412503</v>
      </c>
      <c r="F38" s="162">
        <v>1003404.7068079177</v>
      </c>
      <c r="G38" s="162">
        <v>6252.373375298972</v>
      </c>
      <c r="H38" s="162">
        <v>2164.4708821944864</v>
      </c>
      <c r="I38" s="162" t="s">
        <v>82</v>
      </c>
    </row>
    <row r="39" spans="1:9">
      <c r="A39" s="14">
        <v>24</v>
      </c>
      <c r="B39" s="14" t="s">
        <v>129</v>
      </c>
      <c r="C39" s="162">
        <f t="shared" si="1"/>
        <v>1375614.7359514851</v>
      </c>
      <c r="D39" s="162">
        <v>362166.19699718803</v>
      </c>
      <c r="E39" s="162">
        <v>36807.076597985928</v>
      </c>
      <c r="F39" s="162">
        <v>955981.82515442139</v>
      </c>
      <c r="G39" s="162">
        <v>12332.126021782109</v>
      </c>
      <c r="H39" s="162">
        <v>4237.0601050416171</v>
      </c>
      <c r="I39" s="162">
        <v>4090.4510750660229</v>
      </c>
    </row>
    <row r="40" spans="1:9">
      <c r="A40" s="14">
        <v>25</v>
      </c>
      <c r="B40" s="14" t="s">
        <v>130</v>
      </c>
      <c r="C40" s="162">
        <f t="shared" si="1"/>
        <v>1372475.3791601211</v>
      </c>
      <c r="D40" s="162">
        <v>382713.15108185966</v>
      </c>
      <c r="E40" s="162">
        <v>42921.390110444416</v>
      </c>
      <c r="F40" s="162">
        <v>921956.67639468506</v>
      </c>
      <c r="G40" s="162">
        <v>11183.752591437693</v>
      </c>
      <c r="H40" s="162">
        <v>8284.7597879185432</v>
      </c>
      <c r="I40" s="162">
        <v>5415.6491937759556</v>
      </c>
    </row>
    <row r="41" spans="1:9">
      <c r="A41" s="14">
        <v>26</v>
      </c>
      <c r="B41" s="14" t="s">
        <v>143</v>
      </c>
      <c r="C41" s="162">
        <f t="shared" si="1"/>
        <v>1346942.7651784003</v>
      </c>
      <c r="D41" s="162">
        <v>385227.29366956168</v>
      </c>
      <c r="E41" s="162">
        <v>33059.499840124845</v>
      </c>
      <c r="F41" s="162">
        <v>892344.6583118093</v>
      </c>
      <c r="G41" s="162">
        <v>15152.112422276143</v>
      </c>
      <c r="H41" s="162">
        <v>14528.007872089862</v>
      </c>
      <c r="I41" s="162">
        <v>6631.1930625386094</v>
      </c>
    </row>
    <row r="42" spans="1:9">
      <c r="A42" s="14">
        <v>27</v>
      </c>
      <c r="B42" s="14" t="s">
        <v>161</v>
      </c>
      <c r="C42" s="162">
        <f t="shared" si="1"/>
        <v>1377881.8137135999</v>
      </c>
      <c r="D42" s="162">
        <v>425344.93542389997</v>
      </c>
      <c r="E42" s="162">
        <v>28153.102758438956</v>
      </c>
      <c r="F42" s="162">
        <v>872248.29027830786</v>
      </c>
      <c r="G42" s="162">
        <v>22060.309308843636</v>
      </c>
      <c r="H42" s="162">
        <v>22209.952591191424</v>
      </c>
      <c r="I42" s="162">
        <v>7865.2233529180512</v>
      </c>
    </row>
    <row r="43" spans="1:9">
      <c r="A43" s="14">
        <v>28</v>
      </c>
      <c r="B43" s="14" t="s">
        <v>182</v>
      </c>
      <c r="C43" s="162">
        <f>SUM(D43:I43)</f>
        <v>1380146.8775244632</v>
      </c>
      <c r="D43" s="162">
        <v>454057.05654040945</v>
      </c>
      <c r="E43" s="162">
        <v>27463.15739904407</v>
      </c>
      <c r="F43" s="162">
        <v>841740.10441406479</v>
      </c>
      <c r="G43" s="162">
        <v>28425.435056218063</v>
      </c>
      <c r="H43" s="162">
        <v>20303.58966871586</v>
      </c>
      <c r="I43" s="162">
        <v>8157.5344460111201</v>
      </c>
    </row>
    <row r="44" spans="1:9">
      <c r="A44" s="14">
        <v>29</v>
      </c>
      <c r="B44" s="14" t="s">
        <v>246</v>
      </c>
      <c r="C44" s="162">
        <f>SUM(D44:I44)</f>
        <v>1396084.169622849</v>
      </c>
      <c r="D44" s="162">
        <v>469847.91049304954</v>
      </c>
      <c r="E44" s="162">
        <v>26249.727808957046</v>
      </c>
      <c r="F44" s="162">
        <v>839776.67735355394</v>
      </c>
      <c r="G44" s="162">
        <v>30078.410854987877</v>
      </c>
      <c r="H44" s="162">
        <v>21970.533788622608</v>
      </c>
      <c r="I44" s="162">
        <v>8160.9093236780109</v>
      </c>
    </row>
    <row r="45" spans="1:9">
      <c r="A45" s="14">
        <v>30</v>
      </c>
      <c r="B45" s="120" t="s">
        <v>342</v>
      </c>
      <c r="C45" s="162">
        <f>SUM(D45:I45)</f>
        <v>1377410.8896373233</v>
      </c>
      <c r="D45" s="162">
        <v>496702.07214703882</v>
      </c>
      <c r="E45" s="162">
        <v>26430.849737024426</v>
      </c>
      <c r="F45" s="162">
        <v>793801.35672347038</v>
      </c>
      <c r="G45" s="162">
        <v>30419.330307947872</v>
      </c>
      <c r="H45" s="162">
        <v>21829.817905199918</v>
      </c>
      <c r="I45" s="162">
        <v>8227.4628166419388</v>
      </c>
    </row>
    <row r="46" spans="1:9">
      <c r="A46" s="14">
        <v>31</v>
      </c>
      <c r="B46" s="120">
        <v>2013</v>
      </c>
      <c r="C46" s="162">
        <f>SUM(D46:I46)</f>
        <v>1396939.5986302071</v>
      </c>
      <c r="D46" s="162">
        <v>537608.40969436732</v>
      </c>
      <c r="E46" s="162">
        <v>24784.06404827597</v>
      </c>
      <c r="F46" s="162">
        <v>778057.59915634384</v>
      </c>
      <c r="G46" s="162">
        <v>29635.271473561264</v>
      </c>
      <c r="H46" s="162">
        <v>21405.672533038378</v>
      </c>
      <c r="I46" s="162">
        <v>5448.5817246205079</v>
      </c>
    </row>
    <row r="47" spans="1:9" ht="15" customHeight="1">
      <c r="A47" s="180" t="s">
        <v>752</v>
      </c>
    </row>
    <row r="48" spans="1:9">
      <c r="A48" s="75" t="s">
        <v>139</v>
      </c>
    </row>
    <row r="49" spans="1:1">
      <c r="A49" s="75" t="s">
        <v>180</v>
      </c>
    </row>
    <row r="50" spans="1:1">
      <c r="A50" s="75" t="s">
        <v>353</v>
      </c>
    </row>
  </sheetData>
  <mergeCells count="7">
    <mergeCell ref="B4:B5"/>
    <mergeCell ref="A4:A5"/>
    <mergeCell ref="C27:H27"/>
    <mergeCell ref="C6:I6"/>
    <mergeCell ref="D4:E4"/>
    <mergeCell ref="F4:I4"/>
    <mergeCell ref="C4:C5"/>
  </mergeCells>
  <phoneticPr fontId="0" type="noConversion"/>
  <pageMargins left="0.78740157480314965" right="0.39370078740157483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158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0.7109375" style="76" customWidth="1"/>
    <col min="4" max="4" width="12.7109375" style="76" customWidth="1"/>
    <col min="5" max="5" width="12.7109375" customWidth="1"/>
    <col min="6" max="9" width="9.85546875" customWidth="1"/>
  </cols>
  <sheetData>
    <row r="1" spans="1:10" s="66" customFormat="1" ht="21.75" customHeight="1">
      <c r="A1" s="65" t="s">
        <v>428</v>
      </c>
      <c r="C1" s="67"/>
      <c r="D1" s="67"/>
    </row>
    <row r="2" spans="1:10" s="69" customFormat="1" ht="20.100000000000001" customHeight="1">
      <c r="A2" s="68" t="s">
        <v>340</v>
      </c>
      <c r="C2" s="91"/>
      <c r="D2" s="70"/>
      <c r="F2" s="301"/>
    </row>
    <row r="3" spans="1:10" s="69" customFormat="1" ht="20.100000000000001" customHeight="1">
      <c r="A3" s="111"/>
      <c r="B3" s="110"/>
      <c r="C3" s="112"/>
      <c r="D3" s="70"/>
      <c r="F3" s="301"/>
      <c r="I3" s="110"/>
    </row>
    <row r="4" spans="1:10" s="74" customFormat="1" ht="50.25" customHeight="1">
      <c r="A4" s="96" t="s">
        <v>65</v>
      </c>
      <c r="B4" s="98" t="s">
        <v>341</v>
      </c>
      <c r="C4" s="98" t="s">
        <v>86</v>
      </c>
      <c r="D4" s="72" t="s">
        <v>93</v>
      </c>
      <c r="E4" s="72" t="s">
        <v>91</v>
      </c>
      <c r="F4" s="72" t="s">
        <v>401</v>
      </c>
      <c r="G4" s="72" t="s">
        <v>145</v>
      </c>
      <c r="H4" s="72" t="s">
        <v>90</v>
      </c>
      <c r="I4" s="97" t="s">
        <v>363</v>
      </c>
    </row>
    <row r="5" spans="1:10" ht="20.100000000000001" customHeight="1">
      <c r="A5" s="318"/>
      <c r="B5" s="7"/>
      <c r="C5" s="321"/>
      <c r="D5" s="753">
        <v>2005</v>
      </c>
      <c r="E5" s="753"/>
      <c r="F5" s="753"/>
      <c r="G5" s="753"/>
      <c r="H5" s="753"/>
      <c r="I5" s="753"/>
    </row>
    <row r="6" spans="1:10" ht="12" customHeight="1">
      <c r="A6" s="14">
        <v>1</v>
      </c>
      <c r="B6" s="82" t="s">
        <v>94</v>
      </c>
      <c r="C6" s="115" t="s">
        <v>175</v>
      </c>
      <c r="D6" s="449">
        <f>SUM(E6:I6)</f>
        <v>992.01412923832424</v>
      </c>
      <c r="E6" s="449">
        <v>692.91466026110356</v>
      </c>
      <c r="F6" s="449">
        <v>176.28366265401624</v>
      </c>
      <c r="G6" s="449">
        <v>75.669948441577503</v>
      </c>
      <c r="H6" s="449">
        <v>17.582533343188359</v>
      </c>
      <c r="I6" s="449">
        <v>29.563324538438614</v>
      </c>
      <c r="J6" s="446"/>
    </row>
    <row r="7" spans="1:10" ht="12" customHeight="1">
      <c r="A7" s="14">
        <v>2</v>
      </c>
      <c r="B7" s="82" t="s">
        <v>95</v>
      </c>
      <c r="C7" s="115" t="s">
        <v>172</v>
      </c>
      <c r="D7" s="449">
        <f t="shared" ref="D7:D29" si="0">SUM(E7:I7)</f>
        <v>253.58832017125789</v>
      </c>
      <c r="E7" s="449">
        <v>225.50322800259767</v>
      </c>
      <c r="F7" s="449">
        <v>9.8103752201548641E-2</v>
      </c>
      <c r="G7" s="449">
        <v>19.667913066940965</v>
      </c>
      <c r="H7" s="449">
        <v>0.67831169410542391</v>
      </c>
      <c r="I7" s="449">
        <v>7.6407636554122949</v>
      </c>
      <c r="J7" s="446"/>
    </row>
    <row r="8" spans="1:10" ht="12" customHeight="1">
      <c r="A8" s="14">
        <v>3</v>
      </c>
      <c r="B8" s="82" t="s">
        <v>96</v>
      </c>
      <c r="C8" s="115" t="s">
        <v>181</v>
      </c>
      <c r="D8" s="449">
        <f t="shared" si="0"/>
        <v>13142.181826234122</v>
      </c>
      <c r="E8" s="449">
        <v>12421.313663327523</v>
      </c>
      <c r="F8" s="449">
        <v>2.2678577312223487</v>
      </c>
      <c r="G8" s="449">
        <v>575.05601707579319</v>
      </c>
      <c r="H8" s="449">
        <v>55.890866795168954</v>
      </c>
      <c r="I8" s="449">
        <v>87.653421304416895</v>
      </c>
      <c r="J8" s="446"/>
    </row>
    <row r="9" spans="1:10" ht="12" customHeight="1">
      <c r="A9" s="14">
        <v>4</v>
      </c>
      <c r="B9" s="82" t="s">
        <v>97</v>
      </c>
      <c r="C9" s="115" t="s">
        <v>176</v>
      </c>
      <c r="D9" s="449">
        <f t="shared" si="0"/>
        <v>652.82415367396811</v>
      </c>
      <c r="E9" s="449">
        <v>492.10405133265965</v>
      </c>
      <c r="F9" s="449">
        <v>0.13549476693157864</v>
      </c>
      <c r="G9" s="449">
        <v>140.17281502158355</v>
      </c>
      <c r="H9" s="449">
        <v>0.62010819660802197</v>
      </c>
      <c r="I9" s="449">
        <v>19.791684356185282</v>
      </c>
      <c r="J9" s="446"/>
    </row>
    <row r="10" spans="1:10" ht="12" customHeight="1">
      <c r="A10" s="14">
        <v>5</v>
      </c>
      <c r="B10" s="82" t="s">
        <v>98</v>
      </c>
      <c r="C10" s="115" t="s">
        <v>177</v>
      </c>
      <c r="D10" s="449">
        <f t="shared" si="0"/>
        <v>3488.1749891972572</v>
      </c>
      <c r="E10" s="449">
        <v>3232.2698353477999</v>
      </c>
      <c r="F10" s="449">
        <v>0.60677712801796424</v>
      </c>
      <c r="G10" s="449">
        <v>186.23332580755118</v>
      </c>
      <c r="H10" s="449">
        <v>15.621801467934102</v>
      </c>
      <c r="I10" s="449">
        <v>53.443249445954322</v>
      </c>
      <c r="J10" s="446"/>
    </row>
    <row r="11" spans="1:10" ht="12" customHeight="1">
      <c r="A11" s="14">
        <v>6</v>
      </c>
      <c r="B11" s="82" t="s">
        <v>99</v>
      </c>
      <c r="C11" s="115" t="s">
        <v>89</v>
      </c>
      <c r="D11" s="449">
        <f t="shared" si="0"/>
        <v>3926.0100742118284</v>
      </c>
      <c r="E11" s="449">
        <v>3228.6440606352135</v>
      </c>
      <c r="F11" s="449">
        <v>1.3356107767377954</v>
      </c>
      <c r="G11" s="449">
        <v>599.37475426595756</v>
      </c>
      <c r="H11" s="449">
        <v>16.723180965308156</v>
      </c>
      <c r="I11" s="449">
        <v>79.932467568611813</v>
      </c>
      <c r="J11" s="446"/>
    </row>
    <row r="12" spans="1:10" ht="12" customHeight="1">
      <c r="A12" s="14">
        <v>7</v>
      </c>
      <c r="B12" s="82" t="s">
        <v>100</v>
      </c>
      <c r="C12" s="115" t="s">
        <v>173</v>
      </c>
      <c r="D12" s="449">
        <f t="shared" si="0"/>
        <v>17984.66737748446</v>
      </c>
      <c r="E12" s="449">
        <v>15998.956338866175</v>
      </c>
      <c r="F12" s="449">
        <v>1.0537601423950795</v>
      </c>
      <c r="G12" s="449">
        <v>1636.2520487501938</v>
      </c>
      <c r="H12" s="449">
        <v>183.73245648829266</v>
      </c>
      <c r="I12" s="449">
        <v>164.6727732374039</v>
      </c>
      <c r="J12" s="446"/>
    </row>
    <row r="13" spans="1:10" ht="12" customHeight="1">
      <c r="A13" s="14">
        <v>8</v>
      </c>
      <c r="B13" s="82" t="s">
        <v>101</v>
      </c>
      <c r="C13" s="115" t="s">
        <v>148</v>
      </c>
      <c r="D13" s="449">
        <f t="shared" si="0"/>
        <v>5104.5433705803152</v>
      </c>
      <c r="E13" s="449">
        <v>2732.9795443542316</v>
      </c>
      <c r="F13" s="449">
        <v>1.2490068487325354</v>
      </c>
      <c r="G13" s="449">
        <v>2280.7835412772383</v>
      </c>
      <c r="H13" s="449">
        <v>19.549288374248423</v>
      </c>
      <c r="I13" s="449">
        <v>69.981989725864366</v>
      </c>
      <c r="J13" s="446"/>
    </row>
    <row r="14" spans="1:10">
      <c r="A14" s="14">
        <v>9</v>
      </c>
      <c r="B14" s="82" t="s">
        <v>102</v>
      </c>
      <c r="C14" s="115" t="s">
        <v>174</v>
      </c>
      <c r="D14" s="449">
        <f t="shared" si="0"/>
        <v>1437.2172010788711</v>
      </c>
      <c r="E14" s="449">
        <v>1365.1209098744687</v>
      </c>
      <c r="F14" s="449">
        <v>0</v>
      </c>
      <c r="G14" s="449">
        <v>62.24266732216924</v>
      </c>
      <c r="H14" s="449">
        <v>5.0705613663152826</v>
      </c>
      <c r="I14" s="449">
        <v>4.7830625159179538</v>
      </c>
      <c r="J14" s="446"/>
    </row>
    <row r="15" spans="1:10">
      <c r="A15" s="14">
        <v>10</v>
      </c>
      <c r="B15" s="82" t="s">
        <v>103</v>
      </c>
      <c r="C15" s="115" t="s">
        <v>149</v>
      </c>
      <c r="D15" s="449">
        <f t="shared" si="0"/>
        <v>4391.2596882303778</v>
      </c>
      <c r="E15" s="449">
        <v>4099.0130274637504</v>
      </c>
      <c r="F15" s="449">
        <v>0.41194048736901812</v>
      </c>
      <c r="G15" s="449">
        <v>195.95499779831346</v>
      </c>
      <c r="H15" s="449">
        <v>23.253916018004325</v>
      </c>
      <c r="I15" s="449">
        <v>72.625806462940915</v>
      </c>
      <c r="J15" s="446"/>
    </row>
    <row r="16" spans="1:10">
      <c r="A16" s="14">
        <v>11</v>
      </c>
      <c r="B16" s="82" t="s">
        <v>104</v>
      </c>
      <c r="C16" s="115" t="s">
        <v>150</v>
      </c>
      <c r="D16" s="449">
        <f t="shared" si="0"/>
        <v>1237.2270183512037</v>
      </c>
      <c r="E16" s="449">
        <v>1224.1943080792666</v>
      </c>
      <c r="F16" s="449">
        <v>7.1239827636679798E-2</v>
      </c>
      <c r="G16" s="449">
        <v>10.370626266299718</v>
      </c>
      <c r="H16" s="449">
        <v>2.5283222703558708</v>
      </c>
      <c r="I16" s="449">
        <v>6.2521907644894431E-2</v>
      </c>
      <c r="J16" s="446"/>
    </row>
    <row r="17" spans="1:10">
      <c r="A17" s="14">
        <v>12</v>
      </c>
      <c r="B17" s="82" t="s">
        <v>105</v>
      </c>
      <c r="C17" s="115" t="s">
        <v>178</v>
      </c>
      <c r="D17" s="449">
        <f t="shared" si="0"/>
        <v>2591.5734960458562</v>
      </c>
      <c r="E17" s="449">
        <v>2480.2541514415298</v>
      </c>
      <c r="F17" s="449">
        <v>0.22864175377251764</v>
      </c>
      <c r="G17" s="449">
        <v>69.490757541225733</v>
      </c>
      <c r="H17" s="449">
        <v>13.333677157690829</v>
      </c>
      <c r="I17" s="449">
        <v>28.266268151637142</v>
      </c>
      <c r="J17" s="446"/>
    </row>
    <row r="18" spans="1:10">
      <c r="A18" s="14">
        <v>13</v>
      </c>
      <c r="B18" s="82" t="s">
        <v>106</v>
      </c>
      <c r="C18" s="115" t="s">
        <v>151</v>
      </c>
      <c r="D18" s="449">
        <f t="shared" si="0"/>
        <v>22430.46257468811</v>
      </c>
      <c r="E18" s="449">
        <v>20838.492972975335</v>
      </c>
      <c r="F18" s="449">
        <v>1.9588643421845191</v>
      </c>
      <c r="G18" s="449">
        <v>1132.4280403042592</v>
      </c>
      <c r="H18" s="449">
        <v>108.90949081464953</v>
      </c>
      <c r="I18" s="449">
        <v>348.67320625168037</v>
      </c>
      <c r="J18" s="446"/>
    </row>
    <row r="19" spans="1:10">
      <c r="A19" s="14">
        <v>14</v>
      </c>
      <c r="B19" s="82" t="s">
        <v>108</v>
      </c>
      <c r="C19" s="115" t="s">
        <v>155</v>
      </c>
      <c r="D19" s="449">
        <f t="shared" si="0"/>
        <v>1320.4382766336926</v>
      </c>
      <c r="E19" s="449">
        <v>1223.3240232192243</v>
      </c>
      <c r="F19" s="449">
        <v>0.87936944179590681</v>
      </c>
      <c r="G19" s="449">
        <v>68.477369113760162</v>
      </c>
      <c r="H19" s="449">
        <v>6.6110711129526267</v>
      </c>
      <c r="I19" s="449">
        <v>21.146443745959544</v>
      </c>
      <c r="J19" s="446"/>
    </row>
    <row r="20" spans="1:10">
      <c r="A20" s="14">
        <v>15</v>
      </c>
      <c r="B20" s="82" t="s">
        <v>107</v>
      </c>
      <c r="C20" s="115" t="s">
        <v>179</v>
      </c>
      <c r="D20" s="449">
        <f t="shared" si="0"/>
        <v>3336.7407911836194</v>
      </c>
      <c r="E20" s="449">
        <v>2393.2459218756599</v>
      </c>
      <c r="F20" s="449">
        <v>3.3381796091477067</v>
      </c>
      <c r="G20" s="449">
        <v>321.7989834464762</v>
      </c>
      <c r="H20" s="449">
        <v>23.827782415523984</v>
      </c>
      <c r="I20" s="449">
        <v>594.52992383681215</v>
      </c>
      <c r="J20" s="446"/>
    </row>
    <row r="21" spans="1:10">
      <c r="A21" s="14">
        <v>16</v>
      </c>
      <c r="B21" s="82" t="s">
        <v>152</v>
      </c>
      <c r="C21" s="115" t="s">
        <v>156</v>
      </c>
      <c r="D21" s="449">
        <f t="shared" si="0"/>
        <v>269.20054401996242</v>
      </c>
      <c r="E21" s="449">
        <v>246.30541779950894</v>
      </c>
      <c r="F21" s="449">
        <v>3.0712515089160584E-2</v>
      </c>
      <c r="G21" s="449">
        <v>12.569487781123566</v>
      </c>
      <c r="H21" s="449">
        <v>6.8679113927261479</v>
      </c>
      <c r="I21" s="449">
        <v>3.4270145315146232</v>
      </c>
      <c r="J21" s="446"/>
    </row>
    <row r="22" spans="1:10">
      <c r="A22" s="14">
        <v>17</v>
      </c>
      <c r="B22" s="82" t="s">
        <v>153</v>
      </c>
      <c r="C22" s="115" t="s">
        <v>157</v>
      </c>
      <c r="D22" s="449">
        <f t="shared" si="0"/>
        <v>2481.2159927988923</v>
      </c>
      <c r="E22" s="449">
        <v>2381.9544095182746</v>
      </c>
      <c r="F22" s="449">
        <v>5.43905865626369E-2</v>
      </c>
      <c r="G22" s="449">
        <v>40.16250255776832</v>
      </c>
      <c r="H22" s="449">
        <v>11.211760413150998</v>
      </c>
      <c r="I22" s="449">
        <v>47.832929723136367</v>
      </c>
      <c r="J22" s="446"/>
    </row>
    <row r="23" spans="1:10">
      <c r="A23" s="14">
        <v>18</v>
      </c>
      <c r="B23" s="82" t="s">
        <v>154</v>
      </c>
      <c r="C23" s="115" t="s">
        <v>158</v>
      </c>
      <c r="D23" s="449">
        <f t="shared" si="0"/>
        <v>4769.3928936545235</v>
      </c>
      <c r="E23" s="449">
        <v>4421.7700548986095</v>
      </c>
      <c r="F23" s="449">
        <v>1.3808417199591796</v>
      </c>
      <c r="G23" s="449">
        <v>247.768351145709</v>
      </c>
      <c r="H23" s="449">
        <v>22.933372110170993</v>
      </c>
      <c r="I23" s="449">
        <v>75.540273780074997</v>
      </c>
      <c r="J23" s="446"/>
    </row>
    <row r="24" spans="1:10" ht="7.5" customHeight="1">
      <c r="A24" s="318"/>
      <c r="B24" s="751"/>
      <c r="C24" s="752"/>
      <c r="D24" s="449">
        <f t="shared" si="0"/>
        <v>0</v>
      </c>
      <c r="E24" s="449"/>
      <c r="F24" s="449"/>
      <c r="G24" s="449"/>
      <c r="H24" s="449"/>
      <c r="I24" s="449"/>
      <c r="J24" s="446"/>
    </row>
    <row r="25" spans="1:10">
      <c r="A25" s="14">
        <v>19</v>
      </c>
      <c r="B25" s="84"/>
      <c r="C25" s="164" t="s">
        <v>87</v>
      </c>
      <c r="D25" s="450">
        <f t="shared" si="0"/>
        <v>89808.732717476625</v>
      </c>
      <c r="E25" s="450">
        <v>79698.360579272907</v>
      </c>
      <c r="F25" s="450">
        <v>191.38445408377243</v>
      </c>
      <c r="G25" s="450">
        <v>7674.47414698394</v>
      </c>
      <c r="H25" s="450">
        <v>534.94641239639475</v>
      </c>
      <c r="I25" s="450">
        <v>1709.5671247396067</v>
      </c>
      <c r="J25" s="446"/>
    </row>
    <row r="26" spans="1:10">
      <c r="A26" s="14">
        <v>20</v>
      </c>
      <c r="B26" s="183"/>
      <c r="C26" s="116" t="s">
        <v>374</v>
      </c>
      <c r="D26" s="449">
        <f t="shared" si="0"/>
        <v>1009657.0801832166</v>
      </c>
      <c r="E26" s="453">
        <v>982572.55090033892</v>
      </c>
      <c r="F26" s="454" t="s">
        <v>777</v>
      </c>
      <c r="G26" s="453">
        <v>2206.6343342300834</v>
      </c>
      <c r="H26" s="453">
        <v>22228.24750325791</v>
      </c>
      <c r="I26" s="453">
        <v>2649.6474453896981</v>
      </c>
      <c r="J26" s="446"/>
    </row>
    <row r="27" spans="1:10">
      <c r="A27" s="14">
        <v>21</v>
      </c>
      <c r="B27" s="183"/>
      <c r="C27" s="164" t="s">
        <v>135</v>
      </c>
      <c r="D27" s="450">
        <f t="shared" si="0"/>
        <v>1099465.8129006932</v>
      </c>
      <c r="E27" s="450">
        <v>1062270.9114796119</v>
      </c>
      <c r="F27" s="450">
        <v>191.38445408377243</v>
      </c>
      <c r="G27" s="450">
        <v>9881.1084812140234</v>
      </c>
      <c r="H27" s="450">
        <v>22763.193915654305</v>
      </c>
      <c r="I27" s="450">
        <v>4359.2145701293048</v>
      </c>
      <c r="J27" s="446"/>
    </row>
    <row r="28" spans="1:10">
      <c r="A28" s="14">
        <v>22</v>
      </c>
      <c r="B28" s="90"/>
      <c r="C28" s="116" t="s">
        <v>140</v>
      </c>
      <c r="D28" s="449">
        <f t="shared" si="0"/>
        <v>-100271.47983690014</v>
      </c>
      <c r="E28" s="449">
        <v>-100271.47983690014</v>
      </c>
      <c r="F28" s="455" t="s">
        <v>777</v>
      </c>
      <c r="G28" s="455" t="s">
        <v>777</v>
      </c>
      <c r="H28" s="455" t="s">
        <v>777</v>
      </c>
      <c r="I28" s="455" t="s">
        <v>777</v>
      </c>
      <c r="J28" s="446"/>
    </row>
    <row r="29" spans="1:10">
      <c r="A29" s="14">
        <v>23</v>
      </c>
      <c r="B29" s="90"/>
      <c r="C29" s="164" t="s">
        <v>110</v>
      </c>
      <c r="D29" s="450">
        <f t="shared" si="0"/>
        <v>999194.33306379314</v>
      </c>
      <c r="E29" s="450">
        <v>961999.43164271174</v>
      </c>
      <c r="F29" s="450">
        <v>191.38445408377243</v>
      </c>
      <c r="G29" s="450">
        <v>9881.1084812140234</v>
      </c>
      <c r="H29" s="450">
        <v>22763.193915654305</v>
      </c>
      <c r="I29" s="450">
        <v>4359.2145701293048</v>
      </c>
      <c r="J29" s="446"/>
    </row>
    <row r="30" spans="1:10" ht="12.75" customHeight="1">
      <c r="A30" s="318"/>
      <c r="B30" s="90"/>
      <c r="C30" s="321"/>
      <c r="D30" s="322"/>
      <c r="E30" s="323"/>
      <c r="F30" s="323"/>
      <c r="G30" s="323"/>
      <c r="H30" s="323"/>
      <c r="I30" s="324"/>
      <c r="J30" s="446"/>
    </row>
    <row r="31" spans="1:10" ht="20.100000000000001" customHeight="1">
      <c r="A31" s="318"/>
      <c r="B31" s="90"/>
      <c r="C31" s="321"/>
      <c r="D31" s="753">
        <v>2010</v>
      </c>
      <c r="E31" s="753"/>
      <c r="F31" s="753"/>
      <c r="G31" s="753"/>
      <c r="H31" s="753"/>
      <c r="I31" s="753"/>
      <c r="J31" s="446"/>
    </row>
    <row r="32" spans="1:10">
      <c r="A32" s="14">
        <v>24</v>
      </c>
      <c r="B32" s="82" t="s">
        <v>94</v>
      </c>
      <c r="C32" s="115" t="s">
        <v>175</v>
      </c>
      <c r="D32" s="449">
        <f>SUM(E32:I32)</f>
        <v>781.5085157345062</v>
      </c>
      <c r="E32" s="449">
        <v>385.10311722792159</v>
      </c>
      <c r="F32" s="449">
        <v>311.49217444792146</v>
      </c>
      <c r="G32" s="449">
        <v>41.333448038868617</v>
      </c>
      <c r="H32" s="449">
        <v>13.615491725888074</v>
      </c>
      <c r="I32" s="449">
        <v>29.964284293906442</v>
      </c>
      <c r="J32" s="446"/>
    </row>
    <row r="33" spans="1:10">
      <c r="A33" s="14">
        <v>25</v>
      </c>
      <c r="B33" s="82" t="s">
        <v>95</v>
      </c>
      <c r="C33" s="115" t="s">
        <v>172</v>
      </c>
      <c r="D33" s="449">
        <f t="shared" ref="D33:D55" si="1">SUM(E33:I33)</f>
        <v>116.84597749380856</v>
      </c>
      <c r="E33" s="449">
        <v>101.01610716493536</v>
      </c>
      <c r="F33" s="449">
        <v>0.12913774138883621</v>
      </c>
      <c r="G33" s="449">
        <v>10.012561594096043</v>
      </c>
      <c r="H33" s="449">
        <v>0.40964955002820158</v>
      </c>
      <c r="I33" s="449">
        <v>5.2785214433601126</v>
      </c>
      <c r="J33" s="446"/>
    </row>
    <row r="34" spans="1:10">
      <c r="A34" s="14">
        <v>26</v>
      </c>
      <c r="B34" s="82" t="s">
        <v>96</v>
      </c>
      <c r="C34" s="115" t="s">
        <v>181</v>
      </c>
      <c r="D34" s="449">
        <f t="shared" si="1"/>
        <v>9050.1656877687456</v>
      </c>
      <c r="E34" s="449">
        <v>8650.5186461809444</v>
      </c>
      <c r="F34" s="449">
        <v>3.8972932155902682</v>
      </c>
      <c r="G34" s="449">
        <v>315.4355416913188</v>
      </c>
      <c r="H34" s="449">
        <v>26.781651691879745</v>
      </c>
      <c r="I34" s="449">
        <v>53.532554989012702</v>
      </c>
      <c r="J34" s="446"/>
    </row>
    <row r="35" spans="1:10">
      <c r="A35" s="14">
        <v>27</v>
      </c>
      <c r="B35" s="82" t="s">
        <v>97</v>
      </c>
      <c r="C35" s="115" t="s">
        <v>176</v>
      </c>
      <c r="D35" s="449">
        <f t="shared" si="1"/>
        <v>792.56641774005413</v>
      </c>
      <c r="E35" s="449">
        <v>596.43662360733481</v>
      </c>
      <c r="F35" s="449">
        <v>0.2079587454142047</v>
      </c>
      <c r="G35" s="449">
        <v>182.30224968574007</v>
      </c>
      <c r="H35" s="449">
        <v>1.5413996720318541</v>
      </c>
      <c r="I35" s="449">
        <v>12.078186029533219</v>
      </c>
      <c r="J35" s="446"/>
    </row>
    <row r="36" spans="1:10">
      <c r="A36" s="14">
        <v>28</v>
      </c>
      <c r="B36" s="82" t="s">
        <v>98</v>
      </c>
      <c r="C36" s="115" t="s">
        <v>177</v>
      </c>
      <c r="D36" s="449">
        <f t="shared" si="1"/>
        <v>2801.9374622609025</v>
      </c>
      <c r="E36" s="449">
        <v>2484.1099591403195</v>
      </c>
      <c r="F36" s="449">
        <v>1.0331310730174099</v>
      </c>
      <c r="G36" s="449">
        <v>212.45696393221843</v>
      </c>
      <c r="H36" s="449">
        <v>12.585005559150874</v>
      </c>
      <c r="I36" s="449">
        <v>91.752402556195975</v>
      </c>
      <c r="J36" s="446"/>
    </row>
    <row r="37" spans="1:10">
      <c r="A37" s="14">
        <v>29</v>
      </c>
      <c r="B37" s="82" t="s">
        <v>99</v>
      </c>
      <c r="C37" s="115" t="s">
        <v>89</v>
      </c>
      <c r="D37" s="449">
        <f t="shared" si="1"/>
        <v>2394.0382294260767</v>
      </c>
      <c r="E37" s="449">
        <v>1995.0945081950376</v>
      </c>
      <c r="F37" s="449">
        <v>2.5681779432077985</v>
      </c>
      <c r="G37" s="449">
        <v>326.59891882388803</v>
      </c>
      <c r="H37" s="449">
        <v>14.434210276600062</v>
      </c>
      <c r="I37" s="449">
        <v>55.342414187343479</v>
      </c>
      <c r="J37" s="446"/>
    </row>
    <row r="38" spans="1:10">
      <c r="A38" s="14">
        <v>30</v>
      </c>
      <c r="B38" s="82" t="s">
        <v>100</v>
      </c>
      <c r="C38" s="115" t="s">
        <v>173</v>
      </c>
      <c r="D38" s="449">
        <f t="shared" si="1"/>
        <v>14895.944166720992</v>
      </c>
      <c r="E38" s="449">
        <v>13184.095696663797</v>
      </c>
      <c r="F38" s="449">
        <v>1.840593035793062</v>
      </c>
      <c r="G38" s="449">
        <v>1472.5228354360202</v>
      </c>
      <c r="H38" s="449">
        <v>97.891055411662379</v>
      </c>
      <c r="I38" s="449">
        <v>139.59398617371949</v>
      </c>
      <c r="J38" s="446"/>
    </row>
    <row r="39" spans="1:10">
      <c r="A39" s="14">
        <v>31</v>
      </c>
      <c r="B39" s="82" t="s">
        <v>101</v>
      </c>
      <c r="C39" s="115" t="s">
        <v>148</v>
      </c>
      <c r="D39" s="449">
        <f t="shared" si="1"/>
        <v>3382.6640498826487</v>
      </c>
      <c r="E39" s="449">
        <v>2614.0947587884584</v>
      </c>
      <c r="F39" s="449">
        <v>2.2255359541910522</v>
      </c>
      <c r="G39" s="449">
        <v>698.85681383064684</v>
      </c>
      <c r="H39" s="449">
        <v>18.487197939070303</v>
      </c>
      <c r="I39" s="449">
        <v>48.999743370282125</v>
      </c>
      <c r="J39" s="446"/>
    </row>
    <row r="40" spans="1:10">
      <c r="A40" s="14">
        <v>32</v>
      </c>
      <c r="B40" s="82" t="s">
        <v>102</v>
      </c>
      <c r="C40" s="115" t="s">
        <v>174</v>
      </c>
      <c r="D40" s="449">
        <f t="shared" si="1"/>
        <v>1055.2467715594073</v>
      </c>
      <c r="E40" s="449">
        <v>1003.0476754033949</v>
      </c>
      <c r="F40" s="449">
        <v>0.66620281655954405</v>
      </c>
      <c r="G40" s="449">
        <v>45.777197234318287</v>
      </c>
      <c r="H40" s="449">
        <v>4.1279716675789162</v>
      </c>
      <c r="I40" s="449">
        <v>1.6277244375555897</v>
      </c>
      <c r="J40" s="446"/>
    </row>
    <row r="41" spans="1:10">
      <c r="A41" s="14">
        <v>33</v>
      </c>
      <c r="B41" s="82" t="s">
        <v>103</v>
      </c>
      <c r="C41" s="115" t="s">
        <v>149</v>
      </c>
      <c r="D41" s="449">
        <f t="shared" si="1"/>
        <v>2248.2258424580778</v>
      </c>
      <c r="E41" s="449">
        <v>2102.9136537721561</v>
      </c>
      <c r="F41" s="449">
        <v>0.63854700914453522</v>
      </c>
      <c r="G41" s="449">
        <v>108.14499777989869</v>
      </c>
      <c r="H41" s="449">
        <v>11.400560220983811</v>
      </c>
      <c r="I41" s="449">
        <v>25.12808367589486</v>
      </c>
      <c r="J41" s="446"/>
    </row>
    <row r="42" spans="1:10">
      <c r="A42" s="14">
        <v>34</v>
      </c>
      <c r="B42" s="82" t="s">
        <v>104</v>
      </c>
      <c r="C42" s="115" t="s">
        <v>150</v>
      </c>
      <c r="D42" s="449">
        <f t="shared" si="1"/>
        <v>783.99611103462075</v>
      </c>
      <c r="E42" s="449">
        <v>771.26319498913415</v>
      </c>
      <c r="F42" s="449">
        <v>0.10568533697969541</v>
      </c>
      <c r="G42" s="449">
        <v>9.2426985370714174</v>
      </c>
      <c r="H42" s="449">
        <v>2.396828728325425</v>
      </c>
      <c r="I42" s="449">
        <v>0.98770344311008207</v>
      </c>
      <c r="J42" s="446"/>
    </row>
    <row r="43" spans="1:10">
      <c r="A43" s="14">
        <v>35</v>
      </c>
      <c r="B43" s="82" t="s">
        <v>105</v>
      </c>
      <c r="C43" s="115" t="s">
        <v>178</v>
      </c>
      <c r="D43" s="449">
        <f t="shared" si="1"/>
        <v>1808.6822528348314</v>
      </c>
      <c r="E43" s="449">
        <v>1688.427607684449</v>
      </c>
      <c r="F43" s="449">
        <v>0.49648145217625061</v>
      </c>
      <c r="G43" s="449">
        <v>90.54113305932745</v>
      </c>
      <c r="H43" s="449">
        <v>8.9024806448443261</v>
      </c>
      <c r="I43" s="449">
        <v>20.314549994034508</v>
      </c>
      <c r="J43" s="446"/>
    </row>
    <row r="44" spans="1:10">
      <c r="A44" s="14">
        <v>36</v>
      </c>
      <c r="B44" s="82" t="s">
        <v>106</v>
      </c>
      <c r="C44" s="115" t="s">
        <v>151</v>
      </c>
      <c r="D44" s="449">
        <f t="shared" si="1"/>
        <v>15280.880132785431</v>
      </c>
      <c r="E44" s="449">
        <v>14276.967806793138</v>
      </c>
      <c r="F44" s="449">
        <v>3.5089100496105896</v>
      </c>
      <c r="G44" s="449">
        <v>747.92096770393084</v>
      </c>
      <c r="H44" s="449">
        <v>79.667227235891787</v>
      </c>
      <c r="I44" s="449">
        <v>172.81522100286091</v>
      </c>
      <c r="J44" s="446"/>
    </row>
    <row r="45" spans="1:10">
      <c r="A45" s="14">
        <v>37</v>
      </c>
      <c r="B45" s="82" t="s">
        <v>108</v>
      </c>
      <c r="C45" s="115" t="s">
        <v>155</v>
      </c>
      <c r="D45" s="449">
        <f t="shared" si="1"/>
        <v>661.1260178232219</v>
      </c>
      <c r="E45" s="449">
        <v>625.00565508772252</v>
      </c>
      <c r="F45" s="449">
        <v>1.4157443585309286</v>
      </c>
      <c r="G45" s="449">
        <v>25.943328832888412</v>
      </c>
      <c r="H45" s="449">
        <v>3.0950065737101209</v>
      </c>
      <c r="I45" s="449">
        <v>5.6662829703700739</v>
      </c>
      <c r="J45" s="446"/>
    </row>
    <row r="46" spans="1:10">
      <c r="A46" s="14">
        <v>38</v>
      </c>
      <c r="B46" s="82" t="s">
        <v>107</v>
      </c>
      <c r="C46" s="115" t="s">
        <v>179</v>
      </c>
      <c r="D46" s="449">
        <f t="shared" si="1"/>
        <v>2340.4139630226705</v>
      </c>
      <c r="E46" s="449">
        <v>1544.0414656633459</v>
      </c>
      <c r="F46" s="449">
        <v>5.7996110062044126</v>
      </c>
      <c r="G46" s="449">
        <v>278.07781415609992</v>
      </c>
      <c r="H46" s="449">
        <v>21.363464704414724</v>
      </c>
      <c r="I46" s="449">
        <v>491.13160749260527</v>
      </c>
      <c r="J46" s="446"/>
    </row>
    <row r="47" spans="1:10">
      <c r="A47" s="14">
        <v>39</v>
      </c>
      <c r="B47" s="82" t="s">
        <v>152</v>
      </c>
      <c r="C47" s="115" t="s">
        <v>156</v>
      </c>
      <c r="D47" s="449">
        <f t="shared" si="1"/>
        <v>229.10409930988834</v>
      </c>
      <c r="E47" s="449">
        <v>207.78158525700078</v>
      </c>
      <c r="F47" s="449">
        <v>5.9871747460754784E-2</v>
      </c>
      <c r="G47" s="449">
        <v>10.212995044260589</v>
      </c>
      <c r="H47" s="449">
        <v>9.1290915275854729</v>
      </c>
      <c r="I47" s="449">
        <v>1.9205557335807399</v>
      </c>
      <c r="J47" s="446"/>
    </row>
    <row r="48" spans="1:10">
      <c r="A48" s="14">
        <v>40</v>
      </c>
      <c r="B48" s="82" t="s">
        <v>153</v>
      </c>
      <c r="C48" s="115" t="s">
        <v>157</v>
      </c>
      <c r="D48" s="449">
        <f t="shared" si="1"/>
        <v>2757.2297428168058</v>
      </c>
      <c r="E48" s="449">
        <v>2671.1193210559427</v>
      </c>
      <c r="F48" s="449">
        <v>0.3785356831953246</v>
      </c>
      <c r="G48" s="449">
        <v>56.788844577531698</v>
      </c>
      <c r="H48" s="449">
        <v>9.95929198781241</v>
      </c>
      <c r="I48" s="449">
        <v>18.98374951232363</v>
      </c>
      <c r="J48" s="446"/>
    </row>
    <row r="49" spans="1:10">
      <c r="A49" s="14">
        <v>41</v>
      </c>
      <c r="B49" s="82" t="s">
        <v>154</v>
      </c>
      <c r="C49" s="115" t="s">
        <v>158</v>
      </c>
      <c r="D49" s="449">
        <f t="shared" si="1"/>
        <v>3737.8854901921304</v>
      </c>
      <c r="E49" s="449">
        <v>3481.507539807832</v>
      </c>
      <c r="F49" s="449">
        <v>2.2292676701968799</v>
      </c>
      <c r="G49" s="449">
        <v>183.84874167200664</v>
      </c>
      <c r="H49" s="449">
        <v>27.725674544465789</v>
      </c>
      <c r="I49" s="449">
        <v>42.574266497629004</v>
      </c>
      <c r="J49" s="446"/>
    </row>
    <row r="50" spans="1:10" ht="6.75" customHeight="1">
      <c r="A50" s="318"/>
      <c r="B50" s="751"/>
      <c r="C50" s="752"/>
      <c r="D50" s="449">
        <f t="shared" si="1"/>
        <v>0</v>
      </c>
      <c r="E50" s="449"/>
      <c r="F50" s="449"/>
      <c r="G50" s="449"/>
      <c r="H50" s="449"/>
      <c r="I50" s="449"/>
      <c r="J50" s="446"/>
    </row>
    <row r="51" spans="1:10">
      <c r="A51" s="14">
        <v>42</v>
      </c>
      <c r="B51" s="84"/>
      <c r="C51" s="164" t="s">
        <v>87</v>
      </c>
      <c r="D51" s="450">
        <f t="shared" si="1"/>
        <v>65118.460930864807</v>
      </c>
      <c r="E51" s="450">
        <v>58382.544922482863</v>
      </c>
      <c r="F51" s="450">
        <v>338.69285928658286</v>
      </c>
      <c r="G51" s="450">
        <v>4816.0180516301298</v>
      </c>
      <c r="H51" s="450">
        <v>363.51325966192434</v>
      </c>
      <c r="I51" s="450">
        <v>1217.6918378033181</v>
      </c>
      <c r="J51" s="446"/>
    </row>
    <row r="52" spans="1:10">
      <c r="A52" s="14">
        <v>43</v>
      </c>
      <c r="B52" s="183"/>
      <c r="C52" s="116" t="s">
        <v>374</v>
      </c>
      <c r="D52" s="449">
        <f t="shared" si="1"/>
        <v>870165.53947028285</v>
      </c>
      <c r="E52" s="453">
        <v>847201.8709871748</v>
      </c>
      <c r="F52" s="454" t="s">
        <v>777</v>
      </c>
      <c r="G52" s="453">
        <v>2337.3635753589224</v>
      </c>
      <c r="H52" s="453">
        <v>20373.370169420028</v>
      </c>
      <c r="I52" s="453">
        <v>252.93473832916078</v>
      </c>
      <c r="J52" s="446"/>
    </row>
    <row r="53" spans="1:10">
      <c r="A53" s="14">
        <v>44</v>
      </c>
      <c r="B53" s="183"/>
      <c r="C53" s="164" t="s">
        <v>135</v>
      </c>
      <c r="D53" s="450">
        <f t="shared" si="1"/>
        <v>935284.00040114787</v>
      </c>
      <c r="E53" s="450">
        <v>905584.41590965772</v>
      </c>
      <c r="F53" s="450">
        <v>338.69285928658286</v>
      </c>
      <c r="G53" s="450">
        <v>7153.3816269890522</v>
      </c>
      <c r="H53" s="450">
        <v>20736.883429081954</v>
      </c>
      <c r="I53" s="450">
        <v>1470.6265761324789</v>
      </c>
      <c r="J53" s="446"/>
    </row>
    <row r="54" spans="1:10">
      <c r="A54" s="14">
        <v>45</v>
      </c>
      <c r="B54" s="183"/>
      <c r="C54" s="116" t="s">
        <v>140</v>
      </c>
      <c r="D54" s="449">
        <f t="shared" si="1"/>
        <v>-113290.58613705252</v>
      </c>
      <c r="E54" s="449">
        <v>-113290.58613705252</v>
      </c>
      <c r="F54" s="455" t="s">
        <v>777</v>
      </c>
      <c r="G54" s="455" t="s">
        <v>777</v>
      </c>
      <c r="H54" s="455" t="s">
        <v>777</v>
      </c>
      <c r="I54" s="455" t="s">
        <v>777</v>
      </c>
      <c r="J54" s="446"/>
    </row>
    <row r="55" spans="1:10">
      <c r="A55" s="14">
        <v>46</v>
      </c>
      <c r="B55" s="183"/>
      <c r="C55" s="164" t="s">
        <v>110</v>
      </c>
      <c r="D55" s="450">
        <f t="shared" si="1"/>
        <v>821993.41426409525</v>
      </c>
      <c r="E55" s="450">
        <v>792293.82977260521</v>
      </c>
      <c r="F55" s="450">
        <v>338.69285928658286</v>
      </c>
      <c r="G55" s="450">
        <v>7153.3816269890522</v>
      </c>
      <c r="H55" s="450">
        <v>20736.883429081954</v>
      </c>
      <c r="I55" s="450">
        <v>1470.6265761324789</v>
      </c>
      <c r="J55" s="446"/>
    </row>
    <row r="56" spans="1:10" ht="12.75" customHeight="1">
      <c r="A56" s="318"/>
      <c r="B56" s="328"/>
      <c r="C56" s="40"/>
      <c r="D56" s="329"/>
      <c r="E56" s="323"/>
      <c r="F56" s="323"/>
      <c r="G56" s="323"/>
      <c r="H56" s="323"/>
      <c r="I56" s="323"/>
      <c r="J56" s="446"/>
    </row>
    <row r="57" spans="1:10" ht="20.100000000000001" customHeight="1">
      <c r="A57" s="318"/>
      <c r="B57" s="90"/>
      <c r="C57" s="321"/>
      <c r="D57" s="753">
        <v>2011</v>
      </c>
      <c r="E57" s="753"/>
      <c r="F57" s="753"/>
      <c r="G57" s="753"/>
      <c r="H57" s="753"/>
      <c r="I57" s="753"/>
      <c r="J57" s="446"/>
    </row>
    <row r="58" spans="1:10">
      <c r="A58" s="14">
        <v>47</v>
      </c>
      <c r="B58" s="82" t="s">
        <v>94</v>
      </c>
      <c r="C58" s="115" t="s">
        <v>175</v>
      </c>
      <c r="D58" s="449">
        <f>SUM(E58:I58)</f>
        <v>793.98278534317035</v>
      </c>
      <c r="E58" s="449">
        <v>372.08335331702688</v>
      </c>
      <c r="F58" s="449">
        <v>339.02524183369053</v>
      </c>
      <c r="G58" s="449">
        <v>38.716192442499469</v>
      </c>
      <c r="H58" s="449">
        <v>13.431000248251481</v>
      </c>
      <c r="I58" s="449">
        <v>30.726997501701906</v>
      </c>
      <c r="J58" s="446"/>
    </row>
    <row r="59" spans="1:10">
      <c r="A59" s="14">
        <v>48</v>
      </c>
      <c r="B59" s="82" t="s">
        <v>95</v>
      </c>
      <c r="C59" s="115" t="s">
        <v>172</v>
      </c>
      <c r="D59" s="449">
        <f t="shared" ref="D59:D81" si="2">SUM(E59:I59)</f>
        <v>103.83449395310672</v>
      </c>
      <c r="E59" s="449">
        <v>89.429912773097016</v>
      </c>
      <c r="F59" s="449">
        <v>0.49408233412567359</v>
      </c>
      <c r="G59" s="449">
        <v>8.6463077483551576</v>
      </c>
      <c r="H59" s="449">
        <v>0.39414887503181373</v>
      </c>
      <c r="I59" s="449">
        <v>4.8700422224970517</v>
      </c>
      <c r="J59" s="446"/>
    </row>
    <row r="60" spans="1:10">
      <c r="A60" s="14">
        <v>49</v>
      </c>
      <c r="B60" s="82" t="s">
        <v>96</v>
      </c>
      <c r="C60" s="115" t="s">
        <v>181</v>
      </c>
      <c r="D60" s="449">
        <f t="shared" si="2"/>
        <v>9407.1628627068731</v>
      </c>
      <c r="E60" s="449">
        <v>9025.7248251220608</v>
      </c>
      <c r="F60" s="449">
        <v>2.6345157453013637</v>
      </c>
      <c r="G60" s="449">
        <v>301.75611512940901</v>
      </c>
      <c r="H60" s="449">
        <v>26.728954139489868</v>
      </c>
      <c r="I60" s="449">
        <v>50.318452570612919</v>
      </c>
      <c r="J60" s="446"/>
    </row>
    <row r="61" spans="1:10">
      <c r="A61" s="14">
        <v>50</v>
      </c>
      <c r="B61" s="82" t="s">
        <v>97</v>
      </c>
      <c r="C61" s="115" t="s">
        <v>176</v>
      </c>
      <c r="D61" s="449">
        <f t="shared" si="2"/>
        <v>819.99514246219064</v>
      </c>
      <c r="E61" s="449">
        <v>619.84360562830136</v>
      </c>
      <c r="F61" s="449">
        <v>0.26959235801870013</v>
      </c>
      <c r="G61" s="449">
        <v>186.50480142152381</v>
      </c>
      <c r="H61" s="449">
        <v>1.7727124217303696</v>
      </c>
      <c r="I61" s="449">
        <v>11.604430632616372</v>
      </c>
      <c r="J61" s="446"/>
    </row>
    <row r="62" spans="1:10">
      <c r="A62" s="14">
        <v>51</v>
      </c>
      <c r="B62" s="82" t="s">
        <v>98</v>
      </c>
      <c r="C62" s="115" t="s">
        <v>177</v>
      </c>
      <c r="D62" s="449">
        <f t="shared" si="2"/>
        <v>2667.825061189812</v>
      </c>
      <c r="E62" s="449">
        <v>2369.4200589641459</v>
      </c>
      <c r="F62" s="449">
        <v>1.1272864790955357</v>
      </c>
      <c r="G62" s="449">
        <v>200.64726843668072</v>
      </c>
      <c r="H62" s="449">
        <v>12.486252310837248</v>
      </c>
      <c r="I62" s="449">
        <v>84.14419499905263</v>
      </c>
      <c r="J62" s="446"/>
    </row>
    <row r="63" spans="1:10">
      <c r="A63" s="14">
        <v>52</v>
      </c>
      <c r="B63" s="82" t="s">
        <v>99</v>
      </c>
      <c r="C63" s="115" t="s">
        <v>89</v>
      </c>
      <c r="D63" s="449">
        <f t="shared" si="2"/>
        <v>2476.5865547936946</v>
      </c>
      <c r="E63" s="449">
        <v>2088.636672659778</v>
      </c>
      <c r="F63" s="449">
        <v>1.1743341470202355</v>
      </c>
      <c r="G63" s="449">
        <v>317.61848646761462</v>
      </c>
      <c r="H63" s="449">
        <v>15.567965946793699</v>
      </c>
      <c r="I63" s="449">
        <v>53.589095572488262</v>
      </c>
      <c r="J63" s="446"/>
    </row>
    <row r="64" spans="1:10">
      <c r="A64" s="14">
        <v>53</v>
      </c>
      <c r="B64" s="82" t="s">
        <v>100</v>
      </c>
      <c r="C64" s="115" t="s">
        <v>173</v>
      </c>
      <c r="D64" s="449">
        <f t="shared" si="2"/>
        <v>14899.37617527321</v>
      </c>
      <c r="E64" s="449">
        <v>13235.425815615225</v>
      </c>
      <c r="F64" s="449">
        <v>2.4059909027256028</v>
      </c>
      <c r="G64" s="449">
        <v>1431.6641730330425</v>
      </c>
      <c r="H64" s="449">
        <v>99.149920112174613</v>
      </c>
      <c r="I64" s="449">
        <v>130.73027561004238</v>
      </c>
      <c r="J64" s="446"/>
    </row>
    <row r="65" spans="1:10">
      <c r="A65" s="14">
        <v>54</v>
      </c>
      <c r="B65" s="82" t="s">
        <v>101</v>
      </c>
      <c r="C65" s="115" t="s">
        <v>148</v>
      </c>
      <c r="D65" s="449">
        <f t="shared" si="2"/>
        <v>3394.8491265114403</v>
      </c>
      <c r="E65" s="449">
        <v>2660.4129263851387</v>
      </c>
      <c r="F65" s="449">
        <v>1.0827130995736227</v>
      </c>
      <c r="G65" s="449">
        <v>671.01964287346561</v>
      </c>
      <c r="H65" s="449">
        <v>17.813907613037792</v>
      </c>
      <c r="I65" s="449">
        <v>44.519936540224379</v>
      </c>
      <c r="J65" s="446"/>
    </row>
    <row r="66" spans="1:10">
      <c r="A66" s="14">
        <v>55</v>
      </c>
      <c r="B66" s="82" t="s">
        <v>102</v>
      </c>
      <c r="C66" s="115" t="s">
        <v>174</v>
      </c>
      <c r="D66" s="449">
        <f t="shared" si="2"/>
        <v>1075.8871044051432</v>
      </c>
      <c r="E66" s="449">
        <v>1023.3659069634565</v>
      </c>
      <c r="F66" s="449">
        <v>0.29482322230633012</v>
      </c>
      <c r="G66" s="449">
        <v>46.42034984823961</v>
      </c>
      <c r="H66" s="449">
        <v>4.2242735987089981</v>
      </c>
      <c r="I66" s="449">
        <v>1.5817507724316968</v>
      </c>
      <c r="J66" s="446"/>
    </row>
    <row r="67" spans="1:10">
      <c r="A67" s="14">
        <v>56</v>
      </c>
      <c r="B67" s="82" t="s">
        <v>103</v>
      </c>
      <c r="C67" s="115" t="s">
        <v>149</v>
      </c>
      <c r="D67" s="449">
        <f t="shared" si="2"/>
        <v>2152.0823479715232</v>
      </c>
      <c r="E67" s="449">
        <v>2015.5638628455686</v>
      </c>
      <c r="F67" s="449">
        <v>0.59966139143943897</v>
      </c>
      <c r="G67" s="449">
        <v>101.68237791081802</v>
      </c>
      <c r="H67" s="449">
        <v>11.251372525155437</v>
      </c>
      <c r="I67" s="449">
        <v>22.985073298541646</v>
      </c>
      <c r="J67" s="446"/>
    </row>
    <row r="68" spans="1:10">
      <c r="A68" s="14">
        <v>57</v>
      </c>
      <c r="B68" s="82" t="s">
        <v>104</v>
      </c>
      <c r="C68" s="115" t="s">
        <v>150</v>
      </c>
      <c r="D68" s="449">
        <f t="shared" si="2"/>
        <v>814.86671151889232</v>
      </c>
      <c r="E68" s="449">
        <v>801.43173197722786</v>
      </c>
      <c r="F68" s="449">
        <v>0.11318948495779896</v>
      </c>
      <c r="G68" s="449">
        <v>9.7667627436613209</v>
      </c>
      <c r="H68" s="449">
        <v>2.6130751240189189</v>
      </c>
      <c r="I68" s="449">
        <v>0.94195218902642575</v>
      </c>
      <c r="J68" s="446"/>
    </row>
    <row r="69" spans="1:10">
      <c r="A69" s="14">
        <v>58</v>
      </c>
      <c r="B69" s="82" t="s">
        <v>105</v>
      </c>
      <c r="C69" s="115" t="s">
        <v>178</v>
      </c>
      <c r="D69" s="449">
        <f t="shared" si="2"/>
        <v>1858.2074805110135</v>
      </c>
      <c r="E69" s="449">
        <v>1736.5109923390976</v>
      </c>
      <c r="F69" s="449">
        <v>0.50708376478909567</v>
      </c>
      <c r="G69" s="449">
        <v>93.099239575174963</v>
      </c>
      <c r="H69" s="449">
        <v>9.1711435002730077</v>
      </c>
      <c r="I69" s="449">
        <v>18.919021331678874</v>
      </c>
      <c r="J69" s="446"/>
    </row>
    <row r="70" spans="1:10">
      <c r="A70" s="14">
        <v>59</v>
      </c>
      <c r="B70" s="82" t="s">
        <v>106</v>
      </c>
      <c r="C70" s="115" t="s">
        <v>151</v>
      </c>
      <c r="D70" s="449">
        <f t="shared" si="2"/>
        <v>14873.59111025022</v>
      </c>
      <c r="E70" s="449">
        <v>13925.703729414628</v>
      </c>
      <c r="F70" s="449">
        <v>3.7647423492568768</v>
      </c>
      <c r="G70" s="449">
        <v>705.95118913816805</v>
      </c>
      <c r="H70" s="449">
        <v>79.792785696915445</v>
      </c>
      <c r="I70" s="449">
        <v>158.37866365124981</v>
      </c>
      <c r="J70" s="446"/>
    </row>
    <row r="71" spans="1:10">
      <c r="A71" s="14">
        <v>60</v>
      </c>
      <c r="B71" s="82" t="s">
        <v>108</v>
      </c>
      <c r="C71" s="115" t="s">
        <v>155</v>
      </c>
      <c r="D71" s="449">
        <f t="shared" si="2"/>
        <v>685.69710301582813</v>
      </c>
      <c r="E71" s="449">
        <v>647.94705553327458</v>
      </c>
      <c r="F71" s="449">
        <v>0.17926008201149485</v>
      </c>
      <c r="G71" s="449">
        <v>28.286725612147059</v>
      </c>
      <c r="H71" s="449">
        <v>3.4293061240897367</v>
      </c>
      <c r="I71" s="449">
        <v>5.854755664305209</v>
      </c>
      <c r="J71" s="446"/>
    </row>
    <row r="72" spans="1:10">
      <c r="A72" s="14">
        <v>61</v>
      </c>
      <c r="B72" s="82" t="s">
        <v>107</v>
      </c>
      <c r="C72" s="115" t="s">
        <v>179</v>
      </c>
      <c r="D72" s="449">
        <f t="shared" si="2"/>
        <v>2240.0161047498354</v>
      </c>
      <c r="E72" s="449">
        <v>1479.9060214727795</v>
      </c>
      <c r="F72" s="449">
        <v>6.014105626634052</v>
      </c>
      <c r="G72" s="449">
        <v>271.5927592879645</v>
      </c>
      <c r="H72" s="449">
        <v>21.782568885960288</v>
      </c>
      <c r="I72" s="449">
        <v>460.72064947649699</v>
      </c>
      <c r="J72" s="446"/>
    </row>
    <row r="73" spans="1:10">
      <c r="A73" s="14">
        <v>62</v>
      </c>
      <c r="B73" s="82" t="s">
        <v>152</v>
      </c>
      <c r="C73" s="115" t="s">
        <v>156</v>
      </c>
      <c r="D73" s="449">
        <f t="shared" si="2"/>
        <v>236.46678625931605</v>
      </c>
      <c r="E73" s="449">
        <v>214.38800746162778</v>
      </c>
      <c r="F73" s="449">
        <v>6.5431645868651578E-2</v>
      </c>
      <c r="G73" s="449">
        <v>9.9711234933957531</v>
      </c>
      <c r="H73" s="449">
        <v>10.246602355823361</v>
      </c>
      <c r="I73" s="449">
        <v>1.7956213026004868</v>
      </c>
      <c r="J73" s="446"/>
    </row>
    <row r="74" spans="1:10">
      <c r="A74" s="14">
        <v>63</v>
      </c>
      <c r="B74" s="82" t="s">
        <v>153</v>
      </c>
      <c r="C74" s="115" t="s">
        <v>157</v>
      </c>
      <c r="D74" s="449">
        <f t="shared" si="2"/>
        <v>2945.4134818883686</v>
      </c>
      <c r="E74" s="449">
        <v>2855.9642067057057</v>
      </c>
      <c r="F74" s="449">
        <v>0.41300754146923491</v>
      </c>
      <c r="G74" s="449">
        <v>60.216995431079454</v>
      </c>
      <c r="H74" s="449">
        <v>10.09062482464231</v>
      </c>
      <c r="I74" s="449">
        <v>18.72864738547181</v>
      </c>
      <c r="J74" s="446"/>
    </row>
    <row r="75" spans="1:10">
      <c r="A75" s="14">
        <v>64</v>
      </c>
      <c r="B75" s="82" t="s">
        <v>154</v>
      </c>
      <c r="C75" s="115" t="s">
        <v>158</v>
      </c>
      <c r="D75" s="449">
        <f t="shared" si="2"/>
        <v>3582.5109455813958</v>
      </c>
      <c r="E75" s="449">
        <v>3341.3896889595662</v>
      </c>
      <c r="F75" s="449">
        <v>2.4116251082801128</v>
      </c>
      <c r="G75" s="449">
        <v>173.05121208338545</v>
      </c>
      <c r="H75" s="449">
        <v>26.709617661671377</v>
      </c>
      <c r="I75" s="449">
        <v>38.948801768492409</v>
      </c>
      <c r="J75" s="446"/>
    </row>
    <row r="76" spans="1:10" ht="5.25" customHeight="1">
      <c r="A76" s="14"/>
      <c r="B76" s="751"/>
      <c r="C76" s="752"/>
      <c r="D76" s="449">
        <f t="shared" si="2"/>
        <v>0</v>
      </c>
      <c r="E76" s="449"/>
      <c r="F76" s="449"/>
      <c r="G76" s="449"/>
      <c r="H76" s="449"/>
      <c r="I76" s="449"/>
      <c r="J76" s="446"/>
    </row>
    <row r="77" spans="1:10">
      <c r="A77" s="14">
        <v>65</v>
      </c>
      <c r="B77" s="84"/>
      <c r="C77" s="164" t="s">
        <v>87</v>
      </c>
      <c r="D77" s="450">
        <f t="shared" si="2"/>
        <v>65028.351378385029</v>
      </c>
      <c r="E77" s="450">
        <v>58503.148374137701</v>
      </c>
      <c r="F77" s="450">
        <v>362.57668711656436</v>
      </c>
      <c r="G77" s="450">
        <v>4656.6117226766255</v>
      </c>
      <c r="H77" s="450">
        <v>366.65623196460575</v>
      </c>
      <c r="I77" s="450">
        <v>1139.3583624895311</v>
      </c>
      <c r="J77" s="446"/>
    </row>
    <row r="78" spans="1:10">
      <c r="A78" s="14">
        <v>66</v>
      </c>
      <c r="B78" s="183"/>
      <c r="C78" s="116" t="s">
        <v>374</v>
      </c>
      <c r="D78" s="449">
        <f t="shared" si="2"/>
        <v>869855.08820854186</v>
      </c>
      <c r="E78" s="453">
        <v>846475.88066727435</v>
      </c>
      <c r="F78" s="454" t="s">
        <v>777</v>
      </c>
      <c r="G78" s="453">
        <v>2294.4080087112052</v>
      </c>
      <c r="H78" s="453">
        <v>20845.713192674753</v>
      </c>
      <c r="I78" s="453">
        <v>239.08633988155165</v>
      </c>
      <c r="J78" s="446"/>
    </row>
    <row r="79" spans="1:10">
      <c r="A79" s="14">
        <v>67</v>
      </c>
      <c r="B79" s="183"/>
      <c r="C79" s="164" t="s">
        <v>135</v>
      </c>
      <c r="D79" s="450">
        <f t="shared" si="2"/>
        <v>934883.43958692695</v>
      </c>
      <c r="E79" s="450">
        <v>904979.02904141205</v>
      </c>
      <c r="F79" s="450">
        <v>362.57668711656436</v>
      </c>
      <c r="G79" s="450">
        <v>6951.0197313878307</v>
      </c>
      <c r="H79" s="450">
        <v>21212.369424639361</v>
      </c>
      <c r="I79" s="450">
        <v>1378.4447023710827</v>
      </c>
      <c r="J79" s="446"/>
    </row>
    <row r="80" spans="1:10">
      <c r="A80" s="14">
        <v>68</v>
      </c>
      <c r="B80" s="90"/>
      <c r="C80" s="116" t="s">
        <v>140</v>
      </c>
      <c r="D80" s="449">
        <f t="shared" si="2"/>
        <v>-114717.6436411872</v>
      </c>
      <c r="E80" s="449">
        <v>-114717.6436411872</v>
      </c>
      <c r="F80" s="455" t="s">
        <v>777</v>
      </c>
      <c r="G80" s="455" t="s">
        <v>777</v>
      </c>
      <c r="H80" s="455" t="s">
        <v>777</v>
      </c>
      <c r="I80" s="455" t="s">
        <v>777</v>
      </c>
      <c r="J80" s="446"/>
    </row>
    <row r="81" spans="1:10">
      <c r="A81" s="14">
        <v>69</v>
      </c>
      <c r="B81" s="90"/>
      <c r="C81" s="164" t="s">
        <v>110</v>
      </c>
      <c r="D81" s="450">
        <f t="shared" si="2"/>
        <v>820165.79594573972</v>
      </c>
      <c r="E81" s="450">
        <v>790261.38540022483</v>
      </c>
      <c r="F81" s="450">
        <v>362.57668711656436</v>
      </c>
      <c r="G81" s="450">
        <v>6951.0197313878307</v>
      </c>
      <c r="H81" s="450">
        <v>21212.369424639361</v>
      </c>
      <c r="I81" s="450">
        <v>1378.4447023710827</v>
      </c>
      <c r="J81" s="446"/>
    </row>
    <row r="82" spans="1:10" ht="20.100000000000001" customHeight="1">
      <c r="A82" s="318"/>
      <c r="B82" s="90"/>
      <c r="C82" s="319"/>
      <c r="D82" s="753">
        <v>2012</v>
      </c>
      <c r="E82" s="753"/>
      <c r="F82" s="753"/>
      <c r="G82" s="753"/>
      <c r="H82" s="753"/>
      <c r="I82" s="753"/>
      <c r="J82" s="446"/>
    </row>
    <row r="83" spans="1:10">
      <c r="A83" s="14">
        <v>70</v>
      </c>
      <c r="B83" s="82" t="s">
        <v>94</v>
      </c>
      <c r="C83" s="115" t="s">
        <v>175</v>
      </c>
      <c r="D83" s="449">
        <f>SUM(E83:I83)</f>
        <v>783.60192165396074</v>
      </c>
      <c r="E83" s="449">
        <v>349.58143402441686</v>
      </c>
      <c r="F83" s="449">
        <v>352.86363082488191</v>
      </c>
      <c r="G83" s="449">
        <v>36.552572991751795</v>
      </c>
      <c r="H83" s="449">
        <v>13.25439236267486</v>
      </c>
      <c r="I83" s="449">
        <v>31.349891450235337</v>
      </c>
      <c r="J83" s="446"/>
    </row>
    <row r="84" spans="1:10">
      <c r="A84" s="14">
        <v>71</v>
      </c>
      <c r="B84" s="82" t="s">
        <v>95</v>
      </c>
      <c r="C84" s="115" t="s">
        <v>172</v>
      </c>
      <c r="D84" s="449">
        <f t="shared" ref="D84:D106" si="3">SUM(E84:I84)</f>
        <v>95.556510636057865</v>
      </c>
      <c r="E84" s="449">
        <v>82.692292340291544</v>
      </c>
      <c r="F84" s="449">
        <v>0.50717668179274789</v>
      </c>
      <c r="G84" s="449">
        <v>7.4898826961665641</v>
      </c>
      <c r="H84" s="449">
        <v>0.37092091850700382</v>
      </c>
      <c r="I84" s="449">
        <v>4.4962379993000043</v>
      </c>
      <c r="J84" s="446"/>
    </row>
    <row r="85" spans="1:10">
      <c r="A85" s="14">
        <v>72</v>
      </c>
      <c r="B85" s="82" t="s">
        <v>96</v>
      </c>
      <c r="C85" s="115" t="s">
        <v>181</v>
      </c>
      <c r="D85" s="449">
        <f t="shared" si="3"/>
        <v>9197.5322600708005</v>
      </c>
      <c r="E85" s="449">
        <v>8825.5156430988627</v>
      </c>
      <c r="F85" s="449">
        <v>2.7035918389530291</v>
      </c>
      <c r="G85" s="449">
        <v>291.52662504793449</v>
      </c>
      <c r="H85" s="449">
        <v>30.026724643495189</v>
      </c>
      <c r="I85" s="449">
        <v>47.759675441554158</v>
      </c>
      <c r="J85" s="446"/>
    </row>
    <row r="86" spans="1:10">
      <c r="A86" s="14">
        <v>73</v>
      </c>
      <c r="B86" s="82" t="s">
        <v>97</v>
      </c>
      <c r="C86" s="115" t="s">
        <v>176</v>
      </c>
      <c r="D86" s="449">
        <f t="shared" si="3"/>
        <v>832.95709206031222</v>
      </c>
      <c r="E86" s="449">
        <v>623.50079306434441</v>
      </c>
      <c r="F86" s="449">
        <v>0.29392560987390881</v>
      </c>
      <c r="G86" s="449">
        <v>195.58804783529553</v>
      </c>
      <c r="H86" s="449">
        <v>2.1443658747771464</v>
      </c>
      <c r="I86" s="449">
        <v>11.429959676021262</v>
      </c>
      <c r="J86" s="446"/>
    </row>
    <row r="87" spans="1:10">
      <c r="A87" s="14">
        <v>74</v>
      </c>
      <c r="B87" s="82" t="s">
        <v>98</v>
      </c>
      <c r="C87" s="115" t="s">
        <v>177</v>
      </c>
      <c r="D87" s="449">
        <f t="shared" si="3"/>
        <v>2552.0272741391132</v>
      </c>
      <c r="E87" s="449">
        <v>2272.1049664358811</v>
      </c>
      <c r="F87" s="449">
        <v>1.1557753476281114</v>
      </c>
      <c r="G87" s="449">
        <v>189.0864516505666</v>
      </c>
      <c r="H87" s="449">
        <v>12.411187791873022</v>
      </c>
      <c r="I87" s="449">
        <v>77.268892913164166</v>
      </c>
      <c r="J87" s="446"/>
    </row>
    <row r="88" spans="1:10">
      <c r="A88" s="14">
        <v>75</v>
      </c>
      <c r="B88" s="82" t="s">
        <v>99</v>
      </c>
      <c r="C88" s="115" t="s">
        <v>89</v>
      </c>
      <c r="D88" s="449">
        <f t="shared" si="3"/>
        <v>2554.0089199689551</v>
      </c>
      <c r="E88" s="449">
        <v>2176.0850019008731</v>
      </c>
      <c r="F88" s="449">
        <v>1.2320512698976529</v>
      </c>
      <c r="G88" s="449">
        <v>308.99392716218256</v>
      </c>
      <c r="H88" s="449">
        <v>16.415376595560325</v>
      </c>
      <c r="I88" s="449">
        <v>51.28256304044158</v>
      </c>
      <c r="J88" s="446"/>
    </row>
    <row r="89" spans="1:10">
      <c r="A89" s="14">
        <v>76</v>
      </c>
      <c r="B89" s="82" t="s">
        <v>100</v>
      </c>
      <c r="C89" s="115" t="s">
        <v>173</v>
      </c>
      <c r="D89" s="449">
        <f t="shared" si="3"/>
        <v>14714.583671931634</v>
      </c>
      <c r="E89" s="449">
        <v>13090.149070894604</v>
      </c>
      <c r="F89" s="449">
        <v>2.4751744823393711</v>
      </c>
      <c r="G89" s="449">
        <v>1394.7178902689589</v>
      </c>
      <c r="H89" s="449">
        <v>105.10120229902142</v>
      </c>
      <c r="I89" s="449">
        <v>122.14033398670941</v>
      </c>
      <c r="J89" s="446"/>
    </row>
    <row r="90" spans="1:10">
      <c r="A90" s="14">
        <v>77</v>
      </c>
      <c r="B90" s="82" t="s">
        <v>101</v>
      </c>
      <c r="C90" s="115" t="s">
        <v>148</v>
      </c>
      <c r="D90" s="449">
        <f t="shared" si="3"/>
        <v>3415.7852407384166</v>
      </c>
      <c r="E90" s="449">
        <v>2699.2575046709785</v>
      </c>
      <c r="F90" s="449">
        <v>1.1092580875408105</v>
      </c>
      <c r="G90" s="449">
        <v>653.76945259713705</v>
      </c>
      <c r="H90" s="449">
        <v>17.96486931910621</v>
      </c>
      <c r="I90" s="449">
        <v>43.684156063654555</v>
      </c>
      <c r="J90" s="446"/>
    </row>
    <row r="91" spans="1:10">
      <c r="A91" s="14">
        <v>78</v>
      </c>
      <c r="B91" s="82" t="s">
        <v>102</v>
      </c>
      <c r="C91" s="115" t="s">
        <v>174</v>
      </c>
      <c r="D91" s="449">
        <f t="shared" si="3"/>
        <v>1079.8267695061315</v>
      </c>
      <c r="E91" s="449">
        <v>1026.8900406965283</v>
      </c>
      <c r="F91" s="449">
        <v>0.29553416296230112</v>
      </c>
      <c r="G91" s="449">
        <v>46.715499043582568</v>
      </c>
      <c r="H91" s="449">
        <v>4.4588837155367447</v>
      </c>
      <c r="I91" s="449">
        <v>1.4668118875215712</v>
      </c>
      <c r="J91" s="446"/>
    </row>
    <row r="92" spans="1:10">
      <c r="A92" s="14">
        <v>79</v>
      </c>
      <c r="B92" s="82" t="s">
        <v>103</v>
      </c>
      <c r="C92" s="115" t="s">
        <v>149</v>
      </c>
      <c r="D92" s="449">
        <f t="shared" si="3"/>
        <v>2083.0469127687534</v>
      </c>
      <c r="E92" s="449">
        <v>1953.8696465063817</v>
      </c>
      <c r="F92" s="449">
        <v>0.61579819585176565</v>
      </c>
      <c r="G92" s="449">
        <v>96.120572851850255</v>
      </c>
      <c r="H92" s="449">
        <v>11.213786648749537</v>
      </c>
      <c r="I92" s="449">
        <v>21.227108565920044</v>
      </c>
      <c r="J92" s="446"/>
    </row>
    <row r="93" spans="1:10">
      <c r="A93" s="14">
        <v>80</v>
      </c>
      <c r="B93" s="82" t="s">
        <v>104</v>
      </c>
      <c r="C93" s="115" t="s">
        <v>150</v>
      </c>
      <c r="D93" s="449">
        <f t="shared" si="3"/>
        <v>839.64939873606761</v>
      </c>
      <c r="E93" s="449">
        <v>826.16513430749706</v>
      </c>
      <c r="F93" s="449">
        <v>0.11547928683515907</v>
      </c>
      <c r="G93" s="449">
        <v>9.7586480207733057</v>
      </c>
      <c r="H93" s="449">
        <v>2.7581670252487616</v>
      </c>
      <c r="I93" s="449">
        <v>0.85197009571334037</v>
      </c>
      <c r="J93" s="446"/>
    </row>
    <row r="94" spans="1:10">
      <c r="A94" s="14">
        <v>81</v>
      </c>
      <c r="B94" s="82" t="s">
        <v>105</v>
      </c>
      <c r="C94" s="115" t="s">
        <v>178</v>
      </c>
      <c r="D94" s="449">
        <f t="shared" si="3"/>
        <v>1907.9044915192765</v>
      </c>
      <c r="E94" s="449">
        <v>1785.7100510031273</v>
      </c>
      <c r="F94" s="449">
        <v>0.53541216874573994</v>
      </c>
      <c r="G94" s="449">
        <v>94.674402730621182</v>
      </c>
      <c r="H94" s="449">
        <v>9.4315101496910003</v>
      </c>
      <c r="I94" s="449">
        <v>17.553115467091366</v>
      </c>
      <c r="J94" s="446"/>
    </row>
    <row r="95" spans="1:10">
      <c r="A95" s="14">
        <v>82</v>
      </c>
      <c r="B95" s="82" t="s">
        <v>106</v>
      </c>
      <c r="C95" s="115" t="s">
        <v>151</v>
      </c>
      <c r="D95" s="449">
        <f t="shared" si="3"/>
        <v>14655.913336652025</v>
      </c>
      <c r="E95" s="449">
        <v>13755.002539155003</v>
      </c>
      <c r="F95" s="449">
        <v>3.8730556451318607</v>
      </c>
      <c r="G95" s="449">
        <v>669.95091840796772</v>
      </c>
      <c r="H95" s="449">
        <v>80.68125741628549</v>
      </c>
      <c r="I95" s="449">
        <v>146.40556602763979</v>
      </c>
      <c r="J95" s="446"/>
    </row>
    <row r="96" spans="1:10">
      <c r="A96" s="14">
        <v>83</v>
      </c>
      <c r="B96" s="82" t="s">
        <v>108</v>
      </c>
      <c r="C96" s="115" t="s">
        <v>155</v>
      </c>
      <c r="D96" s="449">
        <f t="shared" si="3"/>
        <v>698.8309225147957</v>
      </c>
      <c r="E96" s="449">
        <v>658.54197129128079</v>
      </c>
      <c r="F96" s="449">
        <v>0.20480695925712533</v>
      </c>
      <c r="G96" s="449">
        <v>30.305620640692922</v>
      </c>
      <c r="H96" s="449">
        <v>3.7176446115173198</v>
      </c>
      <c r="I96" s="449">
        <v>6.0608790120474731</v>
      </c>
      <c r="J96" s="446"/>
    </row>
    <row r="97" spans="1:10">
      <c r="A97" s="14">
        <v>84</v>
      </c>
      <c r="B97" s="82" t="s">
        <v>107</v>
      </c>
      <c r="C97" s="115" t="s">
        <v>179</v>
      </c>
      <c r="D97" s="449">
        <f t="shared" si="3"/>
        <v>2139.5611060991614</v>
      </c>
      <c r="E97" s="449">
        <v>1402.9133217741414</v>
      </c>
      <c r="F97" s="449">
        <v>6.1300580357986494</v>
      </c>
      <c r="G97" s="449">
        <v>275.34411733266791</v>
      </c>
      <c r="H97" s="449">
        <v>22.004489818524316</v>
      </c>
      <c r="I97" s="449">
        <v>433.16911913802903</v>
      </c>
      <c r="J97" s="446"/>
    </row>
    <row r="98" spans="1:10">
      <c r="A98" s="14">
        <v>85</v>
      </c>
      <c r="B98" s="82" t="s">
        <v>152</v>
      </c>
      <c r="C98" s="115" t="s">
        <v>156</v>
      </c>
      <c r="D98" s="449">
        <f t="shared" si="3"/>
        <v>239.62600601118848</v>
      </c>
      <c r="E98" s="449">
        <v>216.85776865229812</v>
      </c>
      <c r="F98" s="449">
        <v>7.1831156497821985E-2</v>
      </c>
      <c r="G98" s="449">
        <v>9.8558466242686809</v>
      </c>
      <c r="H98" s="449">
        <v>11.168288217062274</v>
      </c>
      <c r="I98" s="449">
        <v>1.672271361061612</v>
      </c>
      <c r="J98" s="446"/>
    </row>
    <row r="99" spans="1:10">
      <c r="A99" s="14">
        <v>86</v>
      </c>
      <c r="B99" s="82" t="s">
        <v>153</v>
      </c>
      <c r="C99" s="115" t="s">
        <v>157</v>
      </c>
      <c r="D99" s="449">
        <f t="shared" si="3"/>
        <v>3007.1859233083142</v>
      </c>
      <c r="E99" s="449">
        <v>2916.0627183697234</v>
      </c>
      <c r="F99" s="449">
        <v>0.42958745712658047</v>
      </c>
      <c r="G99" s="449">
        <v>61.870436245300823</v>
      </c>
      <c r="H99" s="449">
        <v>10.398401365150825</v>
      </c>
      <c r="I99" s="449">
        <v>18.424779871012653</v>
      </c>
      <c r="J99" s="446"/>
    </row>
    <row r="100" spans="1:10">
      <c r="A100" s="14">
        <v>87</v>
      </c>
      <c r="B100" s="82" t="s">
        <v>154</v>
      </c>
      <c r="C100" s="115" t="s">
        <v>158</v>
      </c>
      <c r="D100" s="449">
        <f t="shared" si="3"/>
        <v>3471.087474029895</v>
      </c>
      <c r="E100" s="449">
        <v>3241.9449370286839</v>
      </c>
      <c r="F100" s="449">
        <v>2.4798475081216269</v>
      </c>
      <c r="G100" s="449">
        <v>164.71072664152376</v>
      </c>
      <c r="H100" s="449">
        <v>25.862010107801193</v>
      </c>
      <c r="I100" s="449">
        <v>36.089952743764769</v>
      </c>
      <c r="J100" s="446"/>
    </row>
    <row r="101" spans="1:10" ht="7.5" customHeight="1">
      <c r="A101" s="14"/>
      <c r="B101" s="751"/>
      <c r="C101" s="752"/>
      <c r="D101" s="449"/>
      <c r="E101" s="449"/>
      <c r="F101" s="449"/>
      <c r="G101" s="449"/>
      <c r="H101" s="449"/>
      <c r="I101" s="449"/>
      <c r="J101" s="446"/>
    </row>
    <row r="102" spans="1:10">
      <c r="A102" s="14">
        <v>88</v>
      </c>
      <c r="B102" s="84"/>
      <c r="C102" s="164" t="s">
        <v>87</v>
      </c>
      <c r="D102" s="450">
        <f t="shared" si="3"/>
        <v>64268.685232344869</v>
      </c>
      <c r="E102" s="450">
        <v>57902.844835214921</v>
      </c>
      <c r="F102" s="450">
        <v>377.09199471923603</v>
      </c>
      <c r="G102" s="450">
        <v>4537.0316387892426</v>
      </c>
      <c r="H102" s="450">
        <v>379.38347888058263</v>
      </c>
      <c r="I102" s="450">
        <v>1072.3332847408822</v>
      </c>
      <c r="J102" s="446"/>
    </row>
    <row r="103" spans="1:10">
      <c r="A103" s="14">
        <v>89</v>
      </c>
      <c r="B103" s="183"/>
      <c r="C103" s="116" t="s">
        <v>159</v>
      </c>
      <c r="D103" s="449">
        <f t="shared" si="3"/>
        <v>824220.6870314182</v>
      </c>
      <c r="E103" s="453">
        <v>800614.3952352606</v>
      </c>
      <c r="F103" s="454" t="s">
        <v>777</v>
      </c>
      <c r="G103" s="453">
        <v>2236.0034652423242</v>
      </c>
      <c r="H103" s="453">
        <v>21145.189220558379</v>
      </c>
      <c r="I103" s="453">
        <v>225.0991103568947</v>
      </c>
      <c r="J103" s="446"/>
    </row>
    <row r="104" spans="1:10">
      <c r="A104" s="14">
        <v>90</v>
      </c>
      <c r="B104" s="183"/>
      <c r="C104" s="164" t="s">
        <v>135</v>
      </c>
      <c r="D104" s="450">
        <f t="shared" si="3"/>
        <v>888489.3722637631</v>
      </c>
      <c r="E104" s="450">
        <v>858517.2400704755</v>
      </c>
      <c r="F104" s="450">
        <v>377.09199471923603</v>
      </c>
      <c r="G104" s="450">
        <v>6773.0351040315672</v>
      </c>
      <c r="H104" s="450">
        <v>21524.572699438962</v>
      </c>
      <c r="I104" s="450">
        <v>1297.4323950977769</v>
      </c>
      <c r="J104" s="446"/>
    </row>
    <row r="105" spans="1:10">
      <c r="A105" s="14">
        <v>91</v>
      </c>
      <c r="B105" s="90"/>
      <c r="C105" s="116" t="s">
        <v>140</v>
      </c>
      <c r="D105" s="449">
        <f t="shared" si="3"/>
        <v>-113642.68781531397</v>
      </c>
      <c r="E105" s="449">
        <v>-113642.68781531397</v>
      </c>
      <c r="F105" s="455" t="s">
        <v>777</v>
      </c>
      <c r="G105" s="455" t="s">
        <v>777</v>
      </c>
      <c r="H105" s="455" t="s">
        <v>777</v>
      </c>
      <c r="I105" s="455" t="s">
        <v>777</v>
      </c>
      <c r="J105" s="446"/>
    </row>
    <row r="106" spans="1:10">
      <c r="A106" s="14">
        <v>92</v>
      </c>
      <c r="B106" s="90"/>
      <c r="C106" s="164" t="s">
        <v>110</v>
      </c>
      <c r="D106" s="450">
        <f t="shared" si="3"/>
        <v>774846.68444844917</v>
      </c>
      <c r="E106" s="450">
        <v>744874.55225516157</v>
      </c>
      <c r="F106" s="450">
        <v>377.09199471923603</v>
      </c>
      <c r="G106" s="450">
        <v>6773.0351040315672</v>
      </c>
      <c r="H106" s="450">
        <v>21524.572699438962</v>
      </c>
      <c r="I106" s="450">
        <v>1297.4323950977769</v>
      </c>
      <c r="J106" s="446"/>
    </row>
    <row r="107" spans="1:10">
      <c r="A107" s="14"/>
      <c r="B107" s="90"/>
      <c r="C107" s="319"/>
      <c r="D107" s="320"/>
      <c r="E107" s="163"/>
      <c r="F107" s="163"/>
      <c r="G107" s="163"/>
      <c r="H107" s="163"/>
      <c r="I107" s="163"/>
      <c r="J107" s="446"/>
    </row>
    <row r="108" spans="1:10" ht="19.5" customHeight="1">
      <c r="A108" s="318"/>
      <c r="B108" s="90"/>
      <c r="C108" s="319"/>
      <c r="D108" s="753">
        <v>2013</v>
      </c>
      <c r="E108" s="753"/>
      <c r="F108" s="753"/>
      <c r="G108" s="753"/>
      <c r="H108" s="753"/>
      <c r="I108" s="753"/>
      <c r="J108" s="446"/>
    </row>
    <row r="109" spans="1:10">
      <c r="A109" s="14">
        <v>93</v>
      </c>
      <c r="B109" s="82" t="s">
        <v>94</v>
      </c>
      <c r="C109" s="115" t="s">
        <v>175</v>
      </c>
      <c r="D109" s="449">
        <f>SUM(E109:I109)</f>
        <v>787.25839325653953</v>
      </c>
      <c r="E109" s="449">
        <v>341.92857138929321</v>
      </c>
      <c r="F109" s="449">
        <v>366.82144826327124</v>
      </c>
      <c r="G109" s="449">
        <v>35.595406017966695</v>
      </c>
      <c r="H109" s="449">
        <v>13.416599155984878</v>
      </c>
      <c r="I109" s="449">
        <v>29.496368430023619</v>
      </c>
      <c r="J109" s="446"/>
    </row>
    <row r="110" spans="1:10">
      <c r="A110" s="14">
        <v>94</v>
      </c>
      <c r="B110" s="82" t="s">
        <v>95</v>
      </c>
      <c r="C110" s="115" t="s">
        <v>172</v>
      </c>
      <c r="D110" s="449">
        <f t="shared" ref="D110:D132" si="4">SUM(E110:I110)</f>
        <v>92.87678537928457</v>
      </c>
      <c r="E110" s="449">
        <v>80.816810334004032</v>
      </c>
      <c r="F110" s="449">
        <v>0.15966879231736442</v>
      </c>
      <c r="G110" s="449">
        <v>7.2937523620335103</v>
      </c>
      <c r="H110" s="449">
        <v>0.37546023582282884</v>
      </c>
      <c r="I110" s="449">
        <v>4.231093655106827</v>
      </c>
      <c r="J110" s="446"/>
    </row>
    <row r="111" spans="1:10">
      <c r="A111" s="14">
        <v>95</v>
      </c>
      <c r="B111" s="82" t="s">
        <v>96</v>
      </c>
      <c r="C111" s="115" t="s">
        <v>181</v>
      </c>
      <c r="D111" s="449">
        <f t="shared" si="4"/>
        <v>9022.7819906012101</v>
      </c>
      <c r="E111" s="449">
        <v>8660.701108953077</v>
      </c>
      <c r="F111" s="449">
        <v>2.8540530891507925</v>
      </c>
      <c r="G111" s="449">
        <v>283.89269849677549</v>
      </c>
      <c r="H111" s="449">
        <v>30.394190656629075</v>
      </c>
      <c r="I111" s="449">
        <v>44.939939405577462</v>
      </c>
      <c r="J111" s="446"/>
    </row>
    <row r="112" spans="1:10">
      <c r="A112" s="14">
        <v>96</v>
      </c>
      <c r="B112" s="82" t="s">
        <v>97</v>
      </c>
      <c r="C112" s="115" t="s">
        <v>176</v>
      </c>
      <c r="D112" s="449">
        <f t="shared" si="4"/>
        <v>815.67679857763051</v>
      </c>
      <c r="E112" s="449">
        <v>611.92030295329005</v>
      </c>
      <c r="F112" s="449">
        <v>0.3570555700023858</v>
      </c>
      <c r="G112" s="449">
        <v>190.4663722723389</v>
      </c>
      <c r="H112" s="449">
        <v>2.1706085498627692</v>
      </c>
      <c r="I112" s="449">
        <v>10.762459232136417</v>
      </c>
      <c r="J112" s="446"/>
    </row>
    <row r="113" spans="1:10">
      <c r="A113" s="14">
        <v>97</v>
      </c>
      <c r="B113" s="82" t="s">
        <v>98</v>
      </c>
      <c r="C113" s="115" t="s">
        <v>177</v>
      </c>
      <c r="D113" s="449">
        <f t="shared" si="4"/>
        <v>2498.1467842618108</v>
      </c>
      <c r="E113" s="449">
        <v>2227.5782475988995</v>
      </c>
      <c r="F113" s="449">
        <v>1.1593885299458</v>
      </c>
      <c r="G113" s="449">
        <v>184.13502711607561</v>
      </c>
      <c r="H113" s="449">
        <v>12.563075476936385</v>
      </c>
      <c r="I113" s="449">
        <v>72.711045539953957</v>
      </c>
      <c r="J113" s="446"/>
    </row>
    <row r="114" spans="1:10">
      <c r="A114" s="14">
        <v>98</v>
      </c>
      <c r="B114" s="82" t="s">
        <v>99</v>
      </c>
      <c r="C114" s="115" t="s">
        <v>89</v>
      </c>
      <c r="D114" s="449">
        <f t="shared" si="4"/>
        <v>2503.2096826664433</v>
      </c>
      <c r="E114" s="449">
        <v>2136.1489036524013</v>
      </c>
      <c r="F114" s="449">
        <v>1.2901942607565906</v>
      </c>
      <c r="G114" s="449">
        <v>300.90260121786287</v>
      </c>
      <c r="H114" s="449">
        <v>16.616267404107724</v>
      </c>
      <c r="I114" s="449">
        <v>48.251716131314843</v>
      </c>
      <c r="J114" s="446"/>
    </row>
    <row r="115" spans="1:10">
      <c r="A115" s="14">
        <v>99</v>
      </c>
      <c r="B115" s="82" t="s">
        <v>100</v>
      </c>
      <c r="C115" s="115" t="s">
        <v>173</v>
      </c>
      <c r="D115" s="449">
        <f t="shared" si="4"/>
        <v>14461.836494014849</v>
      </c>
      <c r="E115" s="449">
        <v>12879.725682943714</v>
      </c>
      <c r="F115" s="449">
        <v>2.5716298601428971</v>
      </c>
      <c r="G115" s="449">
        <v>1358.1957580892645</v>
      </c>
      <c r="H115" s="449">
        <v>106.38742716180434</v>
      </c>
      <c r="I115" s="449">
        <v>114.95599595992289</v>
      </c>
      <c r="J115" s="446"/>
    </row>
    <row r="116" spans="1:10">
      <c r="A116" s="14">
        <v>100</v>
      </c>
      <c r="B116" s="82" t="s">
        <v>101</v>
      </c>
      <c r="C116" s="115" t="s">
        <v>148</v>
      </c>
      <c r="D116" s="449">
        <f t="shared" si="4"/>
        <v>3342.5776234908326</v>
      </c>
      <c r="E116" s="449">
        <v>2644.7294842751835</v>
      </c>
      <c r="F116" s="449">
        <v>1.1355356495081064</v>
      </c>
      <c r="G116" s="449">
        <v>636.64982250606943</v>
      </c>
      <c r="H116" s="449">
        <v>18.184722765778865</v>
      </c>
      <c r="I116" s="449">
        <v>41.878058294292458</v>
      </c>
      <c r="J116" s="446"/>
    </row>
    <row r="117" spans="1:10">
      <c r="A117" s="14">
        <v>101</v>
      </c>
      <c r="B117" s="82" t="s">
        <v>102</v>
      </c>
      <c r="C117" s="115" t="s">
        <v>174</v>
      </c>
      <c r="D117" s="449">
        <f t="shared" si="4"/>
        <v>1057.3174047686366</v>
      </c>
      <c r="E117" s="449">
        <v>1005.6355603406878</v>
      </c>
      <c r="F117" s="449">
        <v>0.29615153534652711</v>
      </c>
      <c r="G117" s="449">
        <v>45.492205327474096</v>
      </c>
      <c r="H117" s="449">
        <v>4.5134513795570301</v>
      </c>
      <c r="I117" s="449">
        <v>1.3800361855711885</v>
      </c>
      <c r="J117" s="446"/>
    </row>
    <row r="118" spans="1:10">
      <c r="A118" s="14">
        <v>102</v>
      </c>
      <c r="B118" s="82" t="s">
        <v>103</v>
      </c>
      <c r="C118" s="115" t="s">
        <v>149</v>
      </c>
      <c r="D118" s="449">
        <f t="shared" si="4"/>
        <v>2040.1566154853303</v>
      </c>
      <c r="E118" s="449">
        <v>1914.5957079081993</v>
      </c>
      <c r="F118" s="449">
        <v>0.62690621003798208</v>
      </c>
      <c r="G118" s="449">
        <v>93.60355611937959</v>
      </c>
      <c r="H118" s="449">
        <v>11.351020580218069</v>
      </c>
      <c r="I118" s="449">
        <v>19.979424667495234</v>
      </c>
      <c r="J118" s="446"/>
    </row>
    <row r="119" spans="1:10">
      <c r="A119" s="14">
        <v>103</v>
      </c>
      <c r="B119" s="82" t="s">
        <v>104</v>
      </c>
      <c r="C119" s="115" t="s">
        <v>150</v>
      </c>
      <c r="D119" s="449">
        <f t="shared" si="4"/>
        <v>822.02564613173672</v>
      </c>
      <c r="E119" s="449">
        <v>808.81696311501105</v>
      </c>
      <c r="F119" s="449">
        <v>0.1120139125027297</v>
      </c>
      <c r="G119" s="449">
        <v>9.5031077173209262</v>
      </c>
      <c r="H119" s="449">
        <v>2.7919213774919411</v>
      </c>
      <c r="I119" s="449">
        <v>0.80164000941014457</v>
      </c>
      <c r="J119" s="446"/>
    </row>
    <row r="120" spans="1:10">
      <c r="A120" s="14">
        <v>104</v>
      </c>
      <c r="B120" s="82" t="s">
        <v>105</v>
      </c>
      <c r="C120" s="115" t="s">
        <v>178</v>
      </c>
      <c r="D120" s="449">
        <f t="shared" si="4"/>
        <v>1869.0912420348182</v>
      </c>
      <c r="E120" s="449">
        <v>1750.2627007440844</v>
      </c>
      <c r="F120" s="449">
        <v>0.56338488614636784</v>
      </c>
      <c r="G120" s="449">
        <v>92.195255460276385</v>
      </c>
      <c r="H120" s="449">
        <v>9.546932643275877</v>
      </c>
      <c r="I120" s="449">
        <v>16.522968301035014</v>
      </c>
      <c r="J120" s="446"/>
    </row>
    <row r="121" spans="1:10">
      <c r="A121" s="14">
        <v>105</v>
      </c>
      <c r="B121" s="82" t="s">
        <v>106</v>
      </c>
      <c r="C121" s="115" t="s">
        <v>151</v>
      </c>
      <c r="D121" s="449">
        <f t="shared" si="4"/>
        <v>14354.762313270239</v>
      </c>
      <c r="E121" s="449">
        <v>13478.962068157585</v>
      </c>
      <c r="F121" s="449">
        <v>3.9527598476801278</v>
      </c>
      <c r="G121" s="449">
        <v>652.40755987882119</v>
      </c>
      <c r="H121" s="449">
        <v>81.668631841881179</v>
      </c>
      <c r="I121" s="449">
        <v>137.77129354427143</v>
      </c>
      <c r="J121" s="446"/>
    </row>
    <row r="122" spans="1:10">
      <c r="A122" s="14">
        <v>106</v>
      </c>
      <c r="B122" s="82" t="s">
        <v>108</v>
      </c>
      <c r="C122" s="115" t="s">
        <v>155</v>
      </c>
      <c r="D122" s="449">
        <f t="shared" si="4"/>
        <v>685.13469325918459</v>
      </c>
      <c r="E122" s="449">
        <v>645.9228242740802</v>
      </c>
      <c r="F122" s="449">
        <v>0.2233766592141837</v>
      </c>
      <c r="G122" s="449">
        <v>29.512036582906429</v>
      </c>
      <c r="H122" s="449">
        <v>3.7631410171314066</v>
      </c>
      <c r="I122" s="449">
        <v>5.7133147258524817</v>
      </c>
      <c r="J122" s="446"/>
    </row>
    <row r="123" spans="1:10">
      <c r="A123" s="14">
        <v>107</v>
      </c>
      <c r="B123" s="82" t="s">
        <v>107</v>
      </c>
      <c r="C123" s="115" t="s">
        <v>179</v>
      </c>
      <c r="D123" s="449">
        <f t="shared" si="4"/>
        <v>2085.9322310184266</v>
      </c>
      <c r="E123" s="449">
        <v>1381.725073055738</v>
      </c>
      <c r="F123" s="449">
        <v>6.2200728185126133</v>
      </c>
      <c r="G123" s="449">
        <v>268.13394650293429</v>
      </c>
      <c r="H123" s="449">
        <v>22.273780000542551</v>
      </c>
      <c r="I123" s="449">
        <v>407.57935864069935</v>
      </c>
      <c r="J123" s="446"/>
    </row>
    <row r="124" spans="1:10">
      <c r="A124" s="14">
        <v>108</v>
      </c>
      <c r="B124" s="82" t="s">
        <v>152</v>
      </c>
      <c r="C124" s="115" t="s">
        <v>156</v>
      </c>
      <c r="D124" s="449">
        <f t="shared" si="4"/>
        <v>235.75624453492216</v>
      </c>
      <c r="E124" s="449">
        <v>213.19956683738019</v>
      </c>
      <c r="F124" s="449">
        <v>7.9771587358285642E-2</v>
      </c>
      <c r="G124" s="449">
        <v>9.5977610747351356</v>
      </c>
      <c r="H124" s="449">
        <v>11.304965340304321</v>
      </c>
      <c r="I124" s="449">
        <v>1.5741796951442371</v>
      </c>
      <c r="J124" s="446"/>
    </row>
    <row r="125" spans="1:10">
      <c r="A125" s="14">
        <v>109</v>
      </c>
      <c r="B125" s="82" t="s">
        <v>153</v>
      </c>
      <c r="C125" s="115" t="s">
        <v>157</v>
      </c>
      <c r="D125" s="449">
        <f t="shared" si="4"/>
        <v>2989.0846377870662</v>
      </c>
      <c r="E125" s="449">
        <v>2900.5180194019058</v>
      </c>
      <c r="F125" s="449">
        <v>0.45095362597205951</v>
      </c>
      <c r="G125" s="449">
        <v>60.250294805707995</v>
      </c>
      <c r="H125" s="449">
        <v>10.52565663984312</v>
      </c>
      <c r="I125" s="449">
        <v>17.339713313637169</v>
      </c>
      <c r="J125" s="446"/>
    </row>
    <row r="126" spans="1:10">
      <c r="A126" s="14">
        <v>110</v>
      </c>
      <c r="B126" s="82" t="s">
        <v>154</v>
      </c>
      <c r="C126" s="115" t="s">
        <v>158</v>
      </c>
      <c r="D126" s="449">
        <f t="shared" si="4"/>
        <v>3399.9982074694212</v>
      </c>
      <c r="E126" s="449">
        <v>3176.9109462564493</v>
      </c>
      <c r="F126" s="449">
        <v>2.5386480058002934</v>
      </c>
      <c r="G126" s="449">
        <v>160.39760570732889</v>
      </c>
      <c r="H126" s="449">
        <v>26.178508489119011</v>
      </c>
      <c r="I126" s="449">
        <v>33.97249901072361</v>
      </c>
      <c r="J126" s="446"/>
    </row>
    <row r="127" spans="1:10" ht="6" customHeight="1">
      <c r="A127" s="14"/>
      <c r="B127" s="751"/>
      <c r="C127" s="752"/>
      <c r="D127" s="449"/>
      <c r="E127" s="449"/>
      <c r="F127" s="449"/>
      <c r="G127" s="449"/>
      <c r="H127" s="449"/>
      <c r="I127" s="449"/>
      <c r="J127" s="446"/>
    </row>
    <row r="128" spans="1:10">
      <c r="A128" s="14">
        <v>111</v>
      </c>
      <c r="B128" s="84"/>
      <c r="C128" s="164" t="s">
        <v>87</v>
      </c>
      <c r="D128" s="450">
        <f t="shared" si="4"/>
        <v>63063.623788008372</v>
      </c>
      <c r="E128" s="450">
        <v>56860.098542190979</v>
      </c>
      <c r="F128" s="450">
        <v>391.41301310366623</v>
      </c>
      <c r="G128" s="450">
        <v>4418.2247672552712</v>
      </c>
      <c r="H128" s="450">
        <v>384.02636071629144</v>
      </c>
      <c r="I128" s="450">
        <v>1009.8611047421683</v>
      </c>
      <c r="J128" s="446"/>
    </row>
    <row r="129" spans="1:10">
      <c r="A129" s="14">
        <v>112</v>
      </c>
      <c r="B129" s="183"/>
      <c r="C129" s="116" t="s">
        <v>374</v>
      </c>
      <c r="D129" s="449">
        <f t="shared" si="4"/>
        <v>807692.87062990514</v>
      </c>
      <c r="E129" s="453">
        <v>783899.64449921413</v>
      </c>
      <c r="F129" s="453">
        <v>0</v>
      </c>
      <c r="G129" s="453">
        <v>2177.4513991351878</v>
      </c>
      <c r="H129" s="453">
        <v>21403.963311708656</v>
      </c>
      <c r="I129" s="453">
        <v>211.81141984717758</v>
      </c>
      <c r="J129" s="446"/>
    </row>
    <row r="130" spans="1:10">
      <c r="A130" s="14">
        <v>113</v>
      </c>
      <c r="B130" s="183"/>
      <c r="C130" s="164" t="s">
        <v>135</v>
      </c>
      <c r="D130" s="450">
        <f t="shared" si="4"/>
        <v>870756.49441791349</v>
      </c>
      <c r="E130" s="450">
        <v>840759.74304140511</v>
      </c>
      <c r="F130" s="450">
        <v>391.41301310366623</v>
      </c>
      <c r="G130" s="450">
        <v>6595.676166390459</v>
      </c>
      <c r="H130" s="450">
        <v>21787.989672424948</v>
      </c>
      <c r="I130" s="450">
        <v>1221.6725245893458</v>
      </c>
      <c r="J130" s="446"/>
    </row>
    <row r="131" spans="1:10">
      <c r="A131" s="14">
        <v>114</v>
      </c>
      <c r="B131" s="90"/>
      <c r="C131" s="116" t="s">
        <v>140</v>
      </c>
      <c r="D131" s="449">
        <f t="shared" si="4"/>
        <v>-97598.894920766194</v>
      </c>
      <c r="E131" s="449">
        <v>-97598.894920766194</v>
      </c>
      <c r="F131" s="449">
        <v>0</v>
      </c>
      <c r="G131" s="449">
        <v>0</v>
      </c>
      <c r="H131" s="449">
        <v>0</v>
      </c>
      <c r="I131" s="449">
        <v>0</v>
      </c>
      <c r="J131" s="446"/>
    </row>
    <row r="132" spans="1:10">
      <c r="A132" s="14">
        <v>115</v>
      </c>
      <c r="B132" s="90"/>
      <c r="C132" s="164" t="s">
        <v>110</v>
      </c>
      <c r="D132" s="450">
        <f t="shared" si="4"/>
        <v>773157.59949714725</v>
      </c>
      <c r="E132" s="450">
        <v>743160.84812063887</v>
      </c>
      <c r="F132" s="450">
        <v>391.41301310366623</v>
      </c>
      <c r="G132" s="450">
        <v>6595.676166390459</v>
      </c>
      <c r="H132" s="450">
        <v>21787.989672424948</v>
      </c>
      <c r="I132" s="450">
        <v>1221.6725245893458</v>
      </c>
      <c r="J132" s="446"/>
    </row>
    <row r="133" spans="1:10" ht="6" customHeight="1">
      <c r="A133" s="16"/>
      <c r="B133" s="87"/>
      <c r="C133" s="93"/>
      <c r="D133" s="86"/>
      <c r="E133" s="86"/>
      <c r="F133" s="86"/>
      <c r="G133" s="86"/>
      <c r="H133" s="86"/>
      <c r="I133" s="86"/>
    </row>
    <row r="134" spans="1:10">
      <c r="A134" s="78" t="s">
        <v>88</v>
      </c>
      <c r="C134" s="77"/>
      <c r="D134" s="77"/>
    </row>
    <row r="135" spans="1:10">
      <c r="A135" s="75" t="s">
        <v>336</v>
      </c>
      <c r="C135" s="77"/>
      <c r="D135" s="77"/>
    </row>
    <row r="136" spans="1:10">
      <c r="A136" s="75" t="s">
        <v>160</v>
      </c>
      <c r="C136" s="77"/>
      <c r="D136" s="77"/>
    </row>
    <row r="137" spans="1:10">
      <c r="A137" s="75" t="s">
        <v>138</v>
      </c>
      <c r="C137" s="77"/>
      <c r="D137" s="77"/>
    </row>
    <row r="138" spans="1:10">
      <c r="A138" s="75" t="s">
        <v>142</v>
      </c>
      <c r="C138" s="77"/>
      <c r="D138" s="77"/>
    </row>
    <row r="139" spans="1:10">
      <c r="C139" s="77"/>
      <c r="D139" s="77"/>
    </row>
    <row r="140" spans="1:10">
      <c r="B140" s="75"/>
      <c r="C140" s="77"/>
      <c r="D140" s="77"/>
    </row>
    <row r="141" spans="1:10">
      <c r="B141" s="75"/>
      <c r="C141" s="77"/>
      <c r="D141" s="77"/>
    </row>
    <row r="142" spans="1:10">
      <c r="B142" s="75"/>
      <c r="C142" s="77"/>
      <c r="D142" s="77"/>
    </row>
    <row r="143" spans="1:10">
      <c r="C143" s="77"/>
      <c r="D143" s="77"/>
    </row>
    <row r="144" spans="1:10" ht="18">
      <c r="B144" s="78"/>
      <c r="C144" s="207"/>
      <c r="D144" s="77"/>
    </row>
    <row r="145" spans="2:4">
      <c r="B145" s="78"/>
      <c r="C145" s="77"/>
      <c r="D145" s="77"/>
    </row>
    <row r="146" spans="2:4">
      <c r="C146" s="77"/>
      <c r="D146" s="77"/>
    </row>
    <row r="147" spans="2:4">
      <c r="C147" s="77"/>
      <c r="D147" s="77"/>
    </row>
    <row r="148" spans="2:4">
      <c r="C148" s="77"/>
      <c r="D148" s="77"/>
    </row>
    <row r="149" spans="2:4">
      <c r="C149" s="77"/>
      <c r="D149" s="77"/>
    </row>
    <row r="150" spans="2:4">
      <c r="C150" s="77"/>
      <c r="D150" s="77"/>
    </row>
    <row r="151" spans="2:4">
      <c r="C151" s="77"/>
      <c r="D151" s="77"/>
    </row>
    <row r="152" spans="2:4">
      <c r="C152" s="77"/>
      <c r="D152" s="77"/>
    </row>
    <row r="153" spans="2:4">
      <c r="C153" s="77"/>
      <c r="D153" s="77"/>
    </row>
    <row r="154" spans="2:4">
      <c r="C154" s="77"/>
      <c r="D154" s="77"/>
    </row>
    <row r="155" spans="2:4">
      <c r="C155" s="77"/>
      <c r="D155" s="77"/>
    </row>
    <row r="156" spans="2:4">
      <c r="C156" s="77"/>
      <c r="D156" s="77"/>
    </row>
    <row r="157" spans="2:4">
      <c r="C157" s="77"/>
      <c r="D157" s="77"/>
    </row>
    <row r="158" spans="2:4">
      <c r="C158" s="77"/>
      <c r="D158" s="77"/>
    </row>
  </sheetData>
  <mergeCells count="10">
    <mergeCell ref="D82:I82"/>
    <mergeCell ref="D108:I108"/>
    <mergeCell ref="B101:C101"/>
    <mergeCell ref="B127:C127"/>
    <mergeCell ref="D5:I5"/>
    <mergeCell ref="D31:I31"/>
    <mergeCell ref="B50:C50"/>
    <mergeCell ref="B76:C76"/>
    <mergeCell ref="B24:C24"/>
    <mergeCell ref="D57:I57"/>
  </mergeCells>
  <phoneticPr fontId="0" type="noConversion"/>
  <pageMargins left="0.59055118110236227" right="0.19685039370078741" top="0.59055118110236227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showGridLines="0" zoomScaleNormal="100" zoomScaleSheetLayoutView="100" workbookViewId="0"/>
  </sheetViews>
  <sheetFormatPr baseColWidth="10" defaultRowHeight="12.75"/>
  <cols>
    <col min="1" max="1" width="8.42578125" style="389" customWidth="1"/>
    <col min="2" max="2" width="11.140625" style="389" customWidth="1"/>
    <col min="3" max="3" width="82.5703125" style="388" customWidth="1"/>
    <col min="4" max="16384" width="11.42578125" style="388"/>
  </cols>
  <sheetData>
    <row r="1" spans="1:3" ht="18">
      <c r="A1" s="387" t="s">
        <v>29</v>
      </c>
      <c r="B1" s="387"/>
      <c r="C1" s="387"/>
    </row>
    <row r="2" spans="1:3" ht="13.5" customHeight="1">
      <c r="C2" s="390"/>
    </row>
    <row r="3" spans="1:3" ht="12.75" customHeight="1">
      <c r="A3" s="391"/>
      <c r="B3" s="391"/>
      <c r="C3" s="392"/>
    </row>
    <row r="4" spans="1:3">
      <c r="A4" s="393" t="s">
        <v>30</v>
      </c>
      <c r="B4" s="393" t="s">
        <v>459</v>
      </c>
      <c r="C4" s="394" t="s">
        <v>31</v>
      </c>
    </row>
    <row r="5" spans="1:3">
      <c r="A5" s="393"/>
      <c r="B5" s="393" t="s">
        <v>460</v>
      </c>
      <c r="C5" s="394" t="s">
        <v>134</v>
      </c>
    </row>
    <row r="6" spans="1:3" ht="12.75" customHeight="1">
      <c r="A6" s="393"/>
      <c r="B6" s="393"/>
      <c r="C6" s="394"/>
    </row>
    <row r="7" spans="1:3">
      <c r="A7" s="394" t="s">
        <v>32</v>
      </c>
      <c r="B7" s="394" t="s">
        <v>461</v>
      </c>
      <c r="C7" s="394" t="s">
        <v>38</v>
      </c>
    </row>
    <row r="8" spans="1:3" ht="12.75" customHeight="1">
      <c r="C8" s="389"/>
    </row>
    <row r="9" spans="1:3" ht="15" customHeight="1">
      <c r="A9" s="393" t="s">
        <v>33</v>
      </c>
      <c r="B9" s="393" t="s">
        <v>462</v>
      </c>
      <c r="C9" s="393" t="s">
        <v>242</v>
      </c>
    </row>
    <row r="10" spans="1:3" ht="13.5" customHeight="1">
      <c r="A10" s="393"/>
      <c r="B10" s="393"/>
      <c r="C10" s="393"/>
    </row>
    <row r="11" spans="1:3" ht="15" customHeight="1">
      <c r="A11" s="393" t="s">
        <v>35</v>
      </c>
      <c r="B11" s="393" t="s">
        <v>463</v>
      </c>
      <c r="C11" s="393" t="s">
        <v>36</v>
      </c>
    </row>
    <row r="12" spans="1:3" ht="15" customHeight="1">
      <c r="A12" s="393"/>
      <c r="B12" s="393" t="s">
        <v>464</v>
      </c>
      <c r="C12" s="393" t="s">
        <v>34</v>
      </c>
    </row>
    <row r="13" spans="1:3" ht="15" customHeight="1">
      <c r="A13" s="393"/>
      <c r="B13" s="393" t="s">
        <v>465</v>
      </c>
      <c r="C13" s="393" t="s">
        <v>40</v>
      </c>
    </row>
    <row r="14" spans="1:3" ht="13.5" customHeight="1">
      <c r="A14" s="393"/>
      <c r="B14" s="393" t="s">
        <v>466</v>
      </c>
      <c r="C14" s="393" t="s">
        <v>41</v>
      </c>
    </row>
    <row r="15" spans="1:3" ht="13.5" customHeight="1">
      <c r="A15" s="395"/>
      <c r="B15" s="395"/>
      <c r="C15" s="396"/>
    </row>
    <row r="16" spans="1:3">
      <c r="A16" s="393" t="s">
        <v>37</v>
      </c>
      <c r="B16" s="393" t="s">
        <v>467</v>
      </c>
      <c r="C16" s="393" t="s">
        <v>42</v>
      </c>
    </row>
    <row r="17" spans="1:3">
      <c r="A17" s="393"/>
      <c r="B17" s="393" t="s">
        <v>468</v>
      </c>
      <c r="C17" s="393" t="s">
        <v>43</v>
      </c>
    </row>
    <row r="18" spans="1:3" ht="13.5" customHeight="1">
      <c r="A18" s="392"/>
      <c r="B18" s="392"/>
      <c r="C18" s="392"/>
    </row>
    <row r="19" spans="1:3" ht="14.25">
      <c r="A19" s="397" t="s">
        <v>39</v>
      </c>
      <c r="C19" s="398" t="s">
        <v>469</v>
      </c>
    </row>
    <row r="20" spans="1:3" ht="15">
      <c r="A20" s="399"/>
      <c r="B20" s="399"/>
      <c r="C20" s="398" t="s">
        <v>243</v>
      </c>
    </row>
    <row r="21" spans="1:3" ht="15">
      <c r="A21" s="399"/>
      <c r="B21" s="399"/>
    </row>
    <row r="22" spans="1:3" s="401" customFormat="1" ht="20.100000000000001" customHeight="1">
      <c r="A22" s="392"/>
      <c r="B22" s="400" t="s">
        <v>470</v>
      </c>
      <c r="C22" s="400" t="s">
        <v>471</v>
      </c>
    </row>
    <row r="23" spans="1:3" s="401" customFormat="1" ht="12.75" customHeight="1">
      <c r="A23" s="392"/>
      <c r="B23" s="400"/>
      <c r="C23" s="400"/>
    </row>
    <row r="24" spans="1:3">
      <c r="A24" s="388"/>
      <c r="B24" s="402" t="s">
        <v>189</v>
      </c>
      <c r="C24" s="402" t="s">
        <v>472</v>
      </c>
    </row>
    <row r="25" spans="1:3">
      <c r="A25" s="388"/>
      <c r="B25" s="402"/>
      <c r="C25" s="402"/>
    </row>
    <row r="26" spans="1:3" ht="15" customHeight="1">
      <c r="A26" s="388"/>
      <c r="B26" s="469" t="s">
        <v>190</v>
      </c>
      <c r="C26" s="403" t="s">
        <v>69</v>
      </c>
    </row>
    <row r="27" spans="1:3" ht="14.25">
      <c r="A27" s="388"/>
      <c r="B27" s="402" t="s">
        <v>191</v>
      </c>
      <c r="C27" s="402" t="s">
        <v>473</v>
      </c>
    </row>
    <row r="28" spans="1:3" ht="14.25">
      <c r="A28" s="388"/>
      <c r="B28" s="402" t="s">
        <v>192</v>
      </c>
      <c r="C28" s="402" t="s">
        <v>764</v>
      </c>
    </row>
    <row r="29" spans="1:3">
      <c r="A29" s="388"/>
      <c r="B29" s="402"/>
      <c r="C29" s="402"/>
    </row>
    <row r="30" spans="1:3" ht="15" customHeight="1">
      <c r="A30" s="388"/>
      <c r="B30" s="470" t="s">
        <v>193</v>
      </c>
      <c r="C30" s="403" t="s">
        <v>250</v>
      </c>
    </row>
    <row r="31" spans="1:3">
      <c r="A31" s="388"/>
      <c r="B31" s="404" t="s">
        <v>194</v>
      </c>
      <c r="C31" s="402" t="s">
        <v>770</v>
      </c>
    </row>
    <row r="32" spans="1:3">
      <c r="A32" s="388"/>
      <c r="B32" s="404" t="s">
        <v>195</v>
      </c>
      <c r="C32" s="402" t="s">
        <v>765</v>
      </c>
    </row>
    <row r="33" spans="1:3">
      <c r="A33" s="388"/>
      <c r="B33" s="404"/>
      <c r="C33" s="402"/>
    </row>
    <row r="34" spans="1:3" ht="15" customHeight="1">
      <c r="A34" s="388"/>
      <c r="B34" s="469" t="s">
        <v>196</v>
      </c>
      <c r="C34" s="403" t="s">
        <v>474</v>
      </c>
    </row>
    <row r="35" spans="1:3" ht="12.75" customHeight="1">
      <c r="A35" s="388"/>
      <c r="B35" s="402" t="s">
        <v>197</v>
      </c>
      <c r="C35" s="402" t="s">
        <v>398</v>
      </c>
    </row>
    <row r="36" spans="1:3">
      <c r="A36" s="388"/>
      <c r="B36" s="402" t="s">
        <v>198</v>
      </c>
      <c r="C36" s="402" t="s">
        <v>771</v>
      </c>
    </row>
    <row r="37" spans="1:3">
      <c r="A37" s="388"/>
      <c r="B37" s="402" t="s">
        <v>199</v>
      </c>
      <c r="C37" s="402" t="s">
        <v>772</v>
      </c>
    </row>
    <row r="38" spans="1:3">
      <c r="A38" s="388"/>
      <c r="B38" s="402" t="s">
        <v>248</v>
      </c>
      <c r="C38" s="402" t="s">
        <v>778</v>
      </c>
    </row>
    <row r="39" spans="1:3">
      <c r="A39" s="388"/>
      <c r="B39" s="402" t="s">
        <v>249</v>
      </c>
      <c r="C39" s="405" t="s">
        <v>779</v>
      </c>
    </row>
    <row r="40" spans="1:3">
      <c r="A40" s="388"/>
      <c r="B40" s="402" t="s">
        <v>338</v>
      </c>
      <c r="C40" s="402" t="s">
        <v>475</v>
      </c>
    </row>
    <row r="41" spans="1:3">
      <c r="A41" s="388"/>
      <c r="B41" s="402" t="s">
        <v>339</v>
      </c>
      <c r="C41" s="402" t="s">
        <v>476</v>
      </c>
    </row>
    <row r="42" spans="1:3">
      <c r="A42" s="388"/>
      <c r="B42" s="402"/>
      <c r="C42" s="402"/>
    </row>
    <row r="43" spans="1:3" ht="15" customHeight="1">
      <c r="A43" s="388"/>
      <c r="B43" s="469" t="s">
        <v>200</v>
      </c>
      <c r="C43" s="403" t="s">
        <v>477</v>
      </c>
    </row>
    <row r="44" spans="1:3">
      <c r="A44" s="388"/>
      <c r="B44" s="402" t="s">
        <v>201</v>
      </c>
      <c r="C44" s="402" t="s">
        <v>397</v>
      </c>
    </row>
    <row r="45" spans="1:3">
      <c r="A45" s="388"/>
      <c r="B45" s="402" t="s">
        <v>202</v>
      </c>
      <c r="C45" s="402" t="s">
        <v>478</v>
      </c>
    </row>
    <row r="46" spans="1:3">
      <c r="A46" s="388"/>
      <c r="B46" s="402" t="s">
        <v>203</v>
      </c>
      <c r="C46" s="402" t="s">
        <v>780</v>
      </c>
    </row>
    <row r="47" spans="1:3">
      <c r="A47" s="388"/>
      <c r="B47" s="402" t="s">
        <v>204</v>
      </c>
      <c r="C47" s="402" t="s">
        <v>781</v>
      </c>
    </row>
    <row r="48" spans="1:3">
      <c r="A48" s="388"/>
      <c r="B48" s="402" t="s">
        <v>205</v>
      </c>
      <c r="C48" s="402" t="s">
        <v>782</v>
      </c>
    </row>
    <row r="49" spans="1:3">
      <c r="A49" s="388"/>
      <c r="B49" s="402" t="s">
        <v>206</v>
      </c>
      <c r="C49" s="402" t="s">
        <v>783</v>
      </c>
    </row>
    <row r="50" spans="1:3">
      <c r="A50" s="388"/>
      <c r="B50" s="402"/>
      <c r="C50" s="402"/>
    </row>
    <row r="51" spans="1:3" ht="15" customHeight="1">
      <c r="A51" s="388"/>
      <c r="B51" s="175" t="s">
        <v>207</v>
      </c>
      <c r="C51" s="175" t="s">
        <v>796</v>
      </c>
    </row>
    <row r="52" spans="1:3" ht="15" customHeight="1">
      <c r="A52" s="388"/>
      <c r="B52" s="709" t="s">
        <v>797</v>
      </c>
      <c r="C52" s="710" t="s">
        <v>802</v>
      </c>
    </row>
    <row r="53" spans="1:3" ht="15" customHeight="1">
      <c r="A53" s="388"/>
      <c r="B53" s="709" t="s">
        <v>798</v>
      </c>
      <c r="C53" s="710" t="s">
        <v>804</v>
      </c>
    </row>
    <row r="54" spans="1:3" ht="15" customHeight="1">
      <c r="A54" s="388"/>
      <c r="B54" s="709" t="s">
        <v>799</v>
      </c>
      <c r="C54" s="710" t="s">
        <v>805</v>
      </c>
    </row>
    <row r="55" spans="1:3" ht="15" customHeight="1">
      <c r="A55" s="388"/>
      <c r="B55" s="709" t="s">
        <v>800</v>
      </c>
      <c r="C55" s="710" t="s">
        <v>806</v>
      </c>
    </row>
    <row r="56" spans="1:3" ht="15" customHeight="1">
      <c r="A56" s="388"/>
      <c r="B56" s="709" t="s">
        <v>801</v>
      </c>
      <c r="C56" s="710" t="s">
        <v>808</v>
      </c>
    </row>
    <row r="57" spans="1:3" ht="15" customHeight="1">
      <c r="A57" s="388"/>
      <c r="B57" s="709" t="s">
        <v>807</v>
      </c>
      <c r="C57" s="710" t="s">
        <v>809</v>
      </c>
    </row>
    <row r="58" spans="1:3" ht="15" customHeight="1">
      <c r="A58" s="388"/>
      <c r="B58" s="402"/>
      <c r="C58" s="175"/>
    </row>
    <row r="59" spans="1:3" ht="20.100000000000001" customHeight="1">
      <c r="B59" s="400" t="s">
        <v>479</v>
      </c>
      <c r="C59" s="400" t="s">
        <v>66</v>
      </c>
    </row>
    <row r="60" spans="1:3" ht="12.75" customHeight="1">
      <c r="B60" s="400"/>
      <c r="C60" s="400"/>
    </row>
    <row r="61" spans="1:3" ht="15" customHeight="1">
      <c r="B61" s="469" t="s">
        <v>480</v>
      </c>
      <c r="C61" s="400" t="s">
        <v>810</v>
      </c>
    </row>
    <row r="62" spans="1:3" ht="12.75" customHeight="1">
      <c r="B62" s="711" t="s">
        <v>811</v>
      </c>
      <c r="C62" s="712" t="s">
        <v>816</v>
      </c>
    </row>
    <row r="63" spans="1:3" ht="12.75" customHeight="1">
      <c r="B63" s="711" t="s">
        <v>812</v>
      </c>
      <c r="C63" s="712" t="s">
        <v>817</v>
      </c>
    </row>
    <row r="64" spans="1:3" ht="12.75" customHeight="1">
      <c r="B64" s="711" t="s">
        <v>813</v>
      </c>
      <c r="C64" s="712" t="s">
        <v>818</v>
      </c>
    </row>
    <row r="65" spans="2:3" ht="12.75" customHeight="1">
      <c r="B65" s="711" t="s">
        <v>814</v>
      </c>
      <c r="C65" s="712" t="s">
        <v>819</v>
      </c>
    </row>
    <row r="66" spans="2:3" ht="12.75" customHeight="1">
      <c r="B66" s="711" t="s">
        <v>815</v>
      </c>
      <c r="C66" s="712" t="s">
        <v>820</v>
      </c>
    </row>
    <row r="67" spans="2:3" ht="12.75" customHeight="1">
      <c r="B67" s="395"/>
      <c r="C67" s="389"/>
    </row>
    <row r="68" spans="2:3" ht="12.75" customHeight="1">
      <c r="B68" s="395"/>
      <c r="C68" s="389"/>
    </row>
    <row r="69" spans="2:3" ht="15" customHeight="1">
      <c r="B69" s="469" t="s">
        <v>481</v>
      </c>
      <c r="C69" s="713" t="s">
        <v>637</v>
      </c>
    </row>
    <row r="70" spans="2:3" ht="12.75" customHeight="1">
      <c r="B70" s="711" t="s">
        <v>821</v>
      </c>
      <c r="C70" s="714" t="s">
        <v>831</v>
      </c>
    </row>
    <row r="71" spans="2:3" ht="12.75" customHeight="1">
      <c r="B71" s="711" t="s">
        <v>822</v>
      </c>
      <c r="C71" s="714" t="s">
        <v>832</v>
      </c>
    </row>
    <row r="72" spans="2:3" ht="12.75" customHeight="1">
      <c r="B72" s="711" t="s">
        <v>823</v>
      </c>
      <c r="C72" s="714" t="s">
        <v>833</v>
      </c>
    </row>
    <row r="73" spans="2:3" ht="12.75" customHeight="1">
      <c r="B73" s="711" t="s">
        <v>824</v>
      </c>
      <c r="C73" s="714" t="s">
        <v>834</v>
      </c>
    </row>
    <row r="74" spans="2:3" ht="12.75" customHeight="1">
      <c r="B74" s="711" t="s">
        <v>825</v>
      </c>
      <c r="C74" s="714" t="s">
        <v>835</v>
      </c>
    </row>
    <row r="75" spans="2:3" ht="12.75" customHeight="1">
      <c r="B75" s="711" t="s">
        <v>826</v>
      </c>
      <c r="C75" s="714" t="s">
        <v>836</v>
      </c>
    </row>
    <row r="76" spans="2:3" ht="12.75" customHeight="1">
      <c r="B76" s="711" t="s">
        <v>827</v>
      </c>
      <c r="C76" s="714" t="s">
        <v>837</v>
      </c>
    </row>
    <row r="77" spans="2:3" ht="12.75" customHeight="1">
      <c r="B77" s="711" t="s">
        <v>828</v>
      </c>
      <c r="C77" s="714" t="s">
        <v>838</v>
      </c>
    </row>
    <row r="78" spans="2:3" ht="12.75" customHeight="1">
      <c r="B78" s="711" t="s">
        <v>829</v>
      </c>
      <c r="C78" s="714" t="s">
        <v>839</v>
      </c>
    </row>
    <row r="79" spans="2:3" ht="12.75" customHeight="1">
      <c r="B79" s="711" t="s">
        <v>830</v>
      </c>
      <c r="C79" s="714" t="s">
        <v>840</v>
      </c>
    </row>
    <row r="80" spans="2:3" ht="12.75" customHeight="1">
      <c r="B80" s="395"/>
      <c r="C80" s="389"/>
    </row>
    <row r="81" spans="2:3" ht="15" customHeight="1">
      <c r="B81" s="469" t="s">
        <v>482</v>
      </c>
      <c r="C81" s="400" t="s">
        <v>841</v>
      </c>
    </row>
    <row r="82" spans="2:3" ht="12.75" customHeight="1">
      <c r="B82" s="711" t="s">
        <v>843</v>
      </c>
      <c r="C82" s="712" t="s">
        <v>848</v>
      </c>
    </row>
    <row r="83" spans="2:3" ht="12.75" customHeight="1">
      <c r="B83" s="711" t="s">
        <v>844</v>
      </c>
      <c r="C83" s="712" t="s">
        <v>849</v>
      </c>
    </row>
    <row r="84" spans="2:3" ht="12.75" customHeight="1">
      <c r="B84" s="711" t="s">
        <v>845</v>
      </c>
      <c r="C84" s="712" t="s">
        <v>1309</v>
      </c>
    </row>
    <row r="85" spans="2:3" ht="12.75" customHeight="1">
      <c r="B85" s="711" t="s">
        <v>846</v>
      </c>
      <c r="C85" s="712" t="s">
        <v>850</v>
      </c>
    </row>
    <row r="86" spans="2:3" ht="12.75" customHeight="1">
      <c r="B86" s="711" t="s">
        <v>842</v>
      </c>
      <c r="C86" s="712" t="s">
        <v>851</v>
      </c>
    </row>
    <row r="87" spans="2:3" ht="15" customHeight="1"/>
    <row r="88" spans="2:3" ht="20.100000000000001" customHeight="1">
      <c r="B88" s="400" t="s">
        <v>483</v>
      </c>
      <c r="C88" s="400" t="s">
        <v>64</v>
      </c>
    </row>
    <row r="89" spans="2:3" ht="12.75" customHeight="1">
      <c r="B89" s="400"/>
      <c r="C89" s="400"/>
    </row>
    <row r="90" spans="2:3">
      <c r="B90" s="402" t="s">
        <v>484</v>
      </c>
      <c r="C90" s="398" t="s">
        <v>485</v>
      </c>
    </row>
    <row r="91" spans="2:3" ht="14.25">
      <c r="B91" s="402" t="s">
        <v>486</v>
      </c>
      <c r="C91" s="398" t="s">
        <v>1311</v>
      </c>
    </row>
    <row r="92" spans="2:3">
      <c r="B92" s="402" t="s">
        <v>487</v>
      </c>
      <c r="C92" s="398" t="s">
        <v>488</v>
      </c>
    </row>
    <row r="93" spans="2:3">
      <c r="B93" s="402" t="s">
        <v>489</v>
      </c>
      <c r="C93" s="405" t="s">
        <v>490</v>
      </c>
    </row>
    <row r="94" spans="2:3" ht="14.25">
      <c r="B94" s="709" t="s">
        <v>847</v>
      </c>
      <c r="C94" s="715" t="s">
        <v>1310</v>
      </c>
    </row>
    <row r="95" spans="2:3">
      <c r="B95" s="402" t="s">
        <v>491</v>
      </c>
      <c r="C95" s="405" t="s">
        <v>492</v>
      </c>
    </row>
    <row r="96" spans="2:3">
      <c r="B96" s="402" t="s">
        <v>493</v>
      </c>
      <c r="C96" s="405" t="s">
        <v>494</v>
      </c>
    </row>
    <row r="97" spans="2:3">
      <c r="B97" s="402" t="s">
        <v>495</v>
      </c>
      <c r="C97" s="405" t="s">
        <v>496</v>
      </c>
    </row>
    <row r="98" spans="2:3">
      <c r="B98" s="402" t="s">
        <v>497</v>
      </c>
      <c r="C98" s="398" t="s">
        <v>498</v>
      </c>
    </row>
  </sheetData>
  <hyperlinks>
    <hyperlink ref="C24" location="'11.1'!A1" display="Verkehrs- und umweltrelevanten Indikatoren der nationalen Nachhaltigkeitsstrategie (1995 -2010)"/>
    <hyperlink ref="C27" location="'11.2.1'!A1" display="Bestände, Fahrleistungen, Kraftstoffverbrauch und CO2-Emissionen PKWs"/>
    <hyperlink ref="C28" location="'11.2.2'!A1" display="Bestände, Fahrleistungen, Kraftstoffverbrauch und CO2-Emissionen LKWs"/>
    <hyperlink ref="C31" location="'11.3.1'!A1" display="Fahrzeugbestände insgesamt nach Produktionsbereichen - Otto-Motor"/>
    <hyperlink ref="C36" location="'11.4.2'!A1" display="Fahrleistungen nach Fahrzeugtypen (Benziner)"/>
    <hyperlink ref="C35" location="'11.4.1'!A1" display="Fahrleistungen im Straßenverkehr insgesamt"/>
    <hyperlink ref="C44" location="'11.5.1'!A1" display="Energieverbrauch im Straßenverkehr nach Produktionsbereichen"/>
    <hyperlink ref="C45" location="'11.5.2'!A1" display="Energieverbrauch im Straßenverkehr nach Motorarten und Kraftstoffen"/>
    <hyperlink ref="C46" location="'11.5.3'!A1" display="Energieverbrauch nach Fahrzeugtypen und Produktionsbereichen, Ottokraftstoffe "/>
    <hyperlink ref="C47" location="'11.5.4'!A1" display="Energieverbrauch nach Fahrzeugtypen und Produktionsbereichen, Dieselkraftstoffe "/>
    <hyperlink ref="C48" location="'11.5.5'!A1" display="Energieverbrauch PKWs nach Produktionsbereichen, Ottokraftstoffe"/>
    <hyperlink ref="C49" location="'11.5.6'!A1" display="Energieverbrauch PKWs nach Produktionsbereichen, Dieselkraftstoffe"/>
    <hyperlink ref="C32" location="'11.3.2'!A1" display="Bestände nach Haltergruppen (Diesel)"/>
    <hyperlink ref="C37" location="'11.4.3'!A1" display="Fahrleistungen nach Fahrzeugtypen (Diesel)"/>
    <hyperlink ref="C38" location="'11.4.4'!A1" display="Fahrleistungen Pkw (Benziner)"/>
    <hyperlink ref="C40" location="'11.4.6a'!A1" display="Transportleistungen des Lastkraftverkehrs nach Haltergruppen 2002 - 2008"/>
    <hyperlink ref="C41" location="'11.4.6b'!A1" display="Transportleistungen des Lastkraftverkehrs nach Haltergruppen 2009 - 2011"/>
    <hyperlink ref="C90" location="'13.1'!A1" display="Physische Waldflächenbilanz (1 000 ha)"/>
    <hyperlink ref="C91" location="'13.2'!A1" display="Physische Holzvorratsbilanz (Mill. m3 m.R.)"/>
    <hyperlink ref="C92" location="'13.3'!A1" display="Monetäre Holzvorratsbilanz (Mill. EUR)"/>
    <hyperlink ref="C93" location="'13.4'!A1" display="Forstwirtschaftliche Gesamtrechnung für Forstwirtschaft und Holzabfuhr (Mill. EUR)"/>
    <hyperlink ref="C94" location="'13.5'!A1" display="Holzverwendungs- und Aufkommensbilanz (physisch) (Mill. m3 bzw. Mill. Tonnen) "/>
    <hyperlink ref="C95" location="'13.6'!A1" display="Holzverwendungs- und Aufkommensbilanz (Mrd. EUR)"/>
    <hyperlink ref="C96" location="'13.7'!A1" display="Kohlenstoffbilanz der Holzbiomasse (Mill. Tonnen Kohlenstoff)"/>
    <hyperlink ref="C97" location="'13.8'!A1" display="Kohlenstoffbilanz des Waldökosystems (Mill. Tonnen Kohlenstoff)"/>
    <hyperlink ref="C98" location="'13.9'!A1" display="Nadel- und Blattverluste (Flächenanteil der Schadstufen 2 - 4)"/>
    <hyperlink ref="C39" location="'11.4.5'!A1" display="Fahrleistungen Pkw, Dieselmotor (Mill. km)"/>
    <hyperlink ref="B24" location="'11.1'!A1" display="11.1"/>
    <hyperlink ref="C19" location="Einführung!A1" display="Einführung und Erläuterungen zu den Tabellen"/>
    <hyperlink ref="C20" location="Glossar!A1" display="Glossar"/>
    <hyperlink ref="B27" location="'11.2.1'!A1" display="11.2.1"/>
    <hyperlink ref="B28" location="'11.2.2'!A1" display="11.2.2"/>
    <hyperlink ref="B31" location="'11.3.1'!A1" display="11.3.1"/>
    <hyperlink ref="B32" location="'11.3.2'!A1" display="11.3.2"/>
    <hyperlink ref="B35" location="'11.4.1'!A1" display="11.4.1"/>
    <hyperlink ref="B36" location="'11.4.2'!A1" display="11.4.2"/>
    <hyperlink ref="B37" location="'11.4.3'!A1" display="11.4.3"/>
    <hyperlink ref="B38" location="'11.4.4'!A1" display="11.4.4"/>
    <hyperlink ref="B39" location="'11.4.5'!A1" display="11.4.5"/>
    <hyperlink ref="B40" location="'11.4.6a'!A1" display="11.4.6a"/>
    <hyperlink ref="B41" location="'11.4.6b'!A1" display="11.4.6b"/>
    <hyperlink ref="B44" location="'11.5.1'!A1" display="11.5.1"/>
    <hyperlink ref="B45" location="'11.5.2'!A1" display="11.5.2"/>
    <hyperlink ref="B46" location="'11.5.3'!A1" display="11.5.3"/>
    <hyperlink ref="B47" location="'11.5.4'!A1" display="11.5.4"/>
    <hyperlink ref="B48" location="'11.5.5'!A1" display="11.5.5"/>
    <hyperlink ref="B49" location="'11.5.6'!A1" display="11.5.6"/>
    <hyperlink ref="B90" location="'13.1'!A1" display="13.1"/>
    <hyperlink ref="B91" location="'13.2'!A1" display="13.2"/>
    <hyperlink ref="B92" location="'13.3'!A1" display="13.3"/>
    <hyperlink ref="B93" location="'13.4'!A1" display="13.4"/>
    <hyperlink ref="B94" location="'13.5'!A1" display="13.5"/>
    <hyperlink ref="B95" location="'13.6'!A1" display="13.6"/>
    <hyperlink ref="B96" location="'13.7'!A1" display="13.7"/>
    <hyperlink ref="B97" location="'13.8'!A1" display="13.8"/>
    <hyperlink ref="B98" location="'13.9'!A1" display="13.9"/>
    <hyperlink ref="B52" location="'11.6.1'!A1" display="11.6.1"/>
    <hyperlink ref="C52" location="'11.6.1'!A1" display="CO2-Emissionen im Straßenverkehr durch Diesel- und Ottokraftstoffe (1 000 Tonnen)"/>
    <hyperlink ref="B53" location="'11.6.2'!A1" display="11.6.2"/>
    <hyperlink ref="B54" location="'11.6.3'!A1" display="11.6.3"/>
    <hyperlink ref="B55" location="'11.6.4'!A1" display="11.6.4"/>
    <hyperlink ref="B56" location="'11.6.5'!A1" display="11.6.5"/>
    <hyperlink ref="B57" location="'11.6.6'!A1" display="11.6.6"/>
    <hyperlink ref="C53" location="'11.6.2'!A1" display="CO2-Emissionen nach Kraftstoffarten (1 000 Tonnen)"/>
    <hyperlink ref="C54" location="'11.6.3'!A1" display="CO2-Emissionen durch Ottokraftstoffe nach Fahrzeugtypen (1 000 Tonnen)"/>
    <hyperlink ref="C55" location="'11.6.4'!A1" display="CO2-Emissionen durch Dieselkraftstoffe nach Fahrzeugtypen (1 000 Tonnen)"/>
    <hyperlink ref="C56" location="'11.6.5'!A1" display="CO2-Emissionen Pkw, Ottokraftstoffe (1 000 Tonnen)"/>
    <hyperlink ref="C57" location="'11.6.6'!A1" display="CO2-Emissionen Pkw, Dieselkraftstoffe (1 000 Tonnen)"/>
    <hyperlink ref="B62" location="'12.1.1'!A1" display="12.1.1"/>
    <hyperlink ref="B63" location="'12.1.2'!A1" display="12.1.2"/>
    <hyperlink ref="B64" location="'12.1.3'!A1" display="12.1.3"/>
    <hyperlink ref="B65" location="'12.1.4'!A1" display="12.1.4"/>
    <hyperlink ref="B66" location="'12.1.5'!A1" display="12.1.5"/>
    <hyperlink ref="C62" location="'12.1.1'!A1" display="Bodennutzung in Deutschland (1 000 Hektar, 2000 = 100, Anteil an Gesamt)"/>
    <hyperlink ref="C63" location="'12.1.2'!A1" display="Erntemengen von Feldfrüchten (Mill. Tonnen)"/>
    <hyperlink ref="C64" location="'12.1.3'!A1" display="Hektarerträge der Feldfrüchte (Dezitonnen)"/>
    <hyperlink ref="C65" location="'12.1.4'!A1" display="Anbaufläche der Feldfrüchte der Landwirtschaft (1 000 Hektar)"/>
    <hyperlink ref="C66" location="'12.1.5'!A1" display="Tierbestand (1 000 Stück, 2005 = 100)"/>
    <hyperlink ref="B70" location="'12.2.1'!A1" display="12.2.1"/>
    <hyperlink ref="B71" location="'12.2.2'!A1" display="12.2.2"/>
    <hyperlink ref="B72" location="'12.2.3'!A1" display="12.2.3"/>
    <hyperlink ref="B73" location="'12.2.4'!A1" display="12.2.4"/>
    <hyperlink ref="B74" location="'12.2.5'!A1" display="12.2.5"/>
    <hyperlink ref="B75" location="'12.2.6'!A1" display="12.2.6"/>
    <hyperlink ref="B76" location="'12.2.7'!A1" display="12.2.7"/>
    <hyperlink ref="B77" location="'12.2.8'!A1" display="12.2.8"/>
    <hyperlink ref="B78" location="'12.2.9'!A1" display="12.2.9"/>
    <hyperlink ref="B79" location="'12.2.10'!A1" display="12.2.10"/>
    <hyperlink ref="C70" location="'12.2.1'!A1" display="Flächenbelegung von Erzeugnissen tierischen Ursprungs (Übersichtstabelle)"/>
    <hyperlink ref="C71" location="'12.2.2'!A1" display="Flächenbelegung für Futtermittel in Deutschland (1 000 Hektar)"/>
    <hyperlink ref="C72" location="'12.2.3'!A1" display="Futter von Nutzvieh nach Tierarten und Herkunft (1 000 Tonnen)"/>
    <hyperlink ref="C73" location="'12.2.4'!A1" display="Futter von Nutzvieh nach Tierarten und Herkunft (2000 = 100)"/>
    <hyperlink ref="C74" location="'12.2.5'!A1" display="Futter von Nutzvieh nach Tierarten und Herkunft (%)"/>
    <hyperlink ref="C75" location="'12.2.6'!A1" display="Flächennutzung für die Erzeugung von Futter für Nutzvieh nach Tierarten und Herkunft (1 000 Hektar)"/>
    <hyperlink ref="C76" location="'12.2.7'!A1" display="Flächenbelegung für Erzeugnisse tierischen Ursprungs - Inlandserzeugung"/>
    <hyperlink ref="C77" location="'12.2.8'!A1" display="Flächenbelegung für Erzeugnisse tierischen Ursprungs - Importe"/>
    <hyperlink ref="C78" location="'12.2.9'!A1" display="Flächenbelegung für Erzeugnisse tierischen Ursprungs - Exporte"/>
    <hyperlink ref="C79" location="'12.2.10'!A1" display="Flächenbelegung für Erzeugnisse tierischen Ursprungs - Inlandsverbrauch"/>
    <hyperlink ref="B82" location="'12.3.1'!A1" display="12.3.1"/>
    <hyperlink ref="B83" location="'12.3.2'!A1" display="12.3.2"/>
    <hyperlink ref="B84" location="'12.3.3'!A1" display="12.3.3"/>
    <hyperlink ref="B85" location="'12.3.4'!A1" display="12.3.4"/>
    <hyperlink ref="B86" location="'12.3.5'!A1" display="12.3.5"/>
    <hyperlink ref="C82" location="'12.3.1'!A1" display="Übersicht zu CH4- und N2O-Emissionen (Mill. Tonnen CO2-Äquivalente)"/>
    <hyperlink ref="C83" location="'12.3.2'!A1" display="CH4-Emissionen in der Landwirtschaft (Mill. Tonnen CO2-Äquivalente, 2000 = 100)"/>
    <hyperlink ref="C84" location="'12.3.3'!A1" display="CH4-Emissionen durch „Wirtschaftsdüngerˮ (Mill. Tonnen)"/>
    <hyperlink ref="C85" location="'12.3.4'!A1" display="N2O-Emissionen in der Landwirtschaft (Mill. Tonnen CO2-Äquivalente)"/>
    <hyperlink ref="C86" location="'12.3.5'!A1" display="N2O-Emissionen in der Landwirtschaft (2000 = 100)"/>
  </hyperlinks>
  <pageMargins left="0.78740157480314965" right="0.59055118110236227" top="0.78740157480314965" bottom="0.78740157480314965" header="0.11811023622047245" footer="0.11811023622047245"/>
  <pageSetup paperSize="9" scale="80" orientation="portrait" horizontalDpi="96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159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0.7109375" style="76" customWidth="1"/>
    <col min="4" max="4" width="11.7109375" style="76" customWidth="1"/>
    <col min="5" max="6" width="10.7109375" customWidth="1"/>
    <col min="7" max="9" width="9.85546875" customWidth="1"/>
  </cols>
  <sheetData>
    <row r="1" spans="1:10" s="66" customFormat="1" ht="21.75" customHeight="1">
      <c r="A1" s="65" t="s">
        <v>429</v>
      </c>
      <c r="C1" s="67"/>
      <c r="D1" s="67"/>
    </row>
    <row r="2" spans="1:10" s="69" customFormat="1" ht="20.100000000000001" customHeight="1">
      <c r="A2" s="68" t="s">
        <v>340</v>
      </c>
      <c r="C2" s="91"/>
      <c r="D2" s="70"/>
      <c r="F2" s="301"/>
    </row>
    <row r="3" spans="1:10" s="69" customFormat="1" ht="20.100000000000001" customHeight="1">
      <c r="A3" s="111"/>
      <c r="B3" s="110"/>
      <c r="C3" s="112"/>
      <c r="D3" s="70"/>
      <c r="F3" s="301"/>
      <c r="I3" s="110"/>
    </row>
    <row r="4" spans="1:10" s="74" customFormat="1" ht="50.25" customHeight="1">
      <c r="A4" s="96" t="s">
        <v>65</v>
      </c>
      <c r="B4" s="98" t="s">
        <v>341</v>
      </c>
      <c r="C4" s="98" t="s">
        <v>86</v>
      </c>
      <c r="D4" s="72" t="s">
        <v>93</v>
      </c>
      <c r="E4" s="72" t="s">
        <v>91</v>
      </c>
      <c r="F4" s="72" t="s">
        <v>430</v>
      </c>
      <c r="G4" s="72" t="s">
        <v>401</v>
      </c>
      <c r="H4" s="72" t="s">
        <v>145</v>
      </c>
      <c r="I4" s="97" t="s">
        <v>363</v>
      </c>
    </row>
    <row r="5" spans="1:10" ht="20.100000000000001" customHeight="1">
      <c r="A5" s="318"/>
      <c r="B5" s="7"/>
      <c r="C5" s="321"/>
      <c r="D5" s="753">
        <v>2005</v>
      </c>
      <c r="E5" s="753"/>
      <c r="F5" s="753"/>
      <c r="G5" s="753"/>
      <c r="H5" s="753"/>
      <c r="I5" s="753"/>
    </row>
    <row r="6" spans="1:10" ht="12" customHeight="1">
      <c r="A6" s="14">
        <v>1</v>
      </c>
      <c r="B6" s="82" t="s">
        <v>94</v>
      </c>
      <c r="C6" s="115" t="s">
        <v>175</v>
      </c>
      <c r="D6" s="449">
        <f>SUM(E6:I6)</f>
        <v>44839.654513243891</v>
      </c>
      <c r="E6" s="449">
        <v>1071.1156667357045</v>
      </c>
      <c r="F6" s="449">
        <v>40869.374232180977</v>
      </c>
      <c r="G6" s="449">
        <v>2381.1506625463112</v>
      </c>
      <c r="H6" s="449">
        <v>17.582533343188359</v>
      </c>
      <c r="I6" s="449">
        <v>500.43141843771269</v>
      </c>
      <c r="J6" s="446"/>
    </row>
    <row r="7" spans="1:10" ht="12" customHeight="1">
      <c r="A7" s="14">
        <v>2</v>
      </c>
      <c r="B7" s="82" t="s">
        <v>95</v>
      </c>
      <c r="C7" s="115" t="s">
        <v>172</v>
      </c>
      <c r="D7" s="449">
        <f t="shared" ref="D7:D29" si="0">SUM(E7:I7)</f>
        <v>1163.0396453775456</v>
      </c>
      <c r="E7" s="449">
        <v>479.54691218358971</v>
      </c>
      <c r="F7" s="449">
        <v>22.744245847531435</v>
      </c>
      <c r="G7" s="449">
        <v>527.67373683014193</v>
      </c>
      <c r="H7" s="449">
        <v>0.67831169410542391</v>
      </c>
      <c r="I7" s="449">
        <v>132.39643882217737</v>
      </c>
      <c r="J7" s="446"/>
    </row>
    <row r="8" spans="1:10" ht="12" customHeight="1">
      <c r="A8" s="14">
        <v>3</v>
      </c>
      <c r="B8" s="82" t="s">
        <v>96</v>
      </c>
      <c r="C8" s="115" t="s">
        <v>181</v>
      </c>
      <c r="D8" s="449">
        <f t="shared" si="0"/>
        <v>38496.114629232958</v>
      </c>
      <c r="E8" s="449">
        <v>22646.268953849365</v>
      </c>
      <c r="F8" s="449">
        <v>525.77717598585104</v>
      </c>
      <c r="G8" s="449">
        <v>13559.876951561006</v>
      </c>
      <c r="H8" s="449">
        <v>55.890866795168954</v>
      </c>
      <c r="I8" s="449">
        <v>1708.3006810415709</v>
      </c>
      <c r="J8" s="446"/>
    </row>
    <row r="9" spans="1:10" ht="12" customHeight="1">
      <c r="A9" s="14">
        <v>4</v>
      </c>
      <c r="B9" s="82" t="s">
        <v>97</v>
      </c>
      <c r="C9" s="115" t="s">
        <v>176</v>
      </c>
      <c r="D9" s="449">
        <f t="shared" si="0"/>
        <v>3098.9064587313142</v>
      </c>
      <c r="E9" s="449">
        <v>790.88526188418598</v>
      </c>
      <c r="F9" s="449">
        <v>31.412929892982717</v>
      </c>
      <c r="G9" s="449">
        <v>1630.355481512488</v>
      </c>
      <c r="H9" s="449">
        <v>0.62010819660802197</v>
      </c>
      <c r="I9" s="449">
        <v>645.63267724504976</v>
      </c>
      <c r="J9" s="446"/>
    </row>
    <row r="10" spans="1:10" ht="12" customHeight="1">
      <c r="A10" s="14">
        <v>5</v>
      </c>
      <c r="B10" s="82" t="s">
        <v>98</v>
      </c>
      <c r="C10" s="115" t="s">
        <v>177</v>
      </c>
      <c r="D10" s="449">
        <f t="shared" si="0"/>
        <v>11398.520337213478</v>
      </c>
      <c r="E10" s="449">
        <v>5438.6525897443362</v>
      </c>
      <c r="F10" s="449">
        <v>140.67441728372319</v>
      </c>
      <c r="G10" s="449">
        <v>4212.6841210706871</v>
      </c>
      <c r="H10" s="449">
        <v>15.621801467934102</v>
      </c>
      <c r="I10" s="449">
        <v>1590.8874076467971</v>
      </c>
      <c r="J10" s="446"/>
    </row>
    <row r="11" spans="1:10" ht="12" customHeight="1">
      <c r="A11" s="14">
        <v>6</v>
      </c>
      <c r="B11" s="82" t="s">
        <v>99</v>
      </c>
      <c r="C11" s="115" t="s">
        <v>89</v>
      </c>
      <c r="D11" s="449">
        <f t="shared" si="0"/>
        <v>28610.493887966251</v>
      </c>
      <c r="E11" s="449">
        <v>7374.3566928699265</v>
      </c>
      <c r="F11" s="449">
        <v>309.64625899657801</v>
      </c>
      <c r="G11" s="449">
        <v>19421.536308333223</v>
      </c>
      <c r="H11" s="449">
        <v>16.723180965308156</v>
      </c>
      <c r="I11" s="449">
        <v>1488.2314468012155</v>
      </c>
      <c r="J11" s="446"/>
    </row>
    <row r="12" spans="1:10" ht="12" customHeight="1">
      <c r="A12" s="14">
        <v>7</v>
      </c>
      <c r="B12" s="82" t="s">
        <v>100</v>
      </c>
      <c r="C12" s="115" t="s">
        <v>173</v>
      </c>
      <c r="D12" s="449">
        <f t="shared" si="0"/>
        <v>60147.242765260948</v>
      </c>
      <c r="E12" s="449">
        <v>23757.516872168268</v>
      </c>
      <c r="F12" s="449">
        <v>244.30237585331713</v>
      </c>
      <c r="G12" s="449">
        <v>32034.069032658186</v>
      </c>
      <c r="H12" s="449">
        <v>183.73245648829266</v>
      </c>
      <c r="I12" s="449">
        <v>3927.6220280928837</v>
      </c>
      <c r="J12" s="446"/>
    </row>
    <row r="13" spans="1:10" ht="12" customHeight="1">
      <c r="A13" s="14">
        <v>8</v>
      </c>
      <c r="B13" s="82" t="s">
        <v>101</v>
      </c>
      <c r="C13" s="115" t="s">
        <v>148</v>
      </c>
      <c r="D13" s="449">
        <f t="shared" si="0"/>
        <v>78416.251207858193</v>
      </c>
      <c r="E13" s="449">
        <v>8672.9206192020083</v>
      </c>
      <c r="F13" s="449">
        <v>289.56811737905014</v>
      </c>
      <c r="G13" s="449">
        <v>41382.579999564237</v>
      </c>
      <c r="H13" s="449">
        <v>19.549288374248423</v>
      </c>
      <c r="I13" s="449">
        <v>28051.63318333865</v>
      </c>
      <c r="J13" s="446"/>
    </row>
    <row r="14" spans="1:10">
      <c r="A14" s="14">
        <v>9</v>
      </c>
      <c r="B14" s="82" t="s">
        <v>102</v>
      </c>
      <c r="C14" s="115" t="s">
        <v>174</v>
      </c>
      <c r="D14" s="449">
        <f t="shared" si="0"/>
        <v>1828.7161300958419</v>
      </c>
      <c r="E14" s="449">
        <v>1042.8473976836356</v>
      </c>
      <c r="F14" s="455" t="s">
        <v>777</v>
      </c>
      <c r="G14" s="449">
        <v>683.75290715014989</v>
      </c>
      <c r="H14" s="449">
        <v>5.0705613663152826</v>
      </c>
      <c r="I14" s="449">
        <v>97.045263895741087</v>
      </c>
      <c r="J14" s="446"/>
    </row>
    <row r="15" spans="1:10">
      <c r="A15" s="14">
        <v>10</v>
      </c>
      <c r="B15" s="82" t="s">
        <v>103</v>
      </c>
      <c r="C15" s="115" t="s">
        <v>149</v>
      </c>
      <c r="D15" s="449">
        <f t="shared" si="0"/>
        <v>16924.115046843148</v>
      </c>
      <c r="E15" s="449">
        <v>7620.5805332467799</v>
      </c>
      <c r="F15" s="449">
        <v>95.503744851921823</v>
      </c>
      <c r="G15" s="449">
        <v>6409.40137267307</v>
      </c>
      <c r="H15" s="449">
        <v>23.253916018004325</v>
      </c>
      <c r="I15" s="449">
        <v>2775.3754800533725</v>
      </c>
      <c r="J15" s="446"/>
    </row>
    <row r="16" spans="1:10">
      <c r="A16" s="14">
        <v>11</v>
      </c>
      <c r="B16" s="82" t="s">
        <v>104</v>
      </c>
      <c r="C16" s="115" t="s">
        <v>150</v>
      </c>
      <c r="D16" s="449">
        <f t="shared" si="0"/>
        <v>1846.7031498475665</v>
      </c>
      <c r="E16" s="449">
        <v>1691.8566781092729</v>
      </c>
      <c r="F16" s="449">
        <v>16.516148644096734</v>
      </c>
      <c r="G16" s="449">
        <v>94.810648881275029</v>
      </c>
      <c r="H16" s="449">
        <v>2.5283222703558708</v>
      </c>
      <c r="I16" s="449">
        <v>40.991351942565942</v>
      </c>
      <c r="J16" s="446"/>
    </row>
    <row r="17" spans="1:10">
      <c r="A17" s="14">
        <v>12</v>
      </c>
      <c r="B17" s="82" t="s">
        <v>105</v>
      </c>
      <c r="C17" s="115" t="s">
        <v>178</v>
      </c>
      <c r="D17" s="449">
        <f t="shared" si="0"/>
        <v>6493.294105745088</v>
      </c>
      <c r="E17" s="449">
        <v>3733.5742136269987</v>
      </c>
      <c r="F17" s="449">
        <v>53.00800572978288</v>
      </c>
      <c r="G17" s="449">
        <v>1900.2182657996441</v>
      </c>
      <c r="H17" s="449">
        <v>13.333677157690829</v>
      </c>
      <c r="I17" s="449">
        <v>793.15994343097213</v>
      </c>
      <c r="J17" s="446"/>
    </row>
    <row r="18" spans="1:10">
      <c r="A18" s="14">
        <v>13</v>
      </c>
      <c r="B18" s="82" t="s">
        <v>106</v>
      </c>
      <c r="C18" s="115" t="s">
        <v>151</v>
      </c>
      <c r="D18" s="449">
        <f t="shared" si="0"/>
        <v>50509.270119131717</v>
      </c>
      <c r="E18" s="449">
        <v>24292.788740058688</v>
      </c>
      <c r="F18" s="449">
        <v>454.14055202573923</v>
      </c>
      <c r="G18" s="449">
        <v>19850.045604468978</v>
      </c>
      <c r="H18" s="449">
        <v>108.90949081464953</v>
      </c>
      <c r="I18" s="449">
        <v>5803.3857317636539</v>
      </c>
      <c r="J18" s="446"/>
    </row>
    <row r="19" spans="1:10">
      <c r="A19" s="14">
        <v>14</v>
      </c>
      <c r="B19" s="82" t="s">
        <v>108</v>
      </c>
      <c r="C19" s="115" t="s">
        <v>155</v>
      </c>
      <c r="D19" s="449">
        <f t="shared" si="0"/>
        <v>4598.8688860714328</v>
      </c>
      <c r="E19" s="449">
        <v>1971.26925539797</v>
      </c>
      <c r="F19" s="449">
        <v>203.87186347289236</v>
      </c>
      <c r="G19" s="449">
        <v>1674.3627736458927</v>
      </c>
      <c r="H19" s="449">
        <v>6.6110711129526267</v>
      </c>
      <c r="I19" s="449">
        <v>742.75392244172474</v>
      </c>
      <c r="J19" s="446"/>
    </row>
    <row r="20" spans="1:10">
      <c r="A20" s="14">
        <v>15</v>
      </c>
      <c r="B20" s="82" t="s">
        <v>107</v>
      </c>
      <c r="C20" s="115" t="s">
        <v>179</v>
      </c>
      <c r="D20" s="449">
        <f t="shared" si="0"/>
        <v>19180.563908247852</v>
      </c>
      <c r="E20" s="449">
        <v>3884.595211361885</v>
      </c>
      <c r="F20" s="449">
        <v>773.91920298511593</v>
      </c>
      <c r="G20" s="449">
        <v>4392.1438777037465</v>
      </c>
      <c r="H20" s="449">
        <v>23.827782415523984</v>
      </c>
      <c r="I20" s="449">
        <v>10106.077833781581</v>
      </c>
      <c r="J20" s="446"/>
    </row>
    <row r="21" spans="1:10">
      <c r="A21" s="14">
        <v>16</v>
      </c>
      <c r="B21" s="82" t="s">
        <v>152</v>
      </c>
      <c r="C21" s="115" t="s">
        <v>156</v>
      </c>
      <c r="D21" s="449">
        <f t="shared" si="0"/>
        <v>923.23967014060702</v>
      </c>
      <c r="E21" s="449">
        <v>506.80000861353744</v>
      </c>
      <c r="F21" s="449">
        <v>7.1203494067055706</v>
      </c>
      <c r="G21" s="449">
        <v>290.7764843505168</v>
      </c>
      <c r="H21" s="449">
        <v>6.8679113927261479</v>
      </c>
      <c r="I21" s="449">
        <v>111.67491637712098</v>
      </c>
      <c r="J21" s="446"/>
    </row>
    <row r="22" spans="1:10">
      <c r="A22" s="14">
        <v>17</v>
      </c>
      <c r="B22" s="82" t="s">
        <v>153</v>
      </c>
      <c r="C22" s="115" t="s">
        <v>157</v>
      </c>
      <c r="D22" s="449">
        <f t="shared" si="0"/>
        <v>3837.0869596928624</v>
      </c>
      <c r="E22" s="449">
        <v>2435.8368774032069</v>
      </c>
      <c r="F22" s="449">
        <v>12.609842588187218</v>
      </c>
      <c r="G22" s="449">
        <v>548.37099484842224</v>
      </c>
      <c r="H22" s="449">
        <v>11.211760413150998</v>
      </c>
      <c r="I22" s="449">
        <v>829.05748443989535</v>
      </c>
      <c r="J22" s="446"/>
    </row>
    <row r="23" spans="1:10">
      <c r="A23" s="14">
        <v>18</v>
      </c>
      <c r="B23" s="82" t="s">
        <v>154</v>
      </c>
      <c r="C23" s="115" t="s">
        <v>158</v>
      </c>
      <c r="D23" s="449">
        <f t="shared" si="0"/>
        <v>33582.93345024492</v>
      </c>
      <c r="E23" s="449">
        <v>15958.931318715988</v>
      </c>
      <c r="F23" s="449">
        <v>320.13254182936294</v>
      </c>
      <c r="G23" s="449">
        <v>13404.321599586166</v>
      </c>
      <c r="H23" s="449">
        <v>22.933372110170993</v>
      </c>
      <c r="I23" s="449">
        <v>3876.614618003232</v>
      </c>
      <c r="J23" s="446"/>
    </row>
    <row r="24" spans="1:10" ht="6.75" customHeight="1">
      <c r="A24" s="318"/>
      <c r="B24" s="751"/>
      <c r="C24" s="752"/>
      <c r="D24" s="449"/>
      <c r="E24" s="449"/>
      <c r="F24" s="449"/>
      <c r="G24" s="449"/>
      <c r="H24" s="449"/>
      <c r="I24" s="449"/>
      <c r="J24" s="446"/>
    </row>
    <row r="25" spans="1:10">
      <c r="A25" s="14">
        <v>19</v>
      </c>
      <c r="B25" s="84"/>
      <c r="C25" s="164" t="s">
        <v>87</v>
      </c>
      <c r="D25" s="450">
        <f t="shared" si="0"/>
        <v>405895.01487094566</v>
      </c>
      <c r="E25" s="450">
        <v>133370.34380285538</v>
      </c>
      <c r="F25" s="450">
        <v>44370.322004953829</v>
      </c>
      <c r="G25" s="450">
        <v>164398.13082318418</v>
      </c>
      <c r="H25" s="450">
        <v>534.94641239639475</v>
      </c>
      <c r="I25" s="450">
        <v>63221.271827555924</v>
      </c>
      <c r="J25" s="446"/>
    </row>
    <row r="26" spans="1:10">
      <c r="A26" s="14">
        <v>20</v>
      </c>
      <c r="B26" s="183"/>
      <c r="C26" s="116" t="s">
        <v>374</v>
      </c>
      <c r="D26" s="449">
        <f t="shared" si="0"/>
        <v>421847.16336820822</v>
      </c>
      <c r="E26" s="453">
        <v>323470.71175924753</v>
      </c>
      <c r="F26" s="454" t="s">
        <v>777</v>
      </c>
      <c r="G26" s="453">
        <v>34319.238267134402</v>
      </c>
      <c r="H26" s="453">
        <v>22228.24750325791</v>
      </c>
      <c r="I26" s="453">
        <v>41828.96583856838</v>
      </c>
      <c r="J26" s="446"/>
    </row>
    <row r="27" spans="1:10">
      <c r="A27" s="14">
        <v>21</v>
      </c>
      <c r="B27" s="183"/>
      <c r="C27" s="164" t="s">
        <v>136</v>
      </c>
      <c r="D27" s="450">
        <f t="shared" si="0"/>
        <v>827742.17823915393</v>
      </c>
      <c r="E27" s="450">
        <v>456841.05556210293</v>
      </c>
      <c r="F27" s="450">
        <v>44370.322004953829</v>
      </c>
      <c r="G27" s="450">
        <v>198717.36909031859</v>
      </c>
      <c r="H27" s="450">
        <v>22763.193915654305</v>
      </c>
      <c r="I27" s="450">
        <v>105050.2376661243</v>
      </c>
      <c r="J27" s="446"/>
    </row>
    <row r="28" spans="1:10">
      <c r="A28" s="14">
        <v>22</v>
      </c>
      <c r="B28" s="90"/>
      <c r="C28" s="116" t="s">
        <v>364</v>
      </c>
      <c r="D28" s="449">
        <f t="shared" si="0"/>
        <v>-93032.567790342233</v>
      </c>
      <c r="E28" s="449">
        <v>-30480.630422430404</v>
      </c>
      <c r="F28" s="449">
        <v>-40377.118907210977</v>
      </c>
      <c r="G28" s="455" t="s">
        <v>777</v>
      </c>
      <c r="H28" s="449">
        <v>-22174.818460700859</v>
      </c>
      <c r="I28" s="455" t="s">
        <v>777</v>
      </c>
      <c r="J28" s="446"/>
    </row>
    <row r="29" spans="1:10">
      <c r="A29" s="14">
        <v>23</v>
      </c>
      <c r="B29" s="90"/>
      <c r="C29" s="164" t="s">
        <v>110</v>
      </c>
      <c r="D29" s="450">
        <f t="shared" si="0"/>
        <v>734709.61044881167</v>
      </c>
      <c r="E29" s="450">
        <v>426360.42513967253</v>
      </c>
      <c r="F29" s="450">
        <v>3993.2030977428512</v>
      </c>
      <c r="G29" s="450">
        <v>198717.36909031859</v>
      </c>
      <c r="H29" s="450">
        <v>588.37545495344602</v>
      </c>
      <c r="I29" s="450">
        <v>105050.2376661243</v>
      </c>
      <c r="J29" s="446"/>
    </row>
    <row r="30" spans="1:10" ht="12.75" customHeight="1">
      <c r="A30" s="318"/>
      <c r="B30" s="90"/>
      <c r="C30" s="321"/>
      <c r="D30" s="322"/>
      <c r="E30" s="323"/>
      <c r="F30" s="323"/>
      <c r="G30" s="323"/>
      <c r="H30" s="323"/>
      <c r="I30" s="324"/>
      <c r="J30" s="446"/>
    </row>
    <row r="31" spans="1:10" ht="20.100000000000001" customHeight="1">
      <c r="A31" s="318"/>
      <c r="B31" s="90"/>
      <c r="C31" s="321"/>
      <c r="D31" s="753">
        <v>2010</v>
      </c>
      <c r="E31" s="753"/>
      <c r="F31" s="753"/>
      <c r="G31" s="753"/>
      <c r="H31" s="753"/>
      <c r="I31" s="753"/>
      <c r="J31" s="446"/>
    </row>
    <row r="32" spans="1:10">
      <c r="A32" s="14">
        <v>24</v>
      </c>
      <c r="B32" s="82" t="s">
        <v>94</v>
      </c>
      <c r="C32" s="115" t="s">
        <v>175</v>
      </c>
      <c r="D32" s="449">
        <f>SUM(E32:I32)</f>
        <v>54997.476371482771</v>
      </c>
      <c r="E32" s="449">
        <v>928.36495209219379</v>
      </c>
      <c r="F32" s="449">
        <v>2915.5268817651977</v>
      </c>
      <c r="G32" s="449">
        <v>47995.699258703484</v>
      </c>
      <c r="H32" s="449">
        <v>2603.4095863799453</v>
      </c>
      <c r="I32" s="449">
        <v>554.47569254195002</v>
      </c>
      <c r="J32" s="446"/>
    </row>
    <row r="33" spans="1:10">
      <c r="A33" s="14">
        <v>25</v>
      </c>
      <c r="B33" s="82" t="s">
        <v>95</v>
      </c>
      <c r="C33" s="115" t="s">
        <v>172</v>
      </c>
      <c r="D33" s="449">
        <f t="shared" ref="D33:D55" si="1">SUM(E33:I33)</f>
        <v>3813.8656938793324</v>
      </c>
      <c r="E33" s="449">
        <v>768.21653213517652</v>
      </c>
      <c r="F33" s="449">
        <v>2401.1201516194496</v>
      </c>
      <c r="G33" s="449">
        <v>19.897951560523271</v>
      </c>
      <c r="H33" s="449">
        <v>503.46014060432651</v>
      </c>
      <c r="I33" s="449">
        <v>121.17091795985624</v>
      </c>
      <c r="J33" s="446"/>
    </row>
    <row r="34" spans="1:10">
      <c r="A34" s="14">
        <v>26</v>
      </c>
      <c r="B34" s="82" t="s">
        <v>96</v>
      </c>
      <c r="C34" s="115" t="s">
        <v>181</v>
      </c>
      <c r="D34" s="449">
        <f t="shared" si="1"/>
        <v>59384.615709294114</v>
      </c>
      <c r="E34" s="449">
        <v>26482.296941482404</v>
      </c>
      <c r="F34" s="449">
        <v>15627.078641794242</v>
      </c>
      <c r="G34" s="449">
        <v>600.50726291915078</v>
      </c>
      <c r="H34" s="449">
        <v>15311.274007877426</v>
      </c>
      <c r="I34" s="449">
        <v>1363.4588552208845</v>
      </c>
      <c r="J34" s="446"/>
    </row>
    <row r="35" spans="1:10">
      <c r="A35" s="14">
        <v>27</v>
      </c>
      <c r="B35" s="82" t="s">
        <v>97</v>
      </c>
      <c r="C35" s="115" t="s">
        <v>176</v>
      </c>
      <c r="D35" s="449">
        <f t="shared" si="1"/>
        <v>5740.6169504334684</v>
      </c>
      <c r="E35" s="449">
        <v>1902.2756418154113</v>
      </c>
      <c r="F35" s="449">
        <v>452.20966117177994</v>
      </c>
      <c r="G35" s="449">
        <v>32.042941113392871</v>
      </c>
      <c r="H35" s="449">
        <v>2904.8331065260622</v>
      </c>
      <c r="I35" s="449">
        <v>449.25559980682181</v>
      </c>
      <c r="J35" s="446"/>
    </row>
    <row r="36" spans="1:10">
      <c r="A36" s="14">
        <v>28</v>
      </c>
      <c r="B36" s="82" t="s">
        <v>98</v>
      </c>
      <c r="C36" s="115" t="s">
        <v>177</v>
      </c>
      <c r="D36" s="449">
        <f t="shared" si="1"/>
        <v>60853.032291522162</v>
      </c>
      <c r="E36" s="449">
        <v>6976.766558028894</v>
      </c>
      <c r="F36" s="449">
        <v>44558.090774035612</v>
      </c>
      <c r="G36" s="449">
        <v>159.18810276132803</v>
      </c>
      <c r="H36" s="449">
        <v>6549.143123337969</v>
      </c>
      <c r="I36" s="449">
        <v>2609.8437333583602</v>
      </c>
      <c r="J36" s="446"/>
    </row>
    <row r="37" spans="1:10">
      <c r="A37" s="14">
        <v>29</v>
      </c>
      <c r="B37" s="82" t="s">
        <v>99</v>
      </c>
      <c r="C37" s="115" t="s">
        <v>89</v>
      </c>
      <c r="D37" s="449">
        <f t="shared" si="1"/>
        <v>42345.196283759004</v>
      </c>
      <c r="E37" s="449">
        <v>6866.7540832730956</v>
      </c>
      <c r="F37" s="449">
        <v>11951.700605392709</v>
      </c>
      <c r="G37" s="449">
        <v>395.71297874016193</v>
      </c>
      <c r="H37" s="449">
        <v>22045.702872699607</v>
      </c>
      <c r="I37" s="449">
        <v>1085.325743653425</v>
      </c>
      <c r="J37" s="446"/>
    </row>
    <row r="38" spans="1:10">
      <c r="A38" s="14">
        <v>30</v>
      </c>
      <c r="B38" s="82" t="s">
        <v>100</v>
      </c>
      <c r="C38" s="115" t="s">
        <v>173</v>
      </c>
      <c r="D38" s="449">
        <f t="shared" si="1"/>
        <v>116299.17771352497</v>
      </c>
      <c r="E38" s="449">
        <v>20815.624762299158</v>
      </c>
      <c r="F38" s="449">
        <v>51976.656126829737</v>
      </c>
      <c r="G38" s="449">
        <v>283.60439539182562</v>
      </c>
      <c r="H38" s="449">
        <v>39880.069057975175</v>
      </c>
      <c r="I38" s="449">
        <v>3343.2233710290943</v>
      </c>
      <c r="J38" s="446"/>
    </row>
    <row r="39" spans="1:10">
      <c r="A39" s="14">
        <v>31</v>
      </c>
      <c r="B39" s="82" t="s">
        <v>101</v>
      </c>
      <c r="C39" s="115" t="s">
        <v>148</v>
      </c>
      <c r="D39" s="449">
        <f t="shared" si="1"/>
        <v>349940.55054777488</v>
      </c>
      <c r="E39" s="449">
        <v>14353.996767202751</v>
      </c>
      <c r="F39" s="449">
        <v>282280.34070910473</v>
      </c>
      <c r="G39" s="449">
        <v>342.91761754882884</v>
      </c>
      <c r="H39" s="449">
        <v>25472.722707174988</v>
      </c>
      <c r="I39" s="449">
        <v>27490.572746743568</v>
      </c>
      <c r="J39" s="446"/>
    </row>
    <row r="40" spans="1:10">
      <c r="A40" s="14">
        <v>32</v>
      </c>
      <c r="B40" s="82" t="s">
        <v>102</v>
      </c>
      <c r="C40" s="115" t="s">
        <v>174</v>
      </c>
      <c r="D40" s="449">
        <f t="shared" si="1"/>
        <v>2237.57348009825</v>
      </c>
      <c r="E40" s="449">
        <v>1271.4571586560837</v>
      </c>
      <c r="F40" s="449">
        <v>38.86621296729588</v>
      </c>
      <c r="G40" s="449">
        <v>102.65063668313429</v>
      </c>
      <c r="H40" s="449">
        <v>775.11559936162837</v>
      </c>
      <c r="I40" s="449">
        <v>49.483872430107724</v>
      </c>
      <c r="J40" s="446"/>
    </row>
    <row r="41" spans="1:10">
      <c r="A41" s="14">
        <v>33</v>
      </c>
      <c r="B41" s="82" t="s">
        <v>103</v>
      </c>
      <c r="C41" s="115" t="s">
        <v>149</v>
      </c>
      <c r="D41" s="449">
        <f t="shared" si="1"/>
        <v>22533.143841697103</v>
      </c>
      <c r="E41" s="449">
        <v>5362.7932005777202</v>
      </c>
      <c r="F41" s="449">
        <v>11750.401062197812</v>
      </c>
      <c r="G41" s="449">
        <v>98.389342421729651</v>
      </c>
      <c r="H41" s="449">
        <v>4387.224401163634</v>
      </c>
      <c r="I41" s="449">
        <v>934.33583533620026</v>
      </c>
      <c r="J41" s="446"/>
    </row>
    <row r="42" spans="1:10">
      <c r="A42" s="14">
        <v>34</v>
      </c>
      <c r="B42" s="82" t="s">
        <v>104</v>
      </c>
      <c r="C42" s="115" t="s">
        <v>150</v>
      </c>
      <c r="D42" s="449">
        <f t="shared" si="1"/>
        <v>3008.0818595079504</v>
      </c>
      <c r="E42" s="449">
        <v>2741.8983266042032</v>
      </c>
      <c r="F42" s="449">
        <v>83.017128580142369</v>
      </c>
      <c r="G42" s="449">
        <v>16.28433092652303</v>
      </c>
      <c r="H42" s="449">
        <v>145.65810086955415</v>
      </c>
      <c r="I42" s="449">
        <v>21.223972527527046</v>
      </c>
      <c r="J42" s="446"/>
    </row>
    <row r="43" spans="1:10">
      <c r="A43" s="14">
        <v>35</v>
      </c>
      <c r="B43" s="82" t="s">
        <v>105</v>
      </c>
      <c r="C43" s="115" t="s">
        <v>178</v>
      </c>
      <c r="D43" s="449">
        <f t="shared" si="1"/>
        <v>8482.7636756678676</v>
      </c>
      <c r="E43" s="449">
        <v>4163.3518608685672</v>
      </c>
      <c r="F43" s="455" t="s">
        <v>777</v>
      </c>
      <c r="G43" s="449">
        <v>76.499432155589105</v>
      </c>
      <c r="H43" s="449">
        <v>3457.2281946264266</v>
      </c>
      <c r="I43" s="449">
        <v>785.68418801728558</v>
      </c>
      <c r="J43" s="446"/>
    </row>
    <row r="44" spans="1:10">
      <c r="A44" s="14">
        <v>36</v>
      </c>
      <c r="B44" s="82" t="s">
        <v>106</v>
      </c>
      <c r="C44" s="115" t="s">
        <v>151</v>
      </c>
      <c r="D44" s="449">
        <f t="shared" si="1"/>
        <v>68281.098187105745</v>
      </c>
      <c r="E44" s="449">
        <v>33344.795792497389</v>
      </c>
      <c r="F44" s="449">
        <v>2474.5302862664794</v>
      </c>
      <c r="G44" s="449">
        <v>540.66395653579775</v>
      </c>
      <c r="H44" s="449">
        <v>27581.060309913821</v>
      </c>
      <c r="I44" s="449">
        <v>4340.0478418922603</v>
      </c>
      <c r="J44" s="446"/>
    </row>
    <row r="45" spans="1:10">
      <c r="A45" s="14">
        <v>37</v>
      </c>
      <c r="B45" s="82" t="s">
        <v>108</v>
      </c>
      <c r="C45" s="115" t="s">
        <v>155</v>
      </c>
      <c r="D45" s="449">
        <f t="shared" si="1"/>
        <v>3577.0531862655139</v>
      </c>
      <c r="E45" s="449">
        <v>1519.9667486242236</v>
      </c>
      <c r="F45" s="449">
        <v>698.46449071455061</v>
      </c>
      <c r="G45" s="449">
        <v>218.14236771658307</v>
      </c>
      <c r="H45" s="449">
        <v>962.90373881956668</v>
      </c>
      <c r="I45" s="449">
        <v>177.57584039059014</v>
      </c>
      <c r="J45" s="446"/>
    </row>
    <row r="46" spans="1:10">
      <c r="A46" s="14">
        <v>38</v>
      </c>
      <c r="B46" s="82" t="s">
        <v>107</v>
      </c>
      <c r="C46" s="115" t="s">
        <v>179</v>
      </c>
      <c r="D46" s="449">
        <f t="shared" si="1"/>
        <v>22093.084949286836</v>
      </c>
      <c r="E46" s="449">
        <v>5578.8950138859873</v>
      </c>
      <c r="F46" s="449">
        <v>265.83060282079259</v>
      </c>
      <c r="G46" s="449">
        <v>893.62240372363567</v>
      </c>
      <c r="H46" s="449">
        <v>5484.7215355113885</v>
      </c>
      <c r="I46" s="449">
        <v>9870.0153933450329</v>
      </c>
      <c r="J46" s="446"/>
    </row>
    <row r="47" spans="1:10">
      <c r="A47" s="14">
        <v>39</v>
      </c>
      <c r="B47" s="82" t="s">
        <v>152</v>
      </c>
      <c r="C47" s="115" t="s">
        <v>156</v>
      </c>
      <c r="D47" s="449">
        <f t="shared" si="1"/>
        <v>1474.2310653103552</v>
      </c>
      <c r="E47" s="449">
        <v>717.22233371951324</v>
      </c>
      <c r="F47" s="449">
        <v>309.22108058415301</v>
      </c>
      <c r="G47" s="449">
        <v>9.2252281788859722</v>
      </c>
      <c r="H47" s="449">
        <v>344.04982496614372</v>
      </c>
      <c r="I47" s="449">
        <v>94.512597861659359</v>
      </c>
      <c r="J47" s="446"/>
    </row>
    <row r="48" spans="1:10">
      <c r="A48" s="14">
        <v>40</v>
      </c>
      <c r="B48" s="82" t="s">
        <v>153</v>
      </c>
      <c r="C48" s="115" t="s">
        <v>157</v>
      </c>
      <c r="D48" s="449">
        <f t="shared" si="1"/>
        <v>6544.434463738532</v>
      </c>
      <c r="E48" s="449">
        <v>4919.4835025770517</v>
      </c>
      <c r="F48" s="449">
        <v>65.566647644004917</v>
      </c>
      <c r="G48" s="449">
        <v>58.325975095622155</v>
      </c>
      <c r="H48" s="449">
        <v>1082.542777366938</v>
      </c>
      <c r="I48" s="449">
        <v>418.51556105491557</v>
      </c>
      <c r="J48" s="446"/>
    </row>
    <row r="49" spans="1:10">
      <c r="A49" s="14">
        <v>41</v>
      </c>
      <c r="B49" s="82" t="s">
        <v>154</v>
      </c>
      <c r="C49" s="115" t="s">
        <v>158</v>
      </c>
      <c r="D49" s="449">
        <f t="shared" si="1"/>
        <v>44228.766625847151</v>
      </c>
      <c r="E49" s="449">
        <v>18648.356578270526</v>
      </c>
      <c r="F49" s="449">
        <v>7112.0848534355191</v>
      </c>
      <c r="G49" s="449">
        <v>343.49261215166933</v>
      </c>
      <c r="H49" s="449">
        <v>15371.251553088356</v>
      </c>
      <c r="I49" s="449">
        <v>2753.5810289010838</v>
      </c>
      <c r="J49" s="446"/>
    </row>
    <row r="50" spans="1:10" ht="6.75" customHeight="1">
      <c r="A50" s="318"/>
      <c r="B50" s="751"/>
      <c r="C50" s="752"/>
      <c r="D50" s="449"/>
      <c r="E50" s="449"/>
      <c r="F50" s="449"/>
      <c r="G50" s="449"/>
      <c r="H50" s="449"/>
      <c r="I50" s="449"/>
      <c r="J50" s="446"/>
    </row>
    <row r="51" spans="1:10">
      <c r="A51" s="14">
        <v>42</v>
      </c>
      <c r="B51" s="84"/>
      <c r="C51" s="164" t="s">
        <v>87</v>
      </c>
      <c r="D51" s="450">
        <f t="shared" si="1"/>
        <v>875834.76289619599</v>
      </c>
      <c r="E51" s="450">
        <v>157362.51675461038</v>
      </c>
      <c r="F51" s="450">
        <v>434960.70591692417</v>
      </c>
      <c r="G51" s="450">
        <v>52186.866794327863</v>
      </c>
      <c r="H51" s="450">
        <v>174862.37063826295</v>
      </c>
      <c r="I51" s="450">
        <v>56462.30279207063</v>
      </c>
      <c r="J51" s="446"/>
    </row>
    <row r="52" spans="1:10">
      <c r="A52" s="14">
        <v>43</v>
      </c>
      <c r="B52" s="183"/>
      <c r="C52" s="116" t="s">
        <v>374</v>
      </c>
      <c r="D52" s="449">
        <f t="shared" si="1"/>
        <v>481520.21393945353</v>
      </c>
      <c r="E52" s="453">
        <v>421739.15008202911</v>
      </c>
      <c r="F52" s="454" t="s">
        <v>777</v>
      </c>
      <c r="G52" s="454" t="s">
        <v>777</v>
      </c>
      <c r="H52" s="453">
        <v>54448.891699845437</v>
      </c>
      <c r="I52" s="453">
        <v>5332.1721575789616</v>
      </c>
      <c r="J52" s="446"/>
    </row>
    <row r="53" spans="1:10">
      <c r="A53" s="14">
        <v>44</v>
      </c>
      <c r="B53" s="183"/>
      <c r="C53" s="164" t="s">
        <v>136</v>
      </c>
      <c r="D53" s="450">
        <f t="shared" si="1"/>
        <v>1357354.9768356495</v>
      </c>
      <c r="E53" s="450">
        <v>579101.66683663952</v>
      </c>
      <c r="F53" s="450">
        <v>434960.70591692417</v>
      </c>
      <c r="G53" s="450">
        <v>52186.866794327863</v>
      </c>
      <c r="H53" s="450">
        <v>229311.26233810838</v>
      </c>
      <c r="I53" s="450">
        <v>61794.474949649593</v>
      </c>
      <c r="J53" s="446"/>
    </row>
    <row r="54" spans="1:10">
      <c r="A54" s="14">
        <v>45</v>
      </c>
      <c r="B54" s="183"/>
      <c r="C54" s="116" t="s">
        <v>364</v>
      </c>
      <c r="D54" s="449">
        <f t="shared" si="1"/>
        <v>-100498.39185471249</v>
      </c>
      <c r="E54" s="449">
        <v>-32273.253632847682</v>
      </c>
      <c r="F54" s="449">
        <v>-49138.29746574098</v>
      </c>
      <c r="G54" s="455" t="s">
        <v>777</v>
      </c>
      <c r="H54" s="449">
        <v>-19086.840756123824</v>
      </c>
      <c r="I54" s="455" t="s">
        <v>777</v>
      </c>
      <c r="J54" s="446"/>
    </row>
    <row r="55" spans="1:10">
      <c r="A55" s="14">
        <v>46</v>
      </c>
      <c r="B55" s="183"/>
      <c r="C55" s="164" t="s">
        <v>110</v>
      </c>
      <c r="D55" s="450">
        <f t="shared" si="1"/>
        <v>1256856.584980937</v>
      </c>
      <c r="E55" s="450">
        <v>546828.41320379183</v>
      </c>
      <c r="F55" s="450">
        <v>385822.40845118318</v>
      </c>
      <c r="G55" s="450">
        <v>52186.866794327863</v>
      </c>
      <c r="H55" s="450">
        <v>210224.42158198456</v>
      </c>
      <c r="I55" s="450">
        <v>61794.474949649593</v>
      </c>
      <c r="J55" s="446"/>
    </row>
    <row r="56" spans="1:10" ht="12.75" customHeight="1">
      <c r="A56" s="318"/>
      <c r="B56" s="328"/>
      <c r="C56" s="40"/>
      <c r="D56" s="329"/>
      <c r="E56" s="323"/>
      <c r="F56" s="323"/>
      <c r="G56" s="323"/>
      <c r="H56" s="323"/>
      <c r="I56" s="323"/>
      <c r="J56" s="446"/>
    </row>
    <row r="57" spans="1:10" ht="20.100000000000001" customHeight="1">
      <c r="A57" s="318"/>
      <c r="B57" s="90"/>
      <c r="C57" s="321"/>
      <c r="D57" s="753">
        <v>2011</v>
      </c>
      <c r="E57" s="753"/>
      <c r="F57" s="753"/>
      <c r="G57" s="753"/>
      <c r="H57" s="753"/>
      <c r="I57" s="753"/>
      <c r="J57" s="446"/>
    </row>
    <row r="58" spans="1:10">
      <c r="A58" s="14">
        <v>47</v>
      </c>
      <c r="B58" s="82" t="s">
        <v>94</v>
      </c>
      <c r="C58" s="115" t="s">
        <v>175</v>
      </c>
      <c r="D58" s="449">
        <f>SUM(E58:I58)</f>
        <v>58021.979866395937</v>
      </c>
      <c r="E58" s="449">
        <v>946.13221946534406</v>
      </c>
      <c r="F58" s="449">
        <v>2952.0798950823482</v>
      </c>
      <c r="G58" s="449">
        <v>51066.892230184181</v>
      </c>
      <c r="H58" s="449">
        <v>2451.8710576066255</v>
      </c>
      <c r="I58" s="449">
        <v>605.00446405743799</v>
      </c>
      <c r="J58" s="446"/>
    </row>
    <row r="59" spans="1:10">
      <c r="A59" s="14">
        <v>48</v>
      </c>
      <c r="B59" s="82" t="s">
        <v>95</v>
      </c>
      <c r="C59" s="115" t="s">
        <v>172</v>
      </c>
      <c r="D59" s="449">
        <f t="shared" ref="D59:D81" si="2">SUM(E59:I59)</f>
        <v>3930.3011667601045</v>
      </c>
      <c r="E59" s="449">
        <v>879.51188153335454</v>
      </c>
      <c r="F59" s="449">
        <v>2423.6913080788427</v>
      </c>
      <c r="G59" s="449">
        <v>74.422922532744209</v>
      </c>
      <c r="H59" s="449">
        <v>435.59095962859931</v>
      </c>
      <c r="I59" s="449">
        <v>117.08409498656425</v>
      </c>
      <c r="J59" s="446"/>
    </row>
    <row r="60" spans="1:10">
      <c r="A60" s="14">
        <v>49</v>
      </c>
      <c r="B60" s="82" t="s">
        <v>96</v>
      </c>
      <c r="C60" s="115" t="s">
        <v>181</v>
      </c>
      <c r="D60" s="449">
        <f t="shared" si="2"/>
        <v>61712.966464493184</v>
      </c>
      <c r="E60" s="449">
        <v>28345.80208666145</v>
      </c>
      <c r="F60" s="449">
        <v>16236.709513527265</v>
      </c>
      <c r="G60" s="449">
        <v>396.83337711480857</v>
      </c>
      <c r="H60" s="449">
        <v>15317.168507464672</v>
      </c>
      <c r="I60" s="449">
        <v>1416.4529797249861</v>
      </c>
      <c r="J60" s="446"/>
    </row>
    <row r="61" spans="1:10">
      <c r="A61" s="14">
        <v>50</v>
      </c>
      <c r="B61" s="82" t="s">
        <v>97</v>
      </c>
      <c r="C61" s="115" t="s">
        <v>176</v>
      </c>
      <c r="D61" s="449">
        <f t="shared" si="2"/>
        <v>6475.6248536162102</v>
      </c>
      <c r="E61" s="449">
        <v>2062.7683137613267</v>
      </c>
      <c r="F61" s="449">
        <v>437.28001273575535</v>
      </c>
      <c r="G61" s="449">
        <v>40.608315235051833</v>
      </c>
      <c r="H61" s="449">
        <v>3452.5569101410192</v>
      </c>
      <c r="I61" s="449">
        <v>482.41130174305658</v>
      </c>
      <c r="J61" s="446"/>
    </row>
    <row r="62" spans="1:10">
      <c r="A62" s="14">
        <v>51</v>
      </c>
      <c r="B62" s="82" t="s">
        <v>98</v>
      </c>
      <c r="C62" s="115" t="s">
        <v>177</v>
      </c>
      <c r="D62" s="449">
        <f t="shared" si="2"/>
        <v>58901.536391075148</v>
      </c>
      <c r="E62" s="449">
        <v>6861.5437427916386</v>
      </c>
      <c r="F62" s="449">
        <v>43141.458624532657</v>
      </c>
      <c r="G62" s="449">
        <v>169.80156648263699</v>
      </c>
      <c r="H62" s="449">
        <v>6195.5699414693072</v>
      </c>
      <c r="I62" s="449">
        <v>2533.1625157989019</v>
      </c>
      <c r="J62" s="446"/>
    </row>
    <row r="63" spans="1:10">
      <c r="A63" s="14">
        <v>52</v>
      </c>
      <c r="B63" s="82" t="s">
        <v>99</v>
      </c>
      <c r="C63" s="115" t="s">
        <v>89</v>
      </c>
      <c r="D63" s="449">
        <f t="shared" si="2"/>
        <v>45935.808973871019</v>
      </c>
      <c r="E63" s="449">
        <v>7799.4437054632617</v>
      </c>
      <c r="F63" s="449">
        <v>13259.553455483569</v>
      </c>
      <c r="G63" s="449">
        <v>176.88829009825125</v>
      </c>
      <c r="H63" s="449">
        <v>23589.539320116764</v>
      </c>
      <c r="I63" s="449">
        <v>1110.3842027091744</v>
      </c>
      <c r="J63" s="446"/>
    </row>
    <row r="64" spans="1:10">
      <c r="A64" s="14">
        <v>53</v>
      </c>
      <c r="B64" s="82" t="s">
        <v>100</v>
      </c>
      <c r="C64" s="115" t="s">
        <v>173</v>
      </c>
      <c r="D64" s="449">
        <f t="shared" si="2"/>
        <v>118276.04939568705</v>
      </c>
      <c r="E64" s="449">
        <v>22567.787786844601</v>
      </c>
      <c r="F64" s="449">
        <v>50831.221290724541</v>
      </c>
      <c r="G64" s="449">
        <v>362.41100359295456</v>
      </c>
      <c r="H64" s="449">
        <v>41122.263946264095</v>
      </c>
      <c r="I64" s="449">
        <v>3392.3653682608547</v>
      </c>
      <c r="J64" s="446"/>
    </row>
    <row r="65" spans="1:10">
      <c r="A65" s="14">
        <v>54</v>
      </c>
      <c r="B65" s="82" t="s">
        <v>101</v>
      </c>
      <c r="C65" s="115" t="s">
        <v>148</v>
      </c>
      <c r="D65" s="449">
        <f t="shared" si="2"/>
        <v>354566.89759477571</v>
      </c>
      <c r="E65" s="449">
        <v>14975.294529774876</v>
      </c>
      <c r="F65" s="449">
        <v>285988.06818361243</v>
      </c>
      <c r="G65" s="449">
        <v>163.08754142636332</v>
      </c>
      <c r="H65" s="449">
        <v>26041.409001433232</v>
      </c>
      <c r="I65" s="449">
        <v>27399.038338528844</v>
      </c>
      <c r="J65" s="446"/>
    </row>
    <row r="66" spans="1:10">
      <c r="A66" s="14">
        <v>55</v>
      </c>
      <c r="B66" s="82" t="s">
        <v>102</v>
      </c>
      <c r="C66" s="115" t="s">
        <v>174</v>
      </c>
      <c r="D66" s="449">
        <f t="shared" si="2"/>
        <v>2378.3303226035623</v>
      </c>
      <c r="E66" s="449">
        <v>1371.3745920864155</v>
      </c>
      <c r="F66" s="449">
        <v>37.968511793944579</v>
      </c>
      <c r="G66" s="449">
        <v>44.408804604167493</v>
      </c>
      <c r="H66" s="449">
        <v>871.69663591775577</v>
      </c>
      <c r="I66" s="449">
        <v>52.881778201278806</v>
      </c>
      <c r="J66" s="446"/>
    </row>
    <row r="67" spans="1:10">
      <c r="A67" s="14">
        <v>56</v>
      </c>
      <c r="B67" s="82" t="s">
        <v>103</v>
      </c>
      <c r="C67" s="115" t="s">
        <v>149</v>
      </c>
      <c r="D67" s="449">
        <f t="shared" si="2"/>
        <v>21776.871237666786</v>
      </c>
      <c r="E67" s="449">
        <v>5222.5568848368894</v>
      </c>
      <c r="F67" s="449">
        <v>11316.233111879428</v>
      </c>
      <c r="G67" s="449">
        <v>90.326146471011768</v>
      </c>
      <c r="H67" s="449">
        <v>4239.4455458585944</v>
      </c>
      <c r="I67" s="449">
        <v>908.30954862086048</v>
      </c>
      <c r="J67" s="446"/>
    </row>
    <row r="68" spans="1:10">
      <c r="A68" s="14">
        <v>57</v>
      </c>
      <c r="B68" s="82" t="s">
        <v>104</v>
      </c>
      <c r="C68" s="115" t="s">
        <v>150</v>
      </c>
      <c r="D68" s="449">
        <f t="shared" si="2"/>
        <v>3372.0464079228673</v>
      </c>
      <c r="E68" s="449">
        <v>2997.9722015397083</v>
      </c>
      <c r="F68" s="449">
        <v>83.479905014694054</v>
      </c>
      <c r="G68" s="449">
        <v>17.049571880448589</v>
      </c>
      <c r="H68" s="449">
        <v>252.49411761255925</v>
      </c>
      <c r="I68" s="449">
        <v>21.050611875456873</v>
      </c>
      <c r="J68" s="446"/>
    </row>
    <row r="69" spans="1:10">
      <c r="A69" s="14">
        <v>58</v>
      </c>
      <c r="B69" s="82" t="s">
        <v>105</v>
      </c>
      <c r="C69" s="115" t="s">
        <v>178</v>
      </c>
      <c r="D69" s="449">
        <f t="shared" si="2"/>
        <v>8563.7374648863915</v>
      </c>
      <c r="E69" s="449">
        <v>4233.2957608096403</v>
      </c>
      <c r="F69" s="455" t="s">
        <v>777</v>
      </c>
      <c r="G69" s="449">
        <v>76.381309627864653</v>
      </c>
      <c r="H69" s="449">
        <v>3465.4104700551143</v>
      </c>
      <c r="I69" s="449">
        <v>788.64992439377238</v>
      </c>
      <c r="J69" s="446"/>
    </row>
    <row r="70" spans="1:10">
      <c r="A70" s="14">
        <v>59</v>
      </c>
      <c r="B70" s="82" t="s">
        <v>106</v>
      </c>
      <c r="C70" s="115" t="s">
        <v>151</v>
      </c>
      <c r="D70" s="449">
        <f t="shared" si="2"/>
        <v>67116.12170214823</v>
      </c>
      <c r="E70" s="449">
        <v>33141.245701276595</v>
      </c>
      <c r="F70" s="449">
        <v>2383.1216966948396</v>
      </c>
      <c r="G70" s="449">
        <v>567.07781044286287</v>
      </c>
      <c r="H70" s="449">
        <v>26778.908248068561</v>
      </c>
      <c r="I70" s="449">
        <v>4245.7682456653656</v>
      </c>
      <c r="J70" s="446"/>
    </row>
    <row r="71" spans="1:10">
      <c r="A71" s="14">
        <v>60</v>
      </c>
      <c r="B71" s="82" t="s">
        <v>108</v>
      </c>
      <c r="C71" s="115" t="s">
        <v>155</v>
      </c>
      <c r="D71" s="449">
        <f t="shared" si="2"/>
        <v>3857.1118737929532</v>
      </c>
      <c r="E71" s="449">
        <v>1761.1679422583004</v>
      </c>
      <c r="F71" s="449">
        <v>713.98806761103413</v>
      </c>
      <c r="G71" s="449">
        <v>27.001692380609295</v>
      </c>
      <c r="H71" s="449">
        <v>1125.8437813479609</v>
      </c>
      <c r="I71" s="449">
        <v>229.11039019504886</v>
      </c>
      <c r="J71" s="446"/>
    </row>
    <row r="72" spans="1:10">
      <c r="A72" s="14">
        <v>61</v>
      </c>
      <c r="B72" s="82" t="s">
        <v>107</v>
      </c>
      <c r="C72" s="115" t="s">
        <v>179</v>
      </c>
      <c r="D72" s="449">
        <f t="shared" si="2"/>
        <v>21769.187952730215</v>
      </c>
      <c r="E72" s="449">
        <v>5622.9127745654287</v>
      </c>
      <c r="F72" s="449">
        <v>259.60910916368391</v>
      </c>
      <c r="G72" s="449">
        <v>905.89621656231861</v>
      </c>
      <c r="H72" s="449">
        <v>4895.153145204451</v>
      </c>
      <c r="I72" s="449">
        <v>10085.616707234336</v>
      </c>
      <c r="J72" s="446"/>
    </row>
    <row r="73" spans="1:10">
      <c r="A73" s="14">
        <v>62</v>
      </c>
      <c r="B73" s="82" t="s">
        <v>152</v>
      </c>
      <c r="C73" s="115" t="s">
        <v>156</v>
      </c>
      <c r="D73" s="449">
        <f t="shared" si="2"/>
        <v>1509.172343915697</v>
      </c>
      <c r="E73" s="449">
        <v>767.18352170582557</v>
      </c>
      <c r="F73" s="449">
        <v>297.79560820735338</v>
      </c>
      <c r="G73" s="449">
        <v>9.8558761877002983</v>
      </c>
      <c r="H73" s="449">
        <v>339.57583228484089</v>
      </c>
      <c r="I73" s="449">
        <v>94.761505529976844</v>
      </c>
      <c r="J73" s="446"/>
    </row>
    <row r="74" spans="1:10">
      <c r="A74" s="14">
        <v>63</v>
      </c>
      <c r="B74" s="82" t="s">
        <v>153</v>
      </c>
      <c r="C74" s="115" t="s">
        <v>157</v>
      </c>
      <c r="D74" s="449">
        <f t="shared" si="2"/>
        <v>7009.9158575270767</v>
      </c>
      <c r="E74" s="449">
        <v>5263.0877035382682</v>
      </c>
      <c r="F74" s="449">
        <v>65.213825609514473</v>
      </c>
      <c r="G74" s="449">
        <v>62.210741289903631</v>
      </c>
      <c r="H74" s="449">
        <v>1133.9325463807907</v>
      </c>
      <c r="I74" s="449">
        <v>485.47104070859973</v>
      </c>
      <c r="J74" s="446"/>
    </row>
    <row r="75" spans="1:10">
      <c r="A75" s="14">
        <v>64</v>
      </c>
      <c r="B75" s="82" t="s">
        <v>154</v>
      </c>
      <c r="C75" s="115" t="s">
        <v>158</v>
      </c>
      <c r="D75" s="449">
        <f t="shared" si="2"/>
        <v>42953.852428870305</v>
      </c>
      <c r="E75" s="449">
        <v>18199.2341677892</v>
      </c>
      <c r="F75" s="449">
        <v>6849.2989887691274</v>
      </c>
      <c r="G75" s="449">
        <v>363.25967599946506</v>
      </c>
      <c r="H75" s="449">
        <v>14852.898988636178</v>
      </c>
      <c r="I75" s="449">
        <v>2689.1606076763337</v>
      </c>
      <c r="J75" s="446"/>
    </row>
    <row r="76" spans="1:10" ht="7.5" customHeight="1">
      <c r="A76" s="14"/>
      <c r="B76" s="751"/>
      <c r="C76" s="752"/>
      <c r="D76" s="449"/>
      <c r="E76" s="449"/>
      <c r="F76" s="449"/>
      <c r="G76" s="449"/>
      <c r="H76" s="449"/>
      <c r="I76" s="449"/>
      <c r="J76" s="446"/>
    </row>
    <row r="77" spans="1:10">
      <c r="A77" s="14">
        <v>65</v>
      </c>
      <c r="B77" s="84"/>
      <c r="C77" s="164" t="s">
        <v>87</v>
      </c>
      <c r="D77" s="450">
        <f t="shared" si="2"/>
        <v>888127.51229873858</v>
      </c>
      <c r="E77" s="450">
        <v>163018.31551670213</v>
      </c>
      <c r="F77" s="450">
        <v>437276.77110852103</v>
      </c>
      <c r="G77" s="450">
        <v>54614.41309211334</v>
      </c>
      <c r="H77" s="450">
        <v>176561.32895549113</v>
      </c>
      <c r="I77" s="450">
        <v>56656.683625910846</v>
      </c>
      <c r="J77" s="446"/>
    </row>
    <row r="78" spans="1:10">
      <c r="A78" s="14">
        <v>66</v>
      </c>
      <c r="B78" s="183"/>
      <c r="C78" s="116" t="s">
        <v>374</v>
      </c>
      <c r="D78" s="449">
        <f t="shared" si="2"/>
        <v>496097.63830200658</v>
      </c>
      <c r="E78" s="453">
        <v>432719.5834606447</v>
      </c>
      <c r="F78" s="454" t="s">
        <v>777</v>
      </c>
      <c r="G78" s="454" t="s">
        <v>777</v>
      </c>
      <c r="H78" s="453">
        <v>57853.916207440489</v>
      </c>
      <c r="I78" s="453">
        <v>5524.1386339214023</v>
      </c>
      <c r="J78" s="446"/>
    </row>
    <row r="79" spans="1:10">
      <c r="A79" s="14">
        <v>67</v>
      </c>
      <c r="B79" s="183"/>
      <c r="C79" s="164" t="s">
        <v>136</v>
      </c>
      <c r="D79" s="450">
        <f t="shared" si="2"/>
        <v>1384225.1506007449</v>
      </c>
      <c r="E79" s="450">
        <v>595737.89897734683</v>
      </c>
      <c r="F79" s="450">
        <v>437276.77110852103</v>
      </c>
      <c r="G79" s="450">
        <v>54614.41309211334</v>
      </c>
      <c r="H79" s="450">
        <v>234415.24516293162</v>
      </c>
      <c r="I79" s="450">
        <v>62180.822259832246</v>
      </c>
      <c r="J79" s="446"/>
    </row>
    <row r="80" spans="1:10">
      <c r="A80" s="14">
        <v>68</v>
      </c>
      <c r="B80" s="90"/>
      <c r="C80" s="116" t="s">
        <v>364</v>
      </c>
      <c r="D80" s="449">
        <f t="shared" si="2"/>
        <v>-104000.95024388788</v>
      </c>
      <c r="E80" s="449">
        <v>-25101.831362100686</v>
      </c>
      <c r="F80" s="449">
        <v>-57058.460397373929</v>
      </c>
      <c r="G80" s="455" t="s">
        <v>777</v>
      </c>
      <c r="H80" s="449">
        <v>-21840.658484413274</v>
      </c>
      <c r="I80" s="455" t="s">
        <v>777</v>
      </c>
      <c r="J80" s="446"/>
    </row>
    <row r="81" spans="1:10">
      <c r="A81" s="14">
        <v>69</v>
      </c>
      <c r="B81" s="90"/>
      <c r="C81" s="164" t="s">
        <v>110</v>
      </c>
      <c r="D81" s="450">
        <f t="shared" si="2"/>
        <v>1280224.2003568569</v>
      </c>
      <c r="E81" s="450">
        <v>570636.06761524617</v>
      </c>
      <c r="F81" s="450">
        <v>380218.31071114709</v>
      </c>
      <c r="G81" s="450">
        <v>54614.41309211334</v>
      </c>
      <c r="H81" s="450">
        <v>212574.58667851833</v>
      </c>
      <c r="I81" s="450">
        <v>62180.822259832246</v>
      </c>
      <c r="J81" s="446"/>
    </row>
    <row r="82" spans="1:10" ht="13.5" customHeight="1">
      <c r="A82" s="29"/>
      <c r="B82" s="90"/>
      <c r="C82" s="317"/>
      <c r="D82" s="163"/>
      <c r="E82" s="163"/>
      <c r="F82" s="163"/>
      <c r="G82" s="163"/>
      <c r="H82" s="163"/>
      <c r="I82" s="163"/>
      <c r="J82" s="446"/>
    </row>
    <row r="83" spans="1:10" ht="20.100000000000001" customHeight="1">
      <c r="A83" s="318"/>
      <c r="B83" s="90"/>
      <c r="C83" s="319"/>
      <c r="D83" s="753">
        <v>2012</v>
      </c>
      <c r="E83" s="753"/>
      <c r="F83" s="753"/>
      <c r="G83" s="753"/>
      <c r="H83" s="753"/>
      <c r="I83" s="753"/>
      <c r="J83" s="446"/>
    </row>
    <row r="84" spans="1:10" ht="12.75" customHeight="1">
      <c r="A84" s="14">
        <v>70</v>
      </c>
      <c r="B84" s="82" t="s">
        <v>94</v>
      </c>
      <c r="C84" s="115" t="s">
        <v>175</v>
      </c>
      <c r="D84" s="449">
        <f>SUM(E84:I84)</f>
        <v>59942.650086984984</v>
      </c>
      <c r="E84" s="449">
        <v>958.22731732465286</v>
      </c>
      <c r="F84" s="449">
        <v>2659.8815056361987</v>
      </c>
      <c r="G84" s="449">
        <v>53142.457726393506</v>
      </c>
      <c r="H84" s="449">
        <v>2509.2883000524266</v>
      </c>
      <c r="I84" s="449">
        <v>672.79523757820766</v>
      </c>
      <c r="J84" s="446"/>
    </row>
    <row r="85" spans="1:10" ht="12.75" customHeight="1">
      <c r="A85" s="14">
        <v>71</v>
      </c>
      <c r="B85" s="82" t="s">
        <v>95</v>
      </c>
      <c r="C85" s="115" t="s">
        <v>172</v>
      </c>
      <c r="D85" s="449">
        <f t="shared" ref="D85:D107" si="3">SUM(E85:I85)</f>
        <v>4197.1235220762146</v>
      </c>
      <c r="E85" s="449">
        <v>911.04925527861485</v>
      </c>
      <c r="F85" s="449">
        <v>2655.3283867700929</v>
      </c>
      <c r="G85" s="449">
        <v>76.382525762082849</v>
      </c>
      <c r="H85" s="449">
        <v>434.06280183571312</v>
      </c>
      <c r="I85" s="449">
        <v>120.30055242971004</v>
      </c>
      <c r="J85" s="446"/>
    </row>
    <row r="86" spans="1:10" ht="12.75" customHeight="1">
      <c r="A86" s="14">
        <v>72</v>
      </c>
      <c r="B86" s="82" t="s">
        <v>96</v>
      </c>
      <c r="C86" s="115" t="s">
        <v>181</v>
      </c>
      <c r="D86" s="449">
        <f t="shared" si="3"/>
        <v>64250.78451807388</v>
      </c>
      <c r="E86" s="449">
        <v>30086.903590351507</v>
      </c>
      <c r="F86" s="449">
        <v>16311.480076948841</v>
      </c>
      <c r="G86" s="449">
        <v>407.17008628833923</v>
      </c>
      <c r="H86" s="449">
        <v>15984.480529019216</v>
      </c>
      <c r="I86" s="449">
        <v>1460.7502354659837</v>
      </c>
      <c r="J86" s="446"/>
    </row>
    <row r="87" spans="1:10" ht="12.75" customHeight="1">
      <c r="A87" s="14">
        <v>73</v>
      </c>
      <c r="B87" s="82" t="s">
        <v>97</v>
      </c>
      <c r="C87" s="115" t="s">
        <v>176</v>
      </c>
      <c r="D87" s="449">
        <f t="shared" si="3"/>
        <v>6985.8408901969724</v>
      </c>
      <c r="E87" s="449">
        <v>2216.534630238114</v>
      </c>
      <c r="F87" s="449">
        <v>442.21006778915682</v>
      </c>
      <c r="G87" s="449">
        <v>44.266192185673098</v>
      </c>
      <c r="H87" s="449">
        <v>3801.970624552308</v>
      </c>
      <c r="I87" s="449">
        <v>480.85937543172042</v>
      </c>
      <c r="J87" s="446"/>
    </row>
    <row r="88" spans="1:10" ht="12.75" customHeight="1">
      <c r="A88" s="14">
        <v>74</v>
      </c>
      <c r="B88" s="82" t="s">
        <v>98</v>
      </c>
      <c r="C88" s="115" t="s">
        <v>177</v>
      </c>
      <c r="D88" s="449">
        <f t="shared" si="3"/>
        <v>55053.699600467706</v>
      </c>
      <c r="E88" s="449">
        <v>6828.5925445591383</v>
      </c>
      <c r="F88" s="449">
        <v>39339.538400282414</v>
      </c>
      <c r="G88" s="449">
        <v>174.06368122708673</v>
      </c>
      <c r="H88" s="449">
        <v>6206.3542564765376</v>
      </c>
      <c r="I88" s="449">
        <v>2505.1507179225218</v>
      </c>
      <c r="J88" s="446"/>
    </row>
    <row r="89" spans="1:10" ht="12.75" customHeight="1">
      <c r="A89" s="14">
        <v>75</v>
      </c>
      <c r="B89" s="82" t="s">
        <v>99</v>
      </c>
      <c r="C89" s="115" t="s">
        <v>89</v>
      </c>
      <c r="D89" s="449">
        <f t="shared" si="3"/>
        <v>47109.968294450162</v>
      </c>
      <c r="E89" s="449">
        <v>8306.8710233873098</v>
      </c>
      <c r="F89" s="449">
        <v>12376.447564752934</v>
      </c>
      <c r="G89" s="449">
        <v>185.55109341880237</v>
      </c>
      <c r="H89" s="449">
        <v>25076.769207716436</v>
      </c>
      <c r="I89" s="449">
        <v>1164.3294051746777</v>
      </c>
      <c r="J89" s="446"/>
    </row>
    <row r="90" spans="1:10" ht="12.75" customHeight="1">
      <c r="A90" s="14">
        <v>76</v>
      </c>
      <c r="B90" s="82" t="s">
        <v>100</v>
      </c>
      <c r="C90" s="115" t="s">
        <v>173</v>
      </c>
      <c r="D90" s="449">
        <f t="shared" si="3"/>
        <v>118778.12041612281</v>
      </c>
      <c r="E90" s="449">
        <v>23920.755816342273</v>
      </c>
      <c r="F90" s="449">
        <v>48972.518310003194</v>
      </c>
      <c r="G90" s="449">
        <v>372.76965887835195</v>
      </c>
      <c r="H90" s="449">
        <v>42179.738370180741</v>
      </c>
      <c r="I90" s="449">
        <v>3332.3382607182434</v>
      </c>
      <c r="J90" s="446"/>
    </row>
    <row r="91" spans="1:10" ht="12.75" customHeight="1">
      <c r="A91" s="14">
        <v>77</v>
      </c>
      <c r="B91" s="82" t="s">
        <v>101</v>
      </c>
      <c r="C91" s="115" t="s">
        <v>148</v>
      </c>
      <c r="D91" s="449">
        <f t="shared" si="3"/>
        <v>347211.81495396228</v>
      </c>
      <c r="E91" s="449">
        <v>15493.494072201445</v>
      </c>
      <c r="F91" s="449">
        <v>277121.19022412575</v>
      </c>
      <c r="G91" s="449">
        <v>167.05802433363417</v>
      </c>
      <c r="H91" s="449">
        <v>26587.383720696518</v>
      </c>
      <c r="I91" s="449">
        <v>27842.688912605019</v>
      </c>
      <c r="J91" s="446"/>
    </row>
    <row r="92" spans="1:10" ht="12.75" customHeight="1">
      <c r="A92" s="14">
        <v>78</v>
      </c>
      <c r="B92" s="82" t="s">
        <v>102</v>
      </c>
      <c r="C92" s="115" t="s">
        <v>174</v>
      </c>
      <c r="D92" s="449">
        <f t="shared" si="3"/>
        <v>2556.5626134421427</v>
      </c>
      <c r="E92" s="449">
        <v>1481.194635778804</v>
      </c>
      <c r="F92" s="449">
        <v>38.319727163363723</v>
      </c>
      <c r="G92" s="449">
        <v>44.508445727928844</v>
      </c>
      <c r="H92" s="449">
        <v>939.17498030105139</v>
      </c>
      <c r="I92" s="449">
        <v>53.36482447099489</v>
      </c>
      <c r="J92" s="446"/>
    </row>
    <row r="93" spans="1:10" ht="12.75" customHeight="1">
      <c r="A93" s="14">
        <v>79</v>
      </c>
      <c r="B93" s="82" t="s">
        <v>103</v>
      </c>
      <c r="C93" s="115" t="s">
        <v>149</v>
      </c>
      <c r="D93" s="449">
        <f t="shared" si="3"/>
        <v>20739.700714728311</v>
      </c>
      <c r="E93" s="449">
        <v>5199.5695194978089</v>
      </c>
      <c r="F93" s="449">
        <v>10322.899782917997</v>
      </c>
      <c r="G93" s="449">
        <v>92.741293611192589</v>
      </c>
      <c r="H93" s="449">
        <v>4238.0445340869237</v>
      </c>
      <c r="I93" s="449">
        <v>886.44558461439021</v>
      </c>
      <c r="J93" s="446"/>
    </row>
    <row r="94" spans="1:10" ht="12.75" customHeight="1">
      <c r="A94" s="14">
        <v>80</v>
      </c>
      <c r="B94" s="82" t="s">
        <v>104</v>
      </c>
      <c r="C94" s="115" t="s">
        <v>150</v>
      </c>
      <c r="D94" s="449">
        <f t="shared" si="3"/>
        <v>3627.5380768265472</v>
      </c>
      <c r="E94" s="449">
        <v>3202.2073023192943</v>
      </c>
      <c r="F94" s="449">
        <v>84.252108724913938</v>
      </c>
      <c r="G94" s="449">
        <v>17.391571652101177</v>
      </c>
      <c r="H94" s="449">
        <v>302.42241137905114</v>
      </c>
      <c r="I94" s="449">
        <v>21.26468275118728</v>
      </c>
      <c r="J94" s="446"/>
    </row>
    <row r="95" spans="1:10" ht="12.75" customHeight="1">
      <c r="A95" s="14">
        <v>81</v>
      </c>
      <c r="B95" s="82" t="s">
        <v>105</v>
      </c>
      <c r="C95" s="115" t="s">
        <v>178</v>
      </c>
      <c r="D95" s="449">
        <f t="shared" si="3"/>
        <v>8809.956346431014</v>
      </c>
      <c r="E95" s="449">
        <v>4382.1217099056075</v>
      </c>
      <c r="F95" s="455" t="s">
        <v>777</v>
      </c>
      <c r="G95" s="449">
        <v>80.634885712797583</v>
      </c>
      <c r="H95" s="449">
        <v>3570.9239266487971</v>
      </c>
      <c r="I95" s="449">
        <v>776.27582416381063</v>
      </c>
      <c r="J95" s="446"/>
    </row>
    <row r="96" spans="1:10" ht="12.75" customHeight="1">
      <c r="A96" s="14">
        <v>82</v>
      </c>
      <c r="B96" s="82" t="s">
        <v>106</v>
      </c>
      <c r="C96" s="115" t="s">
        <v>151</v>
      </c>
      <c r="D96" s="449">
        <f t="shared" si="3"/>
        <v>67397.207056551066</v>
      </c>
      <c r="E96" s="449">
        <v>33591.05993919092</v>
      </c>
      <c r="F96" s="449">
        <v>2174.019678995659</v>
      </c>
      <c r="G96" s="449">
        <v>583.29529572724721</v>
      </c>
      <c r="H96" s="449">
        <v>26872.549095492002</v>
      </c>
      <c r="I96" s="449">
        <v>4176.2830471452344</v>
      </c>
      <c r="J96" s="446"/>
    </row>
    <row r="97" spans="1:10" ht="12.75" customHeight="1">
      <c r="A97" s="14">
        <v>83</v>
      </c>
      <c r="B97" s="82" t="s">
        <v>108</v>
      </c>
      <c r="C97" s="115" t="s">
        <v>155</v>
      </c>
      <c r="D97" s="449">
        <f t="shared" si="3"/>
        <v>4184.2921997478716</v>
      </c>
      <c r="E97" s="449">
        <v>1958.6774797938267</v>
      </c>
      <c r="F97" s="449">
        <v>667.71837169197056</v>
      </c>
      <c r="G97" s="449">
        <v>30.84462161472921</v>
      </c>
      <c r="H97" s="449">
        <v>1269.3018512521819</v>
      </c>
      <c r="I97" s="449">
        <v>257.74987539516331</v>
      </c>
      <c r="J97" s="446"/>
    </row>
    <row r="98" spans="1:10" ht="12.75" customHeight="1">
      <c r="A98" s="14">
        <v>84</v>
      </c>
      <c r="B98" s="82" t="s">
        <v>107</v>
      </c>
      <c r="C98" s="115" t="s">
        <v>179</v>
      </c>
      <c r="D98" s="449">
        <f t="shared" si="3"/>
        <v>22183.958321702037</v>
      </c>
      <c r="E98" s="449">
        <v>5742.3547245093541</v>
      </c>
      <c r="F98" s="449">
        <v>262.01053879238054</v>
      </c>
      <c r="G98" s="449">
        <v>923.2074987899191</v>
      </c>
      <c r="H98" s="449">
        <v>5009.5277162260227</v>
      </c>
      <c r="I98" s="449">
        <v>10246.857843384361</v>
      </c>
      <c r="J98" s="446"/>
    </row>
    <row r="99" spans="1:10" ht="12.75" customHeight="1">
      <c r="A99" s="14">
        <v>85</v>
      </c>
      <c r="B99" s="82" t="s">
        <v>152</v>
      </c>
      <c r="C99" s="115" t="s">
        <v>156</v>
      </c>
      <c r="D99" s="449">
        <f t="shared" si="3"/>
        <v>1538.2219369952597</v>
      </c>
      <c r="E99" s="449">
        <v>811.19788489716314</v>
      </c>
      <c r="F99" s="449">
        <v>271.65525744521045</v>
      </c>
      <c r="G99" s="449">
        <v>10.818015414906538</v>
      </c>
      <c r="H99" s="449">
        <v>348.71909671850892</v>
      </c>
      <c r="I99" s="449">
        <v>95.831682519470888</v>
      </c>
      <c r="J99" s="446"/>
    </row>
    <row r="100" spans="1:10" ht="12.75" customHeight="1">
      <c r="A100" s="14">
        <v>86</v>
      </c>
      <c r="B100" s="82" t="s">
        <v>153</v>
      </c>
      <c r="C100" s="115" t="s">
        <v>157</v>
      </c>
      <c r="D100" s="449">
        <f t="shared" si="3"/>
        <v>7450.7325092194833</v>
      </c>
      <c r="E100" s="449">
        <v>5597.199098234546</v>
      </c>
      <c r="F100" s="449">
        <v>67.005098555411365</v>
      </c>
      <c r="G100" s="449">
        <v>64.697325782117403</v>
      </c>
      <c r="H100" s="449">
        <v>1212.5039331269384</v>
      </c>
      <c r="I100" s="449">
        <v>509.32705352047009</v>
      </c>
      <c r="J100" s="446"/>
    </row>
    <row r="101" spans="1:10" ht="12.75" customHeight="1">
      <c r="A101" s="14">
        <v>87</v>
      </c>
      <c r="B101" s="82" t="s">
        <v>154</v>
      </c>
      <c r="C101" s="115" t="s">
        <v>158</v>
      </c>
      <c r="D101" s="449">
        <f t="shared" si="3"/>
        <v>42232.119669327221</v>
      </c>
      <c r="E101" s="449">
        <v>18112.580375708152</v>
      </c>
      <c r="F101" s="449">
        <v>6248.0709212398397</v>
      </c>
      <c r="G101" s="449">
        <v>373.47343238571898</v>
      </c>
      <c r="H101" s="449">
        <v>14855.99326886929</v>
      </c>
      <c r="I101" s="449">
        <v>2642.0016711242233</v>
      </c>
      <c r="J101" s="446"/>
    </row>
    <row r="102" spans="1:10" ht="6.75" customHeight="1">
      <c r="A102" s="14"/>
      <c r="B102" s="751"/>
      <c r="C102" s="752"/>
      <c r="D102" s="449"/>
      <c r="E102" s="449"/>
      <c r="F102" s="449"/>
      <c r="G102" s="449"/>
      <c r="H102" s="449"/>
      <c r="I102" s="449"/>
      <c r="J102" s="446"/>
    </row>
    <row r="103" spans="1:10" ht="12.75" customHeight="1">
      <c r="A103" s="14">
        <v>88</v>
      </c>
      <c r="B103" s="84"/>
      <c r="C103" s="164" t="s">
        <v>87</v>
      </c>
      <c r="D103" s="450">
        <f t="shared" si="3"/>
        <v>884250.29172730597</v>
      </c>
      <c r="E103" s="450">
        <v>168800.59091951852</v>
      </c>
      <c r="F103" s="450">
        <v>420014.5460218353</v>
      </c>
      <c r="G103" s="450">
        <v>56791.331374906142</v>
      </c>
      <c r="H103" s="450">
        <v>181399.20862463067</v>
      </c>
      <c r="I103" s="450">
        <v>57244.61478641539</v>
      </c>
      <c r="J103" s="446"/>
    </row>
    <row r="104" spans="1:10" ht="12.75" customHeight="1">
      <c r="A104" s="14">
        <v>89</v>
      </c>
      <c r="B104" s="183"/>
      <c r="C104" s="116" t="s">
        <v>159</v>
      </c>
      <c r="D104" s="449">
        <f t="shared" si="3"/>
        <v>523132.92188406322</v>
      </c>
      <c r="E104" s="453">
        <v>458699.76548456668</v>
      </c>
      <c r="F104" s="454" t="s">
        <v>777</v>
      </c>
      <c r="G104" s="454" t="s">
        <v>777</v>
      </c>
      <c r="H104" s="453">
        <v>58789.976967294118</v>
      </c>
      <c r="I104" s="453">
        <v>5643.1794322024434</v>
      </c>
      <c r="J104" s="446"/>
    </row>
    <row r="105" spans="1:10" ht="12.75" customHeight="1">
      <c r="A105" s="14">
        <v>90</v>
      </c>
      <c r="B105" s="183"/>
      <c r="C105" s="164" t="s">
        <v>164</v>
      </c>
      <c r="D105" s="450">
        <f t="shared" si="3"/>
        <v>1407383.213611369</v>
      </c>
      <c r="E105" s="450">
        <v>627500.35640408518</v>
      </c>
      <c r="F105" s="450">
        <v>420014.5460218353</v>
      </c>
      <c r="G105" s="450">
        <v>56791.331374906142</v>
      </c>
      <c r="H105" s="450">
        <v>240189.18559192479</v>
      </c>
      <c r="I105" s="450">
        <v>62887.794218617833</v>
      </c>
      <c r="J105" s="446"/>
    </row>
    <row r="106" spans="1:10" ht="12.75" customHeight="1">
      <c r="A106" s="14">
        <v>91</v>
      </c>
      <c r="B106" s="90"/>
      <c r="C106" s="116" t="s">
        <v>165</v>
      </c>
      <c r="D106" s="449">
        <f t="shared" si="3"/>
        <v>-98532.291789334689</v>
      </c>
      <c r="E106" s="449">
        <v>-21515.90196404223</v>
      </c>
      <c r="F106" s="449">
        <v>-55682.421845778597</v>
      </c>
      <c r="G106" s="455" t="s">
        <v>777</v>
      </c>
      <c r="H106" s="449">
        <v>-21333.967979513865</v>
      </c>
      <c r="I106" s="455" t="s">
        <v>777</v>
      </c>
      <c r="J106" s="446"/>
    </row>
    <row r="107" spans="1:10" ht="12.75" customHeight="1">
      <c r="A107" s="14">
        <v>92</v>
      </c>
      <c r="B107" s="90"/>
      <c r="C107" s="164" t="s">
        <v>110</v>
      </c>
      <c r="D107" s="450">
        <f t="shared" si="3"/>
        <v>1308850.9218220345</v>
      </c>
      <c r="E107" s="450">
        <v>605984.45444004296</v>
      </c>
      <c r="F107" s="450">
        <v>364332.12417605671</v>
      </c>
      <c r="G107" s="450">
        <v>56791.331374906142</v>
      </c>
      <c r="H107" s="450">
        <v>218855.21761241092</v>
      </c>
      <c r="I107" s="450">
        <v>62887.794218617833</v>
      </c>
      <c r="J107" s="446"/>
    </row>
    <row r="108" spans="1:10" ht="12.75" customHeight="1">
      <c r="A108" s="14"/>
      <c r="B108" s="90"/>
      <c r="C108" s="319"/>
      <c r="D108" s="320"/>
      <c r="E108" s="163"/>
      <c r="F108" s="163"/>
      <c r="G108" s="163"/>
      <c r="H108" s="163"/>
      <c r="I108" s="163"/>
      <c r="J108" s="446"/>
    </row>
    <row r="109" spans="1:10" ht="19.5" customHeight="1">
      <c r="A109" s="318"/>
      <c r="B109" s="90"/>
      <c r="C109" s="319"/>
      <c r="D109" s="753">
        <v>2013</v>
      </c>
      <c r="E109" s="753"/>
      <c r="F109" s="753"/>
      <c r="G109" s="753"/>
      <c r="H109" s="753"/>
      <c r="I109" s="753"/>
      <c r="J109" s="446"/>
    </row>
    <row r="110" spans="1:10">
      <c r="A110" s="14">
        <v>93</v>
      </c>
      <c r="B110" s="82" t="s">
        <v>94</v>
      </c>
      <c r="C110" s="115" t="s">
        <v>175</v>
      </c>
      <c r="D110" s="449">
        <f>SUM(E110:I110)</f>
        <v>62501.837057947829</v>
      </c>
      <c r="E110" s="449">
        <v>950.009827688212</v>
      </c>
      <c r="F110" s="449">
        <v>2927.7300519132177</v>
      </c>
      <c r="G110" s="449">
        <v>55348.138612274823</v>
      </c>
      <c r="H110" s="449">
        <v>2593.834973095918</v>
      </c>
      <c r="I110" s="449">
        <v>682.12359297565717</v>
      </c>
      <c r="J110" s="446"/>
    </row>
    <row r="111" spans="1:10">
      <c r="A111" s="14">
        <v>94</v>
      </c>
      <c r="B111" s="82" t="s">
        <v>95</v>
      </c>
      <c r="C111" s="115" t="s">
        <v>172</v>
      </c>
      <c r="D111" s="449">
        <f t="shared" ref="D111:D133" si="4">SUM(E111:I111)</f>
        <v>4137.3170621031941</v>
      </c>
      <c r="E111" s="449">
        <v>820.14195780596856</v>
      </c>
      <c r="F111" s="449">
        <v>2721.7902084345487</v>
      </c>
      <c r="G111" s="449">
        <v>24.091749517583661</v>
      </c>
      <c r="H111" s="449">
        <v>448.68789126301374</v>
      </c>
      <c r="I111" s="449">
        <v>122.60525508207955</v>
      </c>
      <c r="J111" s="446"/>
    </row>
    <row r="112" spans="1:10">
      <c r="A112" s="14">
        <v>95</v>
      </c>
      <c r="B112" s="82" t="s">
        <v>96</v>
      </c>
      <c r="C112" s="115" t="s">
        <v>181</v>
      </c>
      <c r="D112" s="449">
        <f t="shared" si="4"/>
        <v>64626.222763049591</v>
      </c>
      <c r="E112" s="449">
        <v>29693.060978917292</v>
      </c>
      <c r="F112" s="449">
        <v>16536.400651520344</v>
      </c>
      <c r="G112" s="449">
        <v>430.63601306032439</v>
      </c>
      <c r="H112" s="449">
        <v>16523.053418004838</v>
      </c>
      <c r="I112" s="449">
        <v>1443.0717015467842</v>
      </c>
      <c r="J112" s="446"/>
    </row>
    <row r="113" spans="1:10">
      <c r="A113" s="14">
        <v>96</v>
      </c>
      <c r="B113" s="82" t="s">
        <v>97</v>
      </c>
      <c r="C113" s="115" t="s">
        <v>176</v>
      </c>
      <c r="D113" s="449">
        <f t="shared" si="4"/>
        <v>7108.093596830453</v>
      </c>
      <c r="E113" s="449">
        <v>2190.2627245287422</v>
      </c>
      <c r="F113" s="449">
        <v>448.30300011636956</v>
      </c>
      <c r="G113" s="449">
        <v>53.874606499544726</v>
      </c>
      <c r="H113" s="449">
        <v>3930.0722728596265</v>
      </c>
      <c r="I113" s="449">
        <v>485.58099282616922</v>
      </c>
      <c r="J113" s="446"/>
    </row>
    <row r="114" spans="1:10">
      <c r="A114" s="14">
        <v>97</v>
      </c>
      <c r="B114" s="82" t="s">
        <v>98</v>
      </c>
      <c r="C114" s="115" t="s">
        <v>177</v>
      </c>
      <c r="D114" s="449">
        <f t="shared" si="4"/>
        <v>54685.92440146811</v>
      </c>
      <c r="E114" s="449">
        <v>6742.256582462358</v>
      </c>
      <c r="F114" s="449">
        <v>38871.066333176554</v>
      </c>
      <c r="G114" s="449">
        <v>174.93523719710697</v>
      </c>
      <c r="H114" s="449">
        <v>6415.4679737418846</v>
      </c>
      <c r="I114" s="449">
        <v>2482.1982748902092</v>
      </c>
      <c r="J114" s="446"/>
    </row>
    <row r="115" spans="1:10">
      <c r="A115" s="14">
        <v>98</v>
      </c>
      <c r="B115" s="82" t="s">
        <v>99</v>
      </c>
      <c r="C115" s="115" t="s">
        <v>89</v>
      </c>
      <c r="D115" s="449">
        <f t="shared" si="4"/>
        <v>48110.410719308304</v>
      </c>
      <c r="E115" s="449">
        <v>8191.9525186610463</v>
      </c>
      <c r="F115" s="449">
        <v>12615.642804835954</v>
      </c>
      <c r="G115" s="449">
        <v>194.67196130218011</v>
      </c>
      <c r="H115" s="449">
        <v>25921.693008280767</v>
      </c>
      <c r="I115" s="449">
        <v>1186.4504262283617</v>
      </c>
      <c r="J115" s="446"/>
    </row>
    <row r="116" spans="1:10">
      <c r="A116" s="14">
        <v>99</v>
      </c>
      <c r="B116" s="82" t="s">
        <v>100</v>
      </c>
      <c r="C116" s="115" t="s">
        <v>173</v>
      </c>
      <c r="D116" s="449">
        <f t="shared" si="4"/>
        <v>119061.89868250964</v>
      </c>
      <c r="E116" s="449">
        <v>23593.523996407828</v>
      </c>
      <c r="F116" s="449">
        <v>48122.653953428657</v>
      </c>
      <c r="G116" s="449">
        <v>388.02236519304847</v>
      </c>
      <c r="H116" s="449">
        <v>43600.920842106818</v>
      </c>
      <c r="I116" s="449">
        <v>3356.7775253732962</v>
      </c>
      <c r="J116" s="446"/>
    </row>
    <row r="117" spans="1:10">
      <c r="A117" s="14">
        <v>100</v>
      </c>
      <c r="B117" s="82" t="s">
        <v>101</v>
      </c>
      <c r="C117" s="115" t="s">
        <v>148</v>
      </c>
      <c r="D117" s="449">
        <f t="shared" si="4"/>
        <v>347584.42249977123</v>
      </c>
      <c r="E117" s="449">
        <v>15181.09424738943</v>
      </c>
      <c r="F117" s="449">
        <v>277536.53348423738</v>
      </c>
      <c r="G117" s="449">
        <v>171.33617683949134</v>
      </c>
      <c r="H117" s="449">
        <v>27483.205391912466</v>
      </c>
      <c r="I117" s="449">
        <v>27212.253199392457</v>
      </c>
      <c r="J117" s="446"/>
    </row>
    <row r="118" spans="1:10">
      <c r="A118" s="14">
        <v>101</v>
      </c>
      <c r="B118" s="82" t="s">
        <v>102</v>
      </c>
      <c r="C118" s="115" t="s">
        <v>174</v>
      </c>
      <c r="D118" s="449">
        <f t="shared" si="4"/>
        <v>2576.4317335035539</v>
      </c>
      <c r="E118" s="449">
        <v>1472.5700452962728</v>
      </c>
      <c r="F118" s="449">
        <v>37.236368846896362</v>
      </c>
      <c r="G118" s="449">
        <v>44.685054012526805</v>
      </c>
      <c r="H118" s="449">
        <v>970.81906041272384</v>
      </c>
      <c r="I118" s="449">
        <v>51.121204935134173</v>
      </c>
      <c r="J118" s="446"/>
    </row>
    <row r="119" spans="1:10">
      <c r="A119" s="14">
        <v>102</v>
      </c>
      <c r="B119" s="82" t="s">
        <v>103</v>
      </c>
      <c r="C119" s="115" t="s">
        <v>149</v>
      </c>
      <c r="D119" s="449">
        <f t="shared" si="4"/>
        <v>20573.229216391766</v>
      </c>
      <c r="E119" s="449">
        <v>5143.3512418987684</v>
      </c>
      <c r="F119" s="449">
        <v>10084.471689863092</v>
      </c>
      <c r="G119" s="449">
        <v>94.591229532398955</v>
      </c>
      <c r="H119" s="449">
        <v>4380.8390330529128</v>
      </c>
      <c r="I119" s="449">
        <v>869.97602204459338</v>
      </c>
      <c r="J119" s="446"/>
    </row>
    <row r="120" spans="1:10">
      <c r="A120" s="14">
        <v>103</v>
      </c>
      <c r="B120" s="82" t="s">
        <v>104</v>
      </c>
      <c r="C120" s="115" t="s">
        <v>150</v>
      </c>
      <c r="D120" s="449">
        <f t="shared" si="4"/>
        <v>3608.1747599013815</v>
      </c>
      <c r="E120" s="449">
        <v>3170.1075568772949</v>
      </c>
      <c r="F120" s="449">
        <v>86.925747855266181</v>
      </c>
      <c r="G120" s="449">
        <v>16.901306030651398</v>
      </c>
      <c r="H120" s="449">
        <v>312.61207700470072</v>
      </c>
      <c r="I120" s="449">
        <v>21.62807213346791</v>
      </c>
      <c r="J120" s="446"/>
    </row>
    <row r="121" spans="1:10">
      <c r="A121" s="14">
        <v>104</v>
      </c>
      <c r="B121" s="82" t="s">
        <v>105</v>
      </c>
      <c r="C121" s="115" t="s">
        <v>178</v>
      </c>
      <c r="D121" s="449">
        <f t="shared" si="4"/>
        <v>8874.4242585127668</v>
      </c>
      <c r="E121" s="449">
        <v>4335.554407235325</v>
      </c>
      <c r="F121" s="455" t="s">
        <v>777</v>
      </c>
      <c r="G121" s="449">
        <v>85.006765329899665</v>
      </c>
      <c r="H121" s="449">
        <v>3691.2408060138546</v>
      </c>
      <c r="I121" s="449">
        <v>762.62227993368867</v>
      </c>
      <c r="J121" s="446"/>
    </row>
    <row r="122" spans="1:10">
      <c r="A122" s="14">
        <v>105</v>
      </c>
      <c r="B122" s="82" t="s">
        <v>106</v>
      </c>
      <c r="C122" s="115" t="s">
        <v>151</v>
      </c>
      <c r="D122" s="449">
        <f t="shared" si="4"/>
        <v>67872.410244675586</v>
      </c>
      <c r="E122" s="449">
        <v>33208.497387380288</v>
      </c>
      <c r="F122" s="449">
        <v>2123.8405117615653</v>
      </c>
      <c r="G122" s="449">
        <v>596.41523413160667</v>
      </c>
      <c r="H122" s="449">
        <v>27777.978982593559</v>
      </c>
      <c r="I122" s="449">
        <v>4165.6781288085631</v>
      </c>
      <c r="J122" s="446"/>
    </row>
    <row r="123" spans="1:10">
      <c r="A123" s="14">
        <v>106</v>
      </c>
      <c r="B123" s="82" t="s">
        <v>108</v>
      </c>
      <c r="C123" s="115" t="s">
        <v>155</v>
      </c>
      <c r="D123" s="449">
        <f t="shared" si="4"/>
        <v>4225.1110009843933</v>
      </c>
      <c r="E123" s="449">
        <v>1932.5092851233453</v>
      </c>
      <c r="F123" s="449">
        <v>663.39893132910311</v>
      </c>
      <c r="G123" s="449">
        <v>33.704360406047265</v>
      </c>
      <c r="H123" s="449">
        <v>1312.0690568415419</v>
      </c>
      <c r="I123" s="449">
        <v>283.42936728435637</v>
      </c>
      <c r="J123" s="446"/>
    </row>
    <row r="124" spans="1:10">
      <c r="A124" s="14">
        <v>107</v>
      </c>
      <c r="B124" s="82" t="s">
        <v>107</v>
      </c>
      <c r="C124" s="115" t="s">
        <v>179</v>
      </c>
      <c r="D124" s="449">
        <f t="shared" si="4"/>
        <v>22517.279202114212</v>
      </c>
      <c r="E124" s="449">
        <v>5690.9232106824375</v>
      </c>
      <c r="F124" s="449">
        <v>262.81609614919927</v>
      </c>
      <c r="G124" s="449">
        <v>938.52050954881338</v>
      </c>
      <c r="H124" s="449">
        <v>5178.3161738604931</v>
      </c>
      <c r="I124" s="449">
        <v>10446.703211873268</v>
      </c>
      <c r="J124" s="446"/>
    </row>
    <row r="125" spans="1:10">
      <c r="A125" s="14">
        <v>108</v>
      </c>
      <c r="B125" s="82" t="s">
        <v>152</v>
      </c>
      <c r="C125" s="115" t="s">
        <v>156</v>
      </c>
      <c r="D125" s="449">
        <f t="shared" si="4"/>
        <v>1528.4103167308574</v>
      </c>
      <c r="E125" s="449">
        <v>798.77673185662672</v>
      </c>
      <c r="F125" s="449">
        <v>265.38083394376565</v>
      </c>
      <c r="G125" s="449">
        <v>12.036397804249289</v>
      </c>
      <c r="H125" s="449">
        <v>360.46865911580932</v>
      </c>
      <c r="I125" s="449">
        <v>91.747694010406519</v>
      </c>
      <c r="J125" s="446"/>
    </row>
    <row r="126" spans="1:10">
      <c r="A126" s="14">
        <v>109</v>
      </c>
      <c r="B126" s="82" t="s">
        <v>153</v>
      </c>
      <c r="C126" s="115" t="s">
        <v>157</v>
      </c>
      <c r="D126" s="449">
        <f t="shared" si="4"/>
        <v>7469.0445038723519</v>
      </c>
      <c r="E126" s="449">
        <v>5561.1824965564674</v>
      </c>
      <c r="F126" s="449">
        <v>68.402793552723168</v>
      </c>
      <c r="G126" s="449">
        <v>68.042487472258841</v>
      </c>
      <c r="H126" s="449">
        <v>1253.3574187929298</v>
      </c>
      <c r="I126" s="449">
        <v>518.05930749797369</v>
      </c>
      <c r="J126" s="446"/>
    </row>
    <row r="127" spans="1:10">
      <c r="A127" s="14">
        <v>110</v>
      </c>
      <c r="B127" s="82" t="s">
        <v>154</v>
      </c>
      <c r="C127" s="115" t="s">
        <v>158</v>
      </c>
      <c r="D127" s="449">
        <f t="shared" si="4"/>
        <v>42365.540174806825</v>
      </c>
      <c r="E127" s="449">
        <v>17905.329704390853</v>
      </c>
      <c r="F127" s="449">
        <v>6103.7591807066092</v>
      </c>
      <c r="G127" s="449">
        <v>383.04587253023635</v>
      </c>
      <c r="H127" s="449">
        <v>15356.543486878578</v>
      </c>
      <c r="I127" s="449">
        <v>2616.8619303005476</v>
      </c>
      <c r="J127" s="446"/>
    </row>
    <row r="128" spans="1:10" ht="6.75" customHeight="1">
      <c r="A128" s="14"/>
      <c r="B128" s="751"/>
      <c r="C128" s="752"/>
      <c r="D128" s="449"/>
      <c r="E128" s="449"/>
      <c r="F128" s="449"/>
      <c r="G128" s="449"/>
      <c r="H128" s="449"/>
      <c r="I128" s="449"/>
      <c r="J128" s="446"/>
    </row>
    <row r="129" spans="1:10">
      <c r="A129" s="14">
        <v>111</v>
      </c>
      <c r="B129" s="84"/>
      <c r="C129" s="164" t="s">
        <v>87</v>
      </c>
      <c r="D129" s="450">
        <f t="shared" si="4"/>
        <v>889426.18219448195</v>
      </c>
      <c r="E129" s="450">
        <v>166581.10490115854</v>
      </c>
      <c r="F129" s="450">
        <v>419476.35264167126</v>
      </c>
      <c r="G129" s="450">
        <v>59058.655938682787</v>
      </c>
      <c r="H129" s="450">
        <v>187511.18052583243</v>
      </c>
      <c r="I129" s="450">
        <v>56798.888187137018</v>
      </c>
      <c r="J129" s="446"/>
    </row>
    <row r="130" spans="1:10">
      <c r="A130" s="14">
        <v>112</v>
      </c>
      <c r="B130" s="183"/>
      <c r="C130" s="116" t="s">
        <v>374</v>
      </c>
      <c r="D130" s="449">
        <f t="shared" si="4"/>
        <v>562392.47374264325</v>
      </c>
      <c r="E130" s="453">
        <v>495879.54963609856</v>
      </c>
      <c r="F130" s="454" t="s">
        <v>777</v>
      </c>
      <c r="G130" s="454" t="s">
        <v>777</v>
      </c>
      <c r="H130" s="453">
        <v>60770.816299619684</v>
      </c>
      <c r="I130" s="453">
        <v>5742.1078069249397</v>
      </c>
      <c r="J130" s="446"/>
    </row>
    <row r="131" spans="1:10">
      <c r="A131" s="14">
        <v>113</v>
      </c>
      <c r="B131" s="183"/>
      <c r="C131" s="164" t="s">
        <v>136</v>
      </c>
      <c r="D131" s="450">
        <f t="shared" si="4"/>
        <v>1451818.6559371252</v>
      </c>
      <c r="E131" s="450">
        <v>662460.65453725704</v>
      </c>
      <c r="F131" s="450">
        <v>419476.35264167126</v>
      </c>
      <c r="G131" s="450">
        <v>59058.655938682787</v>
      </c>
      <c r="H131" s="450">
        <v>248281.99682545211</v>
      </c>
      <c r="I131" s="450">
        <v>62540.995994061959</v>
      </c>
      <c r="J131" s="446"/>
    </row>
    <row r="132" spans="1:10">
      <c r="A132" s="14">
        <v>114</v>
      </c>
      <c r="B132" s="90"/>
      <c r="C132" s="116" t="s">
        <v>364</v>
      </c>
      <c r="D132" s="449">
        <f t="shared" si="4"/>
        <v>-90156.257298931814</v>
      </c>
      <c r="E132" s="449">
        <v>-10778.425767117815</v>
      </c>
      <c r="F132" s="449">
        <v>-57442.359050039646</v>
      </c>
      <c r="G132" s="455" t="s">
        <v>777</v>
      </c>
      <c r="H132" s="449">
        <v>-21935.472481774355</v>
      </c>
      <c r="I132" s="455" t="s">
        <v>777</v>
      </c>
      <c r="J132" s="446"/>
    </row>
    <row r="133" spans="1:10">
      <c r="A133" s="14">
        <v>115</v>
      </c>
      <c r="B133" s="90"/>
      <c r="C133" s="164" t="s">
        <v>110</v>
      </c>
      <c r="D133" s="450">
        <f t="shared" si="4"/>
        <v>1361662.3986381935</v>
      </c>
      <c r="E133" s="450">
        <v>651682.22877013928</v>
      </c>
      <c r="F133" s="450">
        <v>362033.99359163159</v>
      </c>
      <c r="G133" s="450">
        <v>59058.655938682787</v>
      </c>
      <c r="H133" s="450">
        <v>226346.52434367774</v>
      </c>
      <c r="I133" s="450">
        <v>62540.995994061959</v>
      </c>
      <c r="J133" s="446"/>
    </row>
    <row r="134" spans="1:10" ht="6" customHeight="1">
      <c r="A134" s="16"/>
      <c r="B134" s="95"/>
      <c r="C134" s="93"/>
      <c r="D134" s="86"/>
      <c r="E134" s="86"/>
      <c r="F134" s="86"/>
      <c r="G134" s="86"/>
      <c r="H134" s="86"/>
      <c r="I134" s="86"/>
    </row>
    <row r="135" spans="1:10">
      <c r="A135" s="78" t="s">
        <v>88</v>
      </c>
      <c r="C135" s="77"/>
      <c r="D135" s="77"/>
    </row>
    <row r="136" spans="1:10">
      <c r="A136" s="75" t="s">
        <v>133</v>
      </c>
      <c r="C136" s="77"/>
      <c r="D136" s="77"/>
    </row>
    <row r="137" spans="1:10">
      <c r="A137" s="75" t="s">
        <v>160</v>
      </c>
      <c r="C137" s="77"/>
      <c r="D137" s="77"/>
    </row>
    <row r="138" spans="1:10">
      <c r="A138" s="75" t="s">
        <v>784</v>
      </c>
      <c r="C138" s="77"/>
      <c r="D138" s="77"/>
    </row>
    <row r="139" spans="1:10">
      <c r="A139" s="75" t="s">
        <v>785</v>
      </c>
      <c r="C139" s="77"/>
      <c r="D139" s="77"/>
    </row>
    <row r="140" spans="1:10" ht="12.75" customHeight="1">
      <c r="A140" s="75" t="s">
        <v>786</v>
      </c>
      <c r="C140" s="77"/>
      <c r="D140" s="77"/>
    </row>
    <row r="141" spans="1:10">
      <c r="B141" s="78"/>
      <c r="C141" s="77"/>
      <c r="D141" s="77"/>
    </row>
    <row r="142" spans="1:10" ht="18">
      <c r="B142" s="78"/>
      <c r="C142" s="207"/>
      <c r="D142" s="77"/>
    </row>
    <row r="143" spans="1:10">
      <c r="B143" s="78"/>
      <c r="C143" s="77"/>
      <c r="D143" s="77"/>
    </row>
    <row r="144" spans="1:10" ht="18">
      <c r="B144" s="78"/>
      <c r="C144" s="207"/>
      <c r="D144" s="77"/>
    </row>
    <row r="145" spans="3:4">
      <c r="C145" s="77"/>
      <c r="D145" s="77"/>
    </row>
    <row r="146" spans="3:4">
      <c r="C146" s="77"/>
      <c r="D146" s="77"/>
    </row>
    <row r="147" spans="3:4">
      <c r="C147" s="77"/>
      <c r="D147" s="77"/>
    </row>
    <row r="148" spans="3:4">
      <c r="C148" s="77"/>
      <c r="D148" s="77"/>
    </row>
    <row r="149" spans="3:4">
      <c r="C149" s="77"/>
      <c r="D149" s="77"/>
    </row>
    <row r="150" spans="3:4">
      <c r="C150" s="77"/>
      <c r="D150" s="77"/>
    </row>
    <row r="151" spans="3:4">
      <c r="C151" s="77"/>
      <c r="D151" s="77"/>
    </row>
    <row r="152" spans="3:4">
      <c r="C152" s="77"/>
      <c r="D152" s="77"/>
    </row>
    <row r="153" spans="3:4">
      <c r="C153" s="77"/>
      <c r="D153" s="77"/>
    </row>
    <row r="154" spans="3:4">
      <c r="C154" s="77"/>
      <c r="D154" s="77"/>
    </row>
    <row r="155" spans="3:4">
      <c r="C155" s="77"/>
      <c r="D155" s="77"/>
    </row>
    <row r="156" spans="3:4">
      <c r="C156" s="77"/>
      <c r="D156" s="77"/>
    </row>
    <row r="157" spans="3:4">
      <c r="C157" s="77"/>
      <c r="D157" s="77"/>
    </row>
    <row r="158" spans="3:4">
      <c r="C158" s="77"/>
      <c r="D158" s="77"/>
    </row>
    <row r="159" spans="3:4">
      <c r="C159" s="77"/>
      <c r="D159" s="77"/>
    </row>
  </sheetData>
  <mergeCells count="10">
    <mergeCell ref="B128:C128"/>
    <mergeCell ref="D83:I83"/>
    <mergeCell ref="D109:I109"/>
    <mergeCell ref="D5:I5"/>
    <mergeCell ref="D31:I31"/>
    <mergeCell ref="B50:C50"/>
    <mergeCell ref="B76:C76"/>
    <mergeCell ref="B24:C24"/>
    <mergeCell ref="D57:I57"/>
    <mergeCell ref="B102:C102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82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V142"/>
  <sheetViews>
    <sheetView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10" width="11.7109375" hidden="1" customWidth="1"/>
    <col min="11" max="22" width="12.7109375" customWidth="1"/>
  </cols>
  <sheetData>
    <row r="1" spans="1:22" s="66" customFormat="1" ht="21.75" customHeight="1">
      <c r="A1" s="65" t="s">
        <v>787</v>
      </c>
      <c r="C1" s="67"/>
      <c r="O1" s="65"/>
    </row>
    <row r="2" spans="1:22" s="69" customFormat="1" ht="20.100000000000001" customHeight="1">
      <c r="A2" s="68" t="s">
        <v>340</v>
      </c>
      <c r="C2" s="70"/>
      <c r="O2" s="68"/>
    </row>
    <row r="3" spans="1:22" s="2" customFormat="1" ht="20.100000000000001" customHeight="1">
      <c r="C3" s="71"/>
      <c r="G3" s="99"/>
    </row>
    <row r="4" spans="1:22" s="74" customFormat="1" ht="27" customHeight="1">
      <c r="A4" s="33" t="s">
        <v>65</v>
      </c>
      <c r="B4" s="72" t="s">
        <v>341</v>
      </c>
      <c r="C4" s="72" t="s">
        <v>86</v>
      </c>
      <c r="D4" s="81">
        <v>1995</v>
      </c>
      <c r="E4" s="81">
        <v>1996</v>
      </c>
      <c r="F4" s="72">
        <v>1997</v>
      </c>
      <c r="G4" s="81">
        <v>1998</v>
      </c>
      <c r="H4" s="97">
        <v>1999</v>
      </c>
      <c r="I4" s="81">
        <v>2000</v>
      </c>
      <c r="J4" s="81">
        <v>2001</v>
      </c>
      <c r="K4" s="81">
        <v>2002</v>
      </c>
      <c r="L4" s="72">
        <v>2003</v>
      </c>
      <c r="M4" s="97">
        <v>2004</v>
      </c>
      <c r="N4" s="72">
        <v>2005</v>
      </c>
      <c r="O4" s="73">
        <v>2006</v>
      </c>
      <c r="P4" s="97">
        <v>2007</v>
      </c>
      <c r="Q4" s="81" t="s">
        <v>414</v>
      </c>
      <c r="R4" s="72" t="s">
        <v>413</v>
      </c>
      <c r="S4" s="81">
        <v>2010</v>
      </c>
      <c r="T4" s="81" t="s">
        <v>425</v>
      </c>
      <c r="U4" s="81" t="s">
        <v>420</v>
      </c>
      <c r="V4" s="81" t="s">
        <v>412</v>
      </c>
    </row>
    <row r="5" spans="1:22" ht="21" customHeight="1">
      <c r="A5" s="14">
        <v>1</v>
      </c>
      <c r="B5" s="82" t="s">
        <v>94</v>
      </c>
      <c r="C5" s="114" t="s">
        <v>175</v>
      </c>
      <c r="D5" s="184" t="s">
        <v>82</v>
      </c>
      <c r="E5" s="184" t="s">
        <v>82</v>
      </c>
      <c r="F5" s="184" t="s">
        <v>82</v>
      </c>
      <c r="G5" s="184" t="s">
        <v>82</v>
      </c>
      <c r="H5" s="184" t="s">
        <v>82</v>
      </c>
      <c r="I5" s="184" t="s">
        <v>82</v>
      </c>
      <c r="J5" s="184" t="s">
        <v>82</v>
      </c>
      <c r="K5" s="448">
        <v>1338.9240471969154</v>
      </c>
      <c r="L5" s="449">
        <v>1105.4920802330807</v>
      </c>
      <c r="M5" s="448">
        <v>977.8623558031328</v>
      </c>
      <c r="N5" s="449">
        <v>692.91466026110356</v>
      </c>
      <c r="O5" s="449">
        <v>621.63422515279819</v>
      </c>
      <c r="P5" s="448">
        <v>538.76918325105328</v>
      </c>
      <c r="Q5" s="449">
        <v>494.47406195292234</v>
      </c>
      <c r="R5" s="449">
        <v>413.4601245058476</v>
      </c>
      <c r="S5" s="448">
        <v>385.10311722792159</v>
      </c>
      <c r="T5" s="448">
        <v>372.08335331702688</v>
      </c>
      <c r="U5" s="448">
        <v>349.58143402441686</v>
      </c>
      <c r="V5" s="448">
        <v>341.92857138929321</v>
      </c>
    </row>
    <row r="6" spans="1:22" ht="12.95" customHeight="1">
      <c r="A6" s="14">
        <v>2</v>
      </c>
      <c r="B6" s="82" t="s">
        <v>95</v>
      </c>
      <c r="C6" s="115" t="s">
        <v>172</v>
      </c>
      <c r="D6" s="162" t="s">
        <v>82</v>
      </c>
      <c r="E6" s="162" t="s">
        <v>82</v>
      </c>
      <c r="F6" s="162" t="s">
        <v>82</v>
      </c>
      <c r="G6" s="162" t="s">
        <v>82</v>
      </c>
      <c r="H6" s="162" t="s">
        <v>82</v>
      </c>
      <c r="I6" s="162" t="s">
        <v>82</v>
      </c>
      <c r="J6" s="162" t="s">
        <v>82</v>
      </c>
      <c r="K6" s="449">
        <v>419.43097385172609</v>
      </c>
      <c r="L6" s="449">
        <v>317.13725861355101</v>
      </c>
      <c r="M6" s="449">
        <v>264.96800373628361</v>
      </c>
      <c r="N6" s="449">
        <v>225.50322800259767</v>
      </c>
      <c r="O6" s="449">
        <v>188.74580480090651</v>
      </c>
      <c r="P6" s="449">
        <v>136.0463719587882</v>
      </c>
      <c r="Q6" s="449">
        <v>124.39623341428847</v>
      </c>
      <c r="R6" s="449">
        <v>108.65223873440196</v>
      </c>
      <c r="S6" s="449">
        <v>101.01610716493536</v>
      </c>
      <c r="T6" s="449">
        <v>89.429912773097016</v>
      </c>
      <c r="U6" s="449">
        <v>82.692292340291544</v>
      </c>
      <c r="V6" s="449">
        <v>80.816810334004032</v>
      </c>
    </row>
    <row r="7" spans="1:22" ht="12.95" customHeight="1">
      <c r="A7" s="14">
        <v>3</v>
      </c>
      <c r="B7" s="82" t="s">
        <v>96</v>
      </c>
      <c r="C7" s="115" t="s">
        <v>181</v>
      </c>
      <c r="D7" s="162" t="s">
        <v>82</v>
      </c>
      <c r="E7" s="162" t="s">
        <v>82</v>
      </c>
      <c r="F7" s="162" t="s">
        <v>82</v>
      </c>
      <c r="G7" s="162" t="s">
        <v>82</v>
      </c>
      <c r="H7" s="162" t="s">
        <v>82</v>
      </c>
      <c r="I7" s="162" t="s">
        <v>82</v>
      </c>
      <c r="J7" s="162" t="s">
        <v>82</v>
      </c>
      <c r="K7" s="449">
        <v>15823.723804298388</v>
      </c>
      <c r="L7" s="449">
        <v>13848.450837472425</v>
      </c>
      <c r="M7" s="449">
        <v>12856.419716695367</v>
      </c>
      <c r="N7" s="449">
        <v>12421.313663327523</v>
      </c>
      <c r="O7" s="449">
        <v>11435.894941908333</v>
      </c>
      <c r="P7" s="449">
        <v>9564.3713884441058</v>
      </c>
      <c r="Q7" s="449">
        <v>8683.918692829584</v>
      </c>
      <c r="R7" s="449">
        <v>8279.7687145154123</v>
      </c>
      <c r="S7" s="449">
        <v>8650.5186461809444</v>
      </c>
      <c r="T7" s="449">
        <v>9025.7248251220608</v>
      </c>
      <c r="U7" s="449">
        <v>8825.5156430988627</v>
      </c>
      <c r="V7" s="449">
        <v>8660.701108953077</v>
      </c>
    </row>
    <row r="8" spans="1:22" ht="12.95" customHeight="1">
      <c r="A8" s="14">
        <v>4</v>
      </c>
      <c r="B8" s="82" t="s">
        <v>97</v>
      </c>
      <c r="C8" s="115" t="s">
        <v>176</v>
      </c>
      <c r="D8" s="162" t="s">
        <v>82</v>
      </c>
      <c r="E8" s="162" t="s">
        <v>82</v>
      </c>
      <c r="F8" s="162" t="s">
        <v>82</v>
      </c>
      <c r="G8" s="162" t="s">
        <v>82</v>
      </c>
      <c r="H8" s="162" t="s">
        <v>82</v>
      </c>
      <c r="I8" s="162" t="s">
        <v>82</v>
      </c>
      <c r="J8" s="162" t="s">
        <v>82</v>
      </c>
      <c r="K8" s="449">
        <v>573.39747569703081</v>
      </c>
      <c r="L8" s="449">
        <v>571.58646025954795</v>
      </c>
      <c r="M8" s="449">
        <v>603.94085475738359</v>
      </c>
      <c r="N8" s="449">
        <v>492.10405133265965</v>
      </c>
      <c r="O8" s="449">
        <v>468.60922006660968</v>
      </c>
      <c r="P8" s="449">
        <v>426.42982172165534</v>
      </c>
      <c r="Q8" s="449">
        <v>430.30198686824116</v>
      </c>
      <c r="R8" s="449">
        <v>559.42589295072435</v>
      </c>
      <c r="S8" s="449">
        <v>596.43662360733481</v>
      </c>
      <c r="T8" s="449">
        <v>619.84360562830136</v>
      </c>
      <c r="U8" s="449">
        <v>623.50079306434441</v>
      </c>
      <c r="V8" s="449">
        <v>611.92030295329005</v>
      </c>
    </row>
    <row r="9" spans="1:22" ht="12.95" customHeight="1">
      <c r="A9" s="14">
        <v>5</v>
      </c>
      <c r="B9" s="82" t="s">
        <v>98</v>
      </c>
      <c r="C9" s="115" t="s">
        <v>177</v>
      </c>
      <c r="D9" s="162" t="s">
        <v>82</v>
      </c>
      <c r="E9" s="162" t="s">
        <v>82</v>
      </c>
      <c r="F9" s="162" t="s">
        <v>82</v>
      </c>
      <c r="G9" s="162" t="s">
        <v>82</v>
      </c>
      <c r="H9" s="162" t="s">
        <v>82</v>
      </c>
      <c r="I9" s="162" t="s">
        <v>82</v>
      </c>
      <c r="J9" s="162" t="s">
        <v>82</v>
      </c>
      <c r="K9" s="449">
        <v>4558.0266601126759</v>
      </c>
      <c r="L9" s="449">
        <v>3912.6224744974406</v>
      </c>
      <c r="M9" s="449">
        <v>3595.3433596360032</v>
      </c>
      <c r="N9" s="449">
        <v>3232.2698353477999</v>
      </c>
      <c r="O9" s="449">
        <v>3370.085383857228</v>
      </c>
      <c r="P9" s="449">
        <v>2905.2133620296695</v>
      </c>
      <c r="Q9" s="449">
        <v>2968.833827800162</v>
      </c>
      <c r="R9" s="449">
        <v>2684.2820553926026</v>
      </c>
      <c r="S9" s="449">
        <v>2484.1099591403195</v>
      </c>
      <c r="T9" s="449">
        <v>2369.4200589641459</v>
      </c>
      <c r="U9" s="449">
        <v>2272.1049664358811</v>
      </c>
      <c r="V9" s="449">
        <v>2227.5782475988995</v>
      </c>
    </row>
    <row r="10" spans="1:22" ht="12.95" customHeight="1">
      <c r="A10" s="14">
        <v>6</v>
      </c>
      <c r="B10" s="82" t="s">
        <v>99</v>
      </c>
      <c r="C10" s="115" t="s">
        <v>89</v>
      </c>
      <c r="D10" s="162" t="s">
        <v>82</v>
      </c>
      <c r="E10" s="162" t="s">
        <v>82</v>
      </c>
      <c r="F10" s="162" t="s">
        <v>82</v>
      </c>
      <c r="G10" s="162" t="s">
        <v>82</v>
      </c>
      <c r="H10" s="162" t="s">
        <v>82</v>
      </c>
      <c r="I10" s="162" t="s">
        <v>82</v>
      </c>
      <c r="J10" s="162" t="s">
        <v>82</v>
      </c>
      <c r="K10" s="449">
        <v>5982.7319412470388</v>
      </c>
      <c r="L10" s="449">
        <v>4929.5729994883113</v>
      </c>
      <c r="M10" s="449">
        <v>4096.2199774246083</v>
      </c>
      <c r="N10" s="449">
        <v>3228.6440606352135</v>
      </c>
      <c r="O10" s="449">
        <v>2884.8143742977977</v>
      </c>
      <c r="P10" s="449">
        <v>2269.0057075199106</v>
      </c>
      <c r="Q10" s="449">
        <v>2112.240730814719</v>
      </c>
      <c r="R10" s="449">
        <v>1838.5569978707849</v>
      </c>
      <c r="S10" s="449">
        <v>1995.0945081950376</v>
      </c>
      <c r="T10" s="449">
        <v>2088.636672659778</v>
      </c>
      <c r="U10" s="449">
        <v>2176.0850019008731</v>
      </c>
      <c r="V10" s="449">
        <v>2136.1489036524013</v>
      </c>
    </row>
    <row r="11" spans="1:22" ht="12.95" customHeight="1">
      <c r="A11" s="14">
        <v>7</v>
      </c>
      <c r="B11" s="82" t="s">
        <v>100</v>
      </c>
      <c r="C11" s="115" t="s">
        <v>173</v>
      </c>
      <c r="D11" s="162" t="s">
        <v>82</v>
      </c>
      <c r="E11" s="162" t="s">
        <v>82</v>
      </c>
      <c r="F11" s="162" t="s">
        <v>82</v>
      </c>
      <c r="G11" s="162" t="s">
        <v>82</v>
      </c>
      <c r="H11" s="162" t="s">
        <v>82</v>
      </c>
      <c r="I11" s="162" t="s">
        <v>82</v>
      </c>
      <c r="J11" s="162" t="s">
        <v>82</v>
      </c>
      <c r="K11" s="449">
        <v>23062.791904898579</v>
      </c>
      <c r="L11" s="449">
        <v>20058.094908484516</v>
      </c>
      <c r="M11" s="449">
        <v>18813.035631576193</v>
      </c>
      <c r="N11" s="449">
        <v>15998.956338866175</v>
      </c>
      <c r="O11" s="449">
        <v>14874.500841633142</v>
      </c>
      <c r="P11" s="449">
        <v>13403.85021880631</v>
      </c>
      <c r="Q11" s="449">
        <v>11698.21684103911</v>
      </c>
      <c r="R11" s="449">
        <v>12818.262345873256</v>
      </c>
      <c r="S11" s="449">
        <v>13184.095696663797</v>
      </c>
      <c r="T11" s="449">
        <v>13235.425815615225</v>
      </c>
      <c r="U11" s="449">
        <v>13090.149070894604</v>
      </c>
      <c r="V11" s="449">
        <v>12879.725682943714</v>
      </c>
    </row>
    <row r="12" spans="1:22" ht="12.95" customHeight="1">
      <c r="A12" s="14">
        <v>8</v>
      </c>
      <c r="B12" s="82" t="s">
        <v>101</v>
      </c>
      <c r="C12" s="115" t="s">
        <v>148</v>
      </c>
      <c r="D12" s="162" t="s">
        <v>82</v>
      </c>
      <c r="E12" s="162" t="s">
        <v>82</v>
      </c>
      <c r="F12" s="162" t="s">
        <v>82</v>
      </c>
      <c r="G12" s="162" t="s">
        <v>82</v>
      </c>
      <c r="H12" s="162" t="s">
        <v>82</v>
      </c>
      <c r="I12" s="162" t="s">
        <v>82</v>
      </c>
      <c r="J12" s="162" t="s">
        <v>82</v>
      </c>
      <c r="K12" s="449">
        <v>2889.3029971002725</v>
      </c>
      <c r="L12" s="449">
        <v>2870.2462100279854</v>
      </c>
      <c r="M12" s="449">
        <v>2824.1688793246981</v>
      </c>
      <c r="N12" s="449">
        <v>2732.9795443542316</v>
      </c>
      <c r="O12" s="449">
        <v>2600.0381178719031</v>
      </c>
      <c r="P12" s="449">
        <v>2203.9992167074233</v>
      </c>
      <c r="Q12" s="449">
        <v>2059.8400263570952</v>
      </c>
      <c r="R12" s="449">
        <v>2517.7628694577265</v>
      </c>
      <c r="S12" s="449">
        <v>2614.0947587884584</v>
      </c>
      <c r="T12" s="449">
        <v>2660.4129263851387</v>
      </c>
      <c r="U12" s="449">
        <v>2699.2575046709785</v>
      </c>
      <c r="V12" s="449">
        <v>2644.7294842751835</v>
      </c>
    </row>
    <row r="13" spans="1:22" ht="12.95" customHeight="1">
      <c r="A13" s="14">
        <v>9</v>
      </c>
      <c r="B13" s="82" t="s">
        <v>102</v>
      </c>
      <c r="C13" s="115" t="s">
        <v>174</v>
      </c>
      <c r="D13" s="162" t="s">
        <v>82</v>
      </c>
      <c r="E13" s="162" t="s">
        <v>82</v>
      </c>
      <c r="F13" s="162" t="s">
        <v>82</v>
      </c>
      <c r="G13" s="162" t="s">
        <v>82</v>
      </c>
      <c r="H13" s="162" t="s">
        <v>82</v>
      </c>
      <c r="I13" s="162" t="s">
        <v>82</v>
      </c>
      <c r="J13" s="162" t="s">
        <v>82</v>
      </c>
      <c r="K13" s="449">
        <v>1963.3801238171925</v>
      </c>
      <c r="L13" s="449">
        <v>1726.2471377013808</v>
      </c>
      <c r="M13" s="449">
        <v>1567.5088477683842</v>
      </c>
      <c r="N13" s="449">
        <v>1365.1209098744687</v>
      </c>
      <c r="O13" s="449">
        <v>1252.6093959509944</v>
      </c>
      <c r="P13" s="449">
        <v>1038.9273035762255</v>
      </c>
      <c r="Q13" s="449">
        <v>1036.3750801403628</v>
      </c>
      <c r="R13" s="449">
        <v>989.29631414438575</v>
      </c>
      <c r="S13" s="449">
        <v>1003.0476754033949</v>
      </c>
      <c r="T13" s="449">
        <v>1023.3659069634565</v>
      </c>
      <c r="U13" s="449">
        <v>1026.8900406965283</v>
      </c>
      <c r="V13" s="449">
        <v>1005.6355603406878</v>
      </c>
    </row>
    <row r="14" spans="1:22" ht="12.95" customHeight="1">
      <c r="A14" s="14">
        <v>10</v>
      </c>
      <c r="B14" s="82" t="s">
        <v>103</v>
      </c>
      <c r="C14" s="115" t="s">
        <v>149</v>
      </c>
      <c r="D14" s="162" t="s">
        <v>82</v>
      </c>
      <c r="E14" s="162" t="s">
        <v>82</v>
      </c>
      <c r="F14" s="162" t="s">
        <v>82</v>
      </c>
      <c r="G14" s="162" t="s">
        <v>82</v>
      </c>
      <c r="H14" s="162" t="s">
        <v>82</v>
      </c>
      <c r="I14" s="162" t="s">
        <v>82</v>
      </c>
      <c r="J14" s="162" t="s">
        <v>82</v>
      </c>
      <c r="K14" s="449">
        <v>5768.9609604259331</v>
      </c>
      <c r="L14" s="449">
        <v>4930.7533927370841</v>
      </c>
      <c r="M14" s="449">
        <v>4428.6651421726956</v>
      </c>
      <c r="N14" s="449">
        <v>4099.0130274637504</v>
      </c>
      <c r="O14" s="449">
        <v>3746.1149204797985</v>
      </c>
      <c r="P14" s="449">
        <v>3098.0270006589799</v>
      </c>
      <c r="Q14" s="449">
        <v>3097.9418833521595</v>
      </c>
      <c r="R14" s="449">
        <v>2256.9361743375998</v>
      </c>
      <c r="S14" s="449">
        <v>2102.9136537721561</v>
      </c>
      <c r="T14" s="449">
        <v>2015.5638628455686</v>
      </c>
      <c r="U14" s="449">
        <v>1953.8696465063817</v>
      </c>
      <c r="V14" s="449">
        <v>1914.5957079081993</v>
      </c>
    </row>
    <row r="15" spans="1:22" ht="12.95" customHeight="1">
      <c r="A15" s="14">
        <v>11</v>
      </c>
      <c r="B15" s="82" t="s">
        <v>104</v>
      </c>
      <c r="C15" s="115" t="s">
        <v>150</v>
      </c>
      <c r="D15" s="162" t="s">
        <v>82</v>
      </c>
      <c r="E15" s="162" t="s">
        <v>82</v>
      </c>
      <c r="F15" s="162" t="s">
        <v>82</v>
      </c>
      <c r="G15" s="162" t="s">
        <v>82</v>
      </c>
      <c r="H15" s="162" t="s">
        <v>82</v>
      </c>
      <c r="I15" s="162" t="s">
        <v>82</v>
      </c>
      <c r="J15" s="162" t="s">
        <v>82</v>
      </c>
      <c r="K15" s="449">
        <v>1798.9825588974106</v>
      </c>
      <c r="L15" s="449">
        <v>1628.6251969990076</v>
      </c>
      <c r="M15" s="449">
        <v>1433.4637596460025</v>
      </c>
      <c r="N15" s="449">
        <v>1224.1943080792666</v>
      </c>
      <c r="O15" s="449">
        <v>1066.4085595701117</v>
      </c>
      <c r="P15" s="449">
        <v>793.91691797788474</v>
      </c>
      <c r="Q15" s="449">
        <v>731.81443653400788</v>
      </c>
      <c r="R15" s="449">
        <v>738.05248853440162</v>
      </c>
      <c r="S15" s="449">
        <v>771.26319498913415</v>
      </c>
      <c r="T15" s="449">
        <v>801.43173197722786</v>
      </c>
      <c r="U15" s="449">
        <v>826.16513430749706</v>
      </c>
      <c r="V15" s="449">
        <v>808.81696311501105</v>
      </c>
    </row>
    <row r="16" spans="1:22" ht="12.95" customHeight="1">
      <c r="A16" s="14">
        <v>12</v>
      </c>
      <c r="B16" s="82" t="s">
        <v>105</v>
      </c>
      <c r="C16" s="115" t="s">
        <v>178</v>
      </c>
      <c r="D16" s="162" t="s">
        <v>82</v>
      </c>
      <c r="E16" s="162" t="s">
        <v>82</v>
      </c>
      <c r="F16" s="162" t="s">
        <v>82</v>
      </c>
      <c r="G16" s="162" t="s">
        <v>82</v>
      </c>
      <c r="H16" s="162" t="s">
        <v>82</v>
      </c>
      <c r="I16" s="162" t="s">
        <v>82</v>
      </c>
      <c r="J16" s="162" t="s">
        <v>82</v>
      </c>
      <c r="K16" s="449">
        <v>2739.605686045652</v>
      </c>
      <c r="L16" s="449">
        <v>2651.3777837553548</v>
      </c>
      <c r="M16" s="449">
        <v>2514.6179004316541</v>
      </c>
      <c r="N16" s="449">
        <v>2480.2541514415298</v>
      </c>
      <c r="O16" s="449">
        <v>2364.5639636867336</v>
      </c>
      <c r="P16" s="449">
        <v>1961.6747601192808</v>
      </c>
      <c r="Q16" s="449">
        <v>1936.2174390735568</v>
      </c>
      <c r="R16" s="449">
        <v>1683.4864347120754</v>
      </c>
      <c r="S16" s="449">
        <v>1688.427607684449</v>
      </c>
      <c r="T16" s="449">
        <v>1736.5109923390976</v>
      </c>
      <c r="U16" s="449">
        <v>1785.7100510031273</v>
      </c>
      <c r="V16" s="449">
        <v>1750.2627007440844</v>
      </c>
    </row>
    <row r="17" spans="1:22" ht="12.95" customHeight="1">
      <c r="A17" s="14">
        <v>13</v>
      </c>
      <c r="B17" s="82" t="s">
        <v>106</v>
      </c>
      <c r="C17" s="115" t="s">
        <v>151</v>
      </c>
      <c r="D17" s="162" t="s">
        <v>82</v>
      </c>
      <c r="E17" s="162" t="s">
        <v>82</v>
      </c>
      <c r="F17" s="162" t="s">
        <v>82</v>
      </c>
      <c r="G17" s="162" t="s">
        <v>82</v>
      </c>
      <c r="H17" s="162" t="s">
        <v>82</v>
      </c>
      <c r="I17" s="162" t="s">
        <v>82</v>
      </c>
      <c r="J17" s="162" t="s">
        <v>82</v>
      </c>
      <c r="K17" s="449">
        <v>28979.255217803864</v>
      </c>
      <c r="L17" s="449">
        <v>24716.097587581447</v>
      </c>
      <c r="M17" s="449">
        <v>22251.837142969584</v>
      </c>
      <c r="N17" s="449">
        <v>20838.492972975335</v>
      </c>
      <c r="O17" s="449">
        <v>20189.075942786185</v>
      </c>
      <c r="P17" s="449">
        <v>17713.403690341562</v>
      </c>
      <c r="Q17" s="449">
        <v>18083.63672533974</v>
      </c>
      <c r="R17" s="449">
        <v>15099.929643947087</v>
      </c>
      <c r="S17" s="449">
        <v>14276.967806793138</v>
      </c>
      <c r="T17" s="449">
        <v>13925.703729414628</v>
      </c>
      <c r="U17" s="449">
        <v>13755.002539155003</v>
      </c>
      <c r="V17" s="449">
        <v>13478.962068157585</v>
      </c>
    </row>
    <row r="18" spans="1:22" ht="12.95" customHeight="1">
      <c r="A18" s="14">
        <v>14</v>
      </c>
      <c r="B18" s="82" t="s">
        <v>108</v>
      </c>
      <c r="C18" s="115" t="s">
        <v>155</v>
      </c>
      <c r="D18" s="162" t="s">
        <v>82</v>
      </c>
      <c r="E18" s="162" t="s">
        <v>82</v>
      </c>
      <c r="F18" s="162" t="s">
        <v>82</v>
      </c>
      <c r="G18" s="162" t="s">
        <v>82</v>
      </c>
      <c r="H18" s="162" t="s">
        <v>82</v>
      </c>
      <c r="I18" s="162" t="s">
        <v>82</v>
      </c>
      <c r="J18" s="162" t="s">
        <v>82</v>
      </c>
      <c r="K18" s="449">
        <v>1101.0764382907835</v>
      </c>
      <c r="L18" s="449">
        <v>1420.027472651683</v>
      </c>
      <c r="M18" s="449">
        <v>1385.8838777372309</v>
      </c>
      <c r="N18" s="449">
        <v>1223.3240232192243</v>
      </c>
      <c r="O18" s="449">
        <v>672.23519368288407</v>
      </c>
      <c r="P18" s="449">
        <v>827.07081949462042</v>
      </c>
      <c r="Q18" s="449">
        <v>842.43124854961343</v>
      </c>
      <c r="R18" s="449">
        <v>577.10548026802553</v>
      </c>
      <c r="S18" s="449">
        <v>625.00565508772252</v>
      </c>
      <c r="T18" s="449">
        <v>647.94705553327458</v>
      </c>
      <c r="U18" s="449">
        <v>658.54197129128079</v>
      </c>
      <c r="V18" s="449">
        <v>645.9228242740802</v>
      </c>
    </row>
    <row r="19" spans="1:22" ht="12.95" customHeight="1">
      <c r="A19" s="14">
        <v>15</v>
      </c>
      <c r="B19" s="82" t="s">
        <v>107</v>
      </c>
      <c r="C19" s="115" t="s">
        <v>179</v>
      </c>
      <c r="D19" s="162" t="s">
        <v>82</v>
      </c>
      <c r="E19" s="162" t="s">
        <v>82</v>
      </c>
      <c r="F19" s="162" t="s">
        <v>82</v>
      </c>
      <c r="G19" s="162" t="s">
        <v>82</v>
      </c>
      <c r="H19" s="162" t="s">
        <v>82</v>
      </c>
      <c r="I19" s="162" t="s">
        <v>82</v>
      </c>
      <c r="J19" s="162" t="s">
        <v>82</v>
      </c>
      <c r="K19" s="449">
        <v>3065.3875192706751</v>
      </c>
      <c r="L19" s="449">
        <v>2871.3690581122246</v>
      </c>
      <c r="M19" s="449">
        <v>2604.4019056657617</v>
      </c>
      <c r="N19" s="449">
        <v>2393.2459218756599</v>
      </c>
      <c r="O19" s="449">
        <v>2219.2431311138344</v>
      </c>
      <c r="P19" s="449">
        <v>1983.9455958059714</v>
      </c>
      <c r="Q19" s="449">
        <v>1901.0858759799812</v>
      </c>
      <c r="R19" s="449">
        <v>1686.8243478574605</v>
      </c>
      <c r="S19" s="449">
        <v>1544.0414656633459</v>
      </c>
      <c r="T19" s="449">
        <v>1479.9060214727795</v>
      </c>
      <c r="U19" s="449">
        <v>1402.9133217741414</v>
      </c>
      <c r="V19" s="449">
        <v>1381.725073055738</v>
      </c>
    </row>
    <row r="20" spans="1:22" ht="12.95" customHeight="1">
      <c r="A20" s="14">
        <v>16</v>
      </c>
      <c r="B20" s="82" t="s">
        <v>152</v>
      </c>
      <c r="C20" s="115" t="s">
        <v>156</v>
      </c>
      <c r="D20" s="162" t="s">
        <v>82</v>
      </c>
      <c r="E20" s="162" t="s">
        <v>82</v>
      </c>
      <c r="F20" s="162" t="s">
        <v>82</v>
      </c>
      <c r="G20" s="162" t="s">
        <v>82</v>
      </c>
      <c r="H20" s="162" t="s">
        <v>82</v>
      </c>
      <c r="I20" s="162" t="s">
        <v>82</v>
      </c>
      <c r="J20" s="162" t="s">
        <v>82</v>
      </c>
      <c r="K20" s="449">
        <v>311.10819395466319</v>
      </c>
      <c r="L20" s="449">
        <v>280.75075376626972</v>
      </c>
      <c r="M20" s="449">
        <v>267.7940847776153</v>
      </c>
      <c r="N20" s="449">
        <v>246.30541779950894</v>
      </c>
      <c r="O20" s="449">
        <v>232.31741960228302</v>
      </c>
      <c r="P20" s="449">
        <v>209.96953772827939</v>
      </c>
      <c r="Q20" s="449">
        <v>218.80180204990282</v>
      </c>
      <c r="R20" s="449">
        <v>208.14237791774704</v>
      </c>
      <c r="S20" s="449">
        <v>207.78158525700078</v>
      </c>
      <c r="T20" s="449">
        <v>214.38800746162778</v>
      </c>
      <c r="U20" s="449">
        <v>216.85776865229812</v>
      </c>
      <c r="V20" s="449">
        <v>213.19956683738019</v>
      </c>
    </row>
    <row r="21" spans="1:22" ht="12.95" customHeight="1">
      <c r="A21" s="14">
        <v>17</v>
      </c>
      <c r="B21" s="82" t="s">
        <v>153</v>
      </c>
      <c r="C21" s="115" t="s">
        <v>157</v>
      </c>
      <c r="D21" s="162" t="s">
        <v>82</v>
      </c>
      <c r="E21" s="162" t="s">
        <v>82</v>
      </c>
      <c r="F21" s="162" t="s">
        <v>82</v>
      </c>
      <c r="G21" s="162" t="s">
        <v>82</v>
      </c>
      <c r="H21" s="162" t="s">
        <v>82</v>
      </c>
      <c r="I21" s="162" t="s">
        <v>82</v>
      </c>
      <c r="J21" s="162" t="s">
        <v>82</v>
      </c>
      <c r="K21" s="449">
        <v>2490.199016820432</v>
      </c>
      <c r="L21" s="449">
        <v>2445.0643852960811</v>
      </c>
      <c r="M21" s="449">
        <v>2442.2467198252498</v>
      </c>
      <c r="N21" s="449">
        <v>2381.9544095182746</v>
      </c>
      <c r="O21" s="449">
        <v>2333.7817766917879</v>
      </c>
      <c r="P21" s="449">
        <v>2315.1106887155374</v>
      </c>
      <c r="Q21" s="449">
        <v>2423.318184798753</v>
      </c>
      <c r="R21" s="449">
        <v>2574.7705799188716</v>
      </c>
      <c r="S21" s="449">
        <v>2671.1193210559427</v>
      </c>
      <c r="T21" s="449">
        <v>2855.9642067057057</v>
      </c>
      <c r="U21" s="449">
        <v>2916.0627183697234</v>
      </c>
      <c r="V21" s="449">
        <v>2900.5180194019058</v>
      </c>
    </row>
    <row r="22" spans="1:22" ht="12.95" customHeight="1">
      <c r="A22" s="14">
        <v>18</v>
      </c>
      <c r="B22" s="82" t="s">
        <v>154</v>
      </c>
      <c r="C22" s="115" t="s">
        <v>158</v>
      </c>
      <c r="D22" s="162" t="s">
        <v>82</v>
      </c>
      <c r="E22" s="162" t="s">
        <v>82</v>
      </c>
      <c r="F22" s="162" t="s">
        <v>82</v>
      </c>
      <c r="G22" s="162" t="s">
        <v>82</v>
      </c>
      <c r="H22" s="162" t="s">
        <v>82</v>
      </c>
      <c r="I22" s="162" t="s">
        <v>82</v>
      </c>
      <c r="J22" s="162" t="s">
        <v>82</v>
      </c>
      <c r="K22" s="449">
        <v>6971.3561455376694</v>
      </c>
      <c r="L22" s="449">
        <v>5820.3901731698879</v>
      </c>
      <c r="M22" s="449">
        <v>5132.3744528890256</v>
      </c>
      <c r="N22" s="449">
        <v>4421.7700548986095</v>
      </c>
      <c r="O22" s="449">
        <v>4165.9245980473897</v>
      </c>
      <c r="P22" s="449">
        <v>3526.8549828623836</v>
      </c>
      <c r="Q22" s="449">
        <v>3609.9066672034373</v>
      </c>
      <c r="R22" s="449">
        <v>3729.7141471116129</v>
      </c>
      <c r="S22" s="449">
        <v>3481.507539807832</v>
      </c>
      <c r="T22" s="449">
        <v>3341.3896889595662</v>
      </c>
      <c r="U22" s="449">
        <v>3241.9449370286839</v>
      </c>
      <c r="V22" s="449">
        <v>3176.9109462564493</v>
      </c>
    </row>
    <row r="23" spans="1:22" ht="12.95" customHeight="1">
      <c r="A23" s="16"/>
      <c r="B23" s="756"/>
      <c r="C23" s="752"/>
      <c r="D23" s="162"/>
      <c r="E23" s="162"/>
      <c r="F23" s="162"/>
      <c r="G23" s="162"/>
      <c r="H23" s="162"/>
      <c r="I23" s="162"/>
      <c r="J23" s="162"/>
      <c r="K23" s="449"/>
      <c r="L23" s="449"/>
      <c r="M23" s="449"/>
      <c r="N23" s="449"/>
      <c r="O23" s="449"/>
      <c r="P23" s="449"/>
      <c r="Q23" s="449"/>
      <c r="R23" s="449"/>
      <c r="S23" s="449"/>
      <c r="T23" s="449"/>
      <c r="U23" s="449"/>
      <c r="V23" s="449"/>
    </row>
    <row r="24" spans="1:22" ht="12.95" customHeight="1">
      <c r="A24" s="32">
        <v>19</v>
      </c>
      <c r="B24" s="84"/>
      <c r="C24" s="164" t="s">
        <v>87</v>
      </c>
      <c r="D24" s="163">
        <v>182234.06309725065</v>
      </c>
      <c r="E24" s="163">
        <v>162630.69889596413</v>
      </c>
      <c r="F24" s="163">
        <v>153235.37459435154</v>
      </c>
      <c r="G24" s="163">
        <v>173343.39986840403</v>
      </c>
      <c r="H24" s="163">
        <v>172196.88323694578</v>
      </c>
      <c r="I24" s="163">
        <v>150135.98376619685</v>
      </c>
      <c r="J24" s="163">
        <v>135208.15059306764</v>
      </c>
      <c r="K24" s="450">
        <v>109837.64166526688</v>
      </c>
      <c r="L24" s="450">
        <v>96103.906170847273</v>
      </c>
      <c r="M24" s="450">
        <v>88060.752612836877</v>
      </c>
      <c r="N24" s="450">
        <v>79698.360579272907</v>
      </c>
      <c r="O24" s="450">
        <v>74686.597811200729</v>
      </c>
      <c r="P24" s="450">
        <v>64916.586567719642</v>
      </c>
      <c r="Q24" s="450">
        <v>62453.75174409763</v>
      </c>
      <c r="R24" s="450">
        <v>58764.429228050016</v>
      </c>
      <c r="S24" s="450">
        <v>58382.544922482863</v>
      </c>
      <c r="T24" s="450">
        <v>58503.148374137701</v>
      </c>
      <c r="U24" s="450">
        <v>57902.844835214921</v>
      </c>
      <c r="V24" s="450">
        <v>56860.098542190979</v>
      </c>
    </row>
    <row r="25" spans="1:22" ht="12.95" customHeight="1">
      <c r="A25" s="14">
        <v>20</v>
      </c>
      <c r="B25" s="183"/>
      <c r="C25" s="116" t="s">
        <v>374</v>
      </c>
      <c r="D25" s="227">
        <v>1118345.6718823148</v>
      </c>
      <c r="E25" s="227">
        <v>1133889.8049875128</v>
      </c>
      <c r="F25" s="227">
        <v>1142893.6735503648</v>
      </c>
      <c r="G25" s="227">
        <v>1125006.44987468</v>
      </c>
      <c r="H25" s="227">
        <v>1131000.9428185297</v>
      </c>
      <c r="I25" s="227">
        <v>1095367.5538106665</v>
      </c>
      <c r="J25" s="227">
        <v>1085853.3348478989</v>
      </c>
      <c r="K25" s="453">
        <v>1086789.6748455511</v>
      </c>
      <c r="L25" s="453">
        <v>1058029.3592022539</v>
      </c>
      <c r="M25" s="453">
        <v>1041597.074581833</v>
      </c>
      <c r="N25" s="453">
        <v>982572.55090033892</v>
      </c>
      <c r="O25" s="453">
        <v>943133.13640768873</v>
      </c>
      <c r="P25" s="453">
        <v>911649.78994995705</v>
      </c>
      <c r="Q25" s="453">
        <v>885860.78805137309</v>
      </c>
      <c r="R25" s="453">
        <v>871454.96486397728</v>
      </c>
      <c r="S25" s="453">
        <v>847201.8709871748</v>
      </c>
      <c r="T25" s="453">
        <v>846475.88066727435</v>
      </c>
      <c r="U25" s="453">
        <v>800614.3952352606</v>
      </c>
      <c r="V25" s="453">
        <v>783899.64449921413</v>
      </c>
    </row>
    <row r="26" spans="1:22">
      <c r="A26" s="14">
        <v>21</v>
      </c>
      <c r="B26" s="183"/>
      <c r="C26" s="164" t="s">
        <v>164</v>
      </c>
      <c r="D26" s="163">
        <v>1300579.7349795655</v>
      </c>
      <c r="E26" s="163">
        <v>1296520.5038834768</v>
      </c>
      <c r="F26" s="163">
        <v>1296129.0481447163</v>
      </c>
      <c r="G26" s="163">
        <v>1298349.8497430841</v>
      </c>
      <c r="H26" s="163">
        <v>1303197.8260554755</v>
      </c>
      <c r="I26" s="163">
        <v>1245503.5375768633</v>
      </c>
      <c r="J26" s="163">
        <v>1221061.4854409667</v>
      </c>
      <c r="K26" s="450">
        <v>1196627.316510818</v>
      </c>
      <c r="L26" s="450">
        <v>1154133.2653731012</v>
      </c>
      <c r="M26" s="450">
        <v>1129657.8271946697</v>
      </c>
      <c r="N26" s="450">
        <v>1062270.9114796119</v>
      </c>
      <c r="O26" s="450">
        <v>1017819.7342188895</v>
      </c>
      <c r="P26" s="450">
        <v>976566.37651767675</v>
      </c>
      <c r="Q26" s="450">
        <v>948314.53979547077</v>
      </c>
      <c r="R26" s="450">
        <v>930219.39409202733</v>
      </c>
      <c r="S26" s="450">
        <v>905584.41590965772</v>
      </c>
      <c r="T26" s="450">
        <v>904979.02904141205</v>
      </c>
      <c r="U26" s="450">
        <v>858517.2400704755</v>
      </c>
      <c r="V26" s="450">
        <v>840759.74304140511</v>
      </c>
    </row>
    <row r="27" spans="1:22">
      <c r="A27" s="14">
        <v>22</v>
      </c>
      <c r="B27" s="90"/>
      <c r="C27" s="116" t="s">
        <v>165</v>
      </c>
      <c r="D27" s="162">
        <v>-42675.847648432413</v>
      </c>
      <c r="E27" s="162">
        <v>-38631.484803896172</v>
      </c>
      <c r="F27" s="162">
        <v>-40554.983351093157</v>
      </c>
      <c r="G27" s="162">
        <v>-39866.127959682781</v>
      </c>
      <c r="H27" s="162">
        <v>-45447.452834594529</v>
      </c>
      <c r="I27" s="162">
        <v>-51050.098720561888</v>
      </c>
      <c r="J27" s="162">
        <v>-65144.821727613577</v>
      </c>
      <c r="K27" s="449">
        <v>-70059.60181784723</v>
      </c>
      <c r="L27" s="449">
        <v>-84288.086578881455</v>
      </c>
      <c r="M27" s="449">
        <v>-94131.787671710903</v>
      </c>
      <c r="N27" s="449">
        <v>-100271.47983690014</v>
      </c>
      <c r="O27" s="449">
        <v>-108148.94317819255</v>
      </c>
      <c r="P27" s="449">
        <v>-102124.39979522016</v>
      </c>
      <c r="Q27" s="449">
        <v>-107377.23394880741</v>
      </c>
      <c r="R27" s="449">
        <v>-107106.51778938946</v>
      </c>
      <c r="S27" s="449">
        <v>-113290.58613705252</v>
      </c>
      <c r="T27" s="449">
        <v>-114717.6436411872</v>
      </c>
      <c r="U27" s="449">
        <v>-113642.68781531397</v>
      </c>
      <c r="V27" s="449">
        <v>-97598.894920766194</v>
      </c>
    </row>
    <row r="28" spans="1:22">
      <c r="A28" s="14">
        <v>23</v>
      </c>
      <c r="B28" s="90"/>
      <c r="C28" s="164" t="s">
        <v>110</v>
      </c>
      <c r="D28" s="163">
        <v>1257903.887331133</v>
      </c>
      <c r="E28" s="163">
        <v>1257889.0190795807</v>
      </c>
      <c r="F28" s="163">
        <v>1255574.0647936231</v>
      </c>
      <c r="G28" s="163">
        <v>1258483.7217834012</v>
      </c>
      <c r="H28" s="163">
        <v>1257750.373220881</v>
      </c>
      <c r="I28" s="163">
        <v>1194453.4388563014</v>
      </c>
      <c r="J28" s="163">
        <v>1155916.663713353</v>
      </c>
      <c r="K28" s="450">
        <v>1126567.7146929707</v>
      </c>
      <c r="L28" s="450">
        <v>1069845.1787942199</v>
      </c>
      <c r="M28" s="450">
        <v>1035526.0395229588</v>
      </c>
      <c r="N28" s="450">
        <v>961999.43164271174</v>
      </c>
      <c r="O28" s="450">
        <v>909670.7910406969</v>
      </c>
      <c r="P28" s="450">
        <v>874441.97672245663</v>
      </c>
      <c r="Q28" s="450">
        <v>840937.30584666342</v>
      </c>
      <c r="R28" s="450">
        <v>823112.87630263786</v>
      </c>
      <c r="S28" s="450">
        <v>792293.82977260521</v>
      </c>
      <c r="T28" s="450">
        <v>790261.38540022483</v>
      </c>
      <c r="U28" s="450">
        <v>744874.55225516157</v>
      </c>
      <c r="V28" s="450">
        <v>743160.84812063887</v>
      </c>
    </row>
    <row r="29" spans="1:22" ht="16.5" customHeight="1">
      <c r="A29" s="90" t="s">
        <v>88</v>
      </c>
      <c r="C29" s="77"/>
    </row>
    <row r="30" spans="1:22" ht="12" customHeight="1">
      <c r="A30" s="754" t="s">
        <v>336</v>
      </c>
      <c r="B30" s="754"/>
      <c r="C30" s="754"/>
      <c r="D30" s="754"/>
      <c r="E30" s="754"/>
      <c r="F30" s="754"/>
      <c r="G30" s="754"/>
      <c r="H30" s="754"/>
      <c r="I30" s="754"/>
      <c r="J30" s="754"/>
      <c r="K30" s="754"/>
      <c r="L30" s="754"/>
    </row>
    <row r="31" spans="1:22" ht="12.75" customHeight="1">
      <c r="A31" s="754" t="s">
        <v>380</v>
      </c>
      <c r="B31" s="754"/>
      <c r="C31" s="754"/>
      <c r="D31" s="754"/>
      <c r="E31" s="754"/>
      <c r="F31" s="754"/>
      <c r="G31" s="754"/>
      <c r="H31" s="754"/>
      <c r="I31" s="754"/>
      <c r="J31" s="754"/>
      <c r="K31" s="754"/>
      <c r="L31" s="754"/>
    </row>
    <row r="32" spans="1:22" ht="12.75" customHeight="1">
      <c r="A32" s="755" t="s">
        <v>442</v>
      </c>
      <c r="B32" s="755"/>
      <c r="C32" s="755"/>
      <c r="D32" s="360"/>
      <c r="E32" s="360"/>
      <c r="F32" s="360"/>
      <c r="G32" s="360"/>
      <c r="H32" s="360"/>
      <c r="I32" s="360"/>
      <c r="J32" s="360"/>
      <c r="K32" s="360"/>
      <c r="L32" s="360"/>
    </row>
    <row r="33" spans="1:12" ht="12" customHeight="1">
      <c r="A33" s="754" t="s">
        <v>440</v>
      </c>
      <c r="B33" s="754"/>
      <c r="C33" s="754"/>
      <c r="D33" s="754"/>
      <c r="E33" s="754"/>
      <c r="F33" s="754"/>
      <c r="G33" s="754"/>
      <c r="H33" s="754"/>
      <c r="I33" s="754"/>
      <c r="J33" s="754"/>
      <c r="K33" s="754"/>
      <c r="L33" s="754"/>
    </row>
    <row r="34" spans="1:12" ht="12.75" customHeight="1">
      <c r="A34" s="755" t="s">
        <v>441</v>
      </c>
      <c r="B34" s="755"/>
      <c r="C34" s="755"/>
      <c r="D34" s="360"/>
      <c r="E34" s="360"/>
      <c r="F34" s="360"/>
      <c r="G34" s="360"/>
      <c r="H34" s="360"/>
      <c r="I34" s="360"/>
      <c r="J34" s="360"/>
      <c r="K34" s="360"/>
      <c r="L34" s="360"/>
    </row>
    <row r="35" spans="1:12">
      <c r="A35" s="2" t="s">
        <v>769</v>
      </c>
      <c r="C35" s="77"/>
    </row>
    <row r="36" spans="1:12">
      <c r="A36" s="75" t="s">
        <v>360</v>
      </c>
      <c r="B36" s="78"/>
      <c r="C36" s="77"/>
    </row>
    <row r="37" spans="1:12">
      <c r="A37" s="75" t="s">
        <v>361</v>
      </c>
      <c r="B37" s="78"/>
      <c r="C37" s="77"/>
    </row>
    <row r="38" spans="1:12">
      <c r="B38" s="78"/>
      <c r="C38" s="77"/>
    </row>
    <row r="39" spans="1:12">
      <c r="B39" s="78"/>
      <c r="C39" s="77"/>
    </row>
    <row r="40" spans="1:12">
      <c r="B40" s="78"/>
      <c r="C40" s="77"/>
    </row>
    <row r="41" spans="1:12">
      <c r="B41" s="78"/>
      <c r="C41" s="77"/>
    </row>
    <row r="42" spans="1:12">
      <c r="B42" s="78"/>
      <c r="C42" s="77"/>
    </row>
    <row r="43" spans="1:12">
      <c r="B43" s="78"/>
      <c r="C43" s="77"/>
    </row>
    <row r="44" spans="1:12">
      <c r="B44" s="78"/>
      <c r="C44" s="77"/>
    </row>
    <row r="45" spans="1:12">
      <c r="B45" s="78"/>
      <c r="C45" s="77"/>
    </row>
    <row r="46" spans="1:12">
      <c r="B46" s="78"/>
      <c r="C46" s="77"/>
    </row>
    <row r="47" spans="1:12">
      <c r="B47" s="78"/>
      <c r="C47" s="77"/>
    </row>
    <row r="48" spans="1:12">
      <c r="B48" s="78"/>
      <c r="C48" s="77"/>
    </row>
    <row r="49" spans="2:3">
      <c r="B49" s="78"/>
      <c r="C49" s="77"/>
    </row>
    <row r="50" spans="2:3">
      <c r="B50" s="78"/>
      <c r="C50" s="77"/>
    </row>
    <row r="51" spans="2:3">
      <c r="B51" s="78"/>
      <c r="C51" s="77"/>
    </row>
    <row r="52" spans="2:3">
      <c r="B52" s="78"/>
      <c r="C52" s="77"/>
    </row>
    <row r="53" spans="2:3">
      <c r="B53" s="78"/>
      <c r="C53" s="77"/>
    </row>
    <row r="54" spans="2:3">
      <c r="B54" s="78"/>
      <c r="C54" s="77"/>
    </row>
    <row r="55" spans="2:3">
      <c r="B55" s="78"/>
      <c r="C55" s="77"/>
    </row>
    <row r="56" spans="2:3">
      <c r="B56" s="78"/>
      <c r="C56" s="77"/>
    </row>
    <row r="57" spans="2:3">
      <c r="B57" s="78"/>
      <c r="C57" s="77"/>
    </row>
    <row r="58" spans="2:3">
      <c r="B58" s="78"/>
      <c r="C58" s="77"/>
    </row>
    <row r="59" spans="2:3">
      <c r="B59" s="78"/>
      <c r="C59" s="77"/>
    </row>
    <row r="60" spans="2:3">
      <c r="B60" s="78"/>
      <c r="C60" s="77"/>
    </row>
    <row r="61" spans="2:3">
      <c r="B61" s="78"/>
      <c r="C61" s="77"/>
    </row>
    <row r="62" spans="2:3">
      <c r="B62" s="78"/>
      <c r="C62" s="77"/>
    </row>
    <row r="63" spans="2:3">
      <c r="B63" s="78"/>
      <c r="C63" s="77"/>
    </row>
    <row r="64" spans="2:3">
      <c r="B64" s="78"/>
      <c r="C64" s="77"/>
    </row>
    <row r="65" spans="2:3">
      <c r="B65" s="78"/>
      <c r="C65" s="77"/>
    </row>
    <row r="66" spans="2:3">
      <c r="B66" s="78"/>
      <c r="C66" s="77"/>
    </row>
    <row r="67" spans="2:3">
      <c r="B67" s="78"/>
      <c r="C67" s="77"/>
    </row>
    <row r="68" spans="2:3">
      <c r="B68" s="78"/>
      <c r="C68" s="77"/>
    </row>
    <row r="69" spans="2:3">
      <c r="B69" s="78"/>
      <c r="C69" s="77"/>
    </row>
    <row r="70" spans="2:3">
      <c r="B70" s="78"/>
      <c r="C70" s="77"/>
    </row>
    <row r="71" spans="2:3">
      <c r="B71" s="78"/>
      <c r="C71" s="77"/>
    </row>
    <row r="72" spans="2:3">
      <c r="B72" s="78"/>
      <c r="C72" s="77"/>
    </row>
    <row r="73" spans="2:3">
      <c r="B73" s="78"/>
      <c r="C73" s="77"/>
    </row>
    <row r="74" spans="2:3">
      <c r="B74" s="78"/>
      <c r="C74" s="77"/>
    </row>
    <row r="75" spans="2:3">
      <c r="B75" s="78"/>
      <c r="C75" s="77"/>
    </row>
    <row r="76" spans="2:3">
      <c r="B76" s="78"/>
      <c r="C76" s="77"/>
    </row>
    <row r="77" spans="2:3">
      <c r="B77" s="78"/>
      <c r="C77" s="77"/>
    </row>
    <row r="78" spans="2:3">
      <c r="B78" s="78"/>
      <c r="C78" s="77"/>
    </row>
    <row r="79" spans="2:3">
      <c r="B79" s="78"/>
      <c r="C79" s="77"/>
    </row>
    <row r="80" spans="2:3">
      <c r="B80" s="78"/>
      <c r="C80" s="77"/>
    </row>
    <row r="81" spans="2:3">
      <c r="B81" s="78"/>
      <c r="C81" s="77"/>
    </row>
    <row r="82" spans="2:3">
      <c r="B82" s="78"/>
      <c r="C82" s="77"/>
    </row>
    <row r="83" spans="2:3">
      <c r="B83" s="78"/>
      <c r="C83" s="77"/>
    </row>
    <row r="84" spans="2:3">
      <c r="B84" s="78"/>
      <c r="C84" s="77"/>
    </row>
    <row r="85" spans="2:3">
      <c r="B85" s="78"/>
      <c r="C85" s="77"/>
    </row>
    <row r="86" spans="2:3">
      <c r="B86" s="78"/>
      <c r="C86" s="77"/>
    </row>
    <row r="87" spans="2:3">
      <c r="B87" s="78"/>
      <c r="C87" s="77"/>
    </row>
    <row r="88" spans="2:3">
      <c r="B88" s="78"/>
      <c r="C88" s="77"/>
    </row>
    <row r="89" spans="2:3">
      <c r="B89" s="78"/>
      <c r="C89" s="77"/>
    </row>
    <row r="90" spans="2:3">
      <c r="B90" s="78"/>
      <c r="C90" s="77"/>
    </row>
    <row r="91" spans="2:3">
      <c r="B91" s="78"/>
      <c r="C91" s="77"/>
    </row>
    <row r="92" spans="2:3">
      <c r="B92" s="78"/>
      <c r="C92" s="77"/>
    </row>
    <row r="93" spans="2:3">
      <c r="B93" s="78"/>
      <c r="C93" s="77"/>
    </row>
    <row r="94" spans="2:3">
      <c r="B94" s="78"/>
      <c r="C94" s="77"/>
    </row>
    <row r="95" spans="2:3">
      <c r="B95" s="78"/>
      <c r="C95" s="77"/>
    </row>
    <row r="96" spans="2:3">
      <c r="B96" s="78"/>
      <c r="C96" s="77"/>
    </row>
    <row r="97" spans="2:3">
      <c r="B97" s="78"/>
      <c r="C97" s="77"/>
    </row>
    <row r="98" spans="2:3">
      <c r="B98" s="78"/>
      <c r="C98" s="77"/>
    </row>
    <row r="99" spans="2:3">
      <c r="B99" s="78"/>
      <c r="C99" s="77"/>
    </row>
    <row r="100" spans="2:3">
      <c r="B100" s="78"/>
      <c r="C100" s="77"/>
    </row>
    <row r="101" spans="2:3">
      <c r="B101" s="78"/>
      <c r="C101" s="77"/>
    </row>
    <row r="102" spans="2:3">
      <c r="B102" s="78"/>
      <c r="C102" s="77"/>
    </row>
    <row r="103" spans="2:3">
      <c r="B103" s="78"/>
      <c r="C103" s="77"/>
    </row>
    <row r="104" spans="2:3">
      <c r="B104" s="78"/>
      <c r="C104" s="77"/>
    </row>
    <row r="105" spans="2:3">
      <c r="B105" s="78"/>
      <c r="C105" s="77"/>
    </row>
    <row r="106" spans="2:3">
      <c r="B106" s="78"/>
      <c r="C106" s="77"/>
    </row>
    <row r="107" spans="2:3">
      <c r="B107" s="78"/>
      <c r="C107" s="77"/>
    </row>
    <row r="108" spans="2:3">
      <c r="B108" s="78"/>
      <c r="C108" s="77"/>
    </row>
    <row r="109" spans="2:3">
      <c r="B109" s="78"/>
      <c r="C109" s="77"/>
    </row>
    <row r="110" spans="2:3">
      <c r="B110" s="78"/>
      <c r="C110" s="77"/>
    </row>
    <row r="111" spans="2:3">
      <c r="B111" s="78"/>
      <c r="C111" s="77"/>
    </row>
    <row r="112" spans="2:3">
      <c r="B112" s="78"/>
      <c r="C112" s="77"/>
    </row>
    <row r="113" spans="2:3">
      <c r="B113" s="78"/>
      <c r="C113" s="77"/>
    </row>
    <row r="114" spans="2:3">
      <c r="B114" s="78"/>
      <c r="C114" s="77"/>
    </row>
    <row r="115" spans="2:3">
      <c r="B115" s="78"/>
      <c r="C115" s="77"/>
    </row>
    <row r="116" spans="2:3">
      <c r="C116" s="77"/>
    </row>
    <row r="117" spans="2:3">
      <c r="C117" s="77"/>
    </row>
    <row r="118" spans="2:3">
      <c r="C118" s="77"/>
    </row>
    <row r="119" spans="2:3">
      <c r="C119" s="77"/>
    </row>
    <row r="120" spans="2:3">
      <c r="C120" s="77"/>
    </row>
    <row r="121" spans="2:3">
      <c r="C121" s="77"/>
    </row>
    <row r="122" spans="2:3">
      <c r="C122" s="77"/>
    </row>
    <row r="123" spans="2:3">
      <c r="C123" s="77"/>
    </row>
    <row r="124" spans="2:3">
      <c r="C124" s="77"/>
    </row>
    <row r="125" spans="2:3">
      <c r="C125" s="77"/>
    </row>
    <row r="126" spans="2:3">
      <c r="C126" s="77"/>
    </row>
    <row r="127" spans="2:3">
      <c r="C127" s="77"/>
    </row>
    <row r="128" spans="2:3">
      <c r="C128" s="77"/>
    </row>
    <row r="129" spans="3:3">
      <c r="C129" s="77"/>
    </row>
    <row r="130" spans="3:3">
      <c r="C130" s="77"/>
    </row>
    <row r="131" spans="3:3">
      <c r="C131" s="77"/>
    </row>
    <row r="132" spans="3:3">
      <c r="C132" s="77"/>
    </row>
    <row r="133" spans="3:3">
      <c r="C133" s="77"/>
    </row>
    <row r="134" spans="3:3">
      <c r="C134" s="77"/>
    </row>
    <row r="135" spans="3:3">
      <c r="C135" s="77"/>
    </row>
    <row r="136" spans="3:3">
      <c r="C136" s="77"/>
    </row>
    <row r="137" spans="3:3">
      <c r="C137" s="77"/>
    </row>
    <row r="138" spans="3:3">
      <c r="C138" s="77"/>
    </row>
    <row r="139" spans="3:3">
      <c r="C139" s="77"/>
    </row>
    <row r="140" spans="3:3">
      <c r="C140" s="77"/>
    </row>
    <row r="141" spans="3:3">
      <c r="C141" s="77"/>
    </row>
    <row r="142" spans="3:3">
      <c r="C142" s="77"/>
    </row>
  </sheetData>
  <mergeCells count="6">
    <mergeCell ref="A32:C32"/>
    <mergeCell ref="A34:C34"/>
    <mergeCell ref="A33:L33"/>
    <mergeCell ref="A30:L30"/>
    <mergeCell ref="B23:C23"/>
    <mergeCell ref="A31:L31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141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64.7109375" style="76" customWidth="1"/>
    <col min="4" max="15" width="11.7109375" customWidth="1"/>
  </cols>
  <sheetData>
    <row r="1" spans="1:16" s="66" customFormat="1" ht="21.75" customHeight="1">
      <c r="A1" s="65" t="s">
        <v>788</v>
      </c>
      <c r="C1" s="67"/>
      <c r="G1" s="65"/>
      <c r="H1" s="65"/>
    </row>
    <row r="2" spans="1:16" s="69" customFormat="1" ht="20.100000000000001" customHeight="1">
      <c r="A2" s="68" t="s">
        <v>340</v>
      </c>
      <c r="C2" s="70"/>
      <c r="G2" s="68"/>
      <c r="H2" s="68"/>
    </row>
    <row r="3" spans="1:16" s="2" customFormat="1" ht="20.100000000000001" customHeight="1">
      <c r="C3" s="71"/>
    </row>
    <row r="4" spans="1:16" s="74" customFormat="1" ht="27" customHeight="1">
      <c r="A4" s="33" t="s">
        <v>65</v>
      </c>
      <c r="B4" s="72" t="s">
        <v>341</v>
      </c>
      <c r="C4" s="72" t="s">
        <v>86</v>
      </c>
      <c r="D4" s="81">
        <v>2002</v>
      </c>
      <c r="E4" s="81">
        <v>2003</v>
      </c>
      <c r="F4" s="81">
        <v>2004</v>
      </c>
      <c r="G4" s="72">
        <v>2005</v>
      </c>
      <c r="H4" s="73">
        <v>2006</v>
      </c>
      <c r="I4" s="97">
        <v>2007</v>
      </c>
      <c r="J4" s="81" t="s">
        <v>414</v>
      </c>
      <c r="K4" s="72" t="s">
        <v>413</v>
      </c>
      <c r="L4" s="81">
        <v>2010</v>
      </c>
      <c r="M4" s="81" t="s">
        <v>425</v>
      </c>
      <c r="N4" s="81" t="s">
        <v>420</v>
      </c>
      <c r="O4" s="81" t="s">
        <v>412</v>
      </c>
    </row>
    <row r="5" spans="1:16" ht="21" customHeight="1">
      <c r="A5" s="14">
        <v>1</v>
      </c>
      <c r="B5" s="363" t="s">
        <v>94</v>
      </c>
      <c r="C5" s="114" t="s">
        <v>175</v>
      </c>
      <c r="D5" s="448">
        <v>1383.4340153862302</v>
      </c>
      <c r="E5" s="448">
        <v>1244.8467090073616</v>
      </c>
      <c r="F5" s="448">
        <v>1182.6819502843264</v>
      </c>
      <c r="G5" s="449">
        <v>1071.1156667357045</v>
      </c>
      <c r="H5" s="448">
        <v>1089.6346434026302</v>
      </c>
      <c r="I5" s="448">
        <v>1000.5509673663125</v>
      </c>
      <c r="J5" s="448">
        <v>950.77575626724774</v>
      </c>
      <c r="K5" s="448">
        <v>889.25279032379547</v>
      </c>
      <c r="L5" s="448">
        <v>928.36495209219379</v>
      </c>
      <c r="M5" s="448">
        <v>946.13221946534406</v>
      </c>
      <c r="N5" s="448">
        <v>958.22731732465286</v>
      </c>
      <c r="O5" s="448">
        <v>950.009827688212</v>
      </c>
      <c r="P5" s="323"/>
    </row>
    <row r="6" spans="1:16" ht="12.95" customHeight="1">
      <c r="A6" s="14">
        <v>2</v>
      </c>
      <c r="B6" s="364" t="s">
        <v>95</v>
      </c>
      <c r="C6" s="115" t="s">
        <v>172</v>
      </c>
      <c r="D6" s="449">
        <v>581.64243092716401</v>
      </c>
      <c r="E6" s="449">
        <v>521.28274696850929</v>
      </c>
      <c r="F6" s="449">
        <v>520.35031878897053</v>
      </c>
      <c r="G6" s="449">
        <v>479.54691218358971</v>
      </c>
      <c r="H6" s="449">
        <v>480.2796626133163</v>
      </c>
      <c r="I6" s="449">
        <v>425.72362293358134</v>
      </c>
      <c r="J6" s="449">
        <v>400.34865965758047</v>
      </c>
      <c r="K6" s="449">
        <v>762.38556892935355</v>
      </c>
      <c r="L6" s="449">
        <v>768.21653213517652</v>
      </c>
      <c r="M6" s="449">
        <v>879.51188153335454</v>
      </c>
      <c r="N6" s="449">
        <v>911.04925527861485</v>
      </c>
      <c r="O6" s="449">
        <v>820.14195780596856</v>
      </c>
      <c r="P6" s="323"/>
    </row>
    <row r="7" spans="1:16" ht="12.95" customHeight="1">
      <c r="A7" s="14">
        <v>3</v>
      </c>
      <c r="B7" s="364" t="s">
        <v>96</v>
      </c>
      <c r="C7" s="115" t="s">
        <v>181</v>
      </c>
      <c r="D7" s="449">
        <v>18764.951698404646</v>
      </c>
      <c r="E7" s="449">
        <v>20409.267890354789</v>
      </c>
      <c r="F7" s="449">
        <v>22556.215596243474</v>
      </c>
      <c r="G7" s="449">
        <v>22646.268953849365</v>
      </c>
      <c r="H7" s="449">
        <v>25092.339028879054</v>
      </c>
      <c r="I7" s="449">
        <v>25448.771682024559</v>
      </c>
      <c r="J7" s="449">
        <v>23866.824012800324</v>
      </c>
      <c r="K7" s="449">
        <v>25291.325648972568</v>
      </c>
      <c r="L7" s="449">
        <v>26482.296941482404</v>
      </c>
      <c r="M7" s="449">
        <v>28345.80208666145</v>
      </c>
      <c r="N7" s="449">
        <v>30086.903590351507</v>
      </c>
      <c r="O7" s="449">
        <v>29693.060978917292</v>
      </c>
      <c r="P7" s="323"/>
    </row>
    <row r="8" spans="1:16" ht="12.95" customHeight="1">
      <c r="A8" s="14">
        <v>4</v>
      </c>
      <c r="B8" s="364" t="s">
        <v>97</v>
      </c>
      <c r="C8" s="115" t="s">
        <v>176</v>
      </c>
      <c r="D8" s="449">
        <v>563.46054232904521</v>
      </c>
      <c r="E8" s="449">
        <v>649.93181472379047</v>
      </c>
      <c r="F8" s="449">
        <v>780.27007569028251</v>
      </c>
      <c r="G8" s="449">
        <v>790.88526188418598</v>
      </c>
      <c r="H8" s="449">
        <v>875.21500387714877</v>
      </c>
      <c r="I8" s="449">
        <v>932.88374078823165</v>
      </c>
      <c r="J8" s="449">
        <v>1028.4273180142363</v>
      </c>
      <c r="K8" s="449">
        <v>1675.1408502697773</v>
      </c>
      <c r="L8" s="449">
        <v>1902.2756418154113</v>
      </c>
      <c r="M8" s="449">
        <v>2062.7683137613267</v>
      </c>
      <c r="N8" s="449">
        <v>2216.534630238114</v>
      </c>
      <c r="O8" s="449">
        <v>2190.2627245287422</v>
      </c>
      <c r="P8" s="323"/>
    </row>
    <row r="9" spans="1:16" ht="12.95" customHeight="1">
      <c r="A9" s="14">
        <v>5</v>
      </c>
      <c r="B9" s="364" t="s">
        <v>98</v>
      </c>
      <c r="C9" s="115" t="s">
        <v>177</v>
      </c>
      <c r="D9" s="449">
        <v>4893.0654060733959</v>
      </c>
      <c r="E9" s="449">
        <v>4963.845016002153</v>
      </c>
      <c r="F9" s="449">
        <v>5402.8952399022855</v>
      </c>
      <c r="G9" s="449">
        <v>5438.6525897443362</v>
      </c>
      <c r="H9" s="449">
        <v>6815.4658338464506</v>
      </c>
      <c r="I9" s="449">
        <v>7002.4250926281793</v>
      </c>
      <c r="J9" s="449">
        <v>7524.7913544215471</v>
      </c>
      <c r="K9" s="449">
        <v>7160.6843551352968</v>
      </c>
      <c r="L9" s="449">
        <v>6976.766558028894</v>
      </c>
      <c r="M9" s="449">
        <v>6861.5437427916386</v>
      </c>
      <c r="N9" s="449">
        <v>6828.5925445591383</v>
      </c>
      <c r="O9" s="449">
        <v>6742.256582462358</v>
      </c>
      <c r="P9" s="323"/>
    </row>
    <row r="10" spans="1:16" ht="12.95" customHeight="1">
      <c r="A10" s="14">
        <v>6</v>
      </c>
      <c r="B10" s="364" t="s">
        <v>99</v>
      </c>
      <c r="C10" s="115" t="s">
        <v>89</v>
      </c>
      <c r="D10" s="449">
        <v>8506.1562161059992</v>
      </c>
      <c r="E10" s="449">
        <v>8080.7308498364537</v>
      </c>
      <c r="F10" s="449">
        <v>7956.440490293573</v>
      </c>
      <c r="G10" s="449">
        <v>7374.3566928699265</v>
      </c>
      <c r="H10" s="449">
        <v>7675.3822992378955</v>
      </c>
      <c r="I10" s="449">
        <v>7237.6224468501141</v>
      </c>
      <c r="J10" s="449">
        <v>7500.2806481866664</v>
      </c>
      <c r="K10" s="449">
        <v>6402.9981202897179</v>
      </c>
      <c r="L10" s="449">
        <v>6866.7540832730956</v>
      </c>
      <c r="M10" s="449">
        <v>7799.4437054632617</v>
      </c>
      <c r="N10" s="449">
        <v>8306.8710233873098</v>
      </c>
      <c r="O10" s="449">
        <v>8191.9525186610463</v>
      </c>
      <c r="P10" s="323"/>
    </row>
    <row r="11" spans="1:16" ht="12.95" customHeight="1">
      <c r="A11" s="14">
        <v>7</v>
      </c>
      <c r="B11" s="364" t="s">
        <v>100</v>
      </c>
      <c r="C11" s="115" t="s">
        <v>173</v>
      </c>
      <c r="D11" s="449">
        <v>19596.316412498767</v>
      </c>
      <c r="E11" s="449">
        <v>20707.943195902659</v>
      </c>
      <c r="F11" s="449">
        <v>23409.95105143034</v>
      </c>
      <c r="G11" s="449">
        <v>23757.516872168268</v>
      </c>
      <c r="H11" s="449">
        <v>25576.76154855534</v>
      </c>
      <c r="I11" s="449">
        <v>25542.664541495607</v>
      </c>
      <c r="J11" s="449">
        <v>23008.253377529163</v>
      </c>
      <c r="K11" s="449">
        <v>19855.061943901797</v>
      </c>
      <c r="L11" s="449">
        <v>20815.624762299158</v>
      </c>
      <c r="M11" s="449">
        <v>22567.787786844601</v>
      </c>
      <c r="N11" s="449">
        <v>23920.755816342273</v>
      </c>
      <c r="O11" s="449">
        <v>23593.523996407828</v>
      </c>
      <c r="P11" s="323"/>
    </row>
    <row r="12" spans="1:16" ht="12.95" customHeight="1">
      <c r="A12" s="14">
        <v>8</v>
      </c>
      <c r="B12" s="364" t="s">
        <v>101</v>
      </c>
      <c r="C12" s="115" t="s">
        <v>148</v>
      </c>
      <c r="D12" s="449">
        <v>6360.4793055957552</v>
      </c>
      <c r="E12" s="449">
        <v>7257.5801254649632</v>
      </c>
      <c r="F12" s="449">
        <v>8268.5497001471831</v>
      </c>
      <c r="G12" s="449">
        <v>8672.9206192020083</v>
      </c>
      <c r="H12" s="449">
        <v>9899.7789168574618</v>
      </c>
      <c r="I12" s="449">
        <v>10209.735808049601</v>
      </c>
      <c r="J12" s="449">
        <v>10063.894831060639</v>
      </c>
      <c r="K12" s="449">
        <v>13242.602314491807</v>
      </c>
      <c r="L12" s="449">
        <v>14353.996767202751</v>
      </c>
      <c r="M12" s="449">
        <v>14975.294529774876</v>
      </c>
      <c r="N12" s="449">
        <v>15493.494072201445</v>
      </c>
      <c r="O12" s="449">
        <v>15181.09424738943</v>
      </c>
      <c r="P12" s="323"/>
    </row>
    <row r="13" spans="1:16" ht="12.95" customHeight="1">
      <c r="A13" s="14">
        <v>9</v>
      </c>
      <c r="B13" s="364" t="s">
        <v>102</v>
      </c>
      <c r="C13" s="115" t="s">
        <v>174</v>
      </c>
      <c r="D13" s="449">
        <v>948.96923768637168</v>
      </c>
      <c r="E13" s="449">
        <v>985.89860828026997</v>
      </c>
      <c r="F13" s="449">
        <v>1061.6504364034195</v>
      </c>
      <c r="G13" s="449">
        <v>1042.8473976836356</v>
      </c>
      <c r="H13" s="449">
        <v>1132.3340713337273</v>
      </c>
      <c r="I13" s="449">
        <v>1095.1925020744122</v>
      </c>
      <c r="J13" s="449">
        <v>1155.2540316139166</v>
      </c>
      <c r="K13" s="449">
        <v>1158.1573426727853</v>
      </c>
      <c r="L13" s="449">
        <v>1271.4571586560837</v>
      </c>
      <c r="M13" s="449">
        <v>1371.3745920864155</v>
      </c>
      <c r="N13" s="449">
        <v>1481.194635778804</v>
      </c>
      <c r="O13" s="449">
        <v>1472.5700452962728</v>
      </c>
      <c r="P13" s="323"/>
    </row>
    <row r="14" spans="1:16" ht="12.95" customHeight="1">
      <c r="A14" s="14">
        <v>10</v>
      </c>
      <c r="B14" s="364" t="s">
        <v>103</v>
      </c>
      <c r="C14" s="115" t="s">
        <v>149</v>
      </c>
      <c r="D14" s="449">
        <v>6485.2840534928255</v>
      </c>
      <c r="E14" s="449">
        <v>6957.6024795967078</v>
      </c>
      <c r="F14" s="449">
        <v>7470.7599879764812</v>
      </c>
      <c r="G14" s="449">
        <v>7620.5805332467799</v>
      </c>
      <c r="H14" s="449">
        <v>8284.9014727159702</v>
      </c>
      <c r="I14" s="449">
        <v>8134.0572455744668</v>
      </c>
      <c r="J14" s="449">
        <v>8467.2199480394665</v>
      </c>
      <c r="K14" s="449">
        <v>5543.983972779637</v>
      </c>
      <c r="L14" s="449">
        <v>5362.7932005777202</v>
      </c>
      <c r="M14" s="449">
        <v>5222.5568848368894</v>
      </c>
      <c r="N14" s="449">
        <v>5199.5695194978089</v>
      </c>
      <c r="O14" s="449">
        <v>5143.3512418987684</v>
      </c>
      <c r="P14" s="323"/>
    </row>
    <row r="15" spans="1:16" ht="12.95" customHeight="1">
      <c r="A15" s="14">
        <v>11</v>
      </c>
      <c r="B15" s="364" t="s">
        <v>104</v>
      </c>
      <c r="C15" s="115" t="s">
        <v>150</v>
      </c>
      <c r="D15" s="449">
        <v>1010.0828050645671</v>
      </c>
      <c r="E15" s="449">
        <v>1263.1516746312466</v>
      </c>
      <c r="F15" s="449">
        <v>1530.3817997404362</v>
      </c>
      <c r="G15" s="449">
        <v>1691.8566781092729</v>
      </c>
      <c r="H15" s="449">
        <v>2018.3243818963199</v>
      </c>
      <c r="I15" s="449">
        <v>2119.2614250336273</v>
      </c>
      <c r="J15" s="449">
        <v>2243.1530231190604</v>
      </c>
      <c r="K15" s="449">
        <v>2487.4918493320797</v>
      </c>
      <c r="L15" s="449">
        <v>2741.8983266042032</v>
      </c>
      <c r="M15" s="449">
        <v>2997.9722015397083</v>
      </c>
      <c r="N15" s="449">
        <v>3202.2073023192943</v>
      </c>
      <c r="O15" s="449">
        <v>3170.1075568772949</v>
      </c>
      <c r="P15" s="323"/>
    </row>
    <row r="16" spans="1:16" ht="12.95" customHeight="1">
      <c r="A16" s="14">
        <v>12</v>
      </c>
      <c r="B16" s="364" t="s">
        <v>105</v>
      </c>
      <c r="C16" s="115" t="s">
        <v>178</v>
      </c>
      <c r="D16" s="449">
        <v>2051.0860480216752</v>
      </c>
      <c r="E16" s="449">
        <v>2839.306523773972</v>
      </c>
      <c r="F16" s="449">
        <v>3469.4826261900284</v>
      </c>
      <c r="G16" s="449">
        <v>3733.5742136269987</v>
      </c>
      <c r="H16" s="449">
        <v>4244.0854784444664</v>
      </c>
      <c r="I16" s="449">
        <v>4216.566217368566</v>
      </c>
      <c r="J16" s="449">
        <v>4094.4270691767215</v>
      </c>
      <c r="K16" s="449">
        <v>4103.7733131221585</v>
      </c>
      <c r="L16" s="449">
        <v>4163.3518608685672</v>
      </c>
      <c r="M16" s="449">
        <v>4233.2957608096403</v>
      </c>
      <c r="N16" s="449">
        <v>4382.1217099056075</v>
      </c>
      <c r="O16" s="449">
        <v>4335.554407235325</v>
      </c>
      <c r="P16" s="323"/>
    </row>
    <row r="17" spans="1:16" ht="12.95" customHeight="1">
      <c r="A17" s="14">
        <v>13</v>
      </c>
      <c r="B17" s="364" t="s">
        <v>106</v>
      </c>
      <c r="C17" s="115" t="s">
        <v>151</v>
      </c>
      <c r="D17" s="449">
        <v>21074.854403136727</v>
      </c>
      <c r="E17" s="449">
        <v>21456.214991622619</v>
      </c>
      <c r="F17" s="449">
        <v>22961.429254157432</v>
      </c>
      <c r="G17" s="449">
        <v>24292.788740058688</v>
      </c>
      <c r="H17" s="449">
        <v>28576.338397775224</v>
      </c>
      <c r="I17" s="449">
        <v>30016.004228940143</v>
      </c>
      <c r="J17" s="449">
        <v>32021.646447440908</v>
      </c>
      <c r="K17" s="449">
        <v>33900.305498183989</v>
      </c>
      <c r="L17" s="449">
        <v>33344.795792497389</v>
      </c>
      <c r="M17" s="449">
        <v>33141.245701276595</v>
      </c>
      <c r="N17" s="449">
        <v>33591.05993919092</v>
      </c>
      <c r="O17" s="449">
        <v>33208.497387380288</v>
      </c>
      <c r="P17" s="323"/>
    </row>
    <row r="18" spans="1:16" ht="12.95" customHeight="1">
      <c r="A18" s="14">
        <v>14</v>
      </c>
      <c r="B18" s="364" t="s">
        <v>108</v>
      </c>
      <c r="C18" s="115" t="s">
        <v>155</v>
      </c>
      <c r="D18" s="449">
        <v>1145.2438485332837</v>
      </c>
      <c r="E18" s="449">
        <v>1643.3738397913894</v>
      </c>
      <c r="F18" s="449">
        <v>2000.4259793360393</v>
      </c>
      <c r="G18" s="449">
        <v>1971.26925539797</v>
      </c>
      <c r="H18" s="449">
        <v>1310.9210375706268</v>
      </c>
      <c r="I18" s="449">
        <v>1903.7509463054539</v>
      </c>
      <c r="J18" s="449">
        <v>2038.1004414442434</v>
      </c>
      <c r="K18" s="449">
        <v>1235.331949786013</v>
      </c>
      <c r="L18" s="449">
        <v>1519.9667486242236</v>
      </c>
      <c r="M18" s="449">
        <v>1761.1679422583004</v>
      </c>
      <c r="N18" s="449">
        <v>1958.6774797938267</v>
      </c>
      <c r="O18" s="449">
        <v>1932.5092851233453</v>
      </c>
      <c r="P18" s="323"/>
    </row>
    <row r="19" spans="1:16" ht="12.95" customHeight="1">
      <c r="A19" s="14">
        <v>15</v>
      </c>
      <c r="B19" s="364" t="s">
        <v>107</v>
      </c>
      <c r="C19" s="115" t="s">
        <v>179</v>
      </c>
      <c r="D19" s="449">
        <v>2218.1787713056265</v>
      </c>
      <c r="E19" s="449">
        <v>2643.2210153105698</v>
      </c>
      <c r="F19" s="449">
        <v>2966.68333284457</v>
      </c>
      <c r="G19" s="449">
        <v>3884.595211361885</v>
      </c>
      <c r="H19" s="449">
        <v>4720.3305410150833</v>
      </c>
      <c r="I19" s="449">
        <v>4747.2556073676415</v>
      </c>
      <c r="J19" s="449">
        <v>5043.7347732718326</v>
      </c>
      <c r="K19" s="449">
        <v>5181.7721629526159</v>
      </c>
      <c r="L19" s="449">
        <v>5578.8950138859873</v>
      </c>
      <c r="M19" s="449">
        <v>5622.9127745654287</v>
      </c>
      <c r="N19" s="449">
        <v>5742.3547245093541</v>
      </c>
      <c r="O19" s="449">
        <v>5690.9232106824375</v>
      </c>
      <c r="P19" s="323"/>
    </row>
    <row r="20" spans="1:16" ht="12.95" customHeight="1">
      <c r="A20" s="14">
        <v>16</v>
      </c>
      <c r="B20" s="364" t="s">
        <v>152</v>
      </c>
      <c r="C20" s="115" t="s">
        <v>156</v>
      </c>
      <c r="D20" s="449">
        <v>338.72374380919416</v>
      </c>
      <c r="E20" s="449">
        <v>400.96335188068707</v>
      </c>
      <c r="F20" s="449">
        <v>469.86176213483503</v>
      </c>
      <c r="G20" s="449">
        <v>506.80000861353744</v>
      </c>
      <c r="H20" s="449">
        <v>575.7774384353587</v>
      </c>
      <c r="I20" s="449">
        <v>614.7613798030203</v>
      </c>
      <c r="J20" s="449">
        <v>658.91636886895355</v>
      </c>
      <c r="K20" s="449">
        <v>654.65623416399137</v>
      </c>
      <c r="L20" s="449">
        <v>717.22233371951324</v>
      </c>
      <c r="M20" s="449">
        <v>767.18352170582557</v>
      </c>
      <c r="N20" s="449">
        <v>811.19788489716314</v>
      </c>
      <c r="O20" s="449">
        <v>798.77673185662672</v>
      </c>
      <c r="P20" s="323"/>
    </row>
    <row r="21" spans="1:16" ht="12.95" customHeight="1">
      <c r="A21" s="14">
        <v>17</v>
      </c>
      <c r="B21" s="364" t="s">
        <v>153</v>
      </c>
      <c r="C21" s="115" t="s">
        <v>157</v>
      </c>
      <c r="D21" s="449">
        <v>1536.3186858858635</v>
      </c>
      <c r="E21" s="449">
        <v>1875.9120295228561</v>
      </c>
      <c r="F21" s="449">
        <v>2221.9686803032773</v>
      </c>
      <c r="G21" s="449">
        <v>2435.8368774032069</v>
      </c>
      <c r="H21" s="449">
        <v>3142.4042334685491</v>
      </c>
      <c r="I21" s="449">
        <v>3488.5549137539329</v>
      </c>
      <c r="J21" s="449">
        <v>3879.2977126684682</v>
      </c>
      <c r="K21" s="449">
        <v>4342.3994278019973</v>
      </c>
      <c r="L21" s="449">
        <v>4919.4835025770517</v>
      </c>
      <c r="M21" s="449">
        <v>5263.0877035382682</v>
      </c>
      <c r="N21" s="449">
        <v>5597.199098234546</v>
      </c>
      <c r="O21" s="449">
        <v>5561.1824965564674</v>
      </c>
      <c r="P21" s="323"/>
    </row>
    <row r="22" spans="1:16" ht="12.95" customHeight="1">
      <c r="A22" s="14">
        <v>18</v>
      </c>
      <c r="B22" s="364" t="s">
        <v>154</v>
      </c>
      <c r="C22" s="115" t="s">
        <v>158</v>
      </c>
      <c r="D22" s="449">
        <v>15364.026065635207</v>
      </c>
      <c r="E22" s="449">
        <v>15186.816222524714</v>
      </c>
      <c r="F22" s="449">
        <v>16135.648775262869</v>
      </c>
      <c r="G22" s="449">
        <v>15958.931318715988</v>
      </c>
      <c r="H22" s="449">
        <v>18042.953199291525</v>
      </c>
      <c r="I22" s="449">
        <v>18435.84901374724</v>
      </c>
      <c r="J22" s="449">
        <v>19840.509091420485</v>
      </c>
      <c r="K22" s="449">
        <v>19227.099342238907</v>
      </c>
      <c r="L22" s="449">
        <v>18648.356578270526</v>
      </c>
      <c r="M22" s="449">
        <v>18199.2341677892</v>
      </c>
      <c r="N22" s="449">
        <v>18112.580375708152</v>
      </c>
      <c r="O22" s="449">
        <v>17905.329704390853</v>
      </c>
      <c r="P22" s="323"/>
    </row>
    <row r="23" spans="1:16" ht="12.95" customHeight="1">
      <c r="A23" s="16"/>
      <c r="B23" s="365"/>
      <c r="C23" s="226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323"/>
    </row>
    <row r="24" spans="1:16">
      <c r="A24" s="14">
        <v>19</v>
      </c>
      <c r="B24" s="183"/>
      <c r="C24" s="164" t="s">
        <v>87</v>
      </c>
      <c r="D24" s="450">
        <v>112822.27368989236</v>
      </c>
      <c r="E24" s="450">
        <v>119087.88908519567</v>
      </c>
      <c r="F24" s="450">
        <v>130365.64705712984</v>
      </c>
      <c r="G24" s="450">
        <v>133370.34380285538</v>
      </c>
      <c r="H24" s="450">
        <v>149553.22718921612</v>
      </c>
      <c r="I24" s="450">
        <v>152571.63138210471</v>
      </c>
      <c r="J24" s="450">
        <v>153785.85486500146</v>
      </c>
      <c r="K24" s="450">
        <v>153114.42268534831</v>
      </c>
      <c r="L24" s="450">
        <v>157362.51675461038</v>
      </c>
      <c r="M24" s="450">
        <v>163018.31551670213</v>
      </c>
      <c r="N24" s="450">
        <v>168800.59091951852</v>
      </c>
      <c r="O24" s="450">
        <v>166581.10490115854</v>
      </c>
      <c r="P24" s="323"/>
    </row>
    <row r="25" spans="1:16" ht="12.95" customHeight="1">
      <c r="A25" s="14">
        <v>20</v>
      </c>
      <c r="B25" s="183"/>
      <c r="C25" s="116" t="s">
        <v>374</v>
      </c>
      <c r="D25" s="453">
        <v>264764.45319802075</v>
      </c>
      <c r="E25" s="453">
        <v>273876.92426585709</v>
      </c>
      <c r="F25" s="453">
        <v>307474.68144545727</v>
      </c>
      <c r="G25" s="453">
        <v>323470.71175924753</v>
      </c>
      <c r="H25" s="453">
        <v>354556.17000115907</v>
      </c>
      <c r="I25" s="453">
        <v>380079.62569435383</v>
      </c>
      <c r="J25" s="453">
        <v>373943.55984213803</v>
      </c>
      <c r="K25" s="453">
        <v>395681.06475494773</v>
      </c>
      <c r="L25" s="453">
        <v>421739.15008202911</v>
      </c>
      <c r="M25" s="453">
        <v>432719.5834606447</v>
      </c>
      <c r="N25" s="453">
        <v>458699.76548456668</v>
      </c>
      <c r="O25" s="453">
        <v>495879.54963609856</v>
      </c>
      <c r="P25" s="323"/>
    </row>
    <row r="26" spans="1:16">
      <c r="A26" s="14">
        <v>21</v>
      </c>
      <c r="B26" s="183"/>
      <c r="C26" s="164" t="s">
        <v>164</v>
      </c>
      <c r="D26" s="450">
        <v>377586.72688791313</v>
      </c>
      <c r="E26" s="450">
        <v>392964.81335105276</v>
      </c>
      <c r="F26" s="450">
        <v>437840.3285025871</v>
      </c>
      <c r="G26" s="450">
        <v>456841.05556210293</v>
      </c>
      <c r="H26" s="450">
        <v>504109.3971903752</v>
      </c>
      <c r="I26" s="450">
        <v>532651.25707645854</v>
      </c>
      <c r="J26" s="450">
        <v>527729.41470713948</v>
      </c>
      <c r="K26" s="450">
        <v>548795.48744029598</v>
      </c>
      <c r="L26" s="450">
        <v>579101.66683663952</v>
      </c>
      <c r="M26" s="450">
        <v>595737.89897734683</v>
      </c>
      <c r="N26" s="450">
        <v>627500.35640408518</v>
      </c>
      <c r="O26" s="450">
        <v>662460.65453725704</v>
      </c>
      <c r="P26" s="323"/>
    </row>
    <row r="27" spans="1:16">
      <c r="A27" s="14">
        <v>22</v>
      </c>
      <c r="B27" s="183"/>
      <c r="C27" s="116" t="s">
        <v>165</v>
      </c>
      <c r="D27" s="449">
        <v>-17930.023226751084</v>
      </c>
      <c r="E27" s="449">
        <v>-26895.149938156359</v>
      </c>
      <c r="F27" s="449">
        <v>-26894.471257199744</v>
      </c>
      <c r="G27" s="449">
        <v>-30480.630422430404</v>
      </c>
      <c r="H27" s="449">
        <v>-39445.256935755962</v>
      </c>
      <c r="I27" s="449">
        <v>-46616.835032599556</v>
      </c>
      <c r="J27" s="449">
        <v>-43031.050975529644</v>
      </c>
      <c r="K27" s="449">
        <v>-32273.774587878692</v>
      </c>
      <c r="L27" s="449">
        <v>-32273.253632847682</v>
      </c>
      <c r="M27" s="449">
        <v>-25101.831362100686</v>
      </c>
      <c r="N27" s="449">
        <v>-21515.90196404223</v>
      </c>
      <c r="O27" s="449">
        <v>-10778.425767117815</v>
      </c>
      <c r="P27" s="323"/>
    </row>
    <row r="28" spans="1:16">
      <c r="A28" s="14">
        <v>23</v>
      </c>
      <c r="B28" s="183"/>
      <c r="C28" s="164" t="s">
        <v>110</v>
      </c>
      <c r="D28" s="450">
        <v>359656.70366116206</v>
      </c>
      <c r="E28" s="450">
        <v>366069.66341289639</v>
      </c>
      <c r="F28" s="450">
        <v>410945.85724538733</v>
      </c>
      <c r="G28" s="450">
        <v>426360.42513967253</v>
      </c>
      <c r="H28" s="450">
        <v>464664.14025461924</v>
      </c>
      <c r="I28" s="450">
        <v>486034.42204385897</v>
      </c>
      <c r="J28" s="450">
        <v>484698.36373160983</v>
      </c>
      <c r="K28" s="450">
        <v>516521.71285241732</v>
      </c>
      <c r="L28" s="450">
        <v>546828.41320379183</v>
      </c>
      <c r="M28" s="450">
        <v>570636.06761524617</v>
      </c>
      <c r="N28" s="450">
        <v>605984.45444004296</v>
      </c>
      <c r="O28" s="450">
        <v>651682.22877013928</v>
      </c>
      <c r="P28" s="323"/>
    </row>
    <row r="29" spans="1:16" ht="15" customHeight="1">
      <c r="A29" s="90" t="s">
        <v>88</v>
      </c>
      <c r="B29" s="7"/>
      <c r="C29" s="322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</row>
    <row r="30" spans="1:16" ht="12" customHeight="1">
      <c r="A30" s="75" t="s">
        <v>133</v>
      </c>
      <c r="C30" s="77"/>
    </row>
    <row r="31" spans="1:16" ht="12.75" customHeight="1">
      <c r="A31" s="754" t="s">
        <v>443</v>
      </c>
      <c r="B31" s="754"/>
      <c r="C31" s="754"/>
      <c r="D31" s="754"/>
      <c r="E31" s="754"/>
      <c r="F31" s="238"/>
      <c r="G31" s="238"/>
      <c r="H31" s="238"/>
      <c r="I31" s="238"/>
      <c r="J31" s="238"/>
      <c r="K31" s="238"/>
      <c r="L31" s="238"/>
    </row>
    <row r="32" spans="1:16" ht="12.75" customHeight="1">
      <c r="A32" s="755" t="s">
        <v>442</v>
      </c>
      <c r="B32" s="755"/>
      <c r="C32" s="755"/>
      <c r="D32" s="359"/>
      <c r="E32" s="359"/>
      <c r="F32" s="238"/>
      <c r="G32" s="238"/>
      <c r="H32" s="238"/>
      <c r="I32" s="238"/>
      <c r="J32" s="238"/>
      <c r="K32" s="238"/>
      <c r="L32" s="238"/>
    </row>
    <row r="33" spans="1:12" ht="12.75" customHeight="1">
      <c r="A33" s="754" t="s">
        <v>440</v>
      </c>
      <c r="B33" s="754"/>
      <c r="C33" s="754"/>
      <c r="D33" s="754"/>
      <c r="E33" s="754"/>
      <c r="F33" s="238"/>
      <c r="G33" s="238"/>
      <c r="H33" s="238"/>
      <c r="I33" s="238"/>
      <c r="J33" s="238"/>
      <c r="K33" s="238"/>
      <c r="L33" s="238"/>
    </row>
    <row r="34" spans="1:12" ht="12.75" customHeight="1">
      <c r="A34" s="755" t="s">
        <v>441</v>
      </c>
      <c r="B34" s="755"/>
      <c r="C34" s="755"/>
      <c r="D34" s="359"/>
      <c r="E34" s="359"/>
      <c r="F34" s="238"/>
      <c r="G34" s="238"/>
      <c r="H34" s="238"/>
      <c r="I34" s="238"/>
      <c r="J34" s="238"/>
      <c r="K34" s="238"/>
      <c r="L34" s="238"/>
    </row>
    <row r="35" spans="1:12">
      <c r="A35" s="2" t="s">
        <v>355</v>
      </c>
      <c r="C35" s="77"/>
    </row>
    <row r="36" spans="1:12">
      <c r="A36" s="75" t="s">
        <v>360</v>
      </c>
      <c r="B36" s="78"/>
      <c r="C36" s="77"/>
    </row>
    <row r="37" spans="1:12" ht="12" customHeight="1">
      <c r="A37" s="75" t="s">
        <v>361</v>
      </c>
      <c r="B37" s="78"/>
      <c r="C37" s="77"/>
    </row>
    <row r="38" spans="1:12">
      <c r="B38" s="78"/>
      <c r="C38" s="77"/>
    </row>
    <row r="39" spans="1:12">
      <c r="B39" s="78"/>
      <c r="C39" s="77"/>
    </row>
    <row r="40" spans="1:12">
      <c r="B40" s="78"/>
      <c r="C40" s="77"/>
    </row>
    <row r="41" spans="1:12">
      <c r="B41" s="78"/>
      <c r="C41" s="77"/>
    </row>
    <row r="42" spans="1:12">
      <c r="B42" s="78"/>
      <c r="C42" s="77"/>
    </row>
    <row r="43" spans="1:12">
      <c r="B43" s="78"/>
      <c r="C43" s="77"/>
    </row>
    <row r="44" spans="1:12">
      <c r="B44" s="78"/>
      <c r="C44" s="77"/>
    </row>
    <row r="45" spans="1:12">
      <c r="B45" s="78"/>
      <c r="C45" s="77"/>
    </row>
    <row r="46" spans="1:12">
      <c r="B46" s="78"/>
      <c r="C46" s="77"/>
    </row>
    <row r="47" spans="1:12">
      <c r="B47" s="78"/>
      <c r="C47" s="77"/>
    </row>
    <row r="48" spans="1:12">
      <c r="B48" s="78"/>
      <c r="C48" s="77"/>
    </row>
    <row r="49" spans="2:3">
      <c r="B49" s="78"/>
      <c r="C49" s="77"/>
    </row>
    <row r="50" spans="2:3">
      <c r="B50" s="78"/>
      <c r="C50" s="77"/>
    </row>
    <row r="51" spans="2:3">
      <c r="B51" s="78"/>
      <c r="C51" s="77"/>
    </row>
    <row r="52" spans="2:3">
      <c r="B52" s="78"/>
      <c r="C52" s="77"/>
    </row>
    <row r="53" spans="2:3">
      <c r="B53" s="78"/>
      <c r="C53" s="77"/>
    </row>
    <row r="54" spans="2:3">
      <c r="B54" s="78"/>
      <c r="C54" s="77"/>
    </row>
    <row r="55" spans="2:3">
      <c r="B55" s="78"/>
      <c r="C55" s="77"/>
    </row>
    <row r="56" spans="2:3">
      <c r="B56" s="78"/>
      <c r="C56" s="77"/>
    </row>
    <row r="57" spans="2:3">
      <c r="B57" s="78"/>
      <c r="C57" s="77"/>
    </row>
    <row r="58" spans="2:3">
      <c r="B58" s="78"/>
      <c r="C58" s="77"/>
    </row>
    <row r="59" spans="2:3">
      <c r="B59" s="78"/>
      <c r="C59" s="77"/>
    </row>
    <row r="60" spans="2:3">
      <c r="B60" s="78"/>
      <c r="C60" s="77"/>
    </row>
    <row r="61" spans="2:3">
      <c r="B61" s="78"/>
      <c r="C61" s="77"/>
    </row>
    <row r="62" spans="2:3">
      <c r="B62" s="78"/>
      <c r="C62" s="77"/>
    </row>
    <row r="63" spans="2:3">
      <c r="B63" s="78"/>
      <c r="C63" s="77"/>
    </row>
    <row r="64" spans="2:3">
      <c r="B64" s="78"/>
      <c r="C64" s="77"/>
    </row>
    <row r="65" spans="2:3">
      <c r="B65" s="78"/>
      <c r="C65" s="77"/>
    </row>
    <row r="66" spans="2:3">
      <c r="B66" s="78"/>
      <c r="C66" s="77"/>
    </row>
    <row r="67" spans="2:3">
      <c r="B67" s="78"/>
      <c r="C67" s="77"/>
    </row>
    <row r="68" spans="2:3">
      <c r="B68" s="78"/>
      <c r="C68" s="77"/>
    </row>
    <row r="69" spans="2:3">
      <c r="B69" s="78"/>
      <c r="C69" s="77"/>
    </row>
    <row r="70" spans="2:3">
      <c r="B70" s="78"/>
      <c r="C70" s="77"/>
    </row>
    <row r="71" spans="2:3">
      <c r="B71" s="78"/>
      <c r="C71" s="77"/>
    </row>
    <row r="72" spans="2:3">
      <c r="B72" s="78"/>
      <c r="C72" s="77"/>
    </row>
    <row r="73" spans="2:3">
      <c r="B73" s="78"/>
      <c r="C73" s="77"/>
    </row>
    <row r="74" spans="2:3">
      <c r="B74" s="78"/>
      <c r="C74" s="77"/>
    </row>
    <row r="75" spans="2:3">
      <c r="B75" s="78"/>
      <c r="C75" s="77"/>
    </row>
    <row r="76" spans="2:3">
      <c r="B76" s="78"/>
      <c r="C76" s="77"/>
    </row>
    <row r="77" spans="2:3">
      <c r="B77" s="78"/>
      <c r="C77" s="77"/>
    </row>
    <row r="78" spans="2:3">
      <c r="B78" s="78"/>
      <c r="C78" s="77"/>
    </row>
    <row r="79" spans="2:3">
      <c r="B79" s="78"/>
      <c r="C79" s="77"/>
    </row>
    <row r="80" spans="2:3">
      <c r="B80" s="78"/>
      <c r="C80" s="77"/>
    </row>
    <row r="81" spans="2:3">
      <c r="B81" s="78"/>
      <c r="C81" s="77"/>
    </row>
    <row r="82" spans="2:3">
      <c r="B82" s="78"/>
      <c r="C82" s="77"/>
    </row>
    <row r="83" spans="2:3">
      <c r="B83" s="78"/>
      <c r="C83" s="77"/>
    </row>
    <row r="84" spans="2:3">
      <c r="B84" s="78"/>
      <c r="C84" s="77"/>
    </row>
    <row r="85" spans="2:3">
      <c r="B85" s="78"/>
      <c r="C85" s="77"/>
    </row>
    <row r="86" spans="2:3">
      <c r="B86" s="78"/>
      <c r="C86" s="77"/>
    </row>
    <row r="87" spans="2:3">
      <c r="B87" s="78"/>
      <c r="C87" s="77"/>
    </row>
    <row r="88" spans="2:3">
      <c r="B88" s="78"/>
      <c r="C88" s="77"/>
    </row>
    <row r="89" spans="2:3">
      <c r="B89" s="78"/>
      <c r="C89" s="77"/>
    </row>
    <row r="90" spans="2:3">
      <c r="B90" s="78"/>
      <c r="C90" s="77"/>
    </row>
    <row r="91" spans="2:3">
      <c r="B91" s="78"/>
      <c r="C91" s="77"/>
    </row>
    <row r="92" spans="2:3">
      <c r="B92" s="78"/>
      <c r="C92" s="77"/>
    </row>
    <row r="93" spans="2:3">
      <c r="B93" s="78"/>
      <c r="C93" s="77"/>
    </row>
    <row r="94" spans="2:3">
      <c r="B94" s="78"/>
      <c r="C94" s="77"/>
    </row>
    <row r="95" spans="2:3">
      <c r="B95" s="78"/>
      <c r="C95" s="77"/>
    </row>
    <row r="96" spans="2:3">
      <c r="B96" s="78"/>
      <c r="C96" s="77"/>
    </row>
    <row r="97" spans="2:3">
      <c r="B97" s="78"/>
      <c r="C97" s="77"/>
    </row>
    <row r="98" spans="2:3">
      <c r="B98" s="78"/>
      <c r="C98" s="77"/>
    </row>
    <row r="99" spans="2:3">
      <c r="B99" s="78"/>
      <c r="C99" s="77"/>
    </row>
    <row r="100" spans="2:3">
      <c r="B100" s="78"/>
      <c r="C100" s="77"/>
    </row>
    <row r="101" spans="2:3">
      <c r="B101" s="78"/>
      <c r="C101" s="77"/>
    </row>
    <row r="102" spans="2:3">
      <c r="B102" s="78"/>
      <c r="C102" s="77"/>
    </row>
    <row r="103" spans="2:3">
      <c r="B103" s="78"/>
      <c r="C103" s="77"/>
    </row>
    <row r="104" spans="2:3">
      <c r="B104" s="78"/>
      <c r="C104" s="77"/>
    </row>
    <row r="105" spans="2:3">
      <c r="B105" s="78"/>
      <c r="C105" s="77"/>
    </row>
    <row r="106" spans="2:3">
      <c r="B106" s="78"/>
      <c r="C106" s="77"/>
    </row>
    <row r="107" spans="2:3">
      <c r="B107" s="78"/>
      <c r="C107" s="77"/>
    </row>
    <row r="108" spans="2:3">
      <c r="B108" s="78"/>
      <c r="C108" s="77"/>
    </row>
    <row r="109" spans="2:3">
      <c r="B109" s="78"/>
      <c r="C109" s="77"/>
    </row>
    <row r="110" spans="2:3">
      <c r="B110" s="78"/>
      <c r="C110" s="77"/>
    </row>
    <row r="111" spans="2:3">
      <c r="B111" s="78"/>
      <c r="C111" s="77"/>
    </row>
    <row r="112" spans="2:3">
      <c r="B112" s="78"/>
      <c r="C112" s="77"/>
    </row>
    <row r="113" spans="2:3">
      <c r="B113" s="78"/>
      <c r="C113" s="77"/>
    </row>
    <row r="114" spans="2:3">
      <c r="B114" s="78"/>
      <c r="C114" s="77"/>
    </row>
    <row r="115" spans="2:3">
      <c r="C115" s="77"/>
    </row>
    <row r="116" spans="2:3">
      <c r="C116" s="77"/>
    </row>
    <row r="117" spans="2:3">
      <c r="C117" s="77"/>
    </row>
    <row r="118" spans="2:3">
      <c r="C118" s="77"/>
    </row>
    <row r="119" spans="2:3">
      <c r="C119" s="77"/>
    </row>
    <row r="120" spans="2:3">
      <c r="C120" s="77"/>
    </row>
    <row r="121" spans="2:3">
      <c r="C121" s="77"/>
    </row>
    <row r="122" spans="2:3">
      <c r="C122" s="77"/>
    </row>
    <row r="123" spans="2:3">
      <c r="C123" s="77"/>
    </row>
    <row r="124" spans="2:3">
      <c r="C124" s="77"/>
    </row>
    <row r="125" spans="2:3">
      <c r="C125" s="77"/>
    </row>
    <row r="126" spans="2:3">
      <c r="C126" s="77"/>
    </row>
    <row r="127" spans="2:3">
      <c r="C127" s="77"/>
    </row>
    <row r="128" spans="2:3">
      <c r="C128" s="77"/>
    </row>
    <row r="129" spans="3:3">
      <c r="C129" s="77"/>
    </row>
    <row r="130" spans="3:3">
      <c r="C130" s="77"/>
    </row>
    <row r="131" spans="3:3">
      <c r="C131" s="77"/>
    </row>
    <row r="132" spans="3:3">
      <c r="C132" s="77"/>
    </row>
    <row r="133" spans="3:3">
      <c r="C133" s="77"/>
    </row>
    <row r="134" spans="3:3">
      <c r="C134" s="77"/>
    </row>
    <row r="135" spans="3:3">
      <c r="C135" s="77"/>
    </row>
    <row r="136" spans="3:3">
      <c r="C136" s="77"/>
    </row>
    <row r="137" spans="3:3">
      <c r="C137" s="77"/>
    </row>
    <row r="138" spans="3:3">
      <c r="C138" s="77"/>
    </row>
    <row r="139" spans="3:3">
      <c r="C139" s="77"/>
    </row>
    <row r="140" spans="3:3">
      <c r="C140" s="77"/>
    </row>
    <row r="141" spans="3:3">
      <c r="C141" s="77"/>
    </row>
  </sheetData>
  <mergeCells count="4">
    <mergeCell ref="A33:E33"/>
    <mergeCell ref="A31:E31"/>
    <mergeCell ref="A34:C34"/>
    <mergeCell ref="A32:C32"/>
  </mergeCells>
  <phoneticPr fontId="0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6"/>
  <sheetViews>
    <sheetView zoomScaleNormal="100" zoomScaleSheetLayoutView="100" workbookViewId="0"/>
  </sheetViews>
  <sheetFormatPr baseColWidth="10" defaultRowHeight="12.75"/>
  <cols>
    <col min="1" max="1" width="4.28515625" style="250" customWidth="1"/>
    <col min="2" max="2" width="5.7109375" style="250" customWidth="1"/>
    <col min="3" max="3" width="67.7109375" style="281" customWidth="1"/>
    <col min="4" max="15" width="11.7109375" style="259" customWidth="1"/>
    <col min="16" max="252" width="11.42578125" style="259"/>
    <col min="253" max="254" width="5.7109375" style="259" customWidth="1"/>
    <col min="255" max="255" width="70.7109375" style="259" customWidth="1"/>
    <col min="256" max="262" width="0" style="259" hidden="1" customWidth="1"/>
    <col min="263" max="270" width="11.7109375" style="259" customWidth="1"/>
    <col min="271" max="271" width="5.140625" style="259" customWidth="1"/>
    <col min="272" max="508" width="11.42578125" style="259"/>
    <col min="509" max="510" width="5.7109375" style="259" customWidth="1"/>
    <col min="511" max="511" width="70.7109375" style="259" customWidth="1"/>
    <col min="512" max="518" width="0" style="259" hidden="1" customWidth="1"/>
    <col min="519" max="526" width="11.7109375" style="259" customWidth="1"/>
    <col min="527" max="527" width="5.140625" style="259" customWidth="1"/>
    <col min="528" max="764" width="11.42578125" style="259"/>
    <col min="765" max="766" width="5.7109375" style="259" customWidth="1"/>
    <col min="767" max="767" width="70.7109375" style="259" customWidth="1"/>
    <col min="768" max="774" width="0" style="259" hidden="1" customWidth="1"/>
    <col min="775" max="782" width="11.7109375" style="259" customWidth="1"/>
    <col min="783" max="783" width="5.140625" style="259" customWidth="1"/>
    <col min="784" max="1020" width="11.42578125" style="259"/>
    <col min="1021" max="1022" width="5.7109375" style="259" customWidth="1"/>
    <col min="1023" max="1023" width="70.7109375" style="259" customWidth="1"/>
    <col min="1024" max="1030" width="0" style="259" hidden="1" customWidth="1"/>
    <col min="1031" max="1038" width="11.7109375" style="259" customWidth="1"/>
    <col min="1039" max="1039" width="5.140625" style="259" customWidth="1"/>
    <col min="1040" max="1276" width="11.42578125" style="259"/>
    <col min="1277" max="1278" width="5.7109375" style="259" customWidth="1"/>
    <col min="1279" max="1279" width="70.7109375" style="259" customWidth="1"/>
    <col min="1280" max="1286" width="0" style="259" hidden="1" customWidth="1"/>
    <col min="1287" max="1294" width="11.7109375" style="259" customWidth="1"/>
    <col min="1295" max="1295" width="5.140625" style="259" customWidth="1"/>
    <col min="1296" max="1532" width="11.42578125" style="259"/>
    <col min="1533" max="1534" width="5.7109375" style="259" customWidth="1"/>
    <col min="1535" max="1535" width="70.7109375" style="259" customWidth="1"/>
    <col min="1536" max="1542" width="0" style="259" hidden="1" customWidth="1"/>
    <col min="1543" max="1550" width="11.7109375" style="259" customWidth="1"/>
    <col min="1551" max="1551" width="5.140625" style="259" customWidth="1"/>
    <col min="1552" max="1788" width="11.42578125" style="259"/>
    <col min="1789" max="1790" width="5.7109375" style="259" customWidth="1"/>
    <col min="1791" max="1791" width="70.7109375" style="259" customWidth="1"/>
    <col min="1792" max="1798" width="0" style="259" hidden="1" customWidth="1"/>
    <col min="1799" max="1806" width="11.7109375" style="259" customWidth="1"/>
    <col min="1807" max="1807" width="5.140625" style="259" customWidth="1"/>
    <col min="1808" max="2044" width="11.42578125" style="259"/>
    <col min="2045" max="2046" width="5.7109375" style="259" customWidth="1"/>
    <col min="2047" max="2047" width="70.7109375" style="259" customWidth="1"/>
    <col min="2048" max="2054" width="0" style="259" hidden="1" customWidth="1"/>
    <col min="2055" max="2062" width="11.7109375" style="259" customWidth="1"/>
    <col min="2063" max="2063" width="5.140625" style="259" customWidth="1"/>
    <col min="2064" max="2300" width="11.42578125" style="259"/>
    <col min="2301" max="2302" width="5.7109375" style="259" customWidth="1"/>
    <col min="2303" max="2303" width="70.7109375" style="259" customWidth="1"/>
    <col min="2304" max="2310" width="0" style="259" hidden="1" customWidth="1"/>
    <col min="2311" max="2318" width="11.7109375" style="259" customWidth="1"/>
    <col min="2319" max="2319" width="5.140625" style="259" customWidth="1"/>
    <col min="2320" max="2556" width="11.42578125" style="259"/>
    <col min="2557" max="2558" width="5.7109375" style="259" customWidth="1"/>
    <col min="2559" max="2559" width="70.7109375" style="259" customWidth="1"/>
    <col min="2560" max="2566" width="0" style="259" hidden="1" customWidth="1"/>
    <col min="2567" max="2574" width="11.7109375" style="259" customWidth="1"/>
    <col min="2575" max="2575" width="5.140625" style="259" customWidth="1"/>
    <col min="2576" max="2812" width="11.42578125" style="259"/>
    <col min="2813" max="2814" width="5.7109375" style="259" customWidth="1"/>
    <col min="2815" max="2815" width="70.7109375" style="259" customWidth="1"/>
    <col min="2816" max="2822" width="0" style="259" hidden="1" customWidth="1"/>
    <col min="2823" max="2830" width="11.7109375" style="259" customWidth="1"/>
    <col min="2831" max="2831" width="5.140625" style="259" customWidth="1"/>
    <col min="2832" max="3068" width="11.42578125" style="259"/>
    <col min="3069" max="3070" width="5.7109375" style="259" customWidth="1"/>
    <col min="3071" max="3071" width="70.7109375" style="259" customWidth="1"/>
    <col min="3072" max="3078" width="0" style="259" hidden="1" customWidth="1"/>
    <col min="3079" max="3086" width="11.7109375" style="259" customWidth="1"/>
    <col min="3087" max="3087" width="5.140625" style="259" customWidth="1"/>
    <col min="3088" max="3324" width="11.42578125" style="259"/>
    <col min="3325" max="3326" width="5.7109375" style="259" customWidth="1"/>
    <col min="3327" max="3327" width="70.7109375" style="259" customWidth="1"/>
    <col min="3328" max="3334" width="0" style="259" hidden="1" customWidth="1"/>
    <col min="3335" max="3342" width="11.7109375" style="259" customWidth="1"/>
    <col min="3343" max="3343" width="5.140625" style="259" customWidth="1"/>
    <col min="3344" max="3580" width="11.42578125" style="259"/>
    <col min="3581" max="3582" width="5.7109375" style="259" customWidth="1"/>
    <col min="3583" max="3583" width="70.7109375" style="259" customWidth="1"/>
    <col min="3584" max="3590" width="0" style="259" hidden="1" customWidth="1"/>
    <col min="3591" max="3598" width="11.7109375" style="259" customWidth="1"/>
    <col min="3599" max="3599" width="5.140625" style="259" customWidth="1"/>
    <col min="3600" max="3836" width="11.42578125" style="259"/>
    <col min="3837" max="3838" width="5.7109375" style="259" customWidth="1"/>
    <col min="3839" max="3839" width="70.7109375" style="259" customWidth="1"/>
    <col min="3840" max="3846" width="0" style="259" hidden="1" customWidth="1"/>
    <col min="3847" max="3854" width="11.7109375" style="259" customWidth="1"/>
    <col min="3855" max="3855" width="5.140625" style="259" customWidth="1"/>
    <col min="3856" max="4092" width="11.42578125" style="259"/>
    <col min="4093" max="4094" width="5.7109375" style="259" customWidth="1"/>
    <col min="4095" max="4095" width="70.7109375" style="259" customWidth="1"/>
    <col min="4096" max="4102" width="0" style="259" hidden="1" customWidth="1"/>
    <col min="4103" max="4110" width="11.7109375" style="259" customWidth="1"/>
    <col min="4111" max="4111" width="5.140625" style="259" customWidth="1"/>
    <col min="4112" max="4348" width="11.42578125" style="259"/>
    <col min="4349" max="4350" width="5.7109375" style="259" customWidth="1"/>
    <col min="4351" max="4351" width="70.7109375" style="259" customWidth="1"/>
    <col min="4352" max="4358" width="0" style="259" hidden="1" customWidth="1"/>
    <col min="4359" max="4366" width="11.7109375" style="259" customWidth="1"/>
    <col min="4367" max="4367" width="5.140625" style="259" customWidth="1"/>
    <col min="4368" max="4604" width="11.42578125" style="259"/>
    <col min="4605" max="4606" width="5.7109375" style="259" customWidth="1"/>
    <col min="4607" max="4607" width="70.7109375" style="259" customWidth="1"/>
    <col min="4608" max="4614" width="0" style="259" hidden="1" customWidth="1"/>
    <col min="4615" max="4622" width="11.7109375" style="259" customWidth="1"/>
    <col min="4623" max="4623" width="5.140625" style="259" customWidth="1"/>
    <col min="4624" max="4860" width="11.42578125" style="259"/>
    <col min="4861" max="4862" width="5.7109375" style="259" customWidth="1"/>
    <col min="4863" max="4863" width="70.7109375" style="259" customWidth="1"/>
    <col min="4864" max="4870" width="0" style="259" hidden="1" customWidth="1"/>
    <col min="4871" max="4878" width="11.7109375" style="259" customWidth="1"/>
    <col min="4879" max="4879" width="5.140625" style="259" customWidth="1"/>
    <col min="4880" max="5116" width="11.42578125" style="259"/>
    <col min="5117" max="5118" width="5.7109375" style="259" customWidth="1"/>
    <col min="5119" max="5119" width="70.7109375" style="259" customWidth="1"/>
    <col min="5120" max="5126" width="0" style="259" hidden="1" customWidth="1"/>
    <col min="5127" max="5134" width="11.7109375" style="259" customWidth="1"/>
    <col min="5135" max="5135" width="5.140625" style="259" customWidth="1"/>
    <col min="5136" max="5372" width="11.42578125" style="259"/>
    <col min="5373" max="5374" width="5.7109375" style="259" customWidth="1"/>
    <col min="5375" max="5375" width="70.7109375" style="259" customWidth="1"/>
    <col min="5376" max="5382" width="0" style="259" hidden="1" customWidth="1"/>
    <col min="5383" max="5390" width="11.7109375" style="259" customWidth="1"/>
    <col min="5391" max="5391" width="5.140625" style="259" customWidth="1"/>
    <col min="5392" max="5628" width="11.42578125" style="259"/>
    <col min="5629" max="5630" width="5.7109375" style="259" customWidth="1"/>
    <col min="5631" max="5631" width="70.7109375" style="259" customWidth="1"/>
    <col min="5632" max="5638" width="0" style="259" hidden="1" customWidth="1"/>
    <col min="5639" max="5646" width="11.7109375" style="259" customWidth="1"/>
    <col min="5647" max="5647" width="5.140625" style="259" customWidth="1"/>
    <col min="5648" max="5884" width="11.42578125" style="259"/>
    <col min="5885" max="5886" width="5.7109375" style="259" customWidth="1"/>
    <col min="5887" max="5887" width="70.7109375" style="259" customWidth="1"/>
    <col min="5888" max="5894" width="0" style="259" hidden="1" customWidth="1"/>
    <col min="5895" max="5902" width="11.7109375" style="259" customWidth="1"/>
    <col min="5903" max="5903" width="5.140625" style="259" customWidth="1"/>
    <col min="5904" max="6140" width="11.42578125" style="259"/>
    <col min="6141" max="6142" width="5.7109375" style="259" customWidth="1"/>
    <col min="6143" max="6143" width="70.7109375" style="259" customWidth="1"/>
    <col min="6144" max="6150" width="0" style="259" hidden="1" customWidth="1"/>
    <col min="6151" max="6158" width="11.7109375" style="259" customWidth="1"/>
    <col min="6159" max="6159" width="5.140625" style="259" customWidth="1"/>
    <col min="6160" max="6396" width="11.42578125" style="259"/>
    <col min="6397" max="6398" width="5.7109375" style="259" customWidth="1"/>
    <col min="6399" max="6399" width="70.7109375" style="259" customWidth="1"/>
    <col min="6400" max="6406" width="0" style="259" hidden="1" customWidth="1"/>
    <col min="6407" max="6414" width="11.7109375" style="259" customWidth="1"/>
    <col min="6415" max="6415" width="5.140625" style="259" customWidth="1"/>
    <col min="6416" max="6652" width="11.42578125" style="259"/>
    <col min="6653" max="6654" width="5.7109375" style="259" customWidth="1"/>
    <col min="6655" max="6655" width="70.7109375" style="259" customWidth="1"/>
    <col min="6656" max="6662" width="0" style="259" hidden="1" customWidth="1"/>
    <col min="6663" max="6670" width="11.7109375" style="259" customWidth="1"/>
    <col min="6671" max="6671" width="5.140625" style="259" customWidth="1"/>
    <col min="6672" max="6908" width="11.42578125" style="259"/>
    <col min="6909" max="6910" width="5.7109375" style="259" customWidth="1"/>
    <col min="6911" max="6911" width="70.7109375" style="259" customWidth="1"/>
    <col min="6912" max="6918" width="0" style="259" hidden="1" customWidth="1"/>
    <col min="6919" max="6926" width="11.7109375" style="259" customWidth="1"/>
    <col min="6927" max="6927" width="5.140625" style="259" customWidth="1"/>
    <col min="6928" max="7164" width="11.42578125" style="259"/>
    <col min="7165" max="7166" width="5.7109375" style="259" customWidth="1"/>
    <col min="7167" max="7167" width="70.7109375" style="259" customWidth="1"/>
    <col min="7168" max="7174" width="0" style="259" hidden="1" customWidth="1"/>
    <col min="7175" max="7182" width="11.7109375" style="259" customWidth="1"/>
    <col min="7183" max="7183" width="5.140625" style="259" customWidth="1"/>
    <col min="7184" max="7420" width="11.42578125" style="259"/>
    <col min="7421" max="7422" width="5.7109375" style="259" customWidth="1"/>
    <col min="7423" max="7423" width="70.7109375" style="259" customWidth="1"/>
    <col min="7424" max="7430" width="0" style="259" hidden="1" customWidth="1"/>
    <col min="7431" max="7438" width="11.7109375" style="259" customWidth="1"/>
    <col min="7439" max="7439" width="5.140625" style="259" customWidth="1"/>
    <col min="7440" max="7676" width="11.42578125" style="259"/>
    <col min="7677" max="7678" width="5.7109375" style="259" customWidth="1"/>
    <col min="7679" max="7679" width="70.7109375" style="259" customWidth="1"/>
    <col min="7680" max="7686" width="0" style="259" hidden="1" customWidth="1"/>
    <col min="7687" max="7694" width="11.7109375" style="259" customWidth="1"/>
    <col min="7695" max="7695" width="5.140625" style="259" customWidth="1"/>
    <col min="7696" max="7932" width="11.42578125" style="259"/>
    <col min="7933" max="7934" width="5.7109375" style="259" customWidth="1"/>
    <col min="7935" max="7935" width="70.7109375" style="259" customWidth="1"/>
    <col min="7936" max="7942" width="0" style="259" hidden="1" customWidth="1"/>
    <col min="7943" max="7950" width="11.7109375" style="259" customWidth="1"/>
    <col min="7951" max="7951" width="5.140625" style="259" customWidth="1"/>
    <col min="7952" max="8188" width="11.42578125" style="259"/>
    <col min="8189" max="8190" width="5.7109375" style="259" customWidth="1"/>
    <col min="8191" max="8191" width="70.7109375" style="259" customWidth="1"/>
    <col min="8192" max="8198" width="0" style="259" hidden="1" customWidth="1"/>
    <col min="8199" max="8206" width="11.7109375" style="259" customWidth="1"/>
    <col min="8207" max="8207" width="5.140625" style="259" customWidth="1"/>
    <col min="8208" max="8444" width="11.42578125" style="259"/>
    <col min="8445" max="8446" width="5.7109375" style="259" customWidth="1"/>
    <col min="8447" max="8447" width="70.7109375" style="259" customWidth="1"/>
    <col min="8448" max="8454" width="0" style="259" hidden="1" customWidth="1"/>
    <col min="8455" max="8462" width="11.7109375" style="259" customWidth="1"/>
    <col min="8463" max="8463" width="5.140625" style="259" customWidth="1"/>
    <col min="8464" max="8700" width="11.42578125" style="259"/>
    <col min="8701" max="8702" width="5.7109375" style="259" customWidth="1"/>
    <col min="8703" max="8703" width="70.7109375" style="259" customWidth="1"/>
    <col min="8704" max="8710" width="0" style="259" hidden="1" customWidth="1"/>
    <col min="8711" max="8718" width="11.7109375" style="259" customWidth="1"/>
    <col min="8719" max="8719" width="5.140625" style="259" customWidth="1"/>
    <col min="8720" max="8956" width="11.42578125" style="259"/>
    <col min="8957" max="8958" width="5.7109375" style="259" customWidth="1"/>
    <col min="8959" max="8959" width="70.7109375" style="259" customWidth="1"/>
    <col min="8960" max="8966" width="0" style="259" hidden="1" customWidth="1"/>
    <col min="8967" max="8974" width="11.7109375" style="259" customWidth="1"/>
    <col min="8975" max="8975" width="5.140625" style="259" customWidth="1"/>
    <col min="8976" max="9212" width="11.42578125" style="259"/>
    <col min="9213" max="9214" width="5.7109375" style="259" customWidth="1"/>
    <col min="9215" max="9215" width="70.7109375" style="259" customWidth="1"/>
    <col min="9216" max="9222" width="0" style="259" hidden="1" customWidth="1"/>
    <col min="9223" max="9230" width="11.7109375" style="259" customWidth="1"/>
    <col min="9231" max="9231" width="5.140625" style="259" customWidth="1"/>
    <col min="9232" max="9468" width="11.42578125" style="259"/>
    <col min="9469" max="9470" width="5.7109375" style="259" customWidth="1"/>
    <col min="9471" max="9471" width="70.7109375" style="259" customWidth="1"/>
    <col min="9472" max="9478" width="0" style="259" hidden="1" customWidth="1"/>
    <col min="9479" max="9486" width="11.7109375" style="259" customWidth="1"/>
    <col min="9487" max="9487" width="5.140625" style="259" customWidth="1"/>
    <col min="9488" max="9724" width="11.42578125" style="259"/>
    <col min="9725" max="9726" width="5.7109375" style="259" customWidth="1"/>
    <col min="9727" max="9727" width="70.7109375" style="259" customWidth="1"/>
    <col min="9728" max="9734" width="0" style="259" hidden="1" customWidth="1"/>
    <col min="9735" max="9742" width="11.7109375" style="259" customWidth="1"/>
    <col min="9743" max="9743" width="5.140625" style="259" customWidth="1"/>
    <col min="9744" max="9980" width="11.42578125" style="259"/>
    <col min="9981" max="9982" width="5.7109375" style="259" customWidth="1"/>
    <col min="9983" max="9983" width="70.7109375" style="259" customWidth="1"/>
    <col min="9984" max="9990" width="0" style="259" hidden="1" customWidth="1"/>
    <col min="9991" max="9998" width="11.7109375" style="259" customWidth="1"/>
    <col min="9999" max="9999" width="5.140625" style="259" customWidth="1"/>
    <col min="10000" max="10236" width="11.42578125" style="259"/>
    <col min="10237" max="10238" width="5.7109375" style="259" customWidth="1"/>
    <col min="10239" max="10239" width="70.7109375" style="259" customWidth="1"/>
    <col min="10240" max="10246" width="0" style="259" hidden="1" customWidth="1"/>
    <col min="10247" max="10254" width="11.7109375" style="259" customWidth="1"/>
    <col min="10255" max="10255" width="5.140625" style="259" customWidth="1"/>
    <col min="10256" max="10492" width="11.42578125" style="259"/>
    <col min="10493" max="10494" width="5.7109375" style="259" customWidth="1"/>
    <col min="10495" max="10495" width="70.7109375" style="259" customWidth="1"/>
    <col min="10496" max="10502" width="0" style="259" hidden="1" customWidth="1"/>
    <col min="10503" max="10510" width="11.7109375" style="259" customWidth="1"/>
    <col min="10511" max="10511" width="5.140625" style="259" customWidth="1"/>
    <col min="10512" max="10748" width="11.42578125" style="259"/>
    <col min="10749" max="10750" width="5.7109375" style="259" customWidth="1"/>
    <col min="10751" max="10751" width="70.7109375" style="259" customWidth="1"/>
    <col min="10752" max="10758" width="0" style="259" hidden="1" customWidth="1"/>
    <col min="10759" max="10766" width="11.7109375" style="259" customWidth="1"/>
    <col min="10767" max="10767" width="5.140625" style="259" customWidth="1"/>
    <col min="10768" max="11004" width="11.42578125" style="259"/>
    <col min="11005" max="11006" width="5.7109375" style="259" customWidth="1"/>
    <col min="11007" max="11007" width="70.7109375" style="259" customWidth="1"/>
    <col min="11008" max="11014" width="0" style="259" hidden="1" customWidth="1"/>
    <col min="11015" max="11022" width="11.7109375" style="259" customWidth="1"/>
    <col min="11023" max="11023" width="5.140625" style="259" customWidth="1"/>
    <col min="11024" max="11260" width="11.42578125" style="259"/>
    <col min="11261" max="11262" width="5.7109375" style="259" customWidth="1"/>
    <col min="11263" max="11263" width="70.7109375" style="259" customWidth="1"/>
    <col min="11264" max="11270" width="0" style="259" hidden="1" customWidth="1"/>
    <col min="11271" max="11278" width="11.7109375" style="259" customWidth="1"/>
    <col min="11279" max="11279" width="5.140625" style="259" customWidth="1"/>
    <col min="11280" max="11516" width="11.42578125" style="259"/>
    <col min="11517" max="11518" width="5.7109375" style="259" customWidth="1"/>
    <col min="11519" max="11519" width="70.7109375" style="259" customWidth="1"/>
    <col min="11520" max="11526" width="0" style="259" hidden="1" customWidth="1"/>
    <col min="11527" max="11534" width="11.7109375" style="259" customWidth="1"/>
    <col min="11535" max="11535" width="5.140625" style="259" customWidth="1"/>
    <col min="11536" max="11772" width="11.42578125" style="259"/>
    <col min="11773" max="11774" width="5.7109375" style="259" customWidth="1"/>
    <col min="11775" max="11775" width="70.7109375" style="259" customWidth="1"/>
    <col min="11776" max="11782" width="0" style="259" hidden="1" customWidth="1"/>
    <col min="11783" max="11790" width="11.7109375" style="259" customWidth="1"/>
    <col min="11791" max="11791" width="5.140625" style="259" customWidth="1"/>
    <col min="11792" max="12028" width="11.42578125" style="259"/>
    <col min="12029" max="12030" width="5.7109375" style="259" customWidth="1"/>
    <col min="12031" max="12031" width="70.7109375" style="259" customWidth="1"/>
    <col min="12032" max="12038" width="0" style="259" hidden="1" customWidth="1"/>
    <col min="12039" max="12046" width="11.7109375" style="259" customWidth="1"/>
    <col min="12047" max="12047" width="5.140625" style="259" customWidth="1"/>
    <col min="12048" max="12284" width="11.42578125" style="259"/>
    <col min="12285" max="12286" width="5.7109375" style="259" customWidth="1"/>
    <col min="12287" max="12287" width="70.7109375" style="259" customWidth="1"/>
    <col min="12288" max="12294" width="0" style="259" hidden="1" customWidth="1"/>
    <col min="12295" max="12302" width="11.7109375" style="259" customWidth="1"/>
    <col min="12303" max="12303" width="5.140625" style="259" customWidth="1"/>
    <col min="12304" max="12540" width="11.42578125" style="259"/>
    <col min="12541" max="12542" width="5.7109375" style="259" customWidth="1"/>
    <col min="12543" max="12543" width="70.7109375" style="259" customWidth="1"/>
    <col min="12544" max="12550" width="0" style="259" hidden="1" customWidth="1"/>
    <col min="12551" max="12558" width="11.7109375" style="259" customWidth="1"/>
    <col min="12559" max="12559" width="5.140625" style="259" customWidth="1"/>
    <col min="12560" max="12796" width="11.42578125" style="259"/>
    <col min="12797" max="12798" width="5.7109375" style="259" customWidth="1"/>
    <col min="12799" max="12799" width="70.7109375" style="259" customWidth="1"/>
    <col min="12800" max="12806" width="0" style="259" hidden="1" customWidth="1"/>
    <col min="12807" max="12814" width="11.7109375" style="259" customWidth="1"/>
    <col min="12815" max="12815" width="5.140625" style="259" customWidth="1"/>
    <col min="12816" max="13052" width="11.42578125" style="259"/>
    <col min="13053" max="13054" width="5.7109375" style="259" customWidth="1"/>
    <col min="13055" max="13055" width="70.7109375" style="259" customWidth="1"/>
    <col min="13056" max="13062" width="0" style="259" hidden="1" customWidth="1"/>
    <col min="13063" max="13070" width="11.7109375" style="259" customWidth="1"/>
    <col min="13071" max="13071" width="5.140625" style="259" customWidth="1"/>
    <col min="13072" max="13308" width="11.42578125" style="259"/>
    <col min="13309" max="13310" width="5.7109375" style="259" customWidth="1"/>
    <col min="13311" max="13311" width="70.7109375" style="259" customWidth="1"/>
    <col min="13312" max="13318" width="0" style="259" hidden="1" customWidth="1"/>
    <col min="13319" max="13326" width="11.7109375" style="259" customWidth="1"/>
    <col min="13327" max="13327" width="5.140625" style="259" customWidth="1"/>
    <col min="13328" max="13564" width="11.42578125" style="259"/>
    <col min="13565" max="13566" width="5.7109375" style="259" customWidth="1"/>
    <col min="13567" max="13567" width="70.7109375" style="259" customWidth="1"/>
    <col min="13568" max="13574" width="0" style="259" hidden="1" customWidth="1"/>
    <col min="13575" max="13582" width="11.7109375" style="259" customWidth="1"/>
    <col min="13583" max="13583" width="5.140625" style="259" customWidth="1"/>
    <col min="13584" max="13820" width="11.42578125" style="259"/>
    <col min="13821" max="13822" width="5.7109375" style="259" customWidth="1"/>
    <col min="13823" max="13823" width="70.7109375" style="259" customWidth="1"/>
    <col min="13824" max="13830" width="0" style="259" hidden="1" customWidth="1"/>
    <col min="13831" max="13838" width="11.7109375" style="259" customWidth="1"/>
    <col min="13839" max="13839" width="5.140625" style="259" customWidth="1"/>
    <col min="13840" max="14076" width="11.42578125" style="259"/>
    <col min="14077" max="14078" width="5.7109375" style="259" customWidth="1"/>
    <col min="14079" max="14079" width="70.7109375" style="259" customWidth="1"/>
    <col min="14080" max="14086" width="0" style="259" hidden="1" customWidth="1"/>
    <col min="14087" max="14094" width="11.7109375" style="259" customWidth="1"/>
    <col min="14095" max="14095" width="5.140625" style="259" customWidth="1"/>
    <col min="14096" max="14332" width="11.42578125" style="259"/>
    <col min="14333" max="14334" width="5.7109375" style="259" customWidth="1"/>
    <col min="14335" max="14335" width="70.7109375" style="259" customWidth="1"/>
    <col min="14336" max="14342" width="0" style="259" hidden="1" customWidth="1"/>
    <col min="14343" max="14350" width="11.7109375" style="259" customWidth="1"/>
    <col min="14351" max="14351" width="5.140625" style="259" customWidth="1"/>
    <col min="14352" max="14588" width="11.42578125" style="259"/>
    <col min="14589" max="14590" width="5.7109375" style="259" customWidth="1"/>
    <col min="14591" max="14591" width="70.7109375" style="259" customWidth="1"/>
    <col min="14592" max="14598" width="0" style="259" hidden="1" customWidth="1"/>
    <col min="14599" max="14606" width="11.7109375" style="259" customWidth="1"/>
    <col min="14607" max="14607" width="5.140625" style="259" customWidth="1"/>
    <col min="14608" max="14844" width="11.42578125" style="259"/>
    <col min="14845" max="14846" width="5.7109375" style="259" customWidth="1"/>
    <col min="14847" max="14847" width="70.7109375" style="259" customWidth="1"/>
    <col min="14848" max="14854" width="0" style="259" hidden="1" customWidth="1"/>
    <col min="14855" max="14862" width="11.7109375" style="259" customWidth="1"/>
    <col min="14863" max="14863" width="5.140625" style="259" customWidth="1"/>
    <col min="14864" max="15100" width="11.42578125" style="259"/>
    <col min="15101" max="15102" width="5.7109375" style="259" customWidth="1"/>
    <col min="15103" max="15103" width="70.7109375" style="259" customWidth="1"/>
    <col min="15104" max="15110" width="0" style="259" hidden="1" customWidth="1"/>
    <col min="15111" max="15118" width="11.7109375" style="259" customWidth="1"/>
    <col min="15119" max="15119" width="5.140625" style="259" customWidth="1"/>
    <col min="15120" max="15356" width="11.42578125" style="259"/>
    <col min="15357" max="15358" width="5.7109375" style="259" customWidth="1"/>
    <col min="15359" max="15359" width="70.7109375" style="259" customWidth="1"/>
    <col min="15360" max="15366" width="0" style="259" hidden="1" customWidth="1"/>
    <col min="15367" max="15374" width="11.7109375" style="259" customWidth="1"/>
    <col min="15375" max="15375" width="5.140625" style="259" customWidth="1"/>
    <col min="15376" max="15612" width="11.42578125" style="259"/>
    <col min="15613" max="15614" width="5.7109375" style="259" customWidth="1"/>
    <col min="15615" max="15615" width="70.7109375" style="259" customWidth="1"/>
    <col min="15616" max="15622" width="0" style="259" hidden="1" customWidth="1"/>
    <col min="15623" max="15630" width="11.7109375" style="259" customWidth="1"/>
    <col min="15631" max="15631" width="5.140625" style="259" customWidth="1"/>
    <col min="15632" max="15868" width="11.42578125" style="259"/>
    <col min="15869" max="15870" width="5.7109375" style="259" customWidth="1"/>
    <col min="15871" max="15871" width="70.7109375" style="259" customWidth="1"/>
    <col min="15872" max="15878" width="0" style="259" hidden="1" customWidth="1"/>
    <col min="15879" max="15886" width="11.7109375" style="259" customWidth="1"/>
    <col min="15887" max="15887" width="5.140625" style="259" customWidth="1"/>
    <col min="15888" max="16124" width="11.42578125" style="259"/>
    <col min="16125" max="16126" width="5.7109375" style="259" customWidth="1"/>
    <col min="16127" max="16127" width="70.7109375" style="259" customWidth="1"/>
    <col min="16128" max="16134" width="0" style="259" hidden="1" customWidth="1"/>
    <col min="16135" max="16142" width="11.7109375" style="259" customWidth="1"/>
    <col min="16143" max="16143" width="5.140625" style="259" customWidth="1"/>
    <col min="16144" max="16384" width="11.42578125" style="259"/>
  </cols>
  <sheetData>
    <row r="1" spans="1:16" s="246" customFormat="1" ht="21.75" customHeight="1">
      <c r="A1" s="245" t="s">
        <v>789</v>
      </c>
      <c r="H1" s="245"/>
    </row>
    <row r="2" spans="1:16" s="248" customFormat="1" ht="20.100000000000001" customHeight="1">
      <c r="A2" s="247" t="s">
        <v>162</v>
      </c>
      <c r="C2" s="249"/>
      <c r="H2" s="247"/>
    </row>
    <row r="3" spans="1:16" s="250" customFormat="1" ht="20.100000000000001" customHeight="1">
      <c r="C3" s="251"/>
    </row>
    <row r="4" spans="1:16" s="253" customFormat="1" ht="27" customHeight="1">
      <c r="A4" s="252" t="s">
        <v>65</v>
      </c>
      <c r="B4" s="72" t="s">
        <v>341</v>
      </c>
      <c r="C4" s="72" t="s">
        <v>86</v>
      </c>
      <c r="D4" s="81">
        <v>2002</v>
      </c>
      <c r="E4" s="81">
        <v>2003</v>
      </c>
      <c r="F4" s="81">
        <v>2004</v>
      </c>
      <c r="G4" s="72">
        <v>2005</v>
      </c>
      <c r="H4" s="73">
        <v>2006</v>
      </c>
      <c r="I4" s="97">
        <v>2007</v>
      </c>
      <c r="J4" s="81">
        <v>2008</v>
      </c>
      <c r="K4" s="81">
        <v>2009</v>
      </c>
      <c r="L4" s="81">
        <v>2010</v>
      </c>
      <c r="M4" s="81">
        <v>2011</v>
      </c>
      <c r="N4" s="81">
        <v>2012</v>
      </c>
      <c r="O4" s="81">
        <v>2013</v>
      </c>
    </row>
    <row r="5" spans="1:16" ht="21.75" customHeight="1">
      <c r="A5" s="254">
        <v>1</v>
      </c>
      <c r="B5" s="255" t="s">
        <v>94</v>
      </c>
      <c r="C5" s="256" t="s">
        <v>175</v>
      </c>
      <c r="D5" s="448">
        <v>3250.5185487227131</v>
      </c>
      <c r="E5" s="448">
        <v>3333.0142433363444</v>
      </c>
      <c r="F5" s="448">
        <v>3447.8826553670101</v>
      </c>
      <c r="G5" s="449">
        <v>3537.2228220641655</v>
      </c>
      <c r="H5" s="448">
        <v>3623.3511081683027</v>
      </c>
      <c r="I5" s="448">
        <v>3713.0827898164221</v>
      </c>
      <c r="J5" s="448">
        <v>3778.6185669899969</v>
      </c>
      <c r="K5" s="448">
        <v>4019.6714843254622</v>
      </c>
      <c r="L5" s="448">
        <v>4091.1318221918568</v>
      </c>
      <c r="M5" s="448">
        <v>4318.7052434730522</v>
      </c>
      <c r="N5" s="448">
        <v>4460.5290560654212</v>
      </c>
      <c r="O5" s="448">
        <v>4650.9449416916996</v>
      </c>
      <c r="P5" s="330"/>
    </row>
    <row r="6" spans="1:16" ht="12.95" customHeight="1">
      <c r="A6" s="254">
        <v>2</v>
      </c>
      <c r="B6" s="255" t="s">
        <v>95</v>
      </c>
      <c r="C6" s="260" t="s">
        <v>172</v>
      </c>
      <c r="D6" s="449">
        <v>298.61870278630863</v>
      </c>
      <c r="E6" s="449">
        <v>245.23648839046388</v>
      </c>
      <c r="F6" s="449">
        <v>239.8858727577844</v>
      </c>
      <c r="G6" s="449">
        <v>216.69174863286952</v>
      </c>
      <c r="H6" s="449">
        <v>201.90918785031744</v>
      </c>
      <c r="I6" s="449">
        <v>184.76525929518908</v>
      </c>
      <c r="J6" s="449">
        <v>181.49528734738354</v>
      </c>
      <c r="K6" s="449">
        <v>256.88823321095356</v>
      </c>
      <c r="L6" s="449">
        <v>265.8375232237488</v>
      </c>
      <c r="M6" s="449">
        <v>275.10974470280576</v>
      </c>
      <c r="N6" s="449">
        <v>290.65236802673894</v>
      </c>
      <c r="O6" s="449">
        <v>288.22936003722504</v>
      </c>
      <c r="P6" s="330"/>
    </row>
    <row r="7" spans="1:16" ht="12.95" customHeight="1">
      <c r="A7" s="254">
        <v>3</v>
      </c>
      <c r="B7" s="255" t="s">
        <v>96</v>
      </c>
      <c r="C7" s="260" t="s">
        <v>181</v>
      </c>
      <c r="D7" s="449">
        <v>5078.5901822972519</v>
      </c>
      <c r="E7" s="449">
        <v>4890.4415058206696</v>
      </c>
      <c r="F7" s="449">
        <v>4892.3279948755044</v>
      </c>
      <c r="G7" s="449">
        <v>4651.6495077600575</v>
      </c>
      <c r="H7" s="449">
        <v>4621.5749987638465</v>
      </c>
      <c r="I7" s="449">
        <v>4466.022809803294</v>
      </c>
      <c r="J7" s="449">
        <v>4419.7809566139313</v>
      </c>
      <c r="K7" s="449">
        <v>4491.4489691718418</v>
      </c>
      <c r="L7" s="449">
        <v>4736.7403275688175</v>
      </c>
      <c r="M7" s="449">
        <v>4942.7417065253885</v>
      </c>
      <c r="N7" s="449">
        <v>5100.0735187265154</v>
      </c>
      <c r="O7" s="449">
        <v>5145.796696808814</v>
      </c>
      <c r="P7" s="330"/>
    </row>
    <row r="8" spans="1:16" ht="12.95" customHeight="1">
      <c r="A8" s="254">
        <v>4</v>
      </c>
      <c r="B8" s="255" t="s">
        <v>97</v>
      </c>
      <c r="C8" s="260" t="s">
        <v>176</v>
      </c>
      <c r="D8" s="449">
        <v>258.91898423734278</v>
      </c>
      <c r="E8" s="449">
        <v>268.9080745054099</v>
      </c>
      <c r="F8" s="449">
        <v>295.23222181009538</v>
      </c>
      <c r="G8" s="449">
        <v>281.20779224785457</v>
      </c>
      <c r="H8" s="449">
        <v>292.96519611791007</v>
      </c>
      <c r="I8" s="449">
        <v>303.79760695456309</v>
      </c>
      <c r="J8" s="449">
        <v>324.50642241104367</v>
      </c>
      <c r="K8" s="449">
        <v>404.18070869820224</v>
      </c>
      <c r="L8" s="449">
        <v>460.03899606270102</v>
      </c>
      <c r="M8" s="449">
        <v>516.15625525239568</v>
      </c>
      <c r="N8" s="449">
        <v>553.7020601321633</v>
      </c>
      <c r="O8" s="449">
        <v>563.77030049497853</v>
      </c>
      <c r="P8" s="330"/>
    </row>
    <row r="9" spans="1:16" ht="12.95" customHeight="1">
      <c r="A9" s="254">
        <v>5</v>
      </c>
      <c r="B9" s="255" t="s">
        <v>98</v>
      </c>
      <c r="C9" s="260" t="s">
        <v>177</v>
      </c>
      <c r="D9" s="449">
        <v>4746.5082653162963</v>
      </c>
      <c r="E9" s="449">
        <v>4240.3555408230877</v>
      </c>
      <c r="F9" s="449">
        <v>4255.0180020335793</v>
      </c>
      <c r="G9" s="449">
        <v>4193.6355268607085</v>
      </c>
      <c r="H9" s="449">
        <v>4370.5612315000026</v>
      </c>
      <c r="I9" s="449">
        <v>4487.5010130103383</v>
      </c>
      <c r="J9" s="449">
        <v>4689.5821011411963</v>
      </c>
      <c r="K9" s="449">
        <v>4562.0450493349445</v>
      </c>
      <c r="L9" s="449">
        <v>4278.6855370592384</v>
      </c>
      <c r="M9" s="449">
        <v>4173.1814418181102</v>
      </c>
      <c r="N9" s="449">
        <v>3881.767750435527</v>
      </c>
      <c r="O9" s="449">
        <v>3886.7471524302846</v>
      </c>
      <c r="P9" s="330"/>
    </row>
    <row r="10" spans="1:16" ht="12.95" customHeight="1">
      <c r="A10" s="254">
        <v>6</v>
      </c>
      <c r="B10" s="255" t="s">
        <v>99</v>
      </c>
      <c r="C10" s="260" t="s">
        <v>89</v>
      </c>
      <c r="D10" s="449">
        <v>3908.035373509158</v>
      </c>
      <c r="E10" s="449">
        <v>3636.1713064327969</v>
      </c>
      <c r="F10" s="449">
        <v>3483.4832719476576</v>
      </c>
      <c r="G10" s="449">
        <v>3153.9018726227278</v>
      </c>
      <c r="H10" s="449">
        <v>3145.7976216600882</v>
      </c>
      <c r="I10" s="449">
        <v>3070.8019614634663</v>
      </c>
      <c r="J10" s="449">
        <v>3164.6280761500011</v>
      </c>
      <c r="K10" s="449">
        <v>3008.1888577618301</v>
      </c>
      <c r="L10" s="449">
        <v>3123.7328127612432</v>
      </c>
      <c r="M10" s="449">
        <v>3393.5137949036525</v>
      </c>
      <c r="N10" s="449">
        <v>3481.309477557902</v>
      </c>
      <c r="O10" s="449">
        <v>3567.1776305179587</v>
      </c>
      <c r="P10" s="330"/>
    </row>
    <row r="11" spans="1:16" ht="12.95" customHeight="1">
      <c r="A11" s="254">
        <v>7</v>
      </c>
      <c r="B11" s="255" t="s">
        <v>100</v>
      </c>
      <c r="C11" s="260" t="s">
        <v>173</v>
      </c>
      <c r="D11" s="449">
        <v>9988.6157920798723</v>
      </c>
      <c r="E11" s="449">
        <v>9686.9098948612573</v>
      </c>
      <c r="F11" s="449">
        <v>9779.89820124576</v>
      </c>
      <c r="G11" s="449">
        <v>9263.6123851835036</v>
      </c>
      <c r="H11" s="449">
        <v>9139.8452642933862</v>
      </c>
      <c r="I11" s="449">
        <v>9134.3212664914372</v>
      </c>
      <c r="J11" s="449">
        <v>8999.6813299282876</v>
      </c>
      <c r="K11" s="449">
        <v>8623.1584375916209</v>
      </c>
      <c r="L11" s="449">
        <v>9034.9965554993087</v>
      </c>
      <c r="M11" s="449">
        <v>9231.4327554402007</v>
      </c>
      <c r="N11" s="449">
        <v>9231.4222020384987</v>
      </c>
      <c r="O11" s="449">
        <v>9295.1166732224119</v>
      </c>
      <c r="P11" s="330"/>
    </row>
    <row r="12" spans="1:16" ht="12.95" customHeight="1">
      <c r="A12" s="254">
        <v>8</v>
      </c>
      <c r="B12" s="255" t="s">
        <v>101</v>
      </c>
      <c r="C12" s="260" t="s">
        <v>148</v>
      </c>
      <c r="D12" s="449">
        <v>24172.038650386789</v>
      </c>
      <c r="E12" s="449">
        <v>24419.238655792229</v>
      </c>
      <c r="F12" s="449">
        <v>25135.364532935331</v>
      </c>
      <c r="G12" s="449">
        <v>24438.293804383113</v>
      </c>
      <c r="H12" s="449">
        <v>24381.295002047431</v>
      </c>
      <c r="I12" s="449">
        <v>24263.275174217721</v>
      </c>
      <c r="J12" s="449">
        <v>24745.28942908522</v>
      </c>
      <c r="K12" s="449">
        <v>22804.687940699012</v>
      </c>
      <c r="L12" s="449">
        <v>23868.170684506709</v>
      </c>
      <c r="M12" s="449">
        <v>24371.615407464553</v>
      </c>
      <c r="N12" s="449">
        <v>23712.256653264834</v>
      </c>
      <c r="O12" s="449">
        <v>23917.609006043815</v>
      </c>
      <c r="P12" s="330"/>
    </row>
    <row r="13" spans="1:16" ht="12.95" customHeight="1">
      <c r="A13" s="254">
        <v>9</v>
      </c>
      <c r="B13" s="255" t="s">
        <v>102</v>
      </c>
      <c r="C13" s="260" t="s">
        <v>174</v>
      </c>
      <c r="D13" s="449">
        <v>289.92404474463478</v>
      </c>
      <c r="E13" s="449">
        <v>273.4856298056921</v>
      </c>
      <c r="F13" s="449">
        <v>263.42676143239436</v>
      </c>
      <c r="G13" s="449">
        <v>238.82158053653862</v>
      </c>
      <c r="H13" s="449">
        <v>234.32760789536863</v>
      </c>
      <c r="I13" s="449">
        <v>217.51552437256242</v>
      </c>
      <c r="J13" s="449">
        <v>228.34735990329665</v>
      </c>
      <c r="K13" s="449">
        <v>215.40827420500528</v>
      </c>
      <c r="L13" s="449">
        <v>230.93390083472565</v>
      </c>
      <c r="M13" s="449">
        <v>242.61233496405958</v>
      </c>
      <c r="N13" s="449">
        <v>255.60500316401132</v>
      </c>
      <c r="O13" s="449">
        <v>256.56910190660233</v>
      </c>
      <c r="P13" s="330"/>
    </row>
    <row r="14" spans="1:16" ht="12.95" customHeight="1">
      <c r="A14" s="254">
        <v>10</v>
      </c>
      <c r="B14" s="255" t="s">
        <v>103</v>
      </c>
      <c r="C14" s="260" t="s">
        <v>149</v>
      </c>
      <c r="D14" s="449">
        <v>2854.0813031876232</v>
      </c>
      <c r="E14" s="449">
        <v>2793.111154163521</v>
      </c>
      <c r="F14" s="449">
        <v>2744.5888939283377</v>
      </c>
      <c r="G14" s="449">
        <v>2542.1610895177778</v>
      </c>
      <c r="H14" s="449">
        <v>2295.9595128079336</v>
      </c>
      <c r="I14" s="449">
        <v>2315.1265832514459</v>
      </c>
      <c r="J14" s="449">
        <v>2428.0938065923888</v>
      </c>
      <c r="K14" s="449">
        <v>1788.5864752574585</v>
      </c>
      <c r="L14" s="449">
        <v>1689.5495789604854</v>
      </c>
      <c r="M14" s="449">
        <v>1642.4054327284591</v>
      </c>
      <c r="N14" s="449">
        <v>1561.8585375860505</v>
      </c>
      <c r="O14" s="449">
        <v>1559.4062794881529</v>
      </c>
      <c r="P14" s="330"/>
    </row>
    <row r="15" spans="1:16" ht="12.95" customHeight="1">
      <c r="A15" s="254">
        <v>11</v>
      </c>
      <c r="B15" s="255" t="s">
        <v>104</v>
      </c>
      <c r="C15" s="260" t="s">
        <v>150</v>
      </c>
      <c r="D15" s="449">
        <v>246.57317670993876</v>
      </c>
      <c r="E15" s="449">
        <v>243.70414007132493</v>
      </c>
      <c r="F15" s="449">
        <v>244.47599437489433</v>
      </c>
      <c r="G15" s="449">
        <v>232.11125725324092</v>
      </c>
      <c r="H15" s="449">
        <v>238.04654583625478</v>
      </c>
      <c r="I15" s="449">
        <v>223.89017129908808</v>
      </c>
      <c r="J15" s="449">
        <v>232.35705157944</v>
      </c>
      <c r="K15" s="449">
        <v>240.98305448697988</v>
      </c>
      <c r="L15" s="449">
        <v>263.29328612134265</v>
      </c>
      <c r="M15" s="449">
        <v>291.89112282328972</v>
      </c>
      <c r="N15" s="449">
        <v>312.00390746459868</v>
      </c>
      <c r="O15" s="449">
        <v>311.29548495635589</v>
      </c>
      <c r="P15" s="330"/>
    </row>
    <row r="16" spans="1:16" ht="12.95" customHeight="1">
      <c r="A16" s="254">
        <v>12</v>
      </c>
      <c r="B16" s="255" t="s">
        <v>105</v>
      </c>
      <c r="C16" s="260" t="s">
        <v>178</v>
      </c>
      <c r="D16" s="449">
        <v>533.61998913427249</v>
      </c>
      <c r="E16" s="449">
        <v>637.44286396411451</v>
      </c>
      <c r="F16" s="449">
        <v>704.0959270337928</v>
      </c>
      <c r="G16" s="449">
        <v>724.50836507612951</v>
      </c>
      <c r="H16" s="449">
        <v>748.78944828303315</v>
      </c>
      <c r="I16" s="449">
        <v>721.46549000049401</v>
      </c>
      <c r="J16" s="449">
        <v>743.33525306585398</v>
      </c>
      <c r="K16" s="449">
        <v>714.17029870645376</v>
      </c>
      <c r="L16" s="449">
        <v>723.89269433835113</v>
      </c>
      <c r="M16" s="449">
        <v>735.28973544066616</v>
      </c>
      <c r="N16" s="449">
        <v>756.81091691008305</v>
      </c>
      <c r="O16" s="449">
        <v>762.2921975269428</v>
      </c>
      <c r="P16" s="330"/>
    </row>
    <row r="17" spans="1:16" ht="12.95" customHeight="1">
      <c r="A17" s="254">
        <v>13</v>
      </c>
      <c r="B17" s="255" t="s">
        <v>106</v>
      </c>
      <c r="C17" s="260" t="s">
        <v>151</v>
      </c>
      <c r="D17" s="449">
        <v>5980.9906750594791</v>
      </c>
      <c r="E17" s="449">
        <v>5554.4285779461743</v>
      </c>
      <c r="F17" s="449">
        <v>5422.0489005203817</v>
      </c>
      <c r="G17" s="449">
        <v>5362.873911653106</v>
      </c>
      <c r="H17" s="449">
        <v>5601.677046036707</v>
      </c>
      <c r="I17" s="449">
        <v>5571.3597263317706</v>
      </c>
      <c r="J17" s="449">
        <v>5903.0635283033916</v>
      </c>
      <c r="K17" s="449">
        <v>6012.2106565984523</v>
      </c>
      <c r="L17" s="449">
        <v>5873.2403484954984</v>
      </c>
      <c r="M17" s="449">
        <v>5779.2002857258176</v>
      </c>
      <c r="N17" s="449">
        <v>5788.437716592628</v>
      </c>
      <c r="O17" s="449">
        <v>5829.3566579593607</v>
      </c>
      <c r="P17" s="330"/>
    </row>
    <row r="18" spans="1:16" ht="12.95" customHeight="1">
      <c r="A18" s="254">
        <v>14</v>
      </c>
      <c r="B18" s="255" t="s">
        <v>108</v>
      </c>
      <c r="C18" s="260" t="s">
        <v>155</v>
      </c>
      <c r="D18" s="449">
        <v>492.4255043268974</v>
      </c>
      <c r="E18" s="449">
        <v>581.48099418981849</v>
      </c>
      <c r="F18" s="449">
        <v>618.772423931753</v>
      </c>
      <c r="G18" s="449">
        <v>576.93099921952705</v>
      </c>
      <c r="H18" s="449">
        <v>400.29028126857554</v>
      </c>
      <c r="I18" s="449">
        <v>503.68940927964843</v>
      </c>
      <c r="J18" s="449">
        <v>529.59399310099843</v>
      </c>
      <c r="K18" s="449">
        <v>251.17439122588314</v>
      </c>
      <c r="L18" s="449">
        <v>295.08913502969966</v>
      </c>
      <c r="M18" s="449">
        <v>317.12495518729804</v>
      </c>
      <c r="N18" s="449">
        <v>341.18991108966765</v>
      </c>
      <c r="O18" s="449">
        <v>345.00358712852858</v>
      </c>
      <c r="P18" s="330"/>
    </row>
    <row r="19" spans="1:16" ht="12.95" customHeight="1">
      <c r="A19" s="254">
        <v>15</v>
      </c>
      <c r="B19" s="255" t="s">
        <v>107</v>
      </c>
      <c r="C19" s="260" t="s">
        <v>179</v>
      </c>
      <c r="D19" s="449">
        <v>1662.0210725530678</v>
      </c>
      <c r="E19" s="449">
        <v>1641.732799767929</v>
      </c>
      <c r="F19" s="449">
        <v>1625.5929088153378</v>
      </c>
      <c r="G19" s="449">
        <v>1636.5381729235141</v>
      </c>
      <c r="H19" s="449">
        <v>1635.5326621307449</v>
      </c>
      <c r="I19" s="449">
        <v>1622.1014892238459</v>
      </c>
      <c r="J19" s="449">
        <v>1679.3523343277973</v>
      </c>
      <c r="K19" s="449">
        <v>1722.7282908576396</v>
      </c>
      <c r="L19" s="449">
        <v>1756.0316358564803</v>
      </c>
      <c r="M19" s="449">
        <v>1729.3742153882065</v>
      </c>
      <c r="N19" s="449">
        <v>1753.0917618135188</v>
      </c>
      <c r="O19" s="449">
        <v>1778.4285481040365</v>
      </c>
      <c r="P19" s="330"/>
    </row>
    <row r="20" spans="1:16" ht="12.95" customHeight="1">
      <c r="A20" s="254">
        <v>16</v>
      </c>
      <c r="B20" s="255" t="s">
        <v>152</v>
      </c>
      <c r="C20" s="260" t="s">
        <v>156</v>
      </c>
      <c r="D20" s="449">
        <v>113.42592541432231</v>
      </c>
      <c r="E20" s="449">
        <v>109.33762948969405</v>
      </c>
      <c r="F20" s="449">
        <v>113.18474989548469</v>
      </c>
      <c r="G20" s="449">
        <v>111.53497158139659</v>
      </c>
      <c r="H20" s="449">
        <v>112.66747123295775</v>
      </c>
      <c r="I20" s="449">
        <v>115.8816338680641</v>
      </c>
      <c r="J20" s="449">
        <v>123.3202279515975</v>
      </c>
      <c r="K20" s="449">
        <v>114.38306538664557</v>
      </c>
      <c r="L20" s="449">
        <v>118.0149981285988</v>
      </c>
      <c r="M20" s="449">
        <v>121.54226401484476</v>
      </c>
      <c r="N20" s="449">
        <v>123.82408264950756</v>
      </c>
      <c r="O20" s="449">
        <v>123.65648200333135</v>
      </c>
      <c r="P20" s="330"/>
    </row>
    <row r="21" spans="1:16" ht="12.95" customHeight="1">
      <c r="A21" s="254">
        <v>17</v>
      </c>
      <c r="B21" s="255" t="s">
        <v>153</v>
      </c>
      <c r="C21" s="260" t="s">
        <v>157</v>
      </c>
      <c r="D21" s="449">
        <v>368.08077235099927</v>
      </c>
      <c r="E21" s="449">
        <v>406.35452638823068</v>
      </c>
      <c r="F21" s="449">
        <v>440.04943186381638</v>
      </c>
      <c r="G21" s="449">
        <v>453.26499281637871</v>
      </c>
      <c r="H21" s="449">
        <v>450.88471846631046</v>
      </c>
      <c r="I21" s="449">
        <v>477.86681106947441</v>
      </c>
      <c r="J21" s="449">
        <v>529.48313214548068</v>
      </c>
      <c r="K21" s="449">
        <v>593.93920923907183</v>
      </c>
      <c r="L21" s="449">
        <v>649.2933339455368</v>
      </c>
      <c r="M21" s="449">
        <v>696.71378966248051</v>
      </c>
      <c r="N21" s="449">
        <v>732.60638313837785</v>
      </c>
      <c r="O21" s="449">
        <v>736.15658821092279</v>
      </c>
      <c r="P21" s="330"/>
    </row>
    <row r="22" spans="1:16" ht="12.95" customHeight="1">
      <c r="A22" s="254">
        <v>18</v>
      </c>
      <c r="B22" s="255" t="s">
        <v>154</v>
      </c>
      <c r="C22" s="260" t="s">
        <v>158</v>
      </c>
      <c r="D22" s="449">
        <v>3891.9806076854074</v>
      </c>
      <c r="E22" s="449">
        <v>3566.3651307038222</v>
      </c>
      <c r="F22" s="449">
        <v>3525.4589898652384</v>
      </c>
      <c r="G22" s="449">
        <v>3294.9129156028512</v>
      </c>
      <c r="H22" s="449">
        <v>3348.0235725481361</v>
      </c>
      <c r="I22" s="449">
        <v>3315.9835380328759</v>
      </c>
      <c r="J22" s="449">
        <v>3541.7569980211738</v>
      </c>
      <c r="K22" s="449">
        <v>3462.1530225563051</v>
      </c>
      <c r="L22" s="449">
        <v>3348.234271137002</v>
      </c>
      <c r="M22" s="449">
        <v>3262.8993691219107</v>
      </c>
      <c r="N22" s="449">
        <v>3206.0024143518622</v>
      </c>
      <c r="O22" s="449">
        <v>3229.8951922656884</v>
      </c>
      <c r="P22" s="330"/>
    </row>
    <row r="23" spans="1:16" ht="12.95" customHeight="1">
      <c r="A23" s="254"/>
      <c r="B23" s="767"/>
      <c r="C23" s="768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330"/>
    </row>
    <row r="24" spans="1:16" ht="12.95" customHeight="1">
      <c r="A24" s="262">
        <v>19</v>
      </c>
      <c r="B24" s="263"/>
      <c r="C24" s="264" t="s">
        <v>87</v>
      </c>
      <c r="D24" s="450">
        <v>68134.967570502398</v>
      </c>
      <c r="E24" s="450">
        <v>66527.719156452586</v>
      </c>
      <c r="F24" s="450">
        <v>67230.787734634141</v>
      </c>
      <c r="G24" s="450">
        <v>64909.873715935464</v>
      </c>
      <c r="H24" s="450">
        <v>64843.498476907305</v>
      </c>
      <c r="I24" s="450">
        <v>64708.448257781703</v>
      </c>
      <c r="J24" s="450">
        <v>66242.28585465849</v>
      </c>
      <c r="K24" s="450">
        <v>63286.006419313751</v>
      </c>
      <c r="L24" s="450">
        <v>64806.907441721341</v>
      </c>
      <c r="M24" s="450">
        <v>66041.509854637188</v>
      </c>
      <c r="N24" s="450">
        <v>65543.143721007917</v>
      </c>
      <c r="O24" s="450">
        <v>66247.451880797104</v>
      </c>
      <c r="P24" s="330"/>
    </row>
    <row r="25" spans="1:16" ht="12.95" customHeight="1">
      <c r="A25" s="254">
        <v>20</v>
      </c>
      <c r="B25" s="332"/>
      <c r="C25" s="268" t="s">
        <v>374</v>
      </c>
      <c r="D25" s="453">
        <v>104706.32746152177</v>
      </c>
      <c r="E25" s="453">
        <v>103241.32008924427</v>
      </c>
      <c r="F25" s="453">
        <v>104390.69400025989</v>
      </c>
      <c r="G25" s="453">
        <v>100356.02843600587</v>
      </c>
      <c r="H25" s="453">
        <v>95630.989988910238</v>
      </c>
      <c r="I25" s="453">
        <v>94701.653880474929</v>
      </c>
      <c r="J25" s="453">
        <v>92755.635129997856</v>
      </c>
      <c r="K25" s="453">
        <v>94277.402121406776</v>
      </c>
      <c r="L25" s="453">
        <v>94205.509701802977</v>
      </c>
      <c r="M25" s="453">
        <v>95232.666145941563</v>
      </c>
      <c r="N25" s="453">
        <v>93909.651022970735</v>
      </c>
      <c r="O25" s="453">
        <v>95803.169456639938</v>
      </c>
      <c r="P25" s="330"/>
    </row>
    <row r="26" spans="1:16">
      <c r="A26" s="254">
        <v>21</v>
      </c>
      <c r="B26" s="332"/>
      <c r="C26" s="264" t="s">
        <v>375</v>
      </c>
      <c r="D26" s="450">
        <v>172841.29503202415</v>
      </c>
      <c r="E26" s="450">
        <v>169769.03924569685</v>
      </c>
      <c r="F26" s="450">
        <v>171621.48173489404</v>
      </c>
      <c r="G26" s="450">
        <v>165265.90215194132</v>
      </c>
      <c r="H26" s="450">
        <v>160474.48846581753</v>
      </c>
      <c r="I26" s="450">
        <v>159410.10213825663</v>
      </c>
      <c r="J26" s="450">
        <v>158997.92098465635</v>
      </c>
      <c r="K26" s="450">
        <v>157563.40854072053</v>
      </c>
      <c r="L26" s="450">
        <v>159012.41714352433</v>
      </c>
      <c r="M26" s="450">
        <v>161274.17600057874</v>
      </c>
      <c r="N26" s="450">
        <v>159452.79474397865</v>
      </c>
      <c r="O26" s="450">
        <v>162050.62133743704</v>
      </c>
      <c r="P26" s="330"/>
    </row>
    <row r="27" spans="1:16" hidden="1">
      <c r="A27" s="262"/>
      <c r="B27" s="333"/>
      <c r="C27" s="268" t="s">
        <v>376</v>
      </c>
      <c r="D27" s="449">
        <v>-1985.2638961968851</v>
      </c>
      <c r="E27" s="449">
        <v>-4055.0411334948585</v>
      </c>
      <c r="F27" s="449">
        <v>-5399.2591395281443</v>
      </c>
      <c r="G27" s="449">
        <v>-6884.4100164853262</v>
      </c>
      <c r="H27" s="449">
        <v>-5661.8027416642781</v>
      </c>
      <c r="I27" s="449">
        <v>-7963.6537890514446</v>
      </c>
      <c r="J27" s="449">
        <v>-7856.0282675182498</v>
      </c>
      <c r="K27" s="449">
        <v>-7692.6734912490838</v>
      </c>
      <c r="L27" s="449">
        <v>-7436.8809972487225</v>
      </c>
      <c r="M27" s="449">
        <v>-7696.0703180477039</v>
      </c>
      <c r="N27" s="449">
        <v>-7291.3895924107674</v>
      </c>
      <c r="O27" s="449">
        <v>-6671.5630401209537</v>
      </c>
      <c r="P27" s="330"/>
    </row>
    <row r="28" spans="1:16" hidden="1">
      <c r="A28" s="254"/>
      <c r="B28" s="334"/>
      <c r="C28" s="268" t="s">
        <v>377</v>
      </c>
      <c r="D28" s="449">
        <v>-5044.2913308850011</v>
      </c>
      <c r="E28" s="449">
        <v>-6068.7422336794643</v>
      </c>
      <c r="F28" s="449">
        <v>-6777.4887123631852</v>
      </c>
      <c r="G28" s="449">
        <v>-7219.5465482568106</v>
      </c>
      <c r="H28" s="449">
        <v>-7786.7239088298638</v>
      </c>
      <c r="I28" s="449">
        <v>-7352.9567852558512</v>
      </c>
      <c r="J28" s="449">
        <v>-7731.1608443141331</v>
      </c>
      <c r="K28" s="449">
        <v>-7711.6692808360403</v>
      </c>
      <c r="L28" s="449">
        <v>-8156.922201867782</v>
      </c>
      <c r="M28" s="449">
        <v>-8259.6703421654784</v>
      </c>
      <c r="N28" s="449">
        <v>-8182.273522702606</v>
      </c>
      <c r="O28" s="449">
        <v>-7027.120434295166</v>
      </c>
      <c r="P28" s="330"/>
    </row>
    <row r="29" spans="1:16" ht="12" customHeight="1">
      <c r="A29" s="254">
        <v>22</v>
      </c>
      <c r="B29" s="334"/>
      <c r="C29" s="268" t="s">
        <v>385</v>
      </c>
      <c r="D29" s="451">
        <v>-7029.5552270818862</v>
      </c>
      <c r="E29" s="451">
        <v>-10123.783367174323</v>
      </c>
      <c r="F29" s="451">
        <v>-12176.74785189133</v>
      </c>
      <c r="G29" s="451">
        <v>-14103.956564742137</v>
      </c>
      <c r="H29" s="451">
        <v>-13448.526650494143</v>
      </c>
      <c r="I29" s="451">
        <v>-15316.610574307295</v>
      </c>
      <c r="J29" s="451">
        <v>-15587.189111832384</v>
      </c>
      <c r="K29" s="451">
        <v>-15404.342772085125</v>
      </c>
      <c r="L29" s="451">
        <v>-15593.803199116504</v>
      </c>
      <c r="M29" s="451">
        <v>-15955.740660213181</v>
      </c>
      <c r="N29" s="451">
        <v>-15473.663115113373</v>
      </c>
      <c r="O29" s="451">
        <v>-13698.683474416121</v>
      </c>
      <c r="P29" s="330"/>
    </row>
    <row r="30" spans="1:16" ht="12" customHeight="1">
      <c r="A30" s="254">
        <v>23</v>
      </c>
      <c r="B30" s="335"/>
      <c r="C30" s="264" t="s">
        <v>378</v>
      </c>
      <c r="D30" s="450">
        <v>165811.73980494228</v>
      </c>
      <c r="E30" s="450">
        <v>159645.25587852253</v>
      </c>
      <c r="F30" s="450">
        <v>159444.73388300271</v>
      </c>
      <c r="G30" s="450">
        <v>151161.94558719918</v>
      </c>
      <c r="H30" s="450">
        <v>147025.96181532339</v>
      </c>
      <c r="I30" s="450">
        <v>144093.49156394936</v>
      </c>
      <c r="J30" s="450">
        <v>143410.73187282396</v>
      </c>
      <c r="K30" s="450">
        <v>142159.0657686354</v>
      </c>
      <c r="L30" s="450">
        <v>143418.61394440784</v>
      </c>
      <c r="M30" s="450">
        <v>145318.43534036554</v>
      </c>
      <c r="N30" s="450">
        <v>143979.13162886529</v>
      </c>
      <c r="O30" s="450">
        <v>148351.93786302092</v>
      </c>
      <c r="P30" s="330"/>
    </row>
    <row r="31" spans="1:16" s="274" customFormat="1" ht="12" hidden="1" customHeight="1">
      <c r="A31" s="262"/>
      <c r="B31" s="336"/>
      <c r="C31" s="337" t="s">
        <v>379</v>
      </c>
      <c r="D31" s="450">
        <v>165811.73999685002</v>
      </c>
      <c r="E31" s="450">
        <v>159645.25596380999</v>
      </c>
      <c r="F31" s="450">
        <v>159444.73395309001</v>
      </c>
      <c r="G31" s="450">
        <v>151161.94597303</v>
      </c>
      <c r="H31" s="450">
        <v>147025.96198245001</v>
      </c>
      <c r="I31" s="450">
        <v>144093.49202877001</v>
      </c>
      <c r="J31" s="450">
        <v>143410.73196411549</v>
      </c>
      <c r="K31" s="450">
        <v>142159.06597494619</v>
      </c>
      <c r="L31" s="450">
        <v>143418.61134455359</v>
      </c>
      <c r="M31" s="450">
        <v>145318.43845863899</v>
      </c>
      <c r="N31" s="450">
        <v>143594.44747150069</v>
      </c>
      <c r="O31" s="450">
        <v>0</v>
      </c>
      <c r="P31" s="331"/>
    </row>
    <row r="32" spans="1:16" s="274" customFormat="1" ht="12" customHeight="1">
      <c r="A32" s="262">
        <v>24</v>
      </c>
      <c r="B32" s="336"/>
      <c r="C32" s="268" t="s">
        <v>383</v>
      </c>
      <c r="D32" s="449">
        <v>1448.568</v>
      </c>
      <c r="E32" s="449">
        <v>2120.3184000000001</v>
      </c>
      <c r="F32" s="449">
        <v>2821.0953392681663</v>
      </c>
      <c r="G32" s="449">
        <v>4815.3674049263318</v>
      </c>
      <c r="H32" s="449">
        <v>9223.3333267851667</v>
      </c>
      <c r="I32" s="449">
        <v>10213.805244453668</v>
      </c>
      <c r="J32" s="449">
        <v>7787.9947232465001</v>
      </c>
      <c r="K32" s="449">
        <v>6324.2596772624993</v>
      </c>
      <c r="L32" s="449">
        <v>6286.5858603521674</v>
      </c>
      <c r="M32" s="449">
        <v>5874.431918877166</v>
      </c>
      <c r="N32" s="449">
        <v>6027.4109837747637</v>
      </c>
      <c r="O32" s="456">
        <v>5524.1983200000004</v>
      </c>
      <c r="P32" s="331"/>
    </row>
    <row r="33" spans="1:16" s="274" customFormat="1" ht="12" customHeight="1">
      <c r="A33" s="262">
        <v>25</v>
      </c>
      <c r="B33" s="336"/>
      <c r="C33" s="268" t="s">
        <v>394</v>
      </c>
      <c r="D33" s="455" t="s">
        <v>777</v>
      </c>
      <c r="E33" s="455" t="s">
        <v>777</v>
      </c>
      <c r="F33" s="449">
        <v>82.369485490000017</v>
      </c>
      <c r="G33" s="449">
        <v>490.8481983800001</v>
      </c>
      <c r="H33" s="449">
        <v>966.09098971000014</v>
      </c>
      <c r="I33" s="449">
        <v>868.40741242000001</v>
      </c>
      <c r="J33" s="449">
        <v>1175.6213661900001</v>
      </c>
      <c r="K33" s="449">
        <v>1705.7734807500001</v>
      </c>
      <c r="L33" s="449">
        <v>2201.5738369300002</v>
      </c>
      <c r="M33" s="449">
        <v>2330.1214384300001</v>
      </c>
      <c r="N33" s="449">
        <v>2364.9615272799992</v>
      </c>
      <c r="O33" s="456">
        <v>2304.5472000000004</v>
      </c>
      <c r="P33" s="331"/>
    </row>
    <row r="34" spans="1:16" s="274" customFormat="1" ht="12" customHeight="1">
      <c r="A34" s="262">
        <v>26</v>
      </c>
      <c r="B34" s="336"/>
      <c r="C34" s="164" t="s">
        <v>393</v>
      </c>
      <c r="D34" s="450">
        <v>167260.30780494228</v>
      </c>
      <c r="E34" s="450">
        <v>161765.57427852252</v>
      </c>
      <c r="F34" s="450">
        <v>162348.19870776086</v>
      </c>
      <c r="G34" s="450">
        <v>156468.16119050552</v>
      </c>
      <c r="H34" s="450">
        <v>157215.38613181855</v>
      </c>
      <c r="I34" s="450">
        <v>155175.70422082301</v>
      </c>
      <c r="J34" s="450">
        <v>152374.34796226045</v>
      </c>
      <c r="K34" s="450">
        <v>150189.09892664792</v>
      </c>
      <c r="L34" s="450">
        <v>151906.77364169003</v>
      </c>
      <c r="M34" s="450">
        <v>153522.98869767273</v>
      </c>
      <c r="N34" s="450">
        <v>152371.50413992003</v>
      </c>
      <c r="O34" s="457">
        <v>156180.68338302092</v>
      </c>
      <c r="P34" s="331"/>
    </row>
    <row r="35" spans="1:16" s="274" customFormat="1" ht="15" customHeight="1">
      <c r="A35" s="338" t="s">
        <v>144</v>
      </c>
      <c r="C35" s="339"/>
      <c r="D35" s="34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40"/>
      <c r="P35" s="331"/>
    </row>
    <row r="36" spans="1:16" s="274" customFormat="1" ht="12" customHeight="1">
      <c r="A36" s="361" t="s">
        <v>790</v>
      </c>
      <c r="C36" s="273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</row>
    <row r="37" spans="1:16" s="274" customFormat="1" ht="12" customHeight="1">
      <c r="A37" s="458" t="s">
        <v>791</v>
      </c>
      <c r="C37" s="273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</row>
    <row r="38" spans="1:16" s="274" customFormat="1" ht="12" customHeight="1">
      <c r="A38" s="271" t="s">
        <v>160</v>
      </c>
      <c r="C38" s="273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</row>
    <row r="39" spans="1:16" s="274" customFormat="1" ht="12" customHeight="1">
      <c r="A39" s="271" t="s">
        <v>138</v>
      </c>
      <c r="C39" s="273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</row>
    <row r="40" spans="1:16" s="274" customFormat="1" ht="12" customHeight="1">
      <c r="A40" s="271" t="s">
        <v>142</v>
      </c>
      <c r="C40" s="273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</row>
    <row r="41" spans="1:16" s="274" customFormat="1" ht="12" customHeight="1">
      <c r="A41" s="361" t="s">
        <v>792</v>
      </c>
      <c r="C41" s="273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</row>
    <row r="42" spans="1:16">
      <c r="B42" s="272"/>
      <c r="C42" s="278"/>
    </row>
    <row r="43" spans="1:16">
      <c r="B43" s="272"/>
      <c r="C43" s="278"/>
    </row>
    <row r="44" spans="1:16">
      <c r="B44" s="272"/>
      <c r="C44" s="278"/>
    </row>
    <row r="45" spans="1:16">
      <c r="B45" s="272"/>
      <c r="C45" s="278"/>
    </row>
    <row r="46" spans="1:16">
      <c r="B46" s="272"/>
      <c r="C46" s="278"/>
    </row>
    <row r="47" spans="1:16">
      <c r="B47" s="272"/>
      <c r="C47" s="278"/>
    </row>
    <row r="48" spans="1:16">
      <c r="B48" s="272"/>
      <c r="C48" s="278"/>
    </row>
    <row r="49" spans="2:3">
      <c r="B49" s="272"/>
      <c r="C49" s="278"/>
    </row>
    <row r="50" spans="2:3">
      <c r="B50" s="272"/>
      <c r="C50" s="278"/>
    </row>
    <row r="51" spans="2:3">
      <c r="B51" s="272"/>
      <c r="C51" s="278"/>
    </row>
    <row r="52" spans="2:3">
      <c r="B52" s="272"/>
      <c r="C52" s="278"/>
    </row>
    <row r="53" spans="2:3">
      <c r="B53" s="272"/>
      <c r="C53" s="278"/>
    </row>
    <row r="54" spans="2:3">
      <c r="B54" s="272"/>
      <c r="C54" s="278"/>
    </row>
    <row r="55" spans="2:3">
      <c r="B55" s="272"/>
      <c r="C55" s="278"/>
    </row>
    <row r="56" spans="2:3">
      <c r="B56" s="272"/>
      <c r="C56" s="278"/>
    </row>
    <row r="57" spans="2:3">
      <c r="B57" s="272"/>
      <c r="C57" s="278"/>
    </row>
    <row r="58" spans="2:3">
      <c r="B58" s="272"/>
      <c r="C58" s="278"/>
    </row>
    <row r="59" spans="2:3">
      <c r="B59" s="272"/>
      <c r="C59" s="278"/>
    </row>
    <row r="60" spans="2:3">
      <c r="B60" s="272"/>
      <c r="C60" s="278"/>
    </row>
    <row r="61" spans="2:3">
      <c r="B61" s="272"/>
      <c r="C61" s="278"/>
    </row>
    <row r="62" spans="2:3">
      <c r="B62" s="272"/>
      <c r="C62" s="278"/>
    </row>
    <row r="63" spans="2:3">
      <c r="B63" s="272"/>
      <c r="C63" s="278"/>
    </row>
    <row r="64" spans="2:3">
      <c r="B64" s="272"/>
      <c r="C64" s="278"/>
    </row>
    <row r="65" spans="2:3">
      <c r="B65" s="272"/>
      <c r="C65" s="278"/>
    </row>
    <row r="66" spans="2:3">
      <c r="B66" s="272"/>
      <c r="C66" s="278"/>
    </row>
    <row r="67" spans="2:3">
      <c r="B67" s="272"/>
      <c r="C67" s="278"/>
    </row>
    <row r="68" spans="2:3">
      <c r="B68" s="272"/>
      <c r="C68" s="278"/>
    </row>
    <row r="69" spans="2:3">
      <c r="B69" s="272"/>
      <c r="C69" s="278"/>
    </row>
    <row r="70" spans="2:3">
      <c r="B70" s="272"/>
      <c r="C70" s="278"/>
    </row>
    <row r="71" spans="2:3">
      <c r="B71" s="272"/>
      <c r="C71" s="278"/>
    </row>
    <row r="72" spans="2:3">
      <c r="B72" s="272"/>
      <c r="C72" s="278"/>
    </row>
    <row r="73" spans="2:3">
      <c r="B73" s="272"/>
      <c r="C73" s="278"/>
    </row>
    <row r="74" spans="2:3">
      <c r="B74" s="272"/>
      <c r="C74" s="278"/>
    </row>
    <row r="75" spans="2:3">
      <c r="B75" s="272"/>
      <c r="C75" s="278"/>
    </row>
    <row r="76" spans="2:3">
      <c r="B76" s="272"/>
      <c r="C76" s="278"/>
    </row>
    <row r="77" spans="2:3">
      <c r="B77" s="272"/>
      <c r="C77" s="278"/>
    </row>
    <row r="78" spans="2:3">
      <c r="B78" s="272"/>
      <c r="C78" s="278"/>
    </row>
    <row r="79" spans="2:3">
      <c r="B79" s="272"/>
      <c r="C79" s="278"/>
    </row>
    <row r="80" spans="2:3">
      <c r="B80" s="272"/>
      <c r="C80" s="278"/>
    </row>
    <row r="81" spans="2:3">
      <c r="B81" s="272"/>
      <c r="C81" s="278"/>
    </row>
    <row r="82" spans="2:3">
      <c r="B82" s="272"/>
      <c r="C82" s="278"/>
    </row>
    <row r="83" spans="2:3">
      <c r="B83" s="272"/>
      <c r="C83" s="278"/>
    </row>
    <row r="84" spans="2:3">
      <c r="B84" s="272"/>
      <c r="C84" s="278"/>
    </row>
    <row r="85" spans="2:3">
      <c r="B85" s="272"/>
      <c r="C85" s="278"/>
    </row>
    <row r="86" spans="2:3">
      <c r="B86" s="272"/>
      <c r="C86" s="278"/>
    </row>
    <row r="87" spans="2:3">
      <c r="B87" s="272"/>
      <c r="C87" s="278"/>
    </row>
    <row r="88" spans="2:3">
      <c r="B88" s="272"/>
      <c r="C88" s="278"/>
    </row>
    <row r="89" spans="2:3">
      <c r="B89" s="272"/>
      <c r="C89" s="278"/>
    </row>
    <row r="90" spans="2:3">
      <c r="B90" s="272"/>
      <c r="C90" s="278"/>
    </row>
    <row r="91" spans="2:3">
      <c r="B91" s="272"/>
      <c r="C91" s="278"/>
    </row>
    <row r="92" spans="2:3">
      <c r="B92" s="272"/>
      <c r="C92" s="278"/>
    </row>
    <row r="93" spans="2:3">
      <c r="B93" s="272"/>
      <c r="C93" s="278"/>
    </row>
    <row r="94" spans="2:3">
      <c r="B94" s="272"/>
      <c r="C94" s="278"/>
    </row>
    <row r="95" spans="2:3">
      <c r="B95" s="272"/>
      <c r="C95" s="278"/>
    </row>
    <row r="96" spans="2:3">
      <c r="B96" s="272"/>
      <c r="C96" s="278"/>
    </row>
    <row r="97" spans="2:3">
      <c r="B97" s="272"/>
      <c r="C97" s="278"/>
    </row>
    <row r="98" spans="2:3">
      <c r="B98" s="272"/>
      <c r="C98" s="278"/>
    </row>
    <row r="99" spans="2:3">
      <c r="B99" s="272"/>
      <c r="C99" s="278"/>
    </row>
    <row r="100" spans="2:3">
      <c r="B100" s="272"/>
      <c r="C100" s="278"/>
    </row>
    <row r="101" spans="2:3">
      <c r="B101" s="272"/>
      <c r="C101" s="278"/>
    </row>
    <row r="102" spans="2:3">
      <c r="B102" s="272"/>
      <c r="C102" s="278"/>
    </row>
    <row r="103" spans="2:3">
      <c r="B103" s="272"/>
      <c r="C103" s="278"/>
    </row>
    <row r="104" spans="2:3">
      <c r="B104" s="272"/>
      <c r="C104" s="278"/>
    </row>
    <row r="105" spans="2:3">
      <c r="B105" s="272"/>
      <c r="C105" s="278"/>
    </row>
    <row r="106" spans="2:3">
      <c r="B106" s="272"/>
      <c r="C106" s="278"/>
    </row>
    <row r="107" spans="2:3">
      <c r="B107" s="272"/>
      <c r="C107" s="278"/>
    </row>
    <row r="108" spans="2:3">
      <c r="B108" s="272"/>
      <c r="C108" s="278"/>
    </row>
    <row r="109" spans="2:3">
      <c r="B109" s="272"/>
      <c r="C109" s="278"/>
    </row>
    <row r="110" spans="2:3">
      <c r="B110" s="272"/>
      <c r="C110" s="278"/>
    </row>
    <row r="111" spans="2:3">
      <c r="B111" s="272"/>
      <c r="C111" s="278"/>
    </row>
    <row r="112" spans="2:3">
      <c r="B112" s="272"/>
      <c r="C112" s="278"/>
    </row>
    <row r="113" spans="2:3">
      <c r="B113" s="272"/>
      <c r="C113" s="278"/>
    </row>
    <row r="114" spans="2:3">
      <c r="B114" s="272"/>
      <c r="C114" s="278"/>
    </row>
    <row r="115" spans="2:3">
      <c r="B115" s="272"/>
      <c r="C115" s="278"/>
    </row>
    <row r="116" spans="2:3">
      <c r="B116" s="272"/>
      <c r="C116" s="278"/>
    </row>
    <row r="117" spans="2:3">
      <c r="B117" s="272"/>
      <c r="C117" s="278"/>
    </row>
    <row r="118" spans="2:3">
      <c r="B118" s="272"/>
      <c r="C118" s="278"/>
    </row>
    <row r="119" spans="2:3">
      <c r="B119" s="272"/>
      <c r="C119" s="278"/>
    </row>
    <row r="120" spans="2:3">
      <c r="B120" s="272"/>
      <c r="C120" s="278"/>
    </row>
    <row r="121" spans="2:3">
      <c r="B121" s="272"/>
      <c r="C121" s="278"/>
    </row>
    <row r="122" spans="2:3">
      <c r="B122" s="272"/>
      <c r="C122" s="278"/>
    </row>
    <row r="123" spans="2:3">
      <c r="B123" s="272"/>
      <c r="C123" s="278"/>
    </row>
    <row r="124" spans="2:3">
      <c r="B124" s="272"/>
      <c r="C124" s="278"/>
    </row>
    <row r="125" spans="2:3">
      <c r="B125" s="272"/>
      <c r="C125" s="278"/>
    </row>
    <row r="126" spans="2:3">
      <c r="B126" s="272"/>
      <c r="C126" s="278"/>
    </row>
    <row r="127" spans="2:3">
      <c r="B127" s="272"/>
      <c r="C127" s="278"/>
    </row>
    <row r="128" spans="2:3">
      <c r="B128" s="272"/>
      <c r="C128" s="278"/>
    </row>
    <row r="129" spans="2:3">
      <c r="B129" s="272"/>
      <c r="C129" s="278"/>
    </row>
    <row r="130" spans="2:3">
      <c r="B130" s="272"/>
      <c r="C130" s="278"/>
    </row>
    <row r="131" spans="2:3">
      <c r="B131" s="272"/>
      <c r="C131" s="278"/>
    </row>
    <row r="132" spans="2:3">
      <c r="B132" s="272"/>
      <c r="C132" s="278"/>
    </row>
    <row r="133" spans="2:3">
      <c r="B133" s="272"/>
      <c r="C133" s="278"/>
    </row>
    <row r="134" spans="2:3">
      <c r="B134" s="272"/>
      <c r="C134" s="278"/>
    </row>
    <row r="135" spans="2:3">
      <c r="B135" s="272"/>
      <c r="C135" s="278"/>
    </row>
    <row r="136" spans="2:3">
      <c r="B136" s="272"/>
      <c r="C136" s="278"/>
    </row>
    <row r="137" spans="2:3">
      <c r="B137" s="272"/>
      <c r="C137" s="278"/>
    </row>
    <row r="138" spans="2:3">
      <c r="B138" s="272"/>
      <c r="C138" s="278"/>
    </row>
    <row r="139" spans="2:3">
      <c r="B139" s="272"/>
      <c r="C139" s="278"/>
    </row>
    <row r="140" spans="2:3">
      <c r="C140" s="278"/>
    </row>
    <row r="141" spans="2:3">
      <c r="C141" s="278"/>
    </row>
    <row r="142" spans="2:3">
      <c r="C142" s="278"/>
    </row>
    <row r="143" spans="2:3">
      <c r="C143" s="278"/>
    </row>
    <row r="144" spans="2:3">
      <c r="C144" s="278"/>
    </row>
    <row r="145" spans="3:3">
      <c r="C145" s="278"/>
    </row>
    <row r="146" spans="3:3">
      <c r="C146" s="278"/>
    </row>
    <row r="147" spans="3:3">
      <c r="C147" s="278"/>
    </row>
    <row r="148" spans="3:3">
      <c r="C148" s="278"/>
    </row>
    <row r="149" spans="3:3">
      <c r="C149" s="278"/>
    </row>
    <row r="150" spans="3:3">
      <c r="C150" s="278"/>
    </row>
    <row r="151" spans="3:3">
      <c r="C151" s="278"/>
    </row>
    <row r="152" spans="3:3">
      <c r="C152" s="278"/>
    </row>
    <row r="153" spans="3:3">
      <c r="C153" s="278"/>
    </row>
    <row r="154" spans="3:3">
      <c r="C154" s="278"/>
    </row>
    <row r="155" spans="3:3">
      <c r="C155" s="278"/>
    </row>
    <row r="156" spans="3:3">
      <c r="C156" s="278"/>
    </row>
    <row r="157" spans="3:3">
      <c r="C157" s="278"/>
    </row>
    <row r="158" spans="3:3">
      <c r="C158" s="278"/>
    </row>
    <row r="159" spans="3:3">
      <c r="C159" s="278"/>
    </row>
    <row r="160" spans="3:3">
      <c r="C160" s="278"/>
    </row>
    <row r="161" spans="3:3">
      <c r="C161" s="278"/>
    </row>
    <row r="162" spans="3:3">
      <c r="C162" s="278"/>
    </row>
    <row r="163" spans="3:3">
      <c r="C163" s="278"/>
    </row>
    <row r="164" spans="3:3">
      <c r="C164" s="278"/>
    </row>
    <row r="165" spans="3:3">
      <c r="C165" s="278"/>
    </row>
    <row r="166" spans="3:3">
      <c r="C166" s="278"/>
    </row>
  </sheetData>
  <mergeCells count="1">
    <mergeCell ref="B23:C23"/>
  </mergeCells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B1" zoomScaleNormal="100" zoomScaleSheetLayoutView="100" workbookViewId="0">
      <selection activeCell="B1" sqref="B1"/>
    </sheetView>
  </sheetViews>
  <sheetFormatPr baseColWidth="10" defaultRowHeight="12.75"/>
  <cols>
    <col min="1" max="1" width="5.140625" style="259" hidden="1" customWidth="1"/>
    <col min="2" max="2" width="4.28515625" style="250" customWidth="1"/>
    <col min="3" max="3" width="8.7109375" style="281" customWidth="1"/>
    <col min="4" max="4" width="12.7109375" style="281" customWidth="1"/>
    <col min="5" max="10" width="12.7109375" style="259" customWidth="1"/>
    <col min="11" max="227" width="11.42578125" style="259"/>
    <col min="228" max="228" width="0" style="259" hidden="1" customWidth="1"/>
    <col min="229" max="229" width="5.7109375" style="259" customWidth="1"/>
    <col min="230" max="230" width="8.7109375" style="259" customWidth="1"/>
    <col min="231" max="237" width="12.7109375" style="259" customWidth="1"/>
    <col min="238" max="483" width="11.42578125" style="259"/>
    <col min="484" max="484" width="0" style="259" hidden="1" customWidth="1"/>
    <col min="485" max="485" width="5.7109375" style="259" customWidth="1"/>
    <col min="486" max="486" width="8.7109375" style="259" customWidth="1"/>
    <col min="487" max="493" width="12.7109375" style="259" customWidth="1"/>
    <col min="494" max="739" width="11.42578125" style="259"/>
    <col min="740" max="740" width="0" style="259" hidden="1" customWidth="1"/>
    <col min="741" max="741" width="5.7109375" style="259" customWidth="1"/>
    <col min="742" max="742" width="8.7109375" style="259" customWidth="1"/>
    <col min="743" max="749" width="12.7109375" style="259" customWidth="1"/>
    <col min="750" max="995" width="11.42578125" style="259"/>
    <col min="996" max="996" width="0" style="259" hidden="1" customWidth="1"/>
    <col min="997" max="997" width="5.7109375" style="259" customWidth="1"/>
    <col min="998" max="998" width="8.7109375" style="259" customWidth="1"/>
    <col min="999" max="1005" width="12.7109375" style="259" customWidth="1"/>
    <col min="1006" max="1251" width="11.42578125" style="259"/>
    <col min="1252" max="1252" width="0" style="259" hidden="1" customWidth="1"/>
    <col min="1253" max="1253" width="5.7109375" style="259" customWidth="1"/>
    <col min="1254" max="1254" width="8.7109375" style="259" customWidth="1"/>
    <col min="1255" max="1261" width="12.7109375" style="259" customWidth="1"/>
    <col min="1262" max="1507" width="11.42578125" style="259"/>
    <col min="1508" max="1508" width="0" style="259" hidden="1" customWidth="1"/>
    <col min="1509" max="1509" width="5.7109375" style="259" customWidth="1"/>
    <col min="1510" max="1510" width="8.7109375" style="259" customWidth="1"/>
    <col min="1511" max="1517" width="12.7109375" style="259" customWidth="1"/>
    <col min="1518" max="1763" width="11.42578125" style="259"/>
    <col min="1764" max="1764" width="0" style="259" hidden="1" customWidth="1"/>
    <col min="1765" max="1765" width="5.7109375" style="259" customWidth="1"/>
    <col min="1766" max="1766" width="8.7109375" style="259" customWidth="1"/>
    <col min="1767" max="1773" width="12.7109375" style="259" customWidth="1"/>
    <col min="1774" max="2019" width="11.42578125" style="259"/>
    <col min="2020" max="2020" width="0" style="259" hidden="1" customWidth="1"/>
    <col min="2021" max="2021" width="5.7109375" style="259" customWidth="1"/>
    <col min="2022" max="2022" width="8.7109375" style="259" customWidth="1"/>
    <col min="2023" max="2029" width="12.7109375" style="259" customWidth="1"/>
    <col min="2030" max="2275" width="11.42578125" style="259"/>
    <col min="2276" max="2276" width="0" style="259" hidden="1" customWidth="1"/>
    <col min="2277" max="2277" width="5.7109375" style="259" customWidth="1"/>
    <col min="2278" max="2278" width="8.7109375" style="259" customWidth="1"/>
    <col min="2279" max="2285" width="12.7109375" style="259" customWidth="1"/>
    <col min="2286" max="2531" width="11.42578125" style="259"/>
    <col min="2532" max="2532" width="0" style="259" hidden="1" customWidth="1"/>
    <col min="2533" max="2533" width="5.7109375" style="259" customWidth="1"/>
    <col min="2534" max="2534" width="8.7109375" style="259" customWidth="1"/>
    <col min="2535" max="2541" width="12.7109375" style="259" customWidth="1"/>
    <col min="2542" max="2787" width="11.42578125" style="259"/>
    <col min="2788" max="2788" width="0" style="259" hidden="1" customWidth="1"/>
    <col min="2789" max="2789" width="5.7109375" style="259" customWidth="1"/>
    <col min="2790" max="2790" width="8.7109375" style="259" customWidth="1"/>
    <col min="2791" max="2797" width="12.7109375" style="259" customWidth="1"/>
    <col min="2798" max="3043" width="11.42578125" style="259"/>
    <col min="3044" max="3044" width="0" style="259" hidden="1" customWidth="1"/>
    <col min="3045" max="3045" width="5.7109375" style="259" customWidth="1"/>
    <col min="3046" max="3046" width="8.7109375" style="259" customWidth="1"/>
    <col min="3047" max="3053" width="12.7109375" style="259" customWidth="1"/>
    <col min="3054" max="3299" width="11.42578125" style="259"/>
    <col min="3300" max="3300" width="0" style="259" hidden="1" customWidth="1"/>
    <col min="3301" max="3301" width="5.7109375" style="259" customWidth="1"/>
    <col min="3302" max="3302" width="8.7109375" style="259" customWidth="1"/>
    <col min="3303" max="3309" width="12.7109375" style="259" customWidth="1"/>
    <col min="3310" max="3555" width="11.42578125" style="259"/>
    <col min="3556" max="3556" width="0" style="259" hidden="1" customWidth="1"/>
    <col min="3557" max="3557" width="5.7109375" style="259" customWidth="1"/>
    <col min="3558" max="3558" width="8.7109375" style="259" customWidth="1"/>
    <col min="3559" max="3565" width="12.7109375" style="259" customWidth="1"/>
    <col min="3566" max="3811" width="11.42578125" style="259"/>
    <col min="3812" max="3812" width="0" style="259" hidden="1" customWidth="1"/>
    <col min="3813" max="3813" width="5.7109375" style="259" customWidth="1"/>
    <col min="3814" max="3814" width="8.7109375" style="259" customWidth="1"/>
    <col min="3815" max="3821" width="12.7109375" style="259" customWidth="1"/>
    <col min="3822" max="4067" width="11.42578125" style="259"/>
    <col min="4068" max="4068" width="0" style="259" hidden="1" customWidth="1"/>
    <col min="4069" max="4069" width="5.7109375" style="259" customWidth="1"/>
    <col min="4070" max="4070" width="8.7109375" style="259" customWidth="1"/>
    <col min="4071" max="4077" width="12.7109375" style="259" customWidth="1"/>
    <col min="4078" max="4323" width="11.42578125" style="259"/>
    <col min="4324" max="4324" width="0" style="259" hidden="1" customWidth="1"/>
    <col min="4325" max="4325" width="5.7109375" style="259" customWidth="1"/>
    <col min="4326" max="4326" width="8.7109375" style="259" customWidth="1"/>
    <col min="4327" max="4333" width="12.7109375" style="259" customWidth="1"/>
    <col min="4334" max="4579" width="11.42578125" style="259"/>
    <col min="4580" max="4580" width="0" style="259" hidden="1" customWidth="1"/>
    <col min="4581" max="4581" width="5.7109375" style="259" customWidth="1"/>
    <col min="4582" max="4582" width="8.7109375" style="259" customWidth="1"/>
    <col min="4583" max="4589" width="12.7109375" style="259" customWidth="1"/>
    <col min="4590" max="4835" width="11.42578125" style="259"/>
    <col min="4836" max="4836" width="0" style="259" hidden="1" customWidth="1"/>
    <col min="4837" max="4837" width="5.7109375" style="259" customWidth="1"/>
    <col min="4838" max="4838" width="8.7109375" style="259" customWidth="1"/>
    <col min="4839" max="4845" width="12.7109375" style="259" customWidth="1"/>
    <col min="4846" max="5091" width="11.42578125" style="259"/>
    <col min="5092" max="5092" width="0" style="259" hidden="1" customWidth="1"/>
    <col min="5093" max="5093" width="5.7109375" style="259" customWidth="1"/>
    <col min="5094" max="5094" width="8.7109375" style="259" customWidth="1"/>
    <col min="5095" max="5101" width="12.7109375" style="259" customWidth="1"/>
    <col min="5102" max="5347" width="11.42578125" style="259"/>
    <col min="5348" max="5348" width="0" style="259" hidden="1" customWidth="1"/>
    <col min="5349" max="5349" width="5.7109375" style="259" customWidth="1"/>
    <col min="5350" max="5350" width="8.7109375" style="259" customWidth="1"/>
    <col min="5351" max="5357" width="12.7109375" style="259" customWidth="1"/>
    <col min="5358" max="5603" width="11.42578125" style="259"/>
    <col min="5604" max="5604" width="0" style="259" hidden="1" customWidth="1"/>
    <col min="5605" max="5605" width="5.7109375" style="259" customWidth="1"/>
    <col min="5606" max="5606" width="8.7109375" style="259" customWidth="1"/>
    <col min="5607" max="5613" width="12.7109375" style="259" customWidth="1"/>
    <col min="5614" max="5859" width="11.42578125" style="259"/>
    <col min="5860" max="5860" width="0" style="259" hidden="1" customWidth="1"/>
    <col min="5861" max="5861" width="5.7109375" style="259" customWidth="1"/>
    <col min="5862" max="5862" width="8.7109375" style="259" customWidth="1"/>
    <col min="5863" max="5869" width="12.7109375" style="259" customWidth="1"/>
    <col min="5870" max="6115" width="11.42578125" style="259"/>
    <col min="6116" max="6116" width="0" style="259" hidden="1" customWidth="1"/>
    <col min="6117" max="6117" width="5.7109375" style="259" customWidth="1"/>
    <col min="6118" max="6118" width="8.7109375" style="259" customWidth="1"/>
    <col min="6119" max="6125" width="12.7109375" style="259" customWidth="1"/>
    <col min="6126" max="6371" width="11.42578125" style="259"/>
    <col min="6372" max="6372" width="0" style="259" hidden="1" customWidth="1"/>
    <col min="6373" max="6373" width="5.7109375" style="259" customWidth="1"/>
    <col min="6374" max="6374" width="8.7109375" style="259" customWidth="1"/>
    <col min="6375" max="6381" width="12.7109375" style="259" customWidth="1"/>
    <col min="6382" max="6627" width="11.42578125" style="259"/>
    <col min="6628" max="6628" width="0" style="259" hidden="1" customWidth="1"/>
    <col min="6629" max="6629" width="5.7109375" style="259" customWidth="1"/>
    <col min="6630" max="6630" width="8.7109375" style="259" customWidth="1"/>
    <col min="6631" max="6637" width="12.7109375" style="259" customWidth="1"/>
    <col min="6638" max="6883" width="11.42578125" style="259"/>
    <col min="6884" max="6884" width="0" style="259" hidden="1" customWidth="1"/>
    <col min="6885" max="6885" width="5.7109375" style="259" customWidth="1"/>
    <col min="6886" max="6886" width="8.7109375" style="259" customWidth="1"/>
    <col min="6887" max="6893" width="12.7109375" style="259" customWidth="1"/>
    <col min="6894" max="7139" width="11.42578125" style="259"/>
    <col min="7140" max="7140" width="0" style="259" hidden="1" customWidth="1"/>
    <col min="7141" max="7141" width="5.7109375" style="259" customWidth="1"/>
    <col min="7142" max="7142" width="8.7109375" style="259" customWidth="1"/>
    <col min="7143" max="7149" width="12.7109375" style="259" customWidth="1"/>
    <col min="7150" max="7395" width="11.42578125" style="259"/>
    <col min="7396" max="7396" width="0" style="259" hidden="1" customWidth="1"/>
    <col min="7397" max="7397" width="5.7109375" style="259" customWidth="1"/>
    <col min="7398" max="7398" width="8.7109375" style="259" customWidth="1"/>
    <col min="7399" max="7405" width="12.7109375" style="259" customWidth="1"/>
    <col min="7406" max="7651" width="11.42578125" style="259"/>
    <col min="7652" max="7652" width="0" style="259" hidden="1" customWidth="1"/>
    <col min="7653" max="7653" width="5.7109375" style="259" customWidth="1"/>
    <col min="7654" max="7654" width="8.7109375" style="259" customWidth="1"/>
    <col min="7655" max="7661" width="12.7109375" style="259" customWidth="1"/>
    <col min="7662" max="7907" width="11.42578125" style="259"/>
    <col min="7908" max="7908" width="0" style="259" hidden="1" customWidth="1"/>
    <col min="7909" max="7909" width="5.7109375" style="259" customWidth="1"/>
    <col min="7910" max="7910" width="8.7109375" style="259" customWidth="1"/>
    <col min="7911" max="7917" width="12.7109375" style="259" customWidth="1"/>
    <col min="7918" max="8163" width="11.42578125" style="259"/>
    <col min="8164" max="8164" width="0" style="259" hidden="1" customWidth="1"/>
    <col min="8165" max="8165" width="5.7109375" style="259" customWidth="1"/>
    <col min="8166" max="8166" width="8.7109375" style="259" customWidth="1"/>
    <col min="8167" max="8173" width="12.7109375" style="259" customWidth="1"/>
    <col min="8174" max="8419" width="11.42578125" style="259"/>
    <col min="8420" max="8420" width="0" style="259" hidden="1" customWidth="1"/>
    <col min="8421" max="8421" width="5.7109375" style="259" customWidth="1"/>
    <col min="8422" max="8422" width="8.7109375" style="259" customWidth="1"/>
    <col min="8423" max="8429" width="12.7109375" style="259" customWidth="1"/>
    <col min="8430" max="8675" width="11.42578125" style="259"/>
    <col min="8676" max="8676" width="0" style="259" hidden="1" customWidth="1"/>
    <col min="8677" max="8677" width="5.7109375" style="259" customWidth="1"/>
    <col min="8678" max="8678" width="8.7109375" style="259" customWidth="1"/>
    <col min="8679" max="8685" width="12.7109375" style="259" customWidth="1"/>
    <col min="8686" max="8931" width="11.42578125" style="259"/>
    <col min="8932" max="8932" width="0" style="259" hidden="1" customWidth="1"/>
    <col min="8933" max="8933" width="5.7109375" style="259" customWidth="1"/>
    <col min="8934" max="8934" width="8.7109375" style="259" customWidth="1"/>
    <col min="8935" max="8941" width="12.7109375" style="259" customWidth="1"/>
    <col min="8942" max="9187" width="11.42578125" style="259"/>
    <col min="9188" max="9188" width="0" style="259" hidden="1" customWidth="1"/>
    <col min="9189" max="9189" width="5.7109375" style="259" customWidth="1"/>
    <col min="9190" max="9190" width="8.7109375" style="259" customWidth="1"/>
    <col min="9191" max="9197" width="12.7109375" style="259" customWidth="1"/>
    <col min="9198" max="9443" width="11.42578125" style="259"/>
    <col min="9444" max="9444" width="0" style="259" hidden="1" customWidth="1"/>
    <col min="9445" max="9445" width="5.7109375" style="259" customWidth="1"/>
    <col min="9446" max="9446" width="8.7109375" style="259" customWidth="1"/>
    <col min="9447" max="9453" width="12.7109375" style="259" customWidth="1"/>
    <col min="9454" max="9699" width="11.42578125" style="259"/>
    <col min="9700" max="9700" width="0" style="259" hidden="1" customWidth="1"/>
    <col min="9701" max="9701" width="5.7109375" style="259" customWidth="1"/>
    <col min="9702" max="9702" width="8.7109375" style="259" customWidth="1"/>
    <col min="9703" max="9709" width="12.7109375" style="259" customWidth="1"/>
    <col min="9710" max="9955" width="11.42578125" style="259"/>
    <col min="9956" max="9956" width="0" style="259" hidden="1" customWidth="1"/>
    <col min="9957" max="9957" width="5.7109375" style="259" customWidth="1"/>
    <col min="9958" max="9958" width="8.7109375" style="259" customWidth="1"/>
    <col min="9959" max="9965" width="12.7109375" style="259" customWidth="1"/>
    <col min="9966" max="10211" width="11.42578125" style="259"/>
    <col min="10212" max="10212" width="0" style="259" hidden="1" customWidth="1"/>
    <col min="10213" max="10213" width="5.7109375" style="259" customWidth="1"/>
    <col min="10214" max="10214" width="8.7109375" style="259" customWidth="1"/>
    <col min="10215" max="10221" width="12.7109375" style="259" customWidth="1"/>
    <col min="10222" max="10467" width="11.42578125" style="259"/>
    <col min="10468" max="10468" width="0" style="259" hidden="1" customWidth="1"/>
    <col min="10469" max="10469" width="5.7109375" style="259" customWidth="1"/>
    <col min="10470" max="10470" width="8.7109375" style="259" customWidth="1"/>
    <col min="10471" max="10477" width="12.7109375" style="259" customWidth="1"/>
    <col min="10478" max="10723" width="11.42578125" style="259"/>
    <col min="10724" max="10724" width="0" style="259" hidden="1" customWidth="1"/>
    <col min="10725" max="10725" width="5.7109375" style="259" customWidth="1"/>
    <col min="10726" max="10726" width="8.7109375" style="259" customWidth="1"/>
    <col min="10727" max="10733" width="12.7109375" style="259" customWidth="1"/>
    <col min="10734" max="10979" width="11.42578125" style="259"/>
    <col min="10980" max="10980" width="0" style="259" hidden="1" customWidth="1"/>
    <col min="10981" max="10981" width="5.7109375" style="259" customWidth="1"/>
    <col min="10982" max="10982" width="8.7109375" style="259" customWidth="1"/>
    <col min="10983" max="10989" width="12.7109375" style="259" customWidth="1"/>
    <col min="10990" max="11235" width="11.42578125" style="259"/>
    <col min="11236" max="11236" width="0" style="259" hidden="1" customWidth="1"/>
    <col min="11237" max="11237" width="5.7109375" style="259" customWidth="1"/>
    <col min="11238" max="11238" width="8.7109375" style="259" customWidth="1"/>
    <col min="11239" max="11245" width="12.7109375" style="259" customWidth="1"/>
    <col min="11246" max="11491" width="11.42578125" style="259"/>
    <col min="11492" max="11492" width="0" style="259" hidden="1" customWidth="1"/>
    <col min="11493" max="11493" width="5.7109375" style="259" customWidth="1"/>
    <col min="11494" max="11494" width="8.7109375" style="259" customWidth="1"/>
    <col min="11495" max="11501" width="12.7109375" style="259" customWidth="1"/>
    <col min="11502" max="11747" width="11.42578125" style="259"/>
    <col min="11748" max="11748" width="0" style="259" hidden="1" customWidth="1"/>
    <col min="11749" max="11749" width="5.7109375" style="259" customWidth="1"/>
    <col min="11750" max="11750" width="8.7109375" style="259" customWidth="1"/>
    <col min="11751" max="11757" width="12.7109375" style="259" customWidth="1"/>
    <col min="11758" max="12003" width="11.42578125" style="259"/>
    <col min="12004" max="12004" width="0" style="259" hidden="1" customWidth="1"/>
    <col min="12005" max="12005" width="5.7109375" style="259" customWidth="1"/>
    <col min="12006" max="12006" width="8.7109375" style="259" customWidth="1"/>
    <col min="12007" max="12013" width="12.7109375" style="259" customWidth="1"/>
    <col min="12014" max="12259" width="11.42578125" style="259"/>
    <col min="12260" max="12260" width="0" style="259" hidden="1" customWidth="1"/>
    <col min="12261" max="12261" width="5.7109375" style="259" customWidth="1"/>
    <col min="12262" max="12262" width="8.7109375" style="259" customWidth="1"/>
    <col min="12263" max="12269" width="12.7109375" style="259" customWidth="1"/>
    <col min="12270" max="12515" width="11.42578125" style="259"/>
    <col min="12516" max="12516" width="0" style="259" hidden="1" customWidth="1"/>
    <col min="12517" max="12517" width="5.7109375" style="259" customWidth="1"/>
    <col min="12518" max="12518" width="8.7109375" style="259" customWidth="1"/>
    <col min="12519" max="12525" width="12.7109375" style="259" customWidth="1"/>
    <col min="12526" max="12771" width="11.42578125" style="259"/>
    <col min="12772" max="12772" width="0" style="259" hidden="1" customWidth="1"/>
    <col min="12773" max="12773" width="5.7109375" style="259" customWidth="1"/>
    <col min="12774" max="12774" width="8.7109375" style="259" customWidth="1"/>
    <col min="12775" max="12781" width="12.7109375" style="259" customWidth="1"/>
    <col min="12782" max="13027" width="11.42578125" style="259"/>
    <col min="13028" max="13028" width="0" style="259" hidden="1" customWidth="1"/>
    <col min="13029" max="13029" width="5.7109375" style="259" customWidth="1"/>
    <col min="13030" max="13030" width="8.7109375" style="259" customWidth="1"/>
    <col min="13031" max="13037" width="12.7109375" style="259" customWidth="1"/>
    <col min="13038" max="13283" width="11.42578125" style="259"/>
    <col min="13284" max="13284" width="0" style="259" hidden="1" customWidth="1"/>
    <col min="13285" max="13285" width="5.7109375" style="259" customWidth="1"/>
    <col min="13286" max="13286" width="8.7109375" style="259" customWidth="1"/>
    <col min="13287" max="13293" width="12.7109375" style="259" customWidth="1"/>
    <col min="13294" max="13539" width="11.42578125" style="259"/>
    <col min="13540" max="13540" width="0" style="259" hidden="1" customWidth="1"/>
    <col min="13541" max="13541" width="5.7109375" style="259" customWidth="1"/>
    <col min="13542" max="13542" width="8.7109375" style="259" customWidth="1"/>
    <col min="13543" max="13549" width="12.7109375" style="259" customWidth="1"/>
    <col min="13550" max="13795" width="11.42578125" style="259"/>
    <col min="13796" max="13796" width="0" style="259" hidden="1" customWidth="1"/>
    <col min="13797" max="13797" width="5.7109375" style="259" customWidth="1"/>
    <col min="13798" max="13798" width="8.7109375" style="259" customWidth="1"/>
    <col min="13799" max="13805" width="12.7109375" style="259" customWidth="1"/>
    <col min="13806" max="14051" width="11.42578125" style="259"/>
    <col min="14052" max="14052" width="0" style="259" hidden="1" customWidth="1"/>
    <col min="14053" max="14053" width="5.7109375" style="259" customWidth="1"/>
    <col min="14054" max="14054" width="8.7109375" style="259" customWidth="1"/>
    <col min="14055" max="14061" width="12.7109375" style="259" customWidth="1"/>
    <col min="14062" max="14307" width="11.42578125" style="259"/>
    <col min="14308" max="14308" width="0" style="259" hidden="1" customWidth="1"/>
    <col min="14309" max="14309" width="5.7109375" style="259" customWidth="1"/>
    <col min="14310" max="14310" width="8.7109375" style="259" customWidth="1"/>
    <col min="14311" max="14317" width="12.7109375" style="259" customWidth="1"/>
    <col min="14318" max="14563" width="11.42578125" style="259"/>
    <col min="14564" max="14564" width="0" style="259" hidden="1" customWidth="1"/>
    <col min="14565" max="14565" width="5.7109375" style="259" customWidth="1"/>
    <col min="14566" max="14566" width="8.7109375" style="259" customWidth="1"/>
    <col min="14567" max="14573" width="12.7109375" style="259" customWidth="1"/>
    <col min="14574" max="14819" width="11.42578125" style="259"/>
    <col min="14820" max="14820" width="0" style="259" hidden="1" customWidth="1"/>
    <col min="14821" max="14821" width="5.7109375" style="259" customWidth="1"/>
    <col min="14822" max="14822" width="8.7109375" style="259" customWidth="1"/>
    <col min="14823" max="14829" width="12.7109375" style="259" customWidth="1"/>
    <col min="14830" max="15075" width="11.42578125" style="259"/>
    <col min="15076" max="15076" width="0" style="259" hidden="1" customWidth="1"/>
    <col min="15077" max="15077" width="5.7109375" style="259" customWidth="1"/>
    <col min="15078" max="15078" width="8.7109375" style="259" customWidth="1"/>
    <col min="15079" max="15085" width="12.7109375" style="259" customWidth="1"/>
    <col min="15086" max="15331" width="11.42578125" style="259"/>
    <col min="15332" max="15332" width="0" style="259" hidden="1" customWidth="1"/>
    <col min="15333" max="15333" width="5.7109375" style="259" customWidth="1"/>
    <col min="15334" max="15334" width="8.7109375" style="259" customWidth="1"/>
    <col min="15335" max="15341" width="12.7109375" style="259" customWidth="1"/>
    <col min="15342" max="15587" width="11.42578125" style="259"/>
    <col min="15588" max="15588" width="0" style="259" hidden="1" customWidth="1"/>
    <col min="15589" max="15589" width="5.7109375" style="259" customWidth="1"/>
    <col min="15590" max="15590" width="8.7109375" style="259" customWidth="1"/>
    <col min="15591" max="15597" width="12.7109375" style="259" customWidth="1"/>
    <col min="15598" max="15843" width="11.42578125" style="259"/>
    <col min="15844" max="15844" width="0" style="259" hidden="1" customWidth="1"/>
    <col min="15845" max="15845" width="5.7109375" style="259" customWidth="1"/>
    <col min="15846" max="15846" width="8.7109375" style="259" customWidth="1"/>
    <col min="15847" max="15853" width="12.7109375" style="259" customWidth="1"/>
    <col min="15854" max="16099" width="11.42578125" style="259"/>
    <col min="16100" max="16100" width="0" style="259" hidden="1" customWidth="1"/>
    <col min="16101" max="16101" width="5.7109375" style="259" customWidth="1"/>
    <col min="16102" max="16102" width="8.7109375" style="259" customWidth="1"/>
    <col min="16103" max="16109" width="12.7109375" style="259" customWidth="1"/>
    <col min="16110" max="16384" width="11.42578125" style="259"/>
  </cols>
  <sheetData>
    <row r="1" spans="2:10" s="246" customFormat="1" ht="21.75" customHeight="1">
      <c r="B1" s="245" t="s">
        <v>803</v>
      </c>
      <c r="C1" s="282"/>
      <c r="D1" s="282"/>
    </row>
    <row r="2" spans="2:10" s="248" customFormat="1" ht="20.100000000000001" customHeight="1">
      <c r="B2" s="247" t="s">
        <v>162</v>
      </c>
      <c r="C2" s="249"/>
      <c r="D2" s="283"/>
    </row>
    <row r="3" spans="2:10" s="248" customFormat="1" ht="20.100000000000001" customHeight="1">
      <c r="B3" s="285"/>
      <c r="C3" s="286"/>
      <c r="D3" s="283"/>
      <c r="I3" s="287"/>
    </row>
    <row r="4" spans="2:10" s="248" customFormat="1" ht="15.75" customHeight="1">
      <c r="B4" s="738" t="s">
        <v>65</v>
      </c>
      <c r="C4" s="757" t="s">
        <v>166</v>
      </c>
      <c r="D4" s="757" t="s">
        <v>93</v>
      </c>
      <c r="E4" s="771" t="s">
        <v>188</v>
      </c>
      <c r="F4" s="772"/>
      <c r="G4" s="773" t="s">
        <v>793</v>
      </c>
      <c r="H4" s="773"/>
      <c r="I4" s="773"/>
      <c r="J4" s="773"/>
    </row>
    <row r="5" spans="2:10" s="253" customFormat="1" ht="25.5">
      <c r="B5" s="744"/>
      <c r="C5" s="758"/>
      <c r="D5" s="758"/>
      <c r="E5" s="73" t="s">
        <v>426</v>
      </c>
      <c r="F5" s="72" t="s">
        <v>109</v>
      </c>
      <c r="G5" s="72" t="s">
        <v>187</v>
      </c>
      <c r="H5" s="81" t="s">
        <v>163</v>
      </c>
      <c r="I5" s="72" t="s">
        <v>117</v>
      </c>
      <c r="J5" s="81" t="s">
        <v>116</v>
      </c>
    </row>
    <row r="6" spans="2:10" s="253" customFormat="1" ht="21.75" customHeight="1">
      <c r="B6" s="288"/>
      <c r="C6" s="288"/>
      <c r="D6" s="769" t="s">
        <v>131</v>
      </c>
      <c r="E6" s="769"/>
      <c r="F6" s="769"/>
      <c r="G6" s="769"/>
      <c r="H6" s="769"/>
      <c r="I6" s="769"/>
      <c r="J6" s="769"/>
    </row>
    <row r="7" spans="2:10" ht="15" customHeight="1">
      <c r="B7" s="254">
        <v>1</v>
      </c>
      <c r="C7" s="254" t="s">
        <v>118</v>
      </c>
      <c r="D7" s="162">
        <v>166154.83412302437</v>
      </c>
      <c r="E7" s="162">
        <v>69368.015887281887</v>
      </c>
      <c r="F7" s="162">
        <v>106.4832</v>
      </c>
      <c r="G7" s="162">
        <v>96671.365035742492</v>
      </c>
      <c r="H7" s="240" t="s">
        <v>82</v>
      </c>
      <c r="I7" s="162">
        <v>8.9699999999999989</v>
      </c>
      <c r="J7" s="240" t="s">
        <v>82</v>
      </c>
    </row>
    <row r="8" spans="2:10" ht="12.95" customHeight="1">
      <c r="B8" s="254">
        <v>2</v>
      </c>
      <c r="C8" s="254" t="s">
        <v>119</v>
      </c>
      <c r="D8" s="162">
        <v>166415.92562782139</v>
      </c>
      <c r="E8" s="162">
        <v>69890.839227586504</v>
      </c>
      <c r="F8" s="162">
        <v>144.85680000000008</v>
      </c>
      <c r="G8" s="162">
        <v>96372.754600234868</v>
      </c>
      <c r="H8" s="240" t="s">
        <v>82</v>
      </c>
      <c r="I8" s="162">
        <v>7.4750000000000005</v>
      </c>
      <c r="J8" s="240" t="s">
        <v>82</v>
      </c>
    </row>
    <row r="9" spans="2:10" ht="12.95" customHeight="1">
      <c r="B9" s="254">
        <v>3</v>
      </c>
      <c r="C9" s="254" t="s">
        <v>120</v>
      </c>
      <c r="D9" s="162">
        <v>167066.78324209558</v>
      </c>
      <c r="E9" s="162">
        <v>70462.308888419735</v>
      </c>
      <c r="F9" s="162">
        <v>258.56159999999977</v>
      </c>
      <c r="G9" s="162">
        <v>96339.022753675832</v>
      </c>
      <c r="H9" s="240" t="s">
        <v>82</v>
      </c>
      <c r="I9" s="162">
        <v>6.89</v>
      </c>
      <c r="J9" s="240" t="s">
        <v>82</v>
      </c>
    </row>
    <row r="10" spans="2:10" ht="12.95" customHeight="1">
      <c r="B10" s="254">
        <v>4</v>
      </c>
      <c r="C10" s="254" t="s">
        <v>121</v>
      </c>
      <c r="D10" s="162">
        <v>169048.86380654981</v>
      </c>
      <c r="E10" s="162">
        <v>72249.341960639635</v>
      </c>
      <c r="F10" s="162">
        <v>288.93480000000022</v>
      </c>
      <c r="G10" s="162">
        <v>96503.697045910158</v>
      </c>
      <c r="H10" s="240" t="s">
        <v>82</v>
      </c>
      <c r="I10" s="162">
        <v>6.89</v>
      </c>
      <c r="J10" s="240" t="s">
        <v>82</v>
      </c>
    </row>
    <row r="11" spans="2:10" ht="12.95" customHeight="1">
      <c r="B11" s="254">
        <v>5</v>
      </c>
      <c r="C11" s="254" t="s">
        <v>122</v>
      </c>
      <c r="D11" s="162">
        <v>172508.18138948147</v>
      </c>
      <c r="E11" s="162">
        <v>78291.241913487233</v>
      </c>
      <c r="F11" s="162">
        <v>380.1959999999998</v>
      </c>
      <c r="G11" s="162">
        <v>93830.243475994226</v>
      </c>
      <c r="H11" s="240" t="s">
        <v>82</v>
      </c>
      <c r="I11" s="162">
        <v>6.5</v>
      </c>
      <c r="J11" s="240" t="s">
        <v>82</v>
      </c>
    </row>
    <row r="12" spans="2:10" ht="12.95" customHeight="1">
      <c r="B12" s="254">
        <v>6</v>
      </c>
      <c r="C12" s="254" t="s">
        <v>123</v>
      </c>
      <c r="D12" s="162">
        <v>172154.75164220628</v>
      </c>
      <c r="E12" s="162">
        <v>78535.933876647672</v>
      </c>
      <c r="F12" s="162">
        <v>869.14080000000035</v>
      </c>
      <c r="G12" s="162">
        <v>92743.566965558639</v>
      </c>
      <c r="H12" s="240" t="s">
        <v>82</v>
      </c>
      <c r="I12" s="162">
        <v>6.1099999999999994</v>
      </c>
      <c r="J12" s="240" t="s">
        <v>82</v>
      </c>
    </row>
    <row r="13" spans="2:10" ht="12.95" customHeight="1">
      <c r="B13" s="254">
        <v>7</v>
      </c>
      <c r="C13" s="254" t="s">
        <v>124</v>
      </c>
      <c r="D13" s="162">
        <v>175178.83294568866</v>
      </c>
      <c r="E13" s="162">
        <v>82945.947927123416</v>
      </c>
      <c r="F13" s="162">
        <v>1185.1919999999998</v>
      </c>
      <c r="G13" s="162">
        <v>91041.323018565221</v>
      </c>
      <c r="H13" s="240" t="s">
        <v>82</v>
      </c>
      <c r="I13" s="162">
        <v>6.37</v>
      </c>
      <c r="J13" s="240" t="s">
        <v>82</v>
      </c>
    </row>
    <row r="14" spans="2:10" ht="12.95" customHeight="1">
      <c r="B14" s="254">
        <v>8</v>
      </c>
      <c r="C14" s="254" t="s">
        <v>125</v>
      </c>
      <c r="D14" s="162">
        <f>SUM(E14:J14)</f>
        <v>174329.31803202411</v>
      </c>
      <c r="E14" s="162">
        <v>83817.571827267195</v>
      </c>
      <c r="F14" s="162">
        <v>1448.568</v>
      </c>
      <c r="G14" s="162">
        <v>89023.723204756941</v>
      </c>
      <c r="H14" s="241" t="s">
        <v>82</v>
      </c>
      <c r="I14" s="162">
        <v>39.454999999999998</v>
      </c>
      <c r="J14" s="241" t="s">
        <v>82</v>
      </c>
    </row>
    <row r="15" spans="2:10" ht="12.95" customHeight="1">
      <c r="B15" s="254">
        <v>9</v>
      </c>
      <c r="C15" s="254" t="s">
        <v>126</v>
      </c>
      <c r="D15" s="162">
        <f t="shared" ref="D15:D23" si="0">SUM(E15:J15)</f>
        <v>171934.46764569686</v>
      </c>
      <c r="E15" s="162">
        <v>83853.08912257402</v>
      </c>
      <c r="F15" s="162">
        <v>2120.3184000000001</v>
      </c>
      <c r="G15" s="162">
        <v>85915.95012312285</v>
      </c>
      <c r="H15" s="241" t="s">
        <v>82</v>
      </c>
      <c r="I15" s="162">
        <v>45.11</v>
      </c>
      <c r="J15" s="241" t="s">
        <v>82</v>
      </c>
    </row>
    <row r="16" spans="2:10" ht="12.95" customHeight="1">
      <c r="B16" s="254">
        <v>10</v>
      </c>
      <c r="C16" s="254" t="s">
        <v>127</v>
      </c>
      <c r="D16" s="162">
        <f t="shared" si="0"/>
        <v>174647.60155965219</v>
      </c>
      <c r="E16" s="162">
        <v>87608.153116257366</v>
      </c>
      <c r="F16" s="162">
        <v>2821.0953392681663</v>
      </c>
      <c r="G16" s="162">
        <v>84013.32861863666</v>
      </c>
      <c r="H16" s="162">
        <v>82.369485490000017</v>
      </c>
      <c r="I16" s="162">
        <v>122.655</v>
      </c>
      <c r="J16" s="241" t="s">
        <v>82</v>
      </c>
    </row>
    <row r="17" spans="2:10" ht="12.95" customHeight="1">
      <c r="B17" s="254">
        <v>11</v>
      </c>
      <c r="C17" s="254" t="s">
        <v>128</v>
      </c>
      <c r="D17" s="162">
        <f t="shared" si="0"/>
        <v>170900.44732378787</v>
      </c>
      <c r="E17" s="162">
        <v>86595.211821471414</v>
      </c>
      <c r="F17" s="162">
        <v>4815.3674049263318</v>
      </c>
      <c r="G17" s="162">
        <v>78670.690330469923</v>
      </c>
      <c r="H17" s="162">
        <v>490.8481983800001</v>
      </c>
      <c r="I17" s="162">
        <v>153.20500000000001</v>
      </c>
      <c r="J17" s="162">
        <v>175.1245685402331</v>
      </c>
    </row>
    <row r="18" spans="2:10" ht="12.95" customHeight="1">
      <c r="B18" s="254">
        <v>12</v>
      </c>
      <c r="C18" s="254" t="s">
        <v>129</v>
      </c>
      <c r="D18" s="162">
        <f t="shared" si="0"/>
        <v>171212.19472346702</v>
      </c>
      <c r="E18" s="162">
        <v>85667.716741127006</v>
      </c>
      <c r="F18" s="162">
        <v>9223.3333267851667</v>
      </c>
      <c r="G18" s="162">
        <v>74806.771724690538</v>
      </c>
      <c r="H18" s="162">
        <v>966.09098971000014</v>
      </c>
      <c r="I18" s="162">
        <v>299.32499999999999</v>
      </c>
      <c r="J18" s="162">
        <v>248.9569411542877</v>
      </c>
    </row>
    <row r="19" spans="2:10" ht="12.95" customHeight="1">
      <c r="B19" s="254">
        <v>13</v>
      </c>
      <c r="C19" s="254" t="s">
        <v>130</v>
      </c>
      <c r="D19" s="162">
        <f t="shared" si="0"/>
        <v>171400.8804372616</v>
      </c>
      <c r="E19" s="162">
        <v>87762.441622230341</v>
      </c>
      <c r="F19" s="162">
        <v>10213.805244453668</v>
      </c>
      <c r="G19" s="162">
        <v>71647.660516026299</v>
      </c>
      <c r="H19" s="162">
        <v>868.40741242000001</v>
      </c>
      <c r="I19" s="162">
        <v>581.23</v>
      </c>
      <c r="J19" s="162">
        <v>327.33564213127687</v>
      </c>
    </row>
    <row r="20" spans="2:10" ht="12.95" customHeight="1">
      <c r="B20" s="254">
        <v>14</v>
      </c>
      <c r="C20" s="254" t="s">
        <v>143</v>
      </c>
      <c r="D20" s="162">
        <f t="shared" si="0"/>
        <v>169378.99397003104</v>
      </c>
      <c r="E20" s="162">
        <v>89778.61623280053</v>
      </c>
      <c r="F20" s="162">
        <v>7787.9947232465001</v>
      </c>
      <c r="G20" s="162">
        <v>69219.304751855787</v>
      </c>
      <c r="H20" s="162">
        <v>1175.6213661900001</v>
      </c>
      <c r="I20" s="162">
        <v>1017.38</v>
      </c>
      <c r="J20" s="162">
        <v>400.07689593822721</v>
      </c>
    </row>
    <row r="21" spans="2:10" ht="12.95" customHeight="1">
      <c r="B21" s="254">
        <v>15</v>
      </c>
      <c r="C21" s="254" t="s">
        <v>161</v>
      </c>
      <c r="D21" s="162">
        <f t="shared" si="0"/>
        <v>167616.38329761373</v>
      </c>
      <c r="E21" s="162">
        <v>90147.395329023522</v>
      </c>
      <c r="F21" s="162">
        <v>6324.2596772624993</v>
      </c>
      <c r="G21" s="162">
        <v>67416.01321169702</v>
      </c>
      <c r="H21" s="162">
        <v>1705.7734807500001</v>
      </c>
      <c r="I21" s="162">
        <v>1549.73</v>
      </c>
      <c r="J21" s="162">
        <v>473.21159888066819</v>
      </c>
    </row>
    <row r="22" spans="2:10" ht="12.95" customHeight="1">
      <c r="B22" s="254">
        <v>16</v>
      </c>
      <c r="C22" s="254" t="s">
        <v>182</v>
      </c>
      <c r="D22" s="162">
        <f t="shared" si="0"/>
        <v>169410.4888660202</v>
      </c>
      <c r="E22" s="162">
        <v>93873.542951571682</v>
      </c>
      <c r="F22" s="162">
        <v>6286.5858603521674</v>
      </c>
      <c r="G22" s="162">
        <v>65138.874191952636</v>
      </c>
      <c r="H22" s="162">
        <v>2201.5738369300002</v>
      </c>
      <c r="I22" s="162">
        <v>1418.4949999999999</v>
      </c>
      <c r="J22" s="162">
        <v>491.41702521370252</v>
      </c>
    </row>
    <row r="23" spans="2:10" ht="12.95" customHeight="1">
      <c r="B23" s="254">
        <v>17</v>
      </c>
      <c r="C23" s="254" t="s">
        <v>246</v>
      </c>
      <c r="D23" s="162">
        <f t="shared" si="0"/>
        <v>171505.15217558868</v>
      </c>
      <c r="E23" s="162">
        <v>96292.689788750009</v>
      </c>
      <c r="F23" s="162">
        <v>5874.431918877166</v>
      </c>
      <c r="G23" s="162">
        <v>64981.486211828742</v>
      </c>
      <c r="H23" s="162">
        <v>2330.1214384300001</v>
      </c>
      <c r="I23" s="162">
        <v>1534.8449999999998</v>
      </c>
      <c r="J23" s="162">
        <v>491.57781770274471</v>
      </c>
    </row>
    <row r="24" spans="2:10" ht="12.95" customHeight="1">
      <c r="B24" s="254">
        <v>18</v>
      </c>
      <c r="C24" s="254" t="s">
        <v>342</v>
      </c>
      <c r="D24" s="162">
        <f t="shared" ref="D24:D25" si="1">SUM(E24:J24)</f>
        <v>169871.82789570451</v>
      </c>
      <c r="E24" s="162">
        <v>97846.521468267703</v>
      </c>
      <c r="F24" s="162">
        <v>6027.4109837747637</v>
      </c>
      <c r="G24" s="162">
        <v>61606.273275710941</v>
      </c>
      <c r="H24" s="162">
        <v>2364.9615272799992</v>
      </c>
      <c r="I24" s="162">
        <v>1529.5800000000002</v>
      </c>
      <c r="J24" s="162">
        <v>497.08064067113207</v>
      </c>
    </row>
    <row r="25" spans="2:10" ht="12.95" customHeight="1">
      <c r="B25" s="254">
        <v>19</v>
      </c>
      <c r="C25" s="254" t="s">
        <v>389</v>
      </c>
      <c r="D25" s="162">
        <f t="shared" si="1"/>
        <v>171708.59004797428</v>
      </c>
      <c r="E25" s="162">
        <v>101660.70093934727</v>
      </c>
      <c r="F25" s="162">
        <v>5524.1983200000004</v>
      </c>
      <c r="G25" s="162">
        <v>60389.92039808978</v>
      </c>
      <c r="H25" s="162">
        <v>2304.5472000000004</v>
      </c>
      <c r="I25" s="162">
        <v>1500.0050000000001</v>
      </c>
      <c r="J25" s="162">
        <v>329.21819053724312</v>
      </c>
    </row>
    <row r="26" spans="2:10" ht="24" customHeight="1">
      <c r="B26" s="289"/>
      <c r="C26" s="459"/>
      <c r="D26" s="770" t="s">
        <v>132</v>
      </c>
      <c r="E26" s="770"/>
      <c r="F26" s="770"/>
      <c r="G26" s="770"/>
      <c r="H26" s="770"/>
      <c r="I26" s="770"/>
      <c r="J26" s="770"/>
    </row>
    <row r="27" spans="2:10" ht="12" customHeight="1">
      <c r="B27" s="254">
        <v>20</v>
      </c>
      <c r="C27" s="254" t="s">
        <v>118</v>
      </c>
      <c r="D27" s="162">
        <v>101299.52521560196</v>
      </c>
      <c r="E27" s="162">
        <v>19062.748322914638</v>
      </c>
      <c r="F27" s="162">
        <v>20.827627539234886</v>
      </c>
      <c r="G27" s="162">
        <v>82207.734560456985</v>
      </c>
      <c r="H27" s="240" t="s">
        <v>82</v>
      </c>
      <c r="I27" s="162">
        <v>7.6278997832239419</v>
      </c>
      <c r="J27" s="240" t="s">
        <v>82</v>
      </c>
    </row>
    <row r="28" spans="2:10">
      <c r="B28" s="254">
        <v>21</v>
      </c>
      <c r="C28" s="254" t="s">
        <v>119</v>
      </c>
      <c r="D28" s="162">
        <v>102890.71379735238</v>
      </c>
      <c r="E28" s="162">
        <v>19466.799352409824</v>
      </c>
      <c r="F28" s="162">
        <v>28.426830720320766</v>
      </c>
      <c r="G28" s="162">
        <v>83388.522184974383</v>
      </c>
      <c r="H28" s="240" t="s">
        <v>82</v>
      </c>
      <c r="I28" s="162">
        <v>6.4678648891414152</v>
      </c>
      <c r="J28" s="240" t="s">
        <v>82</v>
      </c>
    </row>
    <row r="29" spans="2:10">
      <c r="B29" s="254">
        <v>22</v>
      </c>
      <c r="C29" s="254" t="s">
        <v>120</v>
      </c>
      <c r="D29" s="162">
        <v>102917.51172224988</v>
      </c>
      <c r="E29" s="162">
        <v>18774.6802541375</v>
      </c>
      <c r="F29" s="162">
        <v>48.953934965960201</v>
      </c>
      <c r="G29" s="162">
        <v>84087.401149032376</v>
      </c>
      <c r="H29" s="240" t="s">
        <v>82</v>
      </c>
      <c r="I29" s="162">
        <v>6.013753675310757</v>
      </c>
      <c r="J29" s="240" t="s">
        <v>82</v>
      </c>
    </row>
    <row r="30" spans="2:10">
      <c r="B30" s="254">
        <v>23</v>
      </c>
      <c r="C30" s="254" t="s">
        <v>121</v>
      </c>
      <c r="D30" s="162">
        <v>101487.56963986089</v>
      </c>
      <c r="E30" s="162">
        <v>18557.903257529841</v>
      </c>
      <c r="F30" s="162">
        <v>52.587731546600281</v>
      </c>
      <c r="G30" s="162">
        <v>82870.706867487213</v>
      </c>
      <c r="H30" s="240" t="s">
        <v>82</v>
      </c>
      <c r="I30" s="162">
        <v>5.9166249082852787</v>
      </c>
      <c r="J30" s="240" t="s">
        <v>82</v>
      </c>
    </row>
    <row r="31" spans="2:10">
      <c r="B31" s="254">
        <v>24</v>
      </c>
      <c r="C31" s="254" t="s">
        <v>122</v>
      </c>
      <c r="D31" s="162">
        <v>101521.56663696567</v>
      </c>
      <c r="E31" s="162">
        <v>20014.680857359792</v>
      </c>
      <c r="F31" s="162">
        <v>68.79294561248976</v>
      </c>
      <c r="G31" s="162">
        <v>81432.067882934134</v>
      </c>
      <c r="H31" s="240" t="s">
        <v>82</v>
      </c>
      <c r="I31" s="162">
        <v>5.5945665899646055</v>
      </c>
      <c r="J31" s="240" t="s">
        <v>82</v>
      </c>
    </row>
    <row r="32" spans="2:10">
      <c r="B32" s="254">
        <v>25</v>
      </c>
      <c r="C32" s="254" t="s">
        <v>123</v>
      </c>
      <c r="D32" s="162">
        <v>100924.5152106078</v>
      </c>
      <c r="E32" s="162">
        <v>19891.011044104998</v>
      </c>
      <c r="F32" s="162">
        <v>147.64178928698607</v>
      </c>
      <c r="G32" s="162">
        <v>80880.12406852463</v>
      </c>
      <c r="H32" s="240" t="s">
        <v>82</v>
      </c>
      <c r="I32" s="162">
        <v>5.328397750936527</v>
      </c>
      <c r="J32" s="240" t="s">
        <v>82</v>
      </c>
    </row>
    <row r="33" spans="2:10">
      <c r="B33" s="254">
        <v>26</v>
      </c>
      <c r="C33" s="254" t="s">
        <v>124</v>
      </c>
      <c r="D33" s="162">
        <v>102326.38574419035</v>
      </c>
      <c r="E33" s="162">
        <v>21842.911195387831</v>
      </c>
      <c r="F33" s="162">
        <v>196.1452793290089</v>
      </c>
      <c r="G33" s="162">
        <v>80281.280043003208</v>
      </c>
      <c r="H33" s="240" t="s">
        <v>82</v>
      </c>
      <c r="I33" s="162">
        <v>5.6171037025220913</v>
      </c>
      <c r="J33" s="240" t="s">
        <v>82</v>
      </c>
    </row>
    <row r="34" spans="2:10">
      <c r="B34" s="254">
        <v>27</v>
      </c>
      <c r="C34" s="254" t="s">
        <v>125</v>
      </c>
      <c r="D34" s="162">
        <f t="shared" ref="D34:D44" si="2">SUM(E34:J34)</f>
        <v>105087.00971308934</v>
      </c>
      <c r="E34" s="162">
        <v>24527.376506230688</v>
      </c>
      <c r="F34" s="162">
        <v>345.14722341935288</v>
      </c>
      <c r="G34" s="162">
        <v>80178.950955291075</v>
      </c>
      <c r="H34" s="240" t="s">
        <v>82</v>
      </c>
      <c r="I34" s="162">
        <v>35.535028148227013</v>
      </c>
      <c r="J34" s="240" t="s">
        <v>82</v>
      </c>
    </row>
    <row r="35" spans="2:10">
      <c r="B35" s="254">
        <v>28</v>
      </c>
      <c r="C35" s="254" t="s">
        <v>126</v>
      </c>
      <c r="D35" s="162">
        <f t="shared" si="2"/>
        <v>103803.2035294738</v>
      </c>
      <c r="E35" s="162">
        <v>25109.697914435415</v>
      </c>
      <c r="F35" s="162">
        <v>520.86058625125861</v>
      </c>
      <c r="G35" s="162">
        <v>78131.622174808857</v>
      </c>
      <c r="H35" s="240" t="s">
        <v>82</v>
      </c>
      <c r="I35" s="162">
        <v>41.022853978275009</v>
      </c>
      <c r="J35" s="240" t="s">
        <v>82</v>
      </c>
    </row>
    <row r="36" spans="2:10">
      <c r="B36" s="254">
        <v>29</v>
      </c>
      <c r="C36" s="254" t="s">
        <v>127</v>
      </c>
      <c r="D36" s="162">
        <f t="shared" si="2"/>
        <v>105357.52217836218</v>
      </c>
      <c r="E36" s="162">
        <v>27503.429207071702</v>
      </c>
      <c r="F36" s="162">
        <v>779.3189579757784</v>
      </c>
      <c r="G36" s="162">
        <v>76887.26479318818</v>
      </c>
      <c r="H36" s="162">
        <v>75.258077018618891</v>
      </c>
      <c r="I36" s="162">
        <v>112.25114310790163</v>
      </c>
      <c r="J36" s="240" t="s">
        <v>82</v>
      </c>
    </row>
    <row r="37" spans="2:10">
      <c r="B37" s="254">
        <v>30</v>
      </c>
      <c r="C37" s="254" t="s">
        <v>128</v>
      </c>
      <c r="D37" s="162">
        <f t="shared" si="2"/>
        <v>102505.44535668625</v>
      </c>
      <c r="E37" s="162">
        <v>28110.889545835802</v>
      </c>
      <c r="F37" s="162">
        <v>1397.7357318172053</v>
      </c>
      <c r="G37" s="162">
        <v>72245.13889017007</v>
      </c>
      <c r="H37" s="162">
        <v>450.17088302152598</v>
      </c>
      <c r="I37" s="162">
        <v>140.69060734264161</v>
      </c>
      <c r="J37" s="162">
        <v>160.8196984990272</v>
      </c>
    </row>
    <row r="38" spans="2:10">
      <c r="B38" s="254">
        <v>31</v>
      </c>
      <c r="C38" s="254" t="s">
        <v>129</v>
      </c>
      <c r="D38" s="162">
        <f t="shared" si="2"/>
        <v>99629.318252647368</v>
      </c>
      <c r="E38" s="162">
        <v>26800.298577791917</v>
      </c>
      <c r="F38" s="162">
        <v>2605.9410231374036</v>
      </c>
      <c r="G38" s="162">
        <v>68830.691411118329</v>
      </c>
      <c r="H38" s="162">
        <v>887.91307356831192</v>
      </c>
      <c r="I38" s="162">
        <v>275.4089068277051</v>
      </c>
      <c r="J38" s="162">
        <v>229.06526020369728</v>
      </c>
    </row>
    <row r="39" spans="2:10">
      <c r="B39" s="254">
        <v>32</v>
      </c>
      <c r="C39" s="254" t="s">
        <v>130</v>
      </c>
      <c r="D39" s="162">
        <f t="shared" si="2"/>
        <v>99387.504227944053</v>
      </c>
      <c r="E39" s="162">
        <v>28320.773180057611</v>
      </c>
      <c r="F39" s="162">
        <v>3038.8344198194645</v>
      </c>
      <c r="G39" s="162">
        <v>66380.880700417314</v>
      </c>
      <c r="H39" s="162">
        <v>805.23018658351384</v>
      </c>
      <c r="I39" s="162">
        <v>538.50938621470539</v>
      </c>
      <c r="J39" s="162">
        <v>303.27635485145356</v>
      </c>
    </row>
    <row r="40" spans="2:10">
      <c r="B40" s="254">
        <v>33</v>
      </c>
      <c r="C40" s="254" t="s">
        <v>143</v>
      </c>
      <c r="D40" s="162">
        <f t="shared" si="2"/>
        <v>97502.867136270594</v>
      </c>
      <c r="E40" s="162">
        <v>28506.819731547566</v>
      </c>
      <c r="F40" s="162">
        <v>2340.6125886808391</v>
      </c>
      <c r="G40" s="162">
        <v>64248.815398450286</v>
      </c>
      <c r="H40" s="162">
        <v>1090.9520944038823</v>
      </c>
      <c r="I40" s="162">
        <v>944.32051168584098</v>
      </c>
      <c r="J40" s="162">
        <v>371.3468115021621</v>
      </c>
    </row>
    <row r="41" spans="2:10">
      <c r="B41" s="254">
        <v>34</v>
      </c>
      <c r="C41" s="254" t="s">
        <v>161</v>
      </c>
      <c r="D41" s="162">
        <f t="shared" si="2"/>
        <v>99743.083493131868</v>
      </c>
      <c r="E41" s="162">
        <v>31475.5252213686</v>
      </c>
      <c r="F41" s="162">
        <v>1993.2396752974782</v>
      </c>
      <c r="G41" s="162">
        <v>62801.87690003818</v>
      </c>
      <c r="H41" s="162">
        <v>1588.3422702367418</v>
      </c>
      <c r="I41" s="162">
        <v>1443.6469184274426</v>
      </c>
      <c r="J41" s="162">
        <v>440.45250776341089</v>
      </c>
    </row>
    <row r="42" spans="2:10">
      <c r="B42" s="254">
        <v>35</v>
      </c>
      <c r="C42" s="254" t="s">
        <v>182</v>
      </c>
      <c r="D42" s="162">
        <f t="shared" si="2"/>
        <v>99973.087827146155</v>
      </c>
      <c r="E42" s="162">
        <v>33600.2221839903</v>
      </c>
      <c r="F42" s="162">
        <v>1944.3915438523202</v>
      </c>
      <c r="G42" s="162">
        <v>60605.287517812671</v>
      </c>
      <c r="H42" s="162">
        <v>2046.6313240477007</v>
      </c>
      <c r="I42" s="162">
        <v>1319.733328466531</v>
      </c>
      <c r="J42" s="162">
        <v>456.8219289766227</v>
      </c>
    </row>
    <row r="43" spans="2:10">
      <c r="B43" s="254">
        <v>36</v>
      </c>
      <c r="C43" s="254" t="s">
        <v>246</v>
      </c>
      <c r="D43" s="162">
        <f t="shared" si="2"/>
        <v>101141.88807476129</v>
      </c>
      <c r="E43" s="162">
        <v>34768.745376485669</v>
      </c>
      <c r="F43" s="162">
        <v>1858.480728874159</v>
      </c>
      <c r="G43" s="162">
        <v>60463.920769455886</v>
      </c>
      <c r="H43" s="162">
        <v>2165.6455815591271</v>
      </c>
      <c r="I43" s="162">
        <v>1428.0846962604696</v>
      </c>
      <c r="J43" s="162">
        <v>457.01092212596859</v>
      </c>
    </row>
    <row r="44" spans="2:10">
      <c r="B44" s="254">
        <v>37</v>
      </c>
      <c r="C44" s="254" t="s">
        <v>342</v>
      </c>
      <c r="D44" s="162">
        <f t="shared" si="2"/>
        <v>99850.823048094258</v>
      </c>
      <c r="E44" s="162">
        <v>36755.95333888087</v>
      </c>
      <c r="F44" s="162">
        <v>1871.3041613813293</v>
      </c>
      <c r="G44" s="162">
        <v>57153.697684089857</v>
      </c>
      <c r="H44" s="162">
        <v>2190.1917821722468</v>
      </c>
      <c r="I44" s="162">
        <v>1418.9381638379946</v>
      </c>
      <c r="J44" s="162">
        <v>460.73791773194858</v>
      </c>
    </row>
    <row r="45" spans="2:10">
      <c r="B45" s="254">
        <v>38</v>
      </c>
      <c r="C45" s="254" t="s">
        <v>389</v>
      </c>
      <c r="D45" s="162">
        <f t="shared" ref="D45" si="3">SUM(E45:J45)</f>
        <v>101388.11002858053</v>
      </c>
      <c r="E45" s="162">
        <v>39783.022317383176</v>
      </c>
      <c r="F45" s="162">
        <v>1754.7117346179389</v>
      </c>
      <c r="G45" s="162">
        <v>56020.147139256755</v>
      </c>
      <c r="H45" s="162">
        <v>2133.7395460964112</v>
      </c>
      <c r="I45" s="162">
        <v>1391.3687146474945</v>
      </c>
      <c r="J45" s="162">
        <v>305.12057657874846</v>
      </c>
    </row>
    <row r="46" spans="2:10" ht="15" customHeight="1">
      <c r="B46" s="290" t="s">
        <v>88</v>
      </c>
      <c r="D46" s="278"/>
    </row>
    <row r="47" spans="2:10">
      <c r="B47" s="75" t="s">
        <v>139</v>
      </c>
      <c r="D47" s="278"/>
    </row>
    <row r="48" spans="2:10">
      <c r="B48" s="75" t="s">
        <v>247</v>
      </c>
      <c r="D48" s="278"/>
    </row>
    <row r="49" spans="2:4">
      <c r="B49" s="75" t="s">
        <v>354</v>
      </c>
      <c r="D49" s="278"/>
    </row>
    <row r="50" spans="2:4">
      <c r="C50" s="278"/>
      <c r="D50" s="278"/>
    </row>
    <row r="51" spans="2:4">
      <c r="C51" s="278"/>
      <c r="D51" s="278"/>
    </row>
    <row r="52" spans="2:4">
      <c r="C52" s="278"/>
      <c r="D52" s="278"/>
    </row>
    <row r="53" spans="2:4">
      <c r="C53" s="278"/>
      <c r="D53" s="278"/>
    </row>
    <row r="54" spans="2:4">
      <c r="C54" s="278"/>
      <c r="D54" s="278"/>
    </row>
    <row r="55" spans="2:4">
      <c r="C55" s="278"/>
      <c r="D55" s="278"/>
    </row>
    <row r="56" spans="2:4">
      <c r="C56" s="278"/>
      <c r="D56" s="278"/>
    </row>
    <row r="57" spans="2:4">
      <c r="C57" s="278"/>
      <c r="D57" s="278"/>
    </row>
    <row r="58" spans="2:4">
      <c r="C58" s="278"/>
      <c r="D58" s="278"/>
    </row>
    <row r="59" spans="2:4">
      <c r="C59" s="278"/>
      <c r="D59" s="278"/>
    </row>
    <row r="60" spans="2:4">
      <c r="C60" s="278"/>
      <c r="D60" s="278"/>
    </row>
    <row r="61" spans="2:4">
      <c r="C61" s="278"/>
      <c r="D61" s="278"/>
    </row>
    <row r="62" spans="2:4">
      <c r="C62" s="278"/>
      <c r="D62" s="278"/>
    </row>
    <row r="63" spans="2:4">
      <c r="C63" s="278"/>
      <c r="D63" s="278"/>
    </row>
    <row r="64" spans="2:4">
      <c r="C64" s="278"/>
      <c r="D64" s="278"/>
    </row>
    <row r="65" spans="3:4">
      <c r="C65" s="278"/>
      <c r="D65" s="278"/>
    </row>
    <row r="66" spans="3:4">
      <c r="C66" s="278"/>
      <c r="D66" s="278"/>
    </row>
    <row r="67" spans="3:4">
      <c r="C67" s="278"/>
      <c r="D67" s="278"/>
    </row>
    <row r="68" spans="3:4">
      <c r="C68" s="278"/>
      <c r="D68" s="278"/>
    </row>
    <row r="69" spans="3:4">
      <c r="C69" s="278"/>
      <c r="D69" s="278"/>
    </row>
    <row r="70" spans="3:4">
      <c r="C70" s="278"/>
      <c r="D70" s="278"/>
    </row>
    <row r="71" spans="3:4">
      <c r="C71" s="278"/>
      <c r="D71" s="278"/>
    </row>
    <row r="72" spans="3:4">
      <c r="C72" s="278"/>
      <c r="D72" s="278"/>
    </row>
    <row r="73" spans="3:4">
      <c r="C73" s="278"/>
      <c r="D73" s="278"/>
    </row>
    <row r="74" spans="3:4">
      <c r="C74" s="278"/>
      <c r="D74" s="278"/>
    </row>
    <row r="75" spans="3:4">
      <c r="C75" s="278"/>
      <c r="D75" s="278"/>
    </row>
    <row r="76" spans="3:4">
      <c r="C76" s="278"/>
      <c r="D76" s="278"/>
    </row>
    <row r="77" spans="3:4">
      <c r="C77" s="278"/>
      <c r="D77" s="278"/>
    </row>
  </sheetData>
  <mergeCells count="7">
    <mergeCell ref="D6:J6"/>
    <mergeCell ref="D26:J26"/>
    <mergeCell ref="B4:B5"/>
    <mergeCell ref="C4:C5"/>
    <mergeCell ref="D4:D5"/>
    <mergeCell ref="E4:F4"/>
    <mergeCell ref="G4:J4"/>
  </mergeCells>
  <pageMargins left="0.78740157480314965" right="0.39370078740157483" top="0.78740157480314965" bottom="0.39370078740157483" header="0.11811023622047245" footer="0.15748031496062992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zoomScaleNormal="100" zoomScaleSheetLayoutView="100" workbookViewId="0"/>
  </sheetViews>
  <sheetFormatPr baseColWidth="10" defaultRowHeight="12.75"/>
  <cols>
    <col min="1" max="1" width="4.28515625" style="250" customWidth="1"/>
    <col min="2" max="2" width="5.85546875" style="250" customWidth="1"/>
    <col min="3" max="3" width="60.7109375" style="281" customWidth="1"/>
    <col min="4" max="4" width="11.7109375" style="281" customWidth="1"/>
    <col min="5" max="5" width="11.7109375" style="259" customWidth="1"/>
    <col min="6" max="9" width="9.85546875" style="259" customWidth="1"/>
    <col min="10" max="256" width="11.42578125" style="259"/>
    <col min="257" max="258" width="5.7109375" style="259" customWidth="1"/>
    <col min="259" max="259" width="65.7109375" style="259" customWidth="1"/>
    <col min="260" max="265" width="9.85546875" style="259" customWidth="1"/>
    <col min="266" max="512" width="11.42578125" style="259"/>
    <col min="513" max="514" width="5.7109375" style="259" customWidth="1"/>
    <col min="515" max="515" width="65.7109375" style="259" customWidth="1"/>
    <col min="516" max="521" width="9.85546875" style="259" customWidth="1"/>
    <col min="522" max="768" width="11.42578125" style="259"/>
    <col min="769" max="770" width="5.7109375" style="259" customWidth="1"/>
    <col min="771" max="771" width="65.7109375" style="259" customWidth="1"/>
    <col min="772" max="777" width="9.85546875" style="259" customWidth="1"/>
    <col min="778" max="1024" width="11.42578125" style="259"/>
    <col min="1025" max="1026" width="5.7109375" style="259" customWidth="1"/>
    <col min="1027" max="1027" width="65.7109375" style="259" customWidth="1"/>
    <col min="1028" max="1033" width="9.85546875" style="259" customWidth="1"/>
    <col min="1034" max="1280" width="11.42578125" style="259"/>
    <col min="1281" max="1282" width="5.7109375" style="259" customWidth="1"/>
    <col min="1283" max="1283" width="65.7109375" style="259" customWidth="1"/>
    <col min="1284" max="1289" width="9.85546875" style="259" customWidth="1"/>
    <col min="1290" max="1536" width="11.42578125" style="259"/>
    <col min="1537" max="1538" width="5.7109375" style="259" customWidth="1"/>
    <col min="1539" max="1539" width="65.7109375" style="259" customWidth="1"/>
    <col min="1540" max="1545" width="9.85546875" style="259" customWidth="1"/>
    <col min="1546" max="1792" width="11.42578125" style="259"/>
    <col min="1793" max="1794" width="5.7109375" style="259" customWidth="1"/>
    <col min="1795" max="1795" width="65.7109375" style="259" customWidth="1"/>
    <col min="1796" max="1801" width="9.85546875" style="259" customWidth="1"/>
    <col min="1802" max="2048" width="11.42578125" style="259"/>
    <col min="2049" max="2050" width="5.7109375" style="259" customWidth="1"/>
    <col min="2051" max="2051" width="65.7109375" style="259" customWidth="1"/>
    <col min="2052" max="2057" width="9.85546875" style="259" customWidth="1"/>
    <col min="2058" max="2304" width="11.42578125" style="259"/>
    <col min="2305" max="2306" width="5.7109375" style="259" customWidth="1"/>
    <col min="2307" max="2307" width="65.7109375" style="259" customWidth="1"/>
    <col min="2308" max="2313" width="9.85546875" style="259" customWidth="1"/>
    <col min="2314" max="2560" width="11.42578125" style="259"/>
    <col min="2561" max="2562" width="5.7109375" style="259" customWidth="1"/>
    <col min="2563" max="2563" width="65.7109375" style="259" customWidth="1"/>
    <col min="2564" max="2569" width="9.85546875" style="259" customWidth="1"/>
    <col min="2570" max="2816" width="11.42578125" style="259"/>
    <col min="2817" max="2818" width="5.7109375" style="259" customWidth="1"/>
    <col min="2819" max="2819" width="65.7109375" style="259" customWidth="1"/>
    <col min="2820" max="2825" width="9.85546875" style="259" customWidth="1"/>
    <col min="2826" max="3072" width="11.42578125" style="259"/>
    <col min="3073" max="3074" width="5.7109375" style="259" customWidth="1"/>
    <col min="3075" max="3075" width="65.7109375" style="259" customWidth="1"/>
    <col min="3076" max="3081" width="9.85546875" style="259" customWidth="1"/>
    <col min="3082" max="3328" width="11.42578125" style="259"/>
    <col min="3329" max="3330" width="5.7109375" style="259" customWidth="1"/>
    <col min="3331" max="3331" width="65.7109375" style="259" customWidth="1"/>
    <col min="3332" max="3337" width="9.85546875" style="259" customWidth="1"/>
    <col min="3338" max="3584" width="11.42578125" style="259"/>
    <col min="3585" max="3586" width="5.7109375" style="259" customWidth="1"/>
    <col min="3587" max="3587" width="65.7109375" style="259" customWidth="1"/>
    <col min="3588" max="3593" width="9.85546875" style="259" customWidth="1"/>
    <col min="3594" max="3840" width="11.42578125" style="259"/>
    <col min="3841" max="3842" width="5.7109375" style="259" customWidth="1"/>
    <col min="3843" max="3843" width="65.7109375" style="259" customWidth="1"/>
    <col min="3844" max="3849" width="9.85546875" style="259" customWidth="1"/>
    <col min="3850" max="4096" width="11.42578125" style="259"/>
    <col min="4097" max="4098" width="5.7109375" style="259" customWidth="1"/>
    <col min="4099" max="4099" width="65.7109375" style="259" customWidth="1"/>
    <col min="4100" max="4105" width="9.85546875" style="259" customWidth="1"/>
    <col min="4106" max="4352" width="11.42578125" style="259"/>
    <col min="4353" max="4354" width="5.7109375" style="259" customWidth="1"/>
    <col min="4355" max="4355" width="65.7109375" style="259" customWidth="1"/>
    <col min="4356" max="4361" width="9.85546875" style="259" customWidth="1"/>
    <col min="4362" max="4608" width="11.42578125" style="259"/>
    <col min="4609" max="4610" width="5.7109375" style="259" customWidth="1"/>
    <col min="4611" max="4611" width="65.7109375" style="259" customWidth="1"/>
    <col min="4612" max="4617" width="9.85546875" style="259" customWidth="1"/>
    <col min="4618" max="4864" width="11.42578125" style="259"/>
    <col min="4865" max="4866" width="5.7109375" style="259" customWidth="1"/>
    <col min="4867" max="4867" width="65.7109375" style="259" customWidth="1"/>
    <col min="4868" max="4873" width="9.85546875" style="259" customWidth="1"/>
    <col min="4874" max="5120" width="11.42578125" style="259"/>
    <col min="5121" max="5122" width="5.7109375" style="259" customWidth="1"/>
    <col min="5123" max="5123" width="65.7109375" style="259" customWidth="1"/>
    <col min="5124" max="5129" width="9.85546875" style="259" customWidth="1"/>
    <col min="5130" max="5376" width="11.42578125" style="259"/>
    <col min="5377" max="5378" width="5.7109375" style="259" customWidth="1"/>
    <col min="5379" max="5379" width="65.7109375" style="259" customWidth="1"/>
    <col min="5380" max="5385" width="9.85546875" style="259" customWidth="1"/>
    <col min="5386" max="5632" width="11.42578125" style="259"/>
    <col min="5633" max="5634" width="5.7109375" style="259" customWidth="1"/>
    <col min="5635" max="5635" width="65.7109375" style="259" customWidth="1"/>
    <col min="5636" max="5641" width="9.85546875" style="259" customWidth="1"/>
    <col min="5642" max="5888" width="11.42578125" style="259"/>
    <col min="5889" max="5890" width="5.7109375" style="259" customWidth="1"/>
    <col min="5891" max="5891" width="65.7109375" style="259" customWidth="1"/>
    <col min="5892" max="5897" width="9.85546875" style="259" customWidth="1"/>
    <col min="5898" max="6144" width="11.42578125" style="259"/>
    <col min="6145" max="6146" width="5.7109375" style="259" customWidth="1"/>
    <col min="6147" max="6147" width="65.7109375" style="259" customWidth="1"/>
    <col min="6148" max="6153" width="9.85546875" style="259" customWidth="1"/>
    <col min="6154" max="6400" width="11.42578125" style="259"/>
    <col min="6401" max="6402" width="5.7109375" style="259" customWidth="1"/>
    <col min="6403" max="6403" width="65.7109375" style="259" customWidth="1"/>
    <col min="6404" max="6409" width="9.85546875" style="259" customWidth="1"/>
    <col min="6410" max="6656" width="11.42578125" style="259"/>
    <col min="6657" max="6658" width="5.7109375" style="259" customWidth="1"/>
    <col min="6659" max="6659" width="65.7109375" style="259" customWidth="1"/>
    <col min="6660" max="6665" width="9.85546875" style="259" customWidth="1"/>
    <col min="6666" max="6912" width="11.42578125" style="259"/>
    <col min="6913" max="6914" width="5.7109375" style="259" customWidth="1"/>
    <col min="6915" max="6915" width="65.7109375" style="259" customWidth="1"/>
    <col min="6916" max="6921" width="9.85546875" style="259" customWidth="1"/>
    <col min="6922" max="7168" width="11.42578125" style="259"/>
    <col min="7169" max="7170" width="5.7109375" style="259" customWidth="1"/>
    <col min="7171" max="7171" width="65.7109375" style="259" customWidth="1"/>
    <col min="7172" max="7177" width="9.85546875" style="259" customWidth="1"/>
    <col min="7178" max="7424" width="11.42578125" style="259"/>
    <col min="7425" max="7426" width="5.7109375" style="259" customWidth="1"/>
    <col min="7427" max="7427" width="65.7109375" style="259" customWidth="1"/>
    <col min="7428" max="7433" width="9.85546875" style="259" customWidth="1"/>
    <col min="7434" max="7680" width="11.42578125" style="259"/>
    <col min="7681" max="7682" width="5.7109375" style="259" customWidth="1"/>
    <col min="7683" max="7683" width="65.7109375" style="259" customWidth="1"/>
    <col min="7684" max="7689" width="9.85546875" style="259" customWidth="1"/>
    <col min="7690" max="7936" width="11.42578125" style="259"/>
    <col min="7937" max="7938" width="5.7109375" style="259" customWidth="1"/>
    <col min="7939" max="7939" width="65.7109375" style="259" customWidth="1"/>
    <col min="7940" max="7945" width="9.85546875" style="259" customWidth="1"/>
    <col min="7946" max="8192" width="11.42578125" style="259"/>
    <col min="8193" max="8194" width="5.7109375" style="259" customWidth="1"/>
    <col min="8195" max="8195" width="65.7109375" style="259" customWidth="1"/>
    <col min="8196" max="8201" width="9.85546875" style="259" customWidth="1"/>
    <col min="8202" max="8448" width="11.42578125" style="259"/>
    <col min="8449" max="8450" width="5.7109375" style="259" customWidth="1"/>
    <col min="8451" max="8451" width="65.7109375" style="259" customWidth="1"/>
    <col min="8452" max="8457" width="9.85546875" style="259" customWidth="1"/>
    <col min="8458" max="8704" width="11.42578125" style="259"/>
    <col min="8705" max="8706" width="5.7109375" style="259" customWidth="1"/>
    <col min="8707" max="8707" width="65.7109375" style="259" customWidth="1"/>
    <col min="8708" max="8713" width="9.85546875" style="259" customWidth="1"/>
    <col min="8714" max="8960" width="11.42578125" style="259"/>
    <col min="8961" max="8962" width="5.7109375" style="259" customWidth="1"/>
    <col min="8963" max="8963" width="65.7109375" style="259" customWidth="1"/>
    <col min="8964" max="8969" width="9.85546875" style="259" customWidth="1"/>
    <col min="8970" max="9216" width="11.42578125" style="259"/>
    <col min="9217" max="9218" width="5.7109375" style="259" customWidth="1"/>
    <col min="9219" max="9219" width="65.7109375" style="259" customWidth="1"/>
    <col min="9220" max="9225" width="9.85546875" style="259" customWidth="1"/>
    <col min="9226" max="9472" width="11.42578125" style="259"/>
    <col min="9473" max="9474" width="5.7109375" style="259" customWidth="1"/>
    <col min="9475" max="9475" width="65.7109375" style="259" customWidth="1"/>
    <col min="9476" max="9481" width="9.85546875" style="259" customWidth="1"/>
    <col min="9482" max="9728" width="11.42578125" style="259"/>
    <col min="9729" max="9730" width="5.7109375" style="259" customWidth="1"/>
    <col min="9731" max="9731" width="65.7109375" style="259" customWidth="1"/>
    <col min="9732" max="9737" width="9.85546875" style="259" customWidth="1"/>
    <col min="9738" max="9984" width="11.42578125" style="259"/>
    <col min="9985" max="9986" width="5.7109375" style="259" customWidth="1"/>
    <col min="9987" max="9987" width="65.7109375" style="259" customWidth="1"/>
    <col min="9988" max="9993" width="9.85546875" style="259" customWidth="1"/>
    <col min="9994" max="10240" width="11.42578125" style="259"/>
    <col min="10241" max="10242" width="5.7109375" style="259" customWidth="1"/>
    <col min="10243" max="10243" width="65.7109375" style="259" customWidth="1"/>
    <col min="10244" max="10249" width="9.85546875" style="259" customWidth="1"/>
    <col min="10250" max="10496" width="11.42578125" style="259"/>
    <col min="10497" max="10498" width="5.7109375" style="259" customWidth="1"/>
    <col min="10499" max="10499" width="65.7109375" style="259" customWidth="1"/>
    <col min="10500" max="10505" width="9.85546875" style="259" customWidth="1"/>
    <col min="10506" max="10752" width="11.42578125" style="259"/>
    <col min="10753" max="10754" width="5.7109375" style="259" customWidth="1"/>
    <col min="10755" max="10755" width="65.7109375" style="259" customWidth="1"/>
    <col min="10756" max="10761" width="9.85546875" style="259" customWidth="1"/>
    <col min="10762" max="11008" width="11.42578125" style="259"/>
    <col min="11009" max="11010" width="5.7109375" style="259" customWidth="1"/>
    <col min="11011" max="11011" width="65.7109375" style="259" customWidth="1"/>
    <col min="11012" max="11017" width="9.85546875" style="259" customWidth="1"/>
    <col min="11018" max="11264" width="11.42578125" style="259"/>
    <col min="11265" max="11266" width="5.7109375" style="259" customWidth="1"/>
    <col min="11267" max="11267" width="65.7109375" style="259" customWidth="1"/>
    <col min="11268" max="11273" width="9.85546875" style="259" customWidth="1"/>
    <col min="11274" max="11520" width="11.42578125" style="259"/>
    <col min="11521" max="11522" width="5.7109375" style="259" customWidth="1"/>
    <col min="11523" max="11523" width="65.7109375" style="259" customWidth="1"/>
    <col min="11524" max="11529" width="9.85546875" style="259" customWidth="1"/>
    <col min="11530" max="11776" width="11.42578125" style="259"/>
    <col min="11777" max="11778" width="5.7109375" style="259" customWidth="1"/>
    <col min="11779" max="11779" width="65.7109375" style="259" customWidth="1"/>
    <col min="11780" max="11785" width="9.85546875" style="259" customWidth="1"/>
    <col min="11786" max="12032" width="11.42578125" style="259"/>
    <col min="12033" max="12034" width="5.7109375" style="259" customWidth="1"/>
    <col min="12035" max="12035" width="65.7109375" style="259" customWidth="1"/>
    <col min="12036" max="12041" width="9.85546875" style="259" customWidth="1"/>
    <col min="12042" max="12288" width="11.42578125" style="259"/>
    <col min="12289" max="12290" width="5.7109375" style="259" customWidth="1"/>
    <col min="12291" max="12291" width="65.7109375" style="259" customWidth="1"/>
    <col min="12292" max="12297" width="9.85546875" style="259" customWidth="1"/>
    <col min="12298" max="12544" width="11.42578125" style="259"/>
    <col min="12545" max="12546" width="5.7109375" style="259" customWidth="1"/>
    <col min="12547" max="12547" width="65.7109375" style="259" customWidth="1"/>
    <col min="12548" max="12553" width="9.85546875" style="259" customWidth="1"/>
    <col min="12554" max="12800" width="11.42578125" style="259"/>
    <col min="12801" max="12802" width="5.7109375" style="259" customWidth="1"/>
    <col min="12803" max="12803" width="65.7109375" style="259" customWidth="1"/>
    <col min="12804" max="12809" width="9.85546875" style="259" customWidth="1"/>
    <col min="12810" max="13056" width="11.42578125" style="259"/>
    <col min="13057" max="13058" width="5.7109375" style="259" customWidth="1"/>
    <col min="13059" max="13059" width="65.7109375" style="259" customWidth="1"/>
    <col min="13060" max="13065" width="9.85546875" style="259" customWidth="1"/>
    <col min="13066" max="13312" width="11.42578125" style="259"/>
    <col min="13313" max="13314" width="5.7109375" style="259" customWidth="1"/>
    <col min="13315" max="13315" width="65.7109375" style="259" customWidth="1"/>
    <col min="13316" max="13321" width="9.85546875" style="259" customWidth="1"/>
    <col min="13322" max="13568" width="11.42578125" style="259"/>
    <col min="13569" max="13570" width="5.7109375" style="259" customWidth="1"/>
    <col min="13571" max="13571" width="65.7109375" style="259" customWidth="1"/>
    <col min="13572" max="13577" width="9.85546875" style="259" customWidth="1"/>
    <col min="13578" max="13824" width="11.42578125" style="259"/>
    <col min="13825" max="13826" width="5.7109375" style="259" customWidth="1"/>
    <col min="13827" max="13827" width="65.7109375" style="259" customWidth="1"/>
    <col min="13828" max="13833" width="9.85546875" style="259" customWidth="1"/>
    <col min="13834" max="14080" width="11.42578125" style="259"/>
    <col min="14081" max="14082" width="5.7109375" style="259" customWidth="1"/>
    <col min="14083" max="14083" width="65.7109375" style="259" customWidth="1"/>
    <col min="14084" max="14089" width="9.85546875" style="259" customWidth="1"/>
    <col min="14090" max="14336" width="11.42578125" style="259"/>
    <col min="14337" max="14338" width="5.7109375" style="259" customWidth="1"/>
    <col min="14339" max="14339" width="65.7109375" style="259" customWidth="1"/>
    <col min="14340" max="14345" width="9.85546875" style="259" customWidth="1"/>
    <col min="14346" max="14592" width="11.42578125" style="259"/>
    <col min="14593" max="14594" width="5.7109375" style="259" customWidth="1"/>
    <col min="14595" max="14595" width="65.7109375" style="259" customWidth="1"/>
    <col min="14596" max="14601" width="9.85546875" style="259" customWidth="1"/>
    <col min="14602" max="14848" width="11.42578125" style="259"/>
    <col min="14849" max="14850" width="5.7109375" style="259" customWidth="1"/>
    <col min="14851" max="14851" width="65.7109375" style="259" customWidth="1"/>
    <col min="14852" max="14857" width="9.85546875" style="259" customWidth="1"/>
    <col min="14858" max="15104" width="11.42578125" style="259"/>
    <col min="15105" max="15106" width="5.7109375" style="259" customWidth="1"/>
    <col min="15107" max="15107" width="65.7109375" style="259" customWidth="1"/>
    <col min="15108" max="15113" width="9.85546875" style="259" customWidth="1"/>
    <col min="15114" max="15360" width="11.42578125" style="259"/>
    <col min="15361" max="15362" width="5.7109375" style="259" customWidth="1"/>
    <col min="15363" max="15363" width="65.7109375" style="259" customWidth="1"/>
    <col min="15364" max="15369" width="9.85546875" style="259" customWidth="1"/>
    <col min="15370" max="15616" width="11.42578125" style="259"/>
    <col min="15617" max="15618" width="5.7109375" style="259" customWidth="1"/>
    <col min="15619" max="15619" width="65.7109375" style="259" customWidth="1"/>
    <col min="15620" max="15625" width="9.85546875" style="259" customWidth="1"/>
    <col min="15626" max="15872" width="11.42578125" style="259"/>
    <col min="15873" max="15874" width="5.7109375" style="259" customWidth="1"/>
    <col min="15875" max="15875" width="65.7109375" style="259" customWidth="1"/>
    <col min="15876" max="15881" width="9.85546875" style="259" customWidth="1"/>
    <col min="15882" max="16128" width="11.42578125" style="259"/>
    <col min="16129" max="16130" width="5.7109375" style="259" customWidth="1"/>
    <col min="16131" max="16131" width="65.7109375" style="259" customWidth="1"/>
    <col min="16132" max="16137" width="9.85546875" style="259" customWidth="1"/>
    <col min="16138" max="16384" width="11.42578125" style="259"/>
  </cols>
  <sheetData>
    <row r="1" spans="1:10" s="246" customFormat="1" ht="21.75" customHeight="1">
      <c r="A1" s="245" t="s">
        <v>395</v>
      </c>
      <c r="C1" s="282"/>
      <c r="D1" s="282"/>
    </row>
    <row r="2" spans="1:10" s="248" customFormat="1" ht="16.5" customHeight="1">
      <c r="A2" s="247" t="s">
        <v>162</v>
      </c>
      <c r="C2" s="249"/>
      <c r="D2" s="283"/>
      <c r="F2" s="301"/>
    </row>
    <row r="3" spans="1:10" s="248" customFormat="1" ht="12.75" customHeight="1">
      <c r="A3" s="285"/>
      <c r="B3" s="292"/>
      <c r="C3" s="293"/>
      <c r="D3" s="283"/>
      <c r="F3" s="301"/>
      <c r="I3" s="292"/>
    </row>
    <row r="4" spans="1:10" s="253" customFormat="1" ht="50.25" customHeight="1">
      <c r="A4" s="252" t="s">
        <v>65</v>
      </c>
      <c r="B4" s="73" t="s">
        <v>341</v>
      </c>
      <c r="C4" s="72" t="s">
        <v>86</v>
      </c>
      <c r="D4" s="72" t="s">
        <v>93</v>
      </c>
      <c r="E4" s="72" t="s">
        <v>91</v>
      </c>
      <c r="F4" s="72" t="s">
        <v>431</v>
      </c>
      <c r="G4" s="72" t="s">
        <v>145</v>
      </c>
      <c r="H4" s="72" t="s">
        <v>90</v>
      </c>
      <c r="I4" s="81" t="s">
        <v>92</v>
      </c>
    </row>
    <row r="5" spans="1:10" ht="20.100000000000001" customHeight="1">
      <c r="A5" s="341"/>
      <c r="B5" s="333"/>
      <c r="C5" s="342"/>
      <c r="D5" s="776">
        <v>2005</v>
      </c>
      <c r="E5" s="776"/>
      <c r="F5" s="776"/>
      <c r="G5" s="776"/>
      <c r="H5" s="776"/>
      <c r="I5" s="776"/>
    </row>
    <row r="6" spans="1:10" ht="12" customHeight="1">
      <c r="A6" s="254">
        <v>1</v>
      </c>
      <c r="B6" s="255" t="s">
        <v>94</v>
      </c>
      <c r="C6" s="260" t="s">
        <v>175</v>
      </c>
      <c r="D6" s="461">
        <f>SUM(E6:I6)</f>
        <v>71.076890073890269</v>
      </c>
      <c r="E6" s="461">
        <v>49.541728307530377</v>
      </c>
      <c r="F6" s="461">
        <v>12.69242371108917</v>
      </c>
      <c r="G6" s="461">
        <v>5.4482362877935797</v>
      </c>
      <c r="H6" s="461">
        <v>1.2659424007095617</v>
      </c>
      <c r="I6" s="461">
        <v>2.1285593667675804</v>
      </c>
      <c r="J6" s="460"/>
    </row>
    <row r="7" spans="1:10" ht="12" customHeight="1">
      <c r="A7" s="254">
        <v>2</v>
      </c>
      <c r="B7" s="255" t="s">
        <v>95</v>
      </c>
      <c r="C7" s="260" t="s">
        <v>172</v>
      </c>
      <c r="D7" s="461">
        <f t="shared" ref="D7:D29" si="0">SUM(E7:I7)</f>
        <v>18.142906005953638</v>
      </c>
      <c r="E7" s="461">
        <v>16.120779369810101</v>
      </c>
      <c r="F7" s="461">
        <v>7.063470158511503E-3</v>
      </c>
      <c r="G7" s="461">
        <v>1.4160897408197495</v>
      </c>
      <c r="H7" s="461">
        <v>4.8838441975590521E-2</v>
      </c>
      <c r="I7" s="461">
        <v>0.55013498318968512</v>
      </c>
      <c r="J7" s="460"/>
    </row>
    <row r="8" spans="1:10" ht="12" customHeight="1">
      <c r="A8" s="254">
        <v>3</v>
      </c>
      <c r="B8" s="255" t="s">
        <v>96</v>
      </c>
      <c r="C8" s="260" t="s">
        <v>181</v>
      </c>
      <c r="D8" s="461">
        <f t="shared" si="0"/>
        <v>939.872374624126</v>
      </c>
      <c r="E8" s="461">
        <v>887.96986689485061</v>
      </c>
      <c r="F8" s="461">
        <v>0.16328575664800912</v>
      </c>
      <c r="G8" s="461">
        <v>41.404033229457099</v>
      </c>
      <c r="H8" s="461">
        <v>4.024142409252164</v>
      </c>
      <c r="I8" s="461">
        <v>6.3110463339180152</v>
      </c>
      <c r="J8" s="460"/>
    </row>
    <row r="9" spans="1:10" ht="12" customHeight="1">
      <c r="A9" s="254">
        <v>4</v>
      </c>
      <c r="B9" s="255" t="s">
        <v>97</v>
      </c>
      <c r="C9" s="260" t="s">
        <v>176</v>
      </c>
      <c r="D9" s="461">
        <f t="shared" si="0"/>
        <v>46.754498124199351</v>
      </c>
      <c r="E9" s="461">
        <v>35.182650755625147</v>
      </c>
      <c r="F9" s="461">
        <v>9.75562321907366E-3</v>
      </c>
      <c r="G9" s="461">
        <v>10.092442681554015</v>
      </c>
      <c r="H9" s="461">
        <v>4.4647790155777592E-2</v>
      </c>
      <c r="I9" s="461">
        <v>1.4250012736453403</v>
      </c>
      <c r="J9" s="460"/>
    </row>
    <row r="10" spans="1:10" ht="12" customHeight="1">
      <c r="A10" s="254">
        <v>5</v>
      </c>
      <c r="B10" s="255" t="s">
        <v>98</v>
      </c>
      <c r="C10" s="260" t="s">
        <v>177</v>
      </c>
      <c r="D10" s="461">
        <f t="shared" si="0"/>
        <v>249.49742368839091</v>
      </c>
      <c r="E10" s="461">
        <v>231.07225261122997</v>
      </c>
      <c r="F10" s="461">
        <v>4.3687953217293421E-2</v>
      </c>
      <c r="G10" s="461">
        <v>13.408799458143685</v>
      </c>
      <c r="H10" s="461">
        <v>1.1247697056912553</v>
      </c>
      <c r="I10" s="461">
        <v>3.8479139601087118</v>
      </c>
      <c r="J10" s="460"/>
    </row>
    <row r="11" spans="1:10" ht="12" customHeight="1">
      <c r="A11" s="254">
        <v>6</v>
      </c>
      <c r="B11" s="255" t="s">
        <v>99</v>
      </c>
      <c r="C11" s="260" t="s">
        <v>89</v>
      </c>
      <c r="D11" s="461">
        <f t="shared" si="0"/>
        <v>281.03091549853565</v>
      </c>
      <c r="E11" s="461">
        <v>230.82056252101933</v>
      </c>
      <c r="F11" s="461">
        <v>9.6163975925121284E-2</v>
      </c>
      <c r="G11" s="461">
        <v>43.154982307148941</v>
      </c>
      <c r="H11" s="461">
        <v>1.2040690295021874</v>
      </c>
      <c r="I11" s="461">
        <v>5.7551376649400501</v>
      </c>
      <c r="J11" s="460"/>
    </row>
    <row r="12" spans="1:10" ht="12" customHeight="1">
      <c r="A12" s="254">
        <v>7</v>
      </c>
      <c r="B12" s="255" t="s">
        <v>100</v>
      </c>
      <c r="C12" s="260" t="s">
        <v>173</v>
      </c>
      <c r="D12" s="461">
        <f t="shared" si="0"/>
        <v>1286.7695033133584</v>
      </c>
      <c r="E12" s="461">
        <v>1143.7983085328417</v>
      </c>
      <c r="F12" s="461">
        <v>7.5870730252445728E-2</v>
      </c>
      <c r="G12" s="461">
        <v>117.81014751001396</v>
      </c>
      <c r="H12" s="461">
        <v>13.228736867157071</v>
      </c>
      <c r="I12" s="461">
        <v>11.856439673093082</v>
      </c>
      <c r="J12" s="460"/>
    </row>
    <row r="13" spans="1:10" ht="12" customHeight="1">
      <c r="A13" s="254">
        <v>8</v>
      </c>
      <c r="B13" s="255" t="s">
        <v>101</v>
      </c>
      <c r="C13" s="260" t="s">
        <v>148</v>
      </c>
      <c r="D13" s="461">
        <f t="shared" si="0"/>
        <v>366.13148654122307</v>
      </c>
      <c r="E13" s="461">
        <v>195.37889105294497</v>
      </c>
      <c r="F13" s="461">
        <v>8.9928493108742527E-2</v>
      </c>
      <c r="G13" s="461">
        <v>164.21641497196117</v>
      </c>
      <c r="H13" s="461">
        <v>1.4075487629458865</v>
      </c>
      <c r="I13" s="461">
        <v>5.0387032602622348</v>
      </c>
      <c r="J13" s="460"/>
    </row>
    <row r="14" spans="1:10">
      <c r="A14" s="254">
        <v>9</v>
      </c>
      <c r="B14" s="255" t="s">
        <v>102</v>
      </c>
      <c r="C14" s="260" t="s">
        <v>174</v>
      </c>
      <c r="D14" s="461">
        <f t="shared" si="0"/>
        <v>102.78358596153991</v>
      </c>
      <c r="E14" s="461">
        <v>97.592652994822927</v>
      </c>
      <c r="F14" s="461">
        <v>0</v>
      </c>
      <c r="G14" s="461">
        <v>4.4814720471961849</v>
      </c>
      <c r="H14" s="461">
        <v>0.36508041837470034</v>
      </c>
      <c r="I14" s="461">
        <v>0.34438050114609264</v>
      </c>
      <c r="J14" s="460"/>
    </row>
    <row r="15" spans="1:10">
      <c r="A15" s="254">
        <v>10</v>
      </c>
      <c r="B15" s="255" t="s">
        <v>103</v>
      </c>
      <c r="C15" s="260" t="s">
        <v>149</v>
      </c>
      <c r="D15" s="461">
        <f t="shared" si="0"/>
        <v>314.07541477919187</v>
      </c>
      <c r="E15" s="461">
        <v>293.03365520399467</v>
      </c>
      <c r="F15" s="461">
        <v>2.9659715090569305E-2</v>
      </c>
      <c r="G15" s="461">
        <v>14.10875984147857</v>
      </c>
      <c r="H15" s="461">
        <v>1.6742819532963114</v>
      </c>
      <c r="I15" s="461">
        <v>5.2290580653317456</v>
      </c>
      <c r="J15" s="460"/>
    </row>
    <row r="16" spans="1:10">
      <c r="A16" s="254">
        <v>11</v>
      </c>
      <c r="B16" s="255" t="s">
        <v>104</v>
      </c>
      <c r="C16" s="260" t="s">
        <v>150</v>
      </c>
      <c r="D16" s="461">
        <f t="shared" si="0"/>
        <v>88.454496305613432</v>
      </c>
      <c r="E16" s="461">
        <v>87.516141166033961</v>
      </c>
      <c r="F16" s="461">
        <v>5.129267589840945E-3</v>
      </c>
      <c r="G16" s="461">
        <v>0.74668509117357973</v>
      </c>
      <c r="H16" s="461">
        <v>0.18203920346562272</v>
      </c>
      <c r="I16" s="461">
        <v>4.5015773504323998E-3</v>
      </c>
      <c r="J16" s="460"/>
    </row>
    <row r="17" spans="1:10">
      <c r="A17" s="254">
        <v>12</v>
      </c>
      <c r="B17" s="255" t="s">
        <v>105</v>
      </c>
      <c r="C17" s="260" t="s">
        <v>178</v>
      </c>
      <c r="D17" s="461">
        <f t="shared" si="0"/>
        <v>185.32199676914885</v>
      </c>
      <c r="E17" s="461">
        <v>177.30700395763736</v>
      </c>
      <c r="F17" s="461">
        <v>1.6462206271621271E-2</v>
      </c>
      <c r="G17" s="461">
        <v>5.0033345429682523</v>
      </c>
      <c r="H17" s="461">
        <v>0.96002475535373966</v>
      </c>
      <c r="I17" s="461">
        <v>2.0351713069178743</v>
      </c>
      <c r="J17" s="460"/>
    </row>
    <row r="18" spans="1:10">
      <c r="A18" s="254">
        <v>13</v>
      </c>
      <c r="B18" s="255" t="s">
        <v>106</v>
      </c>
      <c r="C18" s="260" t="s">
        <v>151</v>
      </c>
      <c r="D18" s="461">
        <f t="shared" si="0"/>
        <v>1604.3440374477975</v>
      </c>
      <c r="E18" s="461">
        <v>1489.7222261244776</v>
      </c>
      <c r="F18" s="461">
        <v>0.14103823263728538</v>
      </c>
      <c r="G18" s="461">
        <v>81.534818901906661</v>
      </c>
      <c r="H18" s="461">
        <v>7.8414833386547667</v>
      </c>
      <c r="I18" s="461">
        <v>25.104470850120983</v>
      </c>
      <c r="J18" s="460"/>
    </row>
    <row r="19" spans="1:10">
      <c r="A19" s="254">
        <v>14</v>
      </c>
      <c r="B19" s="255" t="s">
        <v>108</v>
      </c>
      <c r="C19" s="260" t="s">
        <v>155</v>
      </c>
      <c r="D19" s="461">
        <f t="shared" si="0"/>
        <v>94.446660763550753</v>
      </c>
      <c r="E19" s="461">
        <v>87.454434517709046</v>
      </c>
      <c r="F19" s="461">
        <v>6.3314599809305289E-2</v>
      </c>
      <c r="G19" s="461">
        <v>4.9303705761907315</v>
      </c>
      <c r="H19" s="461">
        <v>0.47599712013258916</v>
      </c>
      <c r="I19" s="461">
        <v>1.5225439497090871</v>
      </c>
      <c r="J19" s="460"/>
    </row>
    <row r="20" spans="1:10">
      <c r="A20" s="254">
        <v>15</v>
      </c>
      <c r="B20" s="255" t="s">
        <v>107</v>
      </c>
      <c r="C20" s="260" t="s">
        <v>179</v>
      </c>
      <c r="D20" s="461">
        <f t="shared" si="0"/>
        <v>239.02416610114921</v>
      </c>
      <c r="E20" s="461">
        <v>171.09253551097606</v>
      </c>
      <c r="F20" s="461">
        <v>0.24034893185863487</v>
      </c>
      <c r="G20" s="461">
        <v>23.169526808146287</v>
      </c>
      <c r="H20" s="461">
        <v>1.7156003339177266</v>
      </c>
      <c r="I20" s="461">
        <v>42.806154516250473</v>
      </c>
      <c r="J20" s="460"/>
    </row>
    <row r="21" spans="1:10">
      <c r="A21" s="254">
        <v>16</v>
      </c>
      <c r="B21" s="255" t="s">
        <v>152</v>
      </c>
      <c r="C21" s="260" t="s">
        <v>156</v>
      </c>
      <c r="D21" s="461">
        <f t="shared" si="0"/>
        <v>19.256823510925937</v>
      </c>
      <c r="E21" s="461">
        <v>17.608374423053288</v>
      </c>
      <c r="F21" s="461">
        <v>2.2113010864195622E-3</v>
      </c>
      <c r="G21" s="461">
        <v>0.9050031202408968</v>
      </c>
      <c r="H21" s="461">
        <v>0.49448962027628268</v>
      </c>
      <c r="I21" s="461">
        <v>0.24674504626905289</v>
      </c>
      <c r="J21" s="460"/>
    </row>
    <row r="22" spans="1:10">
      <c r="A22" s="254">
        <v>17</v>
      </c>
      <c r="B22" s="255" t="s">
        <v>153</v>
      </c>
      <c r="C22" s="260" t="s">
        <v>157</v>
      </c>
      <c r="D22" s="461">
        <f t="shared" si="0"/>
        <v>177.43127714295434</v>
      </c>
      <c r="E22" s="461">
        <v>170.28444314674982</v>
      </c>
      <c r="F22" s="461">
        <v>3.916122232509857E-3</v>
      </c>
      <c r="G22" s="461">
        <v>2.8917001841593191</v>
      </c>
      <c r="H22" s="461">
        <v>0.80724674974687172</v>
      </c>
      <c r="I22" s="461">
        <v>3.4439709400658183</v>
      </c>
      <c r="J22" s="460"/>
    </row>
    <row r="23" spans="1:10">
      <c r="A23" s="254">
        <v>18</v>
      </c>
      <c r="B23" s="255" t="s">
        <v>154</v>
      </c>
      <c r="C23" s="260" t="s">
        <v>158</v>
      </c>
      <c r="D23" s="461">
        <f t="shared" si="0"/>
        <v>341.13698364829554</v>
      </c>
      <c r="E23" s="461">
        <v>316.10813925786977</v>
      </c>
      <c r="F23" s="461">
        <v>9.9420603837060931E-2</v>
      </c>
      <c r="G23" s="461">
        <v>17.839321282491046</v>
      </c>
      <c r="H23" s="461">
        <v>1.6512027919323118</v>
      </c>
      <c r="I23" s="461">
        <v>5.4388997121653988</v>
      </c>
      <c r="J23" s="460"/>
    </row>
    <row r="24" spans="1:10" ht="8.1" customHeight="1">
      <c r="A24" s="341"/>
      <c r="B24" s="774"/>
      <c r="C24" s="775"/>
      <c r="D24" s="461"/>
      <c r="E24" s="461"/>
      <c r="F24" s="461"/>
      <c r="G24" s="461"/>
      <c r="H24" s="461"/>
      <c r="I24" s="461"/>
      <c r="J24" s="460"/>
    </row>
    <row r="25" spans="1:10">
      <c r="A25" s="254">
        <v>19</v>
      </c>
      <c r="B25" s="263"/>
      <c r="C25" s="264" t="s">
        <v>87</v>
      </c>
      <c r="D25" s="462">
        <f t="shared" si="0"/>
        <v>6425.5514402998442</v>
      </c>
      <c r="E25" s="462">
        <v>5697.6046463491775</v>
      </c>
      <c r="F25" s="462">
        <v>13.77968069403161</v>
      </c>
      <c r="G25" s="462">
        <v>552.56213858284355</v>
      </c>
      <c r="H25" s="462">
        <v>38.516141692540423</v>
      </c>
      <c r="I25" s="462">
        <v>123.08883298125166</v>
      </c>
      <c r="J25" s="460"/>
    </row>
    <row r="26" spans="1:10">
      <c r="A26" s="254">
        <v>20</v>
      </c>
      <c r="B26" s="332"/>
      <c r="C26" s="268" t="s">
        <v>374</v>
      </c>
      <c r="D26" s="461">
        <f t="shared" si="0"/>
        <v>72245.13889017007</v>
      </c>
      <c r="E26" s="463">
        <v>70295.052781802879</v>
      </c>
      <c r="F26" s="465" t="s">
        <v>777</v>
      </c>
      <c r="G26" s="463">
        <v>158.87767206456601</v>
      </c>
      <c r="H26" s="463">
        <v>1600.4338202345696</v>
      </c>
      <c r="I26" s="463">
        <v>190.77461606805826</v>
      </c>
      <c r="J26" s="460"/>
    </row>
    <row r="27" spans="1:10">
      <c r="A27" s="254">
        <v>21</v>
      </c>
      <c r="B27" s="332"/>
      <c r="C27" s="264" t="s">
        <v>375</v>
      </c>
      <c r="D27" s="462">
        <f t="shared" si="0"/>
        <v>78670.690330469923</v>
      </c>
      <c r="E27" s="462">
        <v>75992.657428152059</v>
      </c>
      <c r="F27" s="462">
        <v>13.77968069403161</v>
      </c>
      <c r="G27" s="462">
        <v>711.43981064740956</v>
      </c>
      <c r="H27" s="462">
        <v>1638.9499619271101</v>
      </c>
      <c r="I27" s="462">
        <v>313.86344904930991</v>
      </c>
      <c r="J27" s="460"/>
    </row>
    <row r="28" spans="1:10">
      <c r="A28" s="254">
        <v>22</v>
      </c>
      <c r="B28" s="298"/>
      <c r="C28" s="268" t="s">
        <v>140</v>
      </c>
      <c r="D28" s="461">
        <f t="shared" si="0"/>
        <v>-7219.5465482568106</v>
      </c>
      <c r="E28" s="461">
        <v>-7219.5465482568106</v>
      </c>
      <c r="F28" s="454" t="s">
        <v>777</v>
      </c>
      <c r="G28" s="454" t="s">
        <v>777</v>
      </c>
      <c r="H28" s="454" t="s">
        <v>777</v>
      </c>
      <c r="I28" s="454" t="s">
        <v>777</v>
      </c>
      <c r="J28" s="460"/>
    </row>
    <row r="29" spans="1:10">
      <c r="A29" s="254">
        <v>23</v>
      </c>
      <c r="B29" s="298"/>
      <c r="C29" s="264" t="s">
        <v>382</v>
      </c>
      <c r="D29" s="462">
        <f t="shared" si="0"/>
        <v>71451.143782213112</v>
      </c>
      <c r="E29" s="462">
        <v>68773.110879895248</v>
      </c>
      <c r="F29" s="462">
        <v>13.77968069403161</v>
      </c>
      <c r="G29" s="462">
        <v>711.43981064740956</v>
      </c>
      <c r="H29" s="462">
        <v>1638.9499619271101</v>
      </c>
      <c r="I29" s="462">
        <v>313.86344904930991</v>
      </c>
      <c r="J29" s="460"/>
    </row>
    <row r="30" spans="1:10" ht="19.5" customHeight="1">
      <c r="A30" s="341"/>
      <c r="B30" s="298"/>
      <c r="C30" s="343"/>
      <c r="D30" s="777">
        <v>2010</v>
      </c>
      <c r="E30" s="777"/>
      <c r="F30" s="777"/>
      <c r="G30" s="777"/>
      <c r="H30" s="777"/>
      <c r="I30" s="777"/>
      <c r="J30" s="460"/>
    </row>
    <row r="31" spans="1:10">
      <c r="A31" s="254">
        <v>24</v>
      </c>
      <c r="B31" s="255" t="s">
        <v>94</v>
      </c>
      <c r="C31" s="260" t="s">
        <v>175</v>
      </c>
      <c r="D31" s="461">
        <f>SUM(E31:I31)</f>
        <v>55.267035558244331</v>
      </c>
      <c r="E31" s="461">
        <v>26.725846865770244</v>
      </c>
      <c r="F31" s="461">
        <v>22.427436560250342</v>
      </c>
      <c r="G31" s="461">
        <v>2.9760082587985401</v>
      </c>
      <c r="H31" s="461">
        <v>0.98031540426394148</v>
      </c>
      <c r="I31" s="461">
        <v>2.157428469161264</v>
      </c>
      <c r="J31" s="460"/>
    </row>
    <row r="32" spans="1:10">
      <c r="A32" s="254">
        <v>25</v>
      </c>
      <c r="B32" s="255" t="s">
        <v>95</v>
      </c>
      <c r="C32" s="260" t="s">
        <v>172</v>
      </c>
      <c r="D32" s="461">
        <f t="shared" ref="D32:D54" si="1">SUM(E32:I32)</f>
        <v>8.1420092469280902</v>
      </c>
      <c r="E32" s="461">
        <v>7.0022585832492208</v>
      </c>
      <c r="F32" s="461">
        <v>9.2979173799962057E-3</v>
      </c>
      <c r="G32" s="461">
        <v>0.72090443477491517</v>
      </c>
      <c r="H32" s="461">
        <v>2.9494767602030514E-2</v>
      </c>
      <c r="I32" s="461">
        <v>0.38005354392192814</v>
      </c>
      <c r="J32" s="460"/>
    </row>
    <row r="33" spans="1:10">
      <c r="A33" s="254">
        <v>26</v>
      </c>
      <c r="B33" s="255" t="s">
        <v>96</v>
      </c>
      <c r="C33" s="260" t="s">
        <v>181</v>
      </c>
      <c r="D33" s="461">
        <f t="shared" si="1"/>
        <v>628.48759923364514</v>
      </c>
      <c r="E33" s="461">
        <v>599.71301223932335</v>
      </c>
      <c r="F33" s="461">
        <v>0.28060511152249928</v>
      </c>
      <c r="G33" s="461">
        <v>22.711359001774952</v>
      </c>
      <c r="H33" s="461">
        <v>1.9282789218153416</v>
      </c>
      <c r="I33" s="461">
        <v>3.8543439592089137</v>
      </c>
      <c r="J33" s="460"/>
    </row>
    <row r="34" spans="1:10">
      <c r="A34" s="254">
        <v>27</v>
      </c>
      <c r="B34" s="255" t="s">
        <v>97</v>
      </c>
      <c r="C34" s="260" t="s">
        <v>176</v>
      </c>
      <c r="D34" s="461">
        <f t="shared" si="1"/>
        <v>55.457978504013404</v>
      </c>
      <c r="E34" s="461">
        <v>41.336633326457616</v>
      </c>
      <c r="F34" s="461">
        <v>1.4973029669822738E-2</v>
      </c>
      <c r="G34" s="461">
        <v>13.125761977373283</v>
      </c>
      <c r="H34" s="461">
        <v>0.11098077638629351</v>
      </c>
      <c r="I34" s="461">
        <v>0.86962939412639195</v>
      </c>
      <c r="J34" s="460"/>
    </row>
    <row r="35" spans="1:10">
      <c r="A35" s="254">
        <v>28</v>
      </c>
      <c r="B35" s="255" t="s">
        <v>98</v>
      </c>
      <c r="C35" s="260" t="s">
        <v>177</v>
      </c>
      <c r="D35" s="461">
        <f t="shared" si="1"/>
        <v>195.13865358282825</v>
      </c>
      <c r="E35" s="461">
        <v>172.25507335814629</v>
      </c>
      <c r="F35" s="461">
        <v>7.4385437257253537E-2</v>
      </c>
      <c r="G35" s="461">
        <v>15.296901403119728</v>
      </c>
      <c r="H35" s="461">
        <v>0.90612040025886287</v>
      </c>
      <c r="I35" s="461">
        <v>6.6061729840461094</v>
      </c>
      <c r="J35" s="460"/>
    </row>
    <row r="36" spans="1:10">
      <c r="A36" s="254">
        <v>29</v>
      </c>
      <c r="B36" s="255" t="s">
        <v>99</v>
      </c>
      <c r="C36" s="260" t="s">
        <v>89</v>
      </c>
      <c r="D36" s="461">
        <f t="shared" si="1"/>
        <v>167.0585086982629</v>
      </c>
      <c r="E36" s="461">
        <v>138.33456076962807</v>
      </c>
      <c r="F36" s="461">
        <v>0.18490881191096151</v>
      </c>
      <c r="G36" s="461">
        <v>23.515122155319936</v>
      </c>
      <c r="H36" s="461">
        <v>1.0392631399152044</v>
      </c>
      <c r="I36" s="461">
        <v>3.9846538214887302</v>
      </c>
      <c r="J36" s="460"/>
    </row>
    <row r="37" spans="1:10">
      <c r="A37" s="254">
        <v>30</v>
      </c>
      <c r="B37" s="255" t="s">
        <v>100</v>
      </c>
      <c r="C37" s="260" t="s">
        <v>173</v>
      </c>
      <c r="D37" s="461">
        <f t="shared" si="1"/>
        <v>1037.8493203772653</v>
      </c>
      <c r="E37" s="461">
        <v>914.59623053314704</v>
      </c>
      <c r="F37" s="461">
        <v>0.13252269857710047</v>
      </c>
      <c r="G37" s="461">
        <v>106.02164415139345</v>
      </c>
      <c r="H37" s="461">
        <v>7.0481559896396915</v>
      </c>
      <c r="I37" s="461">
        <v>10.050767004507804</v>
      </c>
      <c r="J37" s="460"/>
    </row>
    <row r="38" spans="1:10">
      <c r="A38" s="254">
        <v>31</v>
      </c>
      <c r="B38" s="255" t="s">
        <v>101</v>
      </c>
      <c r="C38" s="260" t="s">
        <v>148</v>
      </c>
      <c r="D38" s="461">
        <f t="shared" si="1"/>
        <v>236.52647396063651</v>
      </c>
      <c r="E38" s="461">
        <v>181.18948500185479</v>
      </c>
      <c r="F38" s="461">
        <v>0.16023858870175575</v>
      </c>
      <c r="G38" s="461">
        <v>50.317690595806575</v>
      </c>
      <c r="H38" s="461">
        <v>1.3310782516130617</v>
      </c>
      <c r="I38" s="461">
        <v>3.5279815226603133</v>
      </c>
      <c r="J38" s="460"/>
    </row>
    <row r="39" spans="1:10">
      <c r="A39" s="254">
        <v>32</v>
      </c>
      <c r="B39" s="255" t="s">
        <v>102</v>
      </c>
      <c r="C39" s="260" t="s">
        <v>174</v>
      </c>
      <c r="D39" s="461">
        <f t="shared" si="1"/>
        <v>73.32501093376662</v>
      </c>
      <c r="E39" s="461">
        <v>69.56667601053374</v>
      </c>
      <c r="F39" s="461">
        <v>4.796660279228717E-2</v>
      </c>
      <c r="G39" s="461">
        <v>3.2959582008709165</v>
      </c>
      <c r="H39" s="461">
        <v>0.29721396006568196</v>
      </c>
      <c r="I39" s="461">
        <v>0.11719615950400246</v>
      </c>
      <c r="J39" s="460"/>
    </row>
    <row r="40" spans="1:10">
      <c r="A40" s="254">
        <v>33</v>
      </c>
      <c r="B40" s="255" t="s">
        <v>103</v>
      </c>
      <c r="C40" s="260" t="s">
        <v>149</v>
      </c>
      <c r="D40" s="461">
        <f t="shared" si="1"/>
        <v>156.35517297539499</v>
      </c>
      <c r="E40" s="461">
        <v>145.89269539000861</v>
      </c>
      <c r="F40" s="461">
        <v>4.5975384658406532E-2</v>
      </c>
      <c r="G40" s="461">
        <v>7.7864398401527053</v>
      </c>
      <c r="H40" s="461">
        <v>0.82084033591083438</v>
      </c>
      <c r="I40" s="461">
        <v>1.8092220246644297</v>
      </c>
      <c r="J40" s="460"/>
    </row>
    <row r="41" spans="1:10">
      <c r="A41" s="254">
        <v>34</v>
      </c>
      <c r="B41" s="255" t="s">
        <v>104</v>
      </c>
      <c r="C41" s="260" t="s">
        <v>150</v>
      </c>
      <c r="D41" s="461">
        <f t="shared" si="1"/>
        <v>54.388088328543361</v>
      </c>
      <c r="E41" s="461">
        <v>53.471318373268325</v>
      </c>
      <c r="F41" s="461">
        <v>7.6093442625380699E-3</v>
      </c>
      <c r="G41" s="461">
        <v>0.6654742946691421</v>
      </c>
      <c r="H41" s="461">
        <v>0.17257166843943061</v>
      </c>
      <c r="I41" s="461">
        <v>7.1114647903925909E-2</v>
      </c>
      <c r="J41" s="460"/>
    </row>
    <row r="42" spans="1:10">
      <c r="A42" s="254">
        <v>35</v>
      </c>
      <c r="B42" s="255" t="s">
        <v>105</v>
      </c>
      <c r="C42" s="260" t="s">
        <v>178</v>
      </c>
      <c r="D42" s="461">
        <f t="shared" si="1"/>
        <v>125.75428947482635</v>
      </c>
      <c r="E42" s="461">
        <v>117.09595502399881</v>
      </c>
      <c r="F42" s="461">
        <v>3.5746664556690046E-2</v>
      </c>
      <c r="G42" s="461">
        <v>6.5189615802715757</v>
      </c>
      <c r="H42" s="461">
        <v>0.64097860642879145</v>
      </c>
      <c r="I42" s="461">
        <v>1.4626475995704844</v>
      </c>
      <c r="J42" s="460"/>
    </row>
    <row r="43" spans="1:10">
      <c r="A43" s="254">
        <v>36</v>
      </c>
      <c r="B43" s="255" t="s">
        <v>106</v>
      </c>
      <c r="C43" s="260" t="s">
        <v>151</v>
      </c>
      <c r="D43" s="461">
        <f t="shared" si="1"/>
        <v>1062.2241402247626</v>
      </c>
      <c r="E43" s="461">
        <v>989.94245275331741</v>
      </c>
      <c r="F43" s="461">
        <v>0.25264152357196246</v>
      </c>
      <c r="G43" s="461">
        <v>53.850309674683018</v>
      </c>
      <c r="H43" s="461">
        <v>5.7360403609842088</v>
      </c>
      <c r="I43" s="461">
        <v>12.442695912205986</v>
      </c>
      <c r="J43" s="460"/>
    </row>
    <row r="44" spans="1:10">
      <c r="A44" s="254">
        <v>37</v>
      </c>
      <c r="B44" s="255" t="s">
        <v>108</v>
      </c>
      <c r="C44" s="260" t="s">
        <v>155</v>
      </c>
      <c r="D44" s="461">
        <f t="shared" si="1"/>
        <v>45.95819620885753</v>
      </c>
      <c r="E44" s="461">
        <v>43.357530091901559</v>
      </c>
      <c r="F44" s="461">
        <v>0.10193359381422686</v>
      </c>
      <c r="G44" s="461">
        <v>1.8679196759679657</v>
      </c>
      <c r="H44" s="461">
        <v>0.22284047330712869</v>
      </c>
      <c r="I44" s="461">
        <v>0.40797237386664525</v>
      </c>
      <c r="J44" s="460"/>
    </row>
    <row r="45" spans="1:10">
      <c r="A45" s="254">
        <v>38</v>
      </c>
      <c r="B45" s="255" t="s">
        <v>107</v>
      </c>
      <c r="C45" s="260" t="s">
        <v>179</v>
      </c>
      <c r="D45" s="461">
        <f t="shared" si="1"/>
        <v>164.39693676409891</v>
      </c>
      <c r="E45" s="461">
        <v>107.05811695422756</v>
      </c>
      <c r="F45" s="461">
        <v>0.41757199244671772</v>
      </c>
      <c r="G45" s="461">
        <v>20.021602619239193</v>
      </c>
      <c r="H45" s="461">
        <v>1.5381694587178603</v>
      </c>
      <c r="I45" s="461">
        <v>35.361475739467579</v>
      </c>
      <c r="J45" s="460"/>
    </row>
    <row r="46" spans="1:10">
      <c r="A46" s="254">
        <v>39</v>
      </c>
      <c r="B46" s="255" t="s">
        <v>152</v>
      </c>
      <c r="C46" s="260" t="s">
        <v>156</v>
      </c>
      <c r="D46" s="461">
        <f t="shared" si="1"/>
        <v>15.9482925790146</v>
      </c>
      <c r="E46" s="461">
        <v>14.413071567206698</v>
      </c>
      <c r="F46" s="461">
        <v>4.3107658171743449E-3</v>
      </c>
      <c r="G46" s="461">
        <v>0.73533564318676237</v>
      </c>
      <c r="H46" s="461">
        <v>0.65729458998615409</v>
      </c>
      <c r="I46" s="461">
        <v>0.1382800128178133</v>
      </c>
      <c r="J46" s="460"/>
    </row>
    <row r="47" spans="1:10">
      <c r="A47" s="254">
        <v>40</v>
      </c>
      <c r="B47" s="255" t="s">
        <v>153</v>
      </c>
      <c r="C47" s="260" t="s">
        <v>157</v>
      </c>
      <c r="D47" s="461">
        <f t="shared" si="1"/>
        <v>191.44385005084914</v>
      </c>
      <c r="E47" s="461">
        <v>185.243899684067</v>
      </c>
      <c r="F47" s="461">
        <v>2.7254569190063374E-2</v>
      </c>
      <c r="G47" s="461">
        <v>4.0887968095822824</v>
      </c>
      <c r="H47" s="461">
        <v>0.71706902312249354</v>
      </c>
      <c r="I47" s="461">
        <v>1.3668299648873012</v>
      </c>
      <c r="J47" s="460"/>
    </row>
    <row r="48" spans="1:10">
      <c r="A48" s="254">
        <v>41</v>
      </c>
      <c r="B48" s="255" t="s">
        <v>154</v>
      </c>
      <c r="C48" s="260" t="s">
        <v>158</v>
      </c>
      <c r="D48" s="461">
        <f t="shared" si="1"/>
        <v>259.86511743803021</v>
      </c>
      <c r="E48" s="461">
        <v>241.40590501036078</v>
      </c>
      <c r="F48" s="461">
        <v>0.16050727225417535</v>
      </c>
      <c r="G48" s="461">
        <v>13.237109400384478</v>
      </c>
      <c r="H48" s="461">
        <v>1.9962485672015369</v>
      </c>
      <c r="I48" s="461">
        <v>3.0653471878292882</v>
      </c>
      <c r="J48" s="460"/>
    </row>
    <row r="49" spans="1:10" ht="8.1" customHeight="1">
      <c r="A49" s="254"/>
      <c r="B49" s="774"/>
      <c r="C49" s="775"/>
      <c r="D49" s="461"/>
      <c r="E49" s="461"/>
      <c r="F49" s="461"/>
      <c r="G49" s="461"/>
      <c r="H49" s="461"/>
      <c r="I49" s="461"/>
      <c r="J49" s="460"/>
    </row>
    <row r="50" spans="1:10">
      <c r="A50" s="254">
        <v>42</v>
      </c>
      <c r="B50" s="263"/>
      <c r="C50" s="264" t="s">
        <v>87</v>
      </c>
      <c r="D50" s="462">
        <f t="shared" si="1"/>
        <v>4533.5866741399677</v>
      </c>
      <c r="E50" s="462">
        <v>4048.6007215364666</v>
      </c>
      <c r="F50" s="462">
        <v>24.38588586863397</v>
      </c>
      <c r="G50" s="462">
        <v>346.75329971736943</v>
      </c>
      <c r="H50" s="462">
        <v>26.17295469565855</v>
      </c>
      <c r="I50" s="462">
        <v>87.673812321838909</v>
      </c>
      <c r="J50" s="460"/>
    </row>
    <row r="51" spans="1:10">
      <c r="A51" s="254">
        <v>43</v>
      </c>
      <c r="B51" s="332"/>
      <c r="C51" s="268" t="s">
        <v>374</v>
      </c>
      <c r="D51" s="461">
        <f t="shared" si="1"/>
        <v>60605.287517812671</v>
      </c>
      <c r="E51" s="463">
        <v>58951.903387028884</v>
      </c>
      <c r="F51" s="465" t="s">
        <v>777</v>
      </c>
      <c r="G51" s="463">
        <v>168.29017742584242</v>
      </c>
      <c r="H51" s="463">
        <v>1466.8826521982419</v>
      </c>
      <c r="I51" s="463">
        <v>18.211301159699573</v>
      </c>
      <c r="J51" s="460"/>
    </row>
    <row r="52" spans="1:10">
      <c r="A52" s="254">
        <v>44</v>
      </c>
      <c r="B52" s="332"/>
      <c r="C52" s="264" t="s">
        <v>375</v>
      </c>
      <c r="D52" s="462">
        <f t="shared" si="1"/>
        <v>65138.874191952644</v>
      </c>
      <c r="E52" s="462">
        <v>63000.50410856535</v>
      </c>
      <c r="F52" s="462">
        <v>24.38588586863397</v>
      </c>
      <c r="G52" s="462">
        <v>515.04347714321182</v>
      </c>
      <c r="H52" s="462">
        <v>1493.0556068939004</v>
      </c>
      <c r="I52" s="462">
        <v>105.88511348153848</v>
      </c>
      <c r="J52" s="460"/>
    </row>
    <row r="53" spans="1:10">
      <c r="A53" s="254">
        <v>45</v>
      </c>
      <c r="B53" s="298"/>
      <c r="C53" s="268" t="s">
        <v>140</v>
      </c>
      <c r="D53" s="461">
        <f t="shared" si="1"/>
        <v>-8156.922201867782</v>
      </c>
      <c r="E53" s="461">
        <v>-8156.922201867782</v>
      </c>
      <c r="F53" s="466" t="s">
        <v>777</v>
      </c>
      <c r="G53" s="466" t="s">
        <v>777</v>
      </c>
      <c r="H53" s="466" t="s">
        <v>777</v>
      </c>
      <c r="I53" s="466" t="s">
        <v>777</v>
      </c>
      <c r="J53" s="460"/>
    </row>
    <row r="54" spans="1:10">
      <c r="A54" s="254">
        <v>46</v>
      </c>
      <c r="B54" s="298"/>
      <c r="C54" s="264" t="s">
        <v>382</v>
      </c>
      <c r="D54" s="462">
        <f t="shared" si="1"/>
        <v>56981.951990084861</v>
      </c>
      <c r="E54" s="462">
        <v>54843.581906697567</v>
      </c>
      <c r="F54" s="462">
        <v>24.38588586863397</v>
      </c>
      <c r="G54" s="462">
        <v>515.04347714321182</v>
      </c>
      <c r="H54" s="462">
        <v>1493.0556068939004</v>
      </c>
      <c r="I54" s="462">
        <v>105.88511348153848</v>
      </c>
      <c r="J54" s="460"/>
    </row>
    <row r="55" spans="1:10" ht="20.100000000000001" customHeight="1">
      <c r="A55" s="254"/>
      <c r="B55" s="298"/>
      <c r="C55" s="343"/>
      <c r="D55" s="776">
        <v>2011</v>
      </c>
      <c r="E55" s="776"/>
      <c r="F55" s="776"/>
      <c r="G55" s="776"/>
      <c r="H55" s="776"/>
      <c r="I55" s="776"/>
      <c r="J55" s="460"/>
    </row>
    <row r="56" spans="1:10">
      <c r="A56" s="254">
        <v>47</v>
      </c>
      <c r="B56" s="255" t="s">
        <v>94</v>
      </c>
      <c r="C56" s="260" t="s">
        <v>175</v>
      </c>
      <c r="D56" s="461">
        <f>SUM(E56:I56)</f>
        <v>56.142627929071196</v>
      </c>
      <c r="E56" s="461">
        <v>25.765868823188882</v>
      </c>
      <c r="F56" s="461">
        <v>24.409817412025721</v>
      </c>
      <c r="G56" s="461">
        <v>2.7875658558599619</v>
      </c>
      <c r="H56" s="461">
        <v>0.96703201787410675</v>
      </c>
      <c r="I56" s="461">
        <v>2.2123438201225367</v>
      </c>
      <c r="J56" s="460"/>
    </row>
    <row r="57" spans="1:10">
      <c r="A57" s="254">
        <v>48</v>
      </c>
      <c r="B57" s="255" t="s">
        <v>95</v>
      </c>
      <c r="C57" s="260" t="s">
        <v>172</v>
      </c>
      <c r="D57" s="461">
        <f t="shared" ref="D57:D79" si="2">SUM(E57:I57)</f>
        <v>7.2222230956069575</v>
      </c>
      <c r="E57" s="461">
        <v>6.1850932506462604</v>
      </c>
      <c r="F57" s="461">
        <v>3.5573928057048496E-2</v>
      </c>
      <c r="G57" s="461">
        <v>0.62253415788157129</v>
      </c>
      <c r="H57" s="461">
        <v>2.8378719002290588E-2</v>
      </c>
      <c r="I57" s="461">
        <v>0.35064304001978769</v>
      </c>
      <c r="J57" s="460"/>
    </row>
    <row r="58" spans="1:10">
      <c r="A58" s="254">
        <v>49</v>
      </c>
      <c r="B58" s="255" t="s">
        <v>96</v>
      </c>
      <c r="C58" s="260" t="s">
        <v>181</v>
      </c>
      <c r="D58" s="461">
        <f t="shared" si="2"/>
        <v>651.77693390085051</v>
      </c>
      <c r="E58" s="461">
        <v>624.31339519474409</v>
      </c>
      <c r="F58" s="461">
        <v>0.1896851336616982</v>
      </c>
      <c r="G58" s="461">
        <v>21.726440289317448</v>
      </c>
      <c r="H58" s="461">
        <v>1.9244846980432706</v>
      </c>
      <c r="I58" s="461">
        <v>3.6229285850841308</v>
      </c>
      <c r="J58" s="460"/>
    </row>
    <row r="59" spans="1:10">
      <c r="A59" s="254">
        <v>50</v>
      </c>
      <c r="B59" s="255" t="s">
        <v>97</v>
      </c>
      <c r="C59" s="260" t="s">
        <v>176</v>
      </c>
      <c r="D59" s="461">
        <f t="shared" si="2"/>
        <v>57.275518513865556</v>
      </c>
      <c r="E59" s="461">
        <v>42.864607861825526</v>
      </c>
      <c r="F59" s="461">
        <v>1.9410649777346408E-2</v>
      </c>
      <c r="G59" s="461">
        <v>13.428345702349715</v>
      </c>
      <c r="H59" s="461">
        <v>0.12763529436458662</v>
      </c>
      <c r="I59" s="461">
        <v>0.83551900554837866</v>
      </c>
      <c r="J59" s="460"/>
    </row>
    <row r="60" spans="1:10">
      <c r="A60" s="254">
        <v>51</v>
      </c>
      <c r="B60" s="255" t="s">
        <v>98</v>
      </c>
      <c r="C60" s="260" t="s">
        <v>177</v>
      </c>
      <c r="D60" s="461">
        <f t="shared" si="2"/>
        <v>185.41501251052514</v>
      </c>
      <c r="E60" s="461">
        <v>163.92985235027717</v>
      </c>
      <c r="F60" s="461">
        <v>8.1164626494878572E-2</v>
      </c>
      <c r="G60" s="461">
        <v>14.446603327441009</v>
      </c>
      <c r="H60" s="461">
        <v>0.89901016638028175</v>
      </c>
      <c r="I60" s="461">
        <v>6.0583820399317903</v>
      </c>
      <c r="J60" s="460"/>
    </row>
    <row r="61" spans="1:10">
      <c r="A61" s="254">
        <v>52</v>
      </c>
      <c r="B61" s="255" t="s">
        <v>99</v>
      </c>
      <c r="C61" s="260" t="s">
        <v>89</v>
      </c>
      <c r="D61" s="461">
        <f t="shared" si="2"/>
        <v>172.42508586999901</v>
      </c>
      <c r="E61" s="461">
        <v>144.49269435635702</v>
      </c>
      <c r="F61" s="461">
        <v>8.455205858545696E-2</v>
      </c>
      <c r="G61" s="461">
        <v>22.868531025668254</v>
      </c>
      <c r="H61" s="461">
        <v>1.1208935481691462</v>
      </c>
      <c r="I61" s="461">
        <v>3.8584148812191543</v>
      </c>
      <c r="J61" s="460"/>
    </row>
    <row r="62" spans="1:10">
      <c r="A62" s="254">
        <v>53</v>
      </c>
      <c r="B62" s="255" t="s">
        <v>100</v>
      </c>
      <c r="C62" s="260" t="s">
        <v>173</v>
      </c>
      <c r="D62" s="461">
        <f t="shared" si="2"/>
        <v>1035.860424003962</v>
      </c>
      <c r="E62" s="461">
        <v>916.055998108587</v>
      </c>
      <c r="F62" s="461">
        <v>0.1732313449962434</v>
      </c>
      <c r="G62" s="461">
        <v>103.07982045837906</v>
      </c>
      <c r="H62" s="461">
        <v>7.1387942480765716</v>
      </c>
      <c r="I62" s="461">
        <v>9.4125798439230497</v>
      </c>
      <c r="J62" s="460"/>
    </row>
    <row r="63" spans="1:10">
      <c r="A63" s="254">
        <v>54</v>
      </c>
      <c r="B63" s="255" t="s">
        <v>101</v>
      </c>
      <c r="C63" s="260" t="s">
        <v>148</v>
      </c>
      <c r="D63" s="461">
        <f t="shared" si="2"/>
        <v>236.84277812400745</v>
      </c>
      <c r="E63" s="461">
        <v>183.96337171491376</v>
      </c>
      <c r="F63" s="461">
        <v>7.7955343169300834E-2</v>
      </c>
      <c r="G63" s="461">
        <v>48.313414286889518</v>
      </c>
      <c r="H63" s="461">
        <v>1.2826013481387211</v>
      </c>
      <c r="I63" s="461">
        <v>3.2054354308961552</v>
      </c>
      <c r="J63" s="460"/>
    </row>
    <row r="64" spans="1:10">
      <c r="A64" s="254">
        <v>55</v>
      </c>
      <c r="B64" s="255" t="s">
        <v>102</v>
      </c>
      <c r="C64" s="260" t="s">
        <v>174</v>
      </c>
      <c r="D64" s="461">
        <f t="shared" si="2"/>
        <v>74.596940556488747</v>
      </c>
      <c r="E64" s="461">
        <v>70.815414340687312</v>
      </c>
      <c r="F64" s="461">
        <v>2.1227272006055769E-2</v>
      </c>
      <c r="G64" s="461">
        <v>3.342265189073252</v>
      </c>
      <c r="H64" s="461">
        <v>0.30414769910704786</v>
      </c>
      <c r="I64" s="461">
        <v>0.11388605561508217</v>
      </c>
      <c r="J64" s="460"/>
    </row>
    <row r="65" spans="1:10">
      <c r="A65" s="254">
        <v>56</v>
      </c>
      <c r="B65" s="255" t="s">
        <v>103</v>
      </c>
      <c r="C65" s="260" t="s">
        <v>149</v>
      </c>
      <c r="D65" s="461">
        <f t="shared" si="2"/>
        <v>149.36496602318707</v>
      </c>
      <c r="E65" s="461">
        <v>139.53563509411833</v>
      </c>
      <c r="F65" s="461">
        <v>4.3175620183639608E-2</v>
      </c>
      <c r="G65" s="461">
        <v>7.3211312095788967</v>
      </c>
      <c r="H65" s="461">
        <v>0.81009882181119142</v>
      </c>
      <c r="I65" s="461">
        <v>1.6549252774949987</v>
      </c>
      <c r="J65" s="460"/>
    </row>
    <row r="66" spans="1:10">
      <c r="A66" s="254">
        <v>57</v>
      </c>
      <c r="B66" s="255" t="s">
        <v>104</v>
      </c>
      <c r="C66" s="260" t="s">
        <v>150</v>
      </c>
      <c r="D66" s="461">
        <f t="shared" si="2"/>
        <v>56.403698006333187</v>
      </c>
      <c r="E66" s="461">
        <v>55.43637947933334</v>
      </c>
      <c r="F66" s="461">
        <v>8.1496429169615244E-3</v>
      </c>
      <c r="G66" s="461">
        <v>0.70320691754361508</v>
      </c>
      <c r="H66" s="461">
        <v>0.18814140892936215</v>
      </c>
      <c r="I66" s="461">
        <v>6.7820557609902646E-2</v>
      </c>
      <c r="J66" s="460"/>
    </row>
    <row r="67" spans="1:10">
      <c r="A67" s="254">
        <v>58</v>
      </c>
      <c r="B67" s="255" t="s">
        <v>105</v>
      </c>
      <c r="C67" s="260" t="s">
        <v>178</v>
      </c>
      <c r="D67" s="461">
        <f t="shared" si="2"/>
        <v>128.92157328928948</v>
      </c>
      <c r="E67" s="461">
        <v>120.15942614091153</v>
      </c>
      <c r="F67" s="461">
        <v>3.6510031064814888E-2</v>
      </c>
      <c r="G67" s="461">
        <v>6.7031452494125974</v>
      </c>
      <c r="H67" s="461">
        <v>0.66032233201965651</v>
      </c>
      <c r="I67" s="461">
        <v>1.362169535880879</v>
      </c>
      <c r="J67" s="460"/>
    </row>
    <row r="68" spans="1:10">
      <c r="A68" s="254">
        <v>59</v>
      </c>
      <c r="B68" s="255" t="s">
        <v>106</v>
      </c>
      <c r="C68" s="260" t="s">
        <v>151</v>
      </c>
      <c r="D68" s="461">
        <f t="shared" si="2"/>
        <v>1031.6467482019184</v>
      </c>
      <c r="E68" s="461">
        <v>963.39885678175585</v>
      </c>
      <c r="F68" s="461">
        <v>0.2710614491464951</v>
      </c>
      <c r="G68" s="461">
        <v>50.828485617948104</v>
      </c>
      <c r="H68" s="461">
        <v>5.7450805701779126</v>
      </c>
      <c r="I68" s="461">
        <v>11.403263782889987</v>
      </c>
      <c r="J68" s="460"/>
    </row>
    <row r="69" spans="1:10">
      <c r="A69" s="254">
        <v>60</v>
      </c>
      <c r="B69" s="255" t="s">
        <v>108</v>
      </c>
      <c r="C69" s="260" t="s">
        <v>155</v>
      </c>
      <c r="D69" s="461">
        <f t="shared" si="2"/>
        <v>47.565813968406822</v>
      </c>
      <c r="E69" s="461">
        <v>44.847810549662974</v>
      </c>
      <c r="F69" s="461">
        <v>1.290672590482763E-2</v>
      </c>
      <c r="G69" s="461">
        <v>2.036644244074588</v>
      </c>
      <c r="H69" s="461">
        <v>0.24691004093446106</v>
      </c>
      <c r="I69" s="461">
        <v>0.42154240782997504</v>
      </c>
      <c r="J69" s="460"/>
    </row>
    <row r="70" spans="1:10">
      <c r="A70" s="254">
        <v>61</v>
      </c>
      <c r="B70" s="255" t="s">
        <v>107</v>
      </c>
      <c r="C70" s="260" t="s">
        <v>179</v>
      </c>
      <c r="D70" s="461">
        <f t="shared" si="2"/>
        <v>157.09707109573779</v>
      </c>
      <c r="E70" s="461">
        <v>102.36914509978978</v>
      </c>
      <c r="F70" s="461">
        <v>0.43301560511765175</v>
      </c>
      <c r="G70" s="461">
        <v>19.554678668733445</v>
      </c>
      <c r="H70" s="461">
        <v>1.5683449597891408</v>
      </c>
      <c r="I70" s="461">
        <v>33.171886762307778</v>
      </c>
      <c r="J70" s="460"/>
    </row>
    <row r="71" spans="1:10">
      <c r="A71" s="254">
        <v>62</v>
      </c>
      <c r="B71" s="255" t="s">
        <v>152</v>
      </c>
      <c r="C71" s="260" t="s">
        <v>156</v>
      </c>
      <c r="D71" s="461">
        <f t="shared" si="2"/>
        <v>16.427898958289681</v>
      </c>
      <c r="E71" s="461">
        <v>14.838226884856127</v>
      </c>
      <c r="F71" s="461">
        <v>4.711078502542914E-3</v>
      </c>
      <c r="G71" s="461">
        <v>0.71792089152449423</v>
      </c>
      <c r="H71" s="461">
        <v>0.73775536961928201</v>
      </c>
      <c r="I71" s="461">
        <v>0.12928473378723507</v>
      </c>
      <c r="J71" s="460"/>
    </row>
    <row r="72" spans="1:10">
      <c r="A72" s="254">
        <v>63</v>
      </c>
      <c r="B72" s="255" t="s">
        <v>153</v>
      </c>
      <c r="C72" s="260" t="s">
        <v>157</v>
      </c>
      <c r="D72" s="461">
        <f t="shared" si="2"/>
        <v>204.05337680362857</v>
      </c>
      <c r="E72" s="461">
        <v>197.61302899047686</v>
      </c>
      <c r="F72" s="461">
        <v>2.973654298578491E-2</v>
      </c>
      <c r="G72" s="461">
        <v>4.3356236710377214</v>
      </c>
      <c r="H72" s="461">
        <v>0.72652498737424631</v>
      </c>
      <c r="I72" s="461">
        <v>1.3484626117539704</v>
      </c>
      <c r="J72" s="460"/>
    </row>
    <row r="73" spans="1:10">
      <c r="A73" s="254">
        <v>64</v>
      </c>
      <c r="B73" s="255" t="s">
        <v>154</v>
      </c>
      <c r="C73" s="260" t="s">
        <v>158</v>
      </c>
      <c r="D73" s="461">
        <f t="shared" si="2"/>
        <v>248.52675152168135</v>
      </c>
      <c r="E73" s="461">
        <v>231.16602104490966</v>
      </c>
      <c r="F73" s="461">
        <v>0.17363700779616809</v>
      </c>
      <c r="G73" s="461">
        <v>12.459687270003752</v>
      </c>
      <c r="H73" s="461">
        <v>1.9230924716403393</v>
      </c>
      <c r="I73" s="461">
        <v>2.8043137273314533</v>
      </c>
      <c r="J73" s="460"/>
    </row>
    <row r="74" spans="1:10" ht="8.1" customHeight="1">
      <c r="A74" s="254"/>
      <c r="B74" s="774"/>
      <c r="C74" s="775"/>
      <c r="D74" s="461"/>
      <c r="E74" s="461"/>
      <c r="F74" s="461"/>
      <c r="G74" s="461"/>
      <c r="H74" s="461"/>
      <c r="I74" s="461"/>
      <c r="J74" s="460"/>
    </row>
    <row r="75" spans="1:10">
      <c r="A75" s="254">
        <v>65</v>
      </c>
      <c r="B75" s="263"/>
      <c r="C75" s="264" t="s">
        <v>87</v>
      </c>
      <c r="D75" s="462">
        <f t="shared" si="2"/>
        <v>4517.5654423728492</v>
      </c>
      <c r="E75" s="462">
        <v>4047.7508260670415</v>
      </c>
      <c r="F75" s="462">
        <v>26.105521472392628</v>
      </c>
      <c r="G75" s="462">
        <v>335.27604403271698</v>
      </c>
      <c r="H75" s="462">
        <v>26.399248701451619</v>
      </c>
      <c r="I75" s="462">
        <v>82.033802099246245</v>
      </c>
      <c r="J75" s="460"/>
    </row>
    <row r="76" spans="1:10">
      <c r="A76" s="254">
        <v>66</v>
      </c>
      <c r="B76" s="332"/>
      <c r="C76" s="268" t="s">
        <v>374</v>
      </c>
      <c r="D76" s="461">
        <f t="shared" si="2"/>
        <v>60463.920769455886</v>
      </c>
      <c r="E76" s="463">
        <v>58780.617826484624</v>
      </c>
      <c r="F76" s="465" t="s">
        <v>777</v>
      </c>
      <c r="G76" s="463">
        <v>165.19737662720678</v>
      </c>
      <c r="H76" s="463">
        <v>1500.8913498725822</v>
      </c>
      <c r="I76" s="463">
        <v>17.214216471471719</v>
      </c>
      <c r="J76" s="460"/>
    </row>
    <row r="77" spans="1:10">
      <c r="A77" s="254">
        <v>67</v>
      </c>
      <c r="B77" s="332"/>
      <c r="C77" s="264" t="s">
        <v>375</v>
      </c>
      <c r="D77" s="462">
        <f t="shared" si="2"/>
        <v>64981.486211828735</v>
      </c>
      <c r="E77" s="462">
        <v>62828.368652551668</v>
      </c>
      <c r="F77" s="462">
        <v>26.105521472392628</v>
      </c>
      <c r="G77" s="462">
        <v>500.47342065992376</v>
      </c>
      <c r="H77" s="462">
        <v>1527.2905985740338</v>
      </c>
      <c r="I77" s="462">
        <v>99.24801857071796</v>
      </c>
      <c r="J77" s="460"/>
    </row>
    <row r="78" spans="1:10">
      <c r="A78" s="254">
        <v>68</v>
      </c>
      <c r="B78" s="298"/>
      <c r="C78" s="268" t="s">
        <v>140</v>
      </c>
      <c r="D78" s="461">
        <f t="shared" si="2"/>
        <v>-8259.6703421654784</v>
      </c>
      <c r="E78" s="461">
        <v>-8259.6703421654784</v>
      </c>
      <c r="F78" s="467" t="s">
        <v>777</v>
      </c>
      <c r="G78" s="467" t="s">
        <v>777</v>
      </c>
      <c r="H78" s="467" t="s">
        <v>777</v>
      </c>
      <c r="I78" s="467" t="s">
        <v>777</v>
      </c>
      <c r="J78" s="460"/>
    </row>
    <row r="79" spans="1:10">
      <c r="A79" s="254">
        <v>69</v>
      </c>
      <c r="B79" s="298"/>
      <c r="C79" s="264" t="s">
        <v>382</v>
      </c>
      <c r="D79" s="462">
        <f t="shared" si="2"/>
        <v>56721.815869663253</v>
      </c>
      <c r="E79" s="462">
        <v>54568.698310386186</v>
      </c>
      <c r="F79" s="462">
        <v>26.105521472392628</v>
      </c>
      <c r="G79" s="462">
        <v>500.47342065992376</v>
      </c>
      <c r="H79" s="462">
        <v>1527.2905985740338</v>
      </c>
      <c r="I79" s="462">
        <v>99.24801857071796</v>
      </c>
      <c r="J79" s="460"/>
    </row>
    <row r="80" spans="1:10" ht="20.100000000000001" customHeight="1">
      <c r="A80" s="254"/>
      <c r="B80" s="298"/>
      <c r="C80" s="343"/>
      <c r="D80" s="776">
        <v>2012</v>
      </c>
      <c r="E80" s="776"/>
      <c r="F80" s="776"/>
      <c r="G80" s="776"/>
      <c r="H80" s="776"/>
      <c r="I80" s="776"/>
      <c r="J80" s="460"/>
    </row>
    <row r="81" spans="1:10">
      <c r="A81" s="254">
        <v>70</v>
      </c>
      <c r="B81" s="255" t="s">
        <v>94</v>
      </c>
      <c r="C81" s="260" t="s">
        <v>175</v>
      </c>
      <c r="D81" s="461">
        <f>SUM(E81:I81)</f>
        <v>55.385571877123596</v>
      </c>
      <c r="E81" s="461">
        <v>24.136096767796435</v>
      </c>
      <c r="F81" s="461">
        <v>25.406181419391501</v>
      </c>
      <c r="G81" s="461">
        <v>2.6317852554061298</v>
      </c>
      <c r="H81" s="461">
        <v>0.95431625011258991</v>
      </c>
      <c r="I81" s="461">
        <v>2.2571921844169434</v>
      </c>
      <c r="J81" s="460"/>
    </row>
    <row r="82" spans="1:10">
      <c r="A82" s="254">
        <v>71</v>
      </c>
      <c r="B82" s="255" t="s">
        <v>95</v>
      </c>
      <c r="C82" s="260" t="s">
        <v>172</v>
      </c>
      <c r="D82" s="461">
        <f t="shared" ref="D82:D104" si="3">SUM(E82:I82)</f>
        <v>6.6278533188767224</v>
      </c>
      <c r="E82" s="461">
        <v>5.7016296015815477</v>
      </c>
      <c r="F82" s="461">
        <v>3.6516721089077844E-2</v>
      </c>
      <c r="G82" s="461">
        <v>0.53927155412399252</v>
      </c>
      <c r="H82" s="461">
        <v>2.6706306132504274E-2</v>
      </c>
      <c r="I82" s="461">
        <v>0.32372913594960029</v>
      </c>
      <c r="J82" s="460"/>
    </row>
    <row r="83" spans="1:10">
      <c r="A83" s="254">
        <v>72</v>
      </c>
      <c r="B83" s="255" t="s">
        <v>96</v>
      </c>
      <c r="C83" s="260" t="s">
        <v>181</v>
      </c>
      <c r="D83" s="461">
        <f t="shared" si="3"/>
        <v>635.39378835883053</v>
      </c>
      <c r="E83" s="461">
        <v>608.6085919368511</v>
      </c>
      <c r="F83" s="461">
        <v>0.19465861240461815</v>
      </c>
      <c r="G83" s="461">
        <v>20.989917003451279</v>
      </c>
      <c r="H83" s="461">
        <v>2.1619241743316535</v>
      </c>
      <c r="I83" s="461">
        <v>3.438696631791899</v>
      </c>
      <c r="J83" s="460"/>
    </row>
    <row r="84" spans="1:10">
      <c r="A84" s="254">
        <v>73</v>
      </c>
      <c r="B84" s="255" t="s">
        <v>97</v>
      </c>
      <c r="C84" s="260" t="s">
        <v>176</v>
      </c>
      <c r="D84" s="461">
        <f t="shared" si="3"/>
        <v>58.070009517848071</v>
      </c>
      <c r="E84" s="461">
        <v>42.989155990138379</v>
      </c>
      <c r="F84" s="461">
        <v>2.116264391092143E-2</v>
      </c>
      <c r="G84" s="461">
        <v>14.082339444141279</v>
      </c>
      <c r="H84" s="461">
        <v>0.15439434298395455</v>
      </c>
      <c r="I84" s="461">
        <v>0.8229570966735309</v>
      </c>
      <c r="J84" s="460"/>
    </row>
    <row r="85" spans="1:10">
      <c r="A85" s="254">
        <v>74</v>
      </c>
      <c r="B85" s="255" t="s">
        <v>98</v>
      </c>
      <c r="C85" s="260" t="s">
        <v>177</v>
      </c>
      <c r="D85" s="461">
        <f t="shared" si="3"/>
        <v>176.88078952304068</v>
      </c>
      <c r="E85" s="461">
        <v>156.72638336840799</v>
      </c>
      <c r="F85" s="461">
        <v>8.3215825029224005E-2</v>
      </c>
      <c r="G85" s="461">
        <v>13.614224518840796</v>
      </c>
      <c r="H85" s="461">
        <v>0.89360552101485757</v>
      </c>
      <c r="I85" s="461">
        <v>5.5633602897478207</v>
      </c>
      <c r="J85" s="460"/>
    </row>
    <row r="86" spans="1:10">
      <c r="A86" s="254">
        <v>75</v>
      </c>
      <c r="B86" s="255" t="s">
        <v>99</v>
      </c>
      <c r="C86" s="260" t="s">
        <v>89</v>
      </c>
      <c r="D86" s="461">
        <f t="shared" si="3"/>
        <v>177.29079239742626</v>
      </c>
      <c r="E86" s="461">
        <v>150.08027029652436</v>
      </c>
      <c r="F86" s="461">
        <v>8.8707691432631006E-2</v>
      </c>
      <c r="G86" s="461">
        <v>22.247562755677141</v>
      </c>
      <c r="H86" s="461">
        <v>1.1819071148803435</v>
      </c>
      <c r="I86" s="461">
        <v>3.6923445389117941</v>
      </c>
      <c r="J86" s="460"/>
    </row>
    <row r="87" spans="1:10">
      <c r="A87" s="254">
        <v>76</v>
      </c>
      <c r="B87" s="255" t="s">
        <v>100</v>
      </c>
      <c r="C87" s="260" t="s">
        <v>173</v>
      </c>
      <c r="D87" s="461">
        <f t="shared" si="3"/>
        <v>1020.2837740265484</v>
      </c>
      <c r="E87" s="461">
        <v>903.32448275188233</v>
      </c>
      <c r="F87" s="461">
        <v>0.17821256272843472</v>
      </c>
      <c r="G87" s="461">
        <v>100.41968809936503</v>
      </c>
      <c r="H87" s="461">
        <v>7.5672865655295425</v>
      </c>
      <c r="I87" s="461">
        <v>8.7941040470430778</v>
      </c>
      <c r="J87" s="460"/>
    </row>
    <row r="88" spans="1:10">
      <c r="A88" s="254">
        <v>77</v>
      </c>
      <c r="B88" s="255" t="s">
        <v>101</v>
      </c>
      <c r="C88" s="260" t="s">
        <v>148</v>
      </c>
      <c r="D88" s="461">
        <f t="shared" si="3"/>
        <v>237.66918492997698</v>
      </c>
      <c r="E88" s="461">
        <v>186.0791879331214</v>
      </c>
      <c r="F88" s="461">
        <v>7.9866582302938346E-2</v>
      </c>
      <c r="G88" s="461">
        <v>47.071400586993867</v>
      </c>
      <c r="H88" s="461">
        <v>1.2934705909756472</v>
      </c>
      <c r="I88" s="461">
        <v>3.1452592365831284</v>
      </c>
      <c r="J88" s="460"/>
    </row>
    <row r="89" spans="1:10">
      <c r="A89" s="254">
        <v>78</v>
      </c>
      <c r="B89" s="255" t="s">
        <v>102</v>
      </c>
      <c r="C89" s="260" t="s">
        <v>174</v>
      </c>
      <c r="D89" s="461">
        <f t="shared" si="3"/>
        <v>74.659152685974732</v>
      </c>
      <c r="E89" s="461">
        <v>70.847708211683312</v>
      </c>
      <c r="F89" s="461">
        <v>2.1278459733285682E-2</v>
      </c>
      <c r="G89" s="461">
        <v>3.363515931137945</v>
      </c>
      <c r="H89" s="461">
        <v>0.32103962751864557</v>
      </c>
      <c r="I89" s="461">
        <v>0.10561045590155313</v>
      </c>
      <c r="J89" s="460"/>
    </row>
    <row r="90" spans="1:10">
      <c r="A90" s="254">
        <v>79</v>
      </c>
      <c r="B90" s="255" t="s">
        <v>103</v>
      </c>
      <c r="C90" s="260" t="s">
        <v>149</v>
      </c>
      <c r="D90" s="461">
        <f t="shared" si="3"/>
        <v>144.17284699641033</v>
      </c>
      <c r="E90" s="461">
        <v>134.87208382551958</v>
      </c>
      <c r="F90" s="461">
        <v>4.4337470101327124E-2</v>
      </c>
      <c r="G90" s="461">
        <v>6.9206812453332187</v>
      </c>
      <c r="H90" s="461">
        <v>0.8073926387099668</v>
      </c>
      <c r="I90" s="461">
        <v>1.5283518167462431</v>
      </c>
      <c r="J90" s="460"/>
    </row>
    <row r="91" spans="1:10">
      <c r="A91" s="254">
        <v>80</v>
      </c>
      <c r="B91" s="255" t="s">
        <v>104</v>
      </c>
      <c r="C91" s="260" t="s">
        <v>150</v>
      </c>
      <c r="D91" s="461">
        <f t="shared" si="3"/>
        <v>57.948844222873106</v>
      </c>
      <c r="E91" s="461">
        <v>56.977977184016019</v>
      </c>
      <c r="F91" s="461">
        <v>8.314508652131453E-3</v>
      </c>
      <c r="G91" s="461">
        <v>0.70262265749567809</v>
      </c>
      <c r="H91" s="461">
        <v>0.19858802581791082</v>
      </c>
      <c r="I91" s="461">
        <v>6.1341846891360505E-2</v>
      </c>
      <c r="J91" s="460"/>
    </row>
    <row r="92" spans="1:10">
      <c r="A92" s="254">
        <v>81</v>
      </c>
      <c r="B92" s="255" t="s">
        <v>105</v>
      </c>
      <c r="C92" s="260" t="s">
        <v>178</v>
      </c>
      <c r="D92" s="461">
        <f t="shared" si="3"/>
        <v>131.98956414723824</v>
      </c>
      <c r="E92" s="461">
        <v>123.19156443007549</v>
      </c>
      <c r="F92" s="461">
        <v>3.8549676149693277E-2</v>
      </c>
      <c r="G92" s="461">
        <v>6.8165569966047252</v>
      </c>
      <c r="H92" s="461">
        <v>0.67906873077775198</v>
      </c>
      <c r="I92" s="461">
        <v>1.2638243136305785</v>
      </c>
      <c r="J92" s="460"/>
    </row>
    <row r="93" spans="1:10">
      <c r="A93" s="254">
        <v>82</v>
      </c>
      <c r="B93" s="255" t="s">
        <v>106</v>
      </c>
      <c r="C93" s="260" t="s">
        <v>151</v>
      </c>
      <c r="D93" s="461">
        <f t="shared" si="3"/>
        <v>1013.59307970361</v>
      </c>
      <c r="E93" s="461">
        <v>948.72750228382415</v>
      </c>
      <c r="F93" s="461">
        <v>0.27886000644949394</v>
      </c>
      <c r="G93" s="461">
        <v>48.236466125373667</v>
      </c>
      <c r="H93" s="461">
        <v>5.809050533972556</v>
      </c>
      <c r="I93" s="461">
        <v>10.541200753990065</v>
      </c>
      <c r="J93" s="460"/>
    </row>
    <row r="94" spans="1:10">
      <c r="A94" s="254">
        <v>83</v>
      </c>
      <c r="B94" s="255" t="s">
        <v>108</v>
      </c>
      <c r="C94" s="260" t="s">
        <v>155</v>
      </c>
      <c r="D94" s="461">
        <f t="shared" si="3"/>
        <v>48.346613569437508</v>
      </c>
      <c r="E94" s="461">
        <v>45.445809081344436</v>
      </c>
      <c r="F94" s="461">
        <v>1.4746101066513024E-2</v>
      </c>
      <c r="G94" s="461">
        <v>2.1820046861298903</v>
      </c>
      <c r="H94" s="461">
        <v>0.26767041202924702</v>
      </c>
      <c r="I94" s="461">
        <v>0.43638328886741801</v>
      </c>
      <c r="J94" s="460"/>
    </row>
    <row r="95" spans="1:10">
      <c r="A95" s="254">
        <v>84</v>
      </c>
      <c r="B95" s="255" t="s">
        <v>107</v>
      </c>
      <c r="C95" s="260" t="s">
        <v>179</v>
      </c>
      <c r="D95" s="461">
        <f t="shared" si="3"/>
        <v>149.79388716561536</v>
      </c>
      <c r="E95" s="461">
        <v>96.755246694213923</v>
      </c>
      <c r="F95" s="461">
        <v>0.44136417857750271</v>
      </c>
      <c r="G95" s="461">
        <v>19.82477644795209</v>
      </c>
      <c r="H95" s="461">
        <v>1.5843232669337508</v>
      </c>
      <c r="I95" s="461">
        <v>31.188176577938091</v>
      </c>
      <c r="J95" s="460"/>
    </row>
    <row r="96" spans="1:10">
      <c r="A96" s="254">
        <v>85</v>
      </c>
      <c r="B96" s="255" t="s">
        <v>152</v>
      </c>
      <c r="C96" s="260" t="s">
        <v>156</v>
      </c>
      <c r="D96" s="461">
        <f t="shared" si="3"/>
        <v>16.605308403478222</v>
      </c>
      <c r="E96" s="461">
        <v>14.965995313638114</v>
      </c>
      <c r="F96" s="461">
        <v>5.1718432678431831E-3</v>
      </c>
      <c r="G96" s="461">
        <v>0.70962095694734506</v>
      </c>
      <c r="H96" s="461">
        <v>0.80411675162848373</v>
      </c>
      <c r="I96" s="461">
        <v>0.12040353799643606</v>
      </c>
      <c r="J96" s="460"/>
    </row>
    <row r="97" spans="1:10">
      <c r="A97" s="254">
        <v>86</v>
      </c>
      <c r="B97" s="255" t="s">
        <v>153</v>
      </c>
      <c r="C97" s="260" t="s">
        <v>157</v>
      </c>
      <c r="D97" s="461">
        <f t="shared" si="3"/>
        <v>207.75384378495932</v>
      </c>
      <c r="E97" s="461">
        <v>201.19297302938077</v>
      </c>
      <c r="F97" s="461">
        <v>3.0930296913113796E-2</v>
      </c>
      <c r="G97" s="461">
        <v>4.4546714096616586</v>
      </c>
      <c r="H97" s="461">
        <v>0.74868489829085927</v>
      </c>
      <c r="I97" s="461">
        <v>1.326584150712911</v>
      </c>
      <c r="J97" s="460"/>
    </row>
    <row r="98" spans="1:10">
      <c r="A98" s="254">
        <v>87</v>
      </c>
      <c r="B98" s="255" t="s">
        <v>154</v>
      </c>
      <c r="C98" s="260" t="s">
        <v>158</v>
      </c>
      <c r="D98" s="461">
        <f t="shared" si="3"/>
        <v>240.11068699180959</v>
      </c>
      <c r="E98" s="461">
        <v>223.61242432772235</v>
      </c>
      <c r="F98" s="461">
        <v>0.17854902058475713</v>
      </c>
      <c r="G98" s="461">
        <v>11.859172318189712</v>
      </c>
      <c r="H98" s="461">
        <v>1.8620647277616857</v>
      </c>
      <c r="I98" s="461">
        <v>2.5984765975510635</v>
      </c>
      <c r="J98" s="460"/>
    </row>
    <row r="99" spans="1:10" ht="8.1" customHeight="1">
      <c r="A99" s="254"/>
      <c r="B99" s="774"/>
      <c r="C99" s="775"/>
      <c r="D99" s="461"/>
      <c r="E99" s="461"/>
      <c r="F99" s="461"/>
      <c r="G99" s="461"/>
      <c r="H99" s="461"/>
      <c r="I99" s="461"/>
      <c r="J99" s="460"/>
    </row>
    <row r="100" spans="1:10">
      <c r="A100" s="254">
        <v>88</v>
      </c>
      <c r="B100" s="263"/>
      <c r="C100" s="264" t="s">
        <v>87</v>
      </c>
      <c r="D100" s="462">
        <f t="shared" si="3"/>
        <v>4452.5755916210765</v>
      </c>
      <c r="E100" s="462">
        <v>3994.235083027721</v>
      </c>
      <c r="F100" s="462">
        <v>27.150623619785005</v>
      </c>
      <c r="G100" s="462">
        <v>326.66627799282554</v>
      </c>
      <c r="H100" s="462">
        <v>27.315610479401947</v>
      </c>
      <c r="I100" s="462">
        <v>77.20799650134353</v>
      </c>
      <c r="J100" s="460"/>
    </row>
    <row r="101" spans="1:10">
      <c r="A101" s="254">
        <v>89</v>
      </c>
      <c r="B101" s="332"/>
      <c r="C101" s="268" t="s">
        <v>374</v>
      </c>
      <c r="D101" s="461">
        <f t="shared" si="3"/>
        <v>57153.697684089857</v>
      </c>
      <c r="E101" s="463">
        <v>55454.044674766512</v>
      </c>
      <c r="F101" s="463">
        <v>0</v>
      </c>
      <c r="G101" s="463">
        <v>160.99224949744735</v>
      </c>
      <c r="H101" s="463">
        <v>1522.4536238802032</v>
      </c>
      <c r="I101" s="463">
        <v>16.207135945696418</v>
      </c>
      <c r="J101" s="460"/>
    </row>
    <row r="102" spans="1:10">
      <c r="A102" s="254">
        <v>90</v>
      </c>
      <c r="B102" s="332"/>
      <c r="C102" s="264" t="s">
        <v>375</v>
      </c>
      <c r="D102" s="462">
        <f t="shared" si="3"/>
        <v>61606.273275710933</v>
      </c>
      <c r="E102" s="462">
        <v>59448.279757794233</v>
      </c>
      <c r="F102" s="462">
        <v>27.150623619785005</v>
      </c>
      <c r="G102" s="462">
        <v>487.65852749027289</v>
      </c>
      <c r="H102" s="462">
        <v>1549.7692343596052</v>
      </c>
      <c r="I102" s="462">
        <v>93.415132447039952</v>
      </c>
      <c r="J102" s="460"/>
    </row>
    <row r="103" spans="1:10">
      <c r="A103" s="254">
        <v>91</v>
      </c>
      <c r="B103" s="298"/>
      <c r="C103" s="268" t="s">
        <v>140</v>
      </c>
      <c r="D103" s="461">
        <f t="shared" si="3"/>
        <v>-8182.273522702606</v>
      </c>
      <c r="E103" s="461">
        <v>-8182.273522702606</v>
      </c>
      <c r="F103" s="464">
        <v>0</v>
      </c>
      <c r="G103" s="464">
        <v>0</v>
      </c>
      <c r="H103" s="464">
        <v>0</v>
      </c>
      <c r="I103" s="464">
        <v>0</v>
      </c>
      <c r="J103" s="460"/>
    </row>
    <row r="104" spans="1:10">
      <c r="A104" s="254">
        <v>92</v>
      </c>
      <c r="B104" s="298"/>
      <c r="C104" s="264" t="s">
        <v>382</v>
      </c>
      <c r="D104" s="462">
        <f t="shared" si="3"/>
        <v>53423.999753008327</v>
      </c>
      <c r="E104" s="462">
        <v>51266.006235091627</v>
      </c>
      <c r="F104" s="462">
        <v>27.150623619785005</v>
      </c>
      <c r="G104" s="462">
        <v>487.65852749027289</v>
      </c>
      <c r="H104" s="462">
        <v>1549.7692343596052</v>
      </c>
      <c r="I104" s="462">
        <v>93.415132447039952</v>
      </c>
      <c r="J104" s="460"/>
    </row>
    <row r="105" spans="1:10" ht="20.100000000000001" customHeight="1">
      <c r="A105" s="254"/>
      <c r="B105" s="298"/>
      <c r="C105" s="343"/>
      <c r="D105" s="776">
        <v>2013</v>
      </c>
      <c r="E105" s="776"/>
      <c r="F105" s="776"/>
      <c r="G105" s="776"/>
      <c r="H105" s="776"/>
      <c r="I105" s="776"/>
      <c r="J105" s="460"/>
    </row>
    <row r="106" spans="1:10">
      <c r="A106" s="254">
        <v>93</v>
      </c>
      <c r="B106" s="255" t="s">
        <v>94</v>
      </c>
      <c r="C106" s="260" t="s">
        <v>175</v>
      </c>
      <c r="D106" s="461">
        <f>SUM(E106:I106)</f>
        <v>55.676658467841975</v>
      </c>
      <c r="E106" s="461">
        <v>23.612911293400224</v>
      </c>
      <c r="F106" s="461">
        <v>26.411144274955532</v>
      </c>
      <c r="G106" s="461">
        <v>2.5628692332936023</v>
      </c>
      <c r="H106" s="461">
        <v>0.96599513923091129</v>
      </c>
      <c r="I106" s="461">
        <v>2.1237385269617004</v>
      </c>
      <c r="J106" s="460"/>
    </row>
    <row r="107" spans="1:10">
      <c r="A107" s="254">
        <v>94</v>
      </c>
      <c r="B107" s="255" t="s">
        <v>95</v>
      </c>
      <c r="C107" s="260" t="s">
        <v>172</v>
      </c>
      <c r="D107" s="461">
        <f t="shared" ref="D107:D129" si="4">SUM(E107:I107)</f>
        <v>6.4418180018990947</v>
      </c>
      <c r="E107" s="461">
        <v>5.5734997986388972</v>
      </c>
      <c r="F107" s="461">
        <v>1.1496153046850238E-2</v>
      </c>
      <c r="G107" s="461">
        <v>0.52515017006641274</v>
      </c>
      <c r="H107" s="461">
        <v>2.7033136979243672E-2</v>
      </c>
      <c r="I107" s="461">
        <v>0.30463874316769152</v>
      </c>
      <c r="J107" s="460"/>
    </row>
    <row r="108" spans="1:10">
      <c r="A108" s="254">
        <v>95</v>
      </c>
      <c r="B108" s="255" t="s">
        <v>96</v>
      </c>
      <c r="C108" s="260" t="s">
        <v>181</v>
      </c>
      <c r="D108" s="461">
        <f t="shared" si="4"/>
        <v>623.43676781171894</v>
      </c>
      <c r="E108" s="461">
        <v>597.36694433305342</v>
      </c>
      <c r="F108" s="461">
        <v>0.20549182241885705</v>
      </c>
      <c r="G108" s="461">
        <v>20.440274291767835</v>
      </c>
      <c r="H108" s="461">
        <v>2.1883817272772936</v>
      </c>
      <c r="I108" s="461">
        <v>3.2356756372015774</v>
      </c>
      <c r="J108" s="460"/>
    </row>
    <row r="109" spans="1:10">
      <c r="A109" s="254">
        <v>96</v>
      </c>
      <c r="B109" s="255" t="s">
        <v>97</v>
      </c>
      <c r="C109" s="260" t="s">
        <v>176</v>
      </c>
      <c r="D109" s="461">
        <f t="shared" si="4"/>
        <v>56.870375816547678</v>
      </c>
      <c r="E109" s="461">
        <v>42.199908131595166</v>
      </c>
      <c r="F109" s="461">
        <v>2.5708001040171777E-2</v>
      </c>
      <c r="G109" s="461">
        <v>13.713578803608401</v>
      </c>
      <c r="H109" s="461">
        <v>0.15628381559011942</v>
      </c>
      <c r="I109" s="461">
        <v>0.77489706471382203</v>
      </c>
      <c r="J109" s="460"/>
    </row>
    <row r="110" spans="1:10">
      <c r="A110" s="254">
        <v>97</v>
      </c>
      <c r="B110" s="255" t="s">
        <v>98</v>
      </c>
      <c r="C110" s="260" t="s">
        <v>177</v>
      </c>
      <c r="D110" s="461">
        <f t="shared" si="4"/>
        <v>173.16809850890183</v>
      </c>
      <c r="E110" s="461">
        <v>153.68716386917217</v>
      </c>
      <c r="F110" s="461">
        <v>8.3475974156097588E-2</v>
      </c>
      <c r="G110" s="461">
        <v>13.257721952357445</v>
      </c>
      <c r="H110" s="461">
        <v>0.9045414343394198</v>
      </c>
      <c r="I110" s="461">
        <v>5.2351952788766853</v>
      </c>
      <c r="J110" s="460"/>
    </row>
    <row r="111" spans="1:10">
      <c r="A111" s="254">
        <v>98</v>
      </c>
      <c r="B111" s="255" t="s">
        <v>99</v>
      </c>
      <c r="C111" s="260" t="s">
        <v>89</v>
      </c>
      <c r="D111" s="461">
        <f t="shared" si="4"/>
        <v>173.79093274031038</v>
      </c>
      <c r="E111" s="461">
        <v>147.36255665129937</v>
      </c>
      <c r="F111" s="461">
        <v>9.289398677447451E-2</v>
      </c>
      <c r="G111" s="461">
        <v>21.664987287686127</v>
      </c>
      <c r="H111" s="461">
        <v>1.196371253095756</v>
      </c>
      <c r="I111" s="461">
        <v>3.4741235614546691</v>
      </c>
      <c r="J111" s="460"/>
    </row>
    <row r="112" spans="1:10">
      <c r="A112" s="254">
        <v>99</v>
      </c>
      <c r="B112" s="255" t="s">
        <v>100</v>
      </c>
      <c r="C112" s="260" t="s">
        <v>173</v>
      </c>
      <c r="D112" s="461">
        <f t="shared" si="4"/>
        <v>1002.8948151145528</v>
      </c>
      <c r="E112" s="461">
        <v>888.98283671743116</v>
      </c>
      <c r="F112" s="461">
        <v>0.18515734993028862</v>
      </c>
      <c r="G112" s="461">
        <v>97.790094582427045</v>
      </c>
      <c r="H112" s="461">
        <v>7.659894755649912</v>
      </c>
      <c r="I112" s="461">
        <v>8.2768317091144468</v>
      </c>
      <c r="J112" s="460"/>
    </row>
    <row r="113" spans="1:10">
      <c r="A113" s="254">
        <v>100</v>
      </c>
      <c r="B113" s="255" t="s">
        <v>101</v>
      </c>
      <c r="C113" s="260" t="s">
        <v>148</v>
      </c>
      <c r="D113" s="461">
        <f t="shared" si="4"/>
        <v>232.60433188626774</v>
      </c>
      <c r="E113" s="461">
        <v>182.35926586274101</v>
      </c>
      <c r="F113" s="461">
        <v>8.1758566764583651E-2</v>
      </c>
      <c r="G113" s="461">
        <v>45.838787220437005</v>
      </c>
      <c r="H113" s="461">
        <v>1.3093000391360783</v>
      </c>
      <c r="I113" s="461">
        <v>3.0152201971890573</v>
      </c>
      <c r="J113" s="460"/>
    </row>
    <row r="114" spans="1:10">
      <c r="A114" s="254">
        <v>101</v>
      </c>
      <c r="B114" s="255" t="s">
        <v>102</v>
      </c>
      <c r="C114" s="260" t="s">
        <v>174</v>
      </c>
      <c r="D114" s="461">
        <f t="shared" si="4"/>
        <v>73.117089362890255</v>
      </c>
      <c r="E114" s="461">
        <v>69.395996564077933</v>
      </c>
      <c r="F114" s="461">
        <v>2.1322910544949954E-2</v>
      </c>
      <c r="G114" s="461">
        <v>3.2754387835781351</v>
      </c>
      <c r="H114" s="461">
        <v>0.32496849932810618</v>
      </c>
      <c r="I114" s="461">
        <v>9.9362605361125581E-2</v>
      </c>
      <c r="J114" s="460"/>
    </row>
    <row r="115" spans="1:10">
      <c r="A115" s="254">
        <v>102</v>
      </c>
      <c r="B115" s="255" t="s">
        <v>103</v>
      </c>
      <c r="C115" s="260" t="s">
        <v>149</v>
      </c>
      <c r="D115" s="461">
        <f t="shared" si="4"/>
        <v>141.22846929076269</v>
      </c>
      <c r="E115" s="461">
        <v>132.18808394520923</v>
      </c>
      <c r="F115" s="461">
        <v>4.513724712273471E-2</v>
      </c>
      <c r="G115" s="461">
        <v>6.7394560405953303</v>
      </c>
      <c r="H115" s="461">
        <v>0.81727348177570103</v>
      </c>
      <c r="I115" s="461">
        <v>1.4385185760596571</v>
      </c>
      <c r="J115" s="460"/>
    </row>
    <row r="116" spans="1:10">
      <c r="A116" s="254">
        <v>103</v>
      </c>
      <c r="B116" s="255" t="s">
        <v>104</v>
      </c>
      <c r="C116" s="260" t="s">
        <v>150</v>
      </c>
      <c r="D116" s="461">
        <f t="shared" si="4"/>
        <v>56.744330594995986</v>
      </c>
      <c r="E116" s="461">
        <v>55.793305417791736</v>
      </c>
      <c r="F116" s="461">
        <v>8.0650017001965384E-3</v>
      </c>
      <c r="G116" s="461">
        <v>0.68422375564710669</v>
      </c>
      <c r="H116" s="461">
        <v>0.20101833917941977</v>
      </c>
      <c r="I116" s="461">
        <v>5.7718080677530405E-2</v>
      </c>
      <c r="J116" s="460"/>
    </row>
    <row r="117" spans="1:10">
      <c r="A117" s="254">
        <v>104</v>
      </c>
      <c r="B117" s="255" t="s">
        <v>105</v>
      </c>
      <c r="C117" s="260" t="s">
        <v>178</v>
      </c>
      <c r="D117" s="461">
        <f t="shared" si="4"/>
        <v>129.32681991097627</v>
      </c>
      <c r="E117" s="461">
        <v>120.77116493804344</v>
      </c>
      <c r="F117" s="461">
        <v>4.0563711802538482E-2</v>
      </c>
      <c r="G117" s="461">
        <v>6.6380583931398993</v>
      </c>
      <c r="H117" s="461">
        <v>0.68737915031586316</v>
      </c>
      <c r="I117" s="461">
        <v>1.1896537176745212</v>
      </c>
      <c r="J117" s="460"/>
    </row>
    <row r="118" spans="1:10">
      <c r="A118" s="254">
        <v>105</v>
      </c>
      <c r="B118" s="255" t="s">
        <v>106</v>
      </c>
      <c r="C118" s="260" t="s">
        <v>151</v>
      </c>
      <c r="D118" s="461">
        <f t="shared" si="4"/>
        <v>992.9404686979799</v>
      </c>
      <c r="E118" s="461">
        <v>929.88285104986892</v>
      </c>
      <c r="F118" s="461">
        <v>0.28459870903296919</v>
      </c>
      <c r="G118" s="461">
        <v>46.973344311275127</v>
      </c>
      <c r="H118" s="461">
        <v>5.8801414926154454</v>
      </c>
      <c r="I118" s="461">
        <v>9.9195331351875424</v>
      </c>
      <c r="J118" s="460"/>
    </row>
    <row r="119" spans="1:10">
      <c r="A119" s="254">
        <v>106</v>
      </c>
      <c r="B119" s="255" t="s">
        <v>108</v>
      </c>
      <c r="C119" s="260" t="s">
        <v>155</v>
      </c>
      <c r="D119" s="461">
        <f t="shared" si="4"/>
        <v>47.407363964783059</v>
      </c>
      <c r="E119" s="461">
        <v>44.584109397855535</v>
      </c>
      <c r="F119" s="461">
        <v>1.6083119463421225E-2</v>
      </c>
      <c r="G119" s="461">
        <v>2.1248666339692632</v>
      </c>
      <c r="H119" s="461">
        <v>0.27094615323346127</v>
      </c>
      <c r="I119" s="461">
        <v>0.41135866026137863</v>
      </c>
      <c r="J119" s="460"/>
    </row>
    <row r="120" spans="1:10">
      <c r="A120" s="254">
        <v>107</v>
      </c>
      <c r="B120" s="255" t="s">
        <v>107</v>
      </c>
      <c r="C120" s="260" t="s">
        <v>179</v>
      </c>
      <c r="D120" s="461">
        <f t="shared" si="4"/>
        <v>146.01570255290838</v>
      </c>
      <c r="E120" s="461">
        <v>95.312787179594778</v>
      </c>
      <c r="F120" s="461">
        <v>0.44784524293290817</v>
      </c>
      <c r="G120" s="461">
        <v>19.305644148211268</v>
      </c>
      <c r="H120" s="461">
        <v>1.6037121600390636</v>
      </c>
      <c r="I120" s="461">
        <v>29.345713822130353</v>
      </c>
      <c r="J120" s="460"/>
    </row>
    <row r="121" spans="1:10">
      <c r="A121" s="254">
        <v>108</v>
      </c>
      <c r="B121" s="255" t="s">
        <v>152</v>
      </c>
      <c r="C121" s="260" t="s">
        <v>156</v>
      </c>
      <c r="D121" s="461">
        <f t="shared" si="4"/>
        <v>16.340614046517025</v>
      </c>
      <c r="E121" s="461">
        <v>14.716533252294003</v>
      </c>
      <c r="F121" s="461">
        <v>5.7435542897965658E-3</v>
      </c>
      <c r="G121" s="461">
        <v>0.69103879738092977</v>
      </c>
      <c r="H121" s="461">
        <v>0.81395750450191107</v>
      </c>
      <c r="I121" s="461">
        <v>0.11334093805038507</v>
      </c>
      <c r="J121" s="460"/>
    </row>
    <row r="122" spans="1:10">
      <c r="A122" s="254">
        <v>109</v>
      </c>
      <c r="B122" s="255" t="s">
        <v>153</v>
      </c>
      <c r="C122" s="260" t="s">
        <v>157</v>
      </c>
      <c r="D122" s="461">
        <f t="shared" si="4"/>
        <v>206.53367669437981</v>
      </c>
      <c r="E122" s="461">
        <v>200.15688017064826</v>
      </c>
      <c r="F122" s="461">
        <v>3.2468661069988282E-2</v>
      </c>
      <c r="G122" s="461">
        <v>4.3380212260109765</v>
      </c>
      <c r="H122" s="461">
        <v>0.75784727806870478</v>
      </c>
      <c r="I122" s="461">
        <v>1.248459358581876</v>
      </c>
      <c r="J122" s="460"/>
    </row>
    <row r="123" spans="1:10">
      <c r="A123" s="254">
        <v>110</v>
      </c>
      <c r="B123" s="255" t="s">
        <v>154</v>
      </c>
      <c r="C123" s="260" t="s">
        <v>158</v>
      </c>
      <c r="D123" s="461">
        <f t="shared" si="4"/>
        <v>235.23492536878041</v>
      </c>
      <c r="E123" s="461">
        <v>219.17264256144642</v>
      </c>
      <c r="F123" s="461">
        <v>0.18278265641762115</v>
      </c>
      <c r="G123" s="461">
        <v>11.548627610927682</v>
      </c>
      <c r="H123" s="461">
        <v>1.8848526112165687</v>
      </c>
      <c r="I123" s="461">
        <v>2.4460199287720998</v>
      </c>
      <c r="J123" s="460"/>
    </row>
    <row r="124" spans="1:10" ht="8.1" customHeight="1">
      <c r="A124" s="254"/>
      <c r="B124" s="774"/>
      <c r="C124" s="775"/>
      <c r="D124" s="461"/>
      <c r="E124" s="461"/>
      <c r="F124" s="461"/>
      <c r="G124" s="461"/>
      <c r="H124" s="461"/>
      <c r="I124" s="461"/>
      <c r="J124" s="460"/>
    </row>
    <row r="125" spans="1:10">
      <c r="A125" s="254">
        <v>111</v>
      </c>
      <c r="B125" s="263"/>
      <c r="C125" s="264" t="s">
        <v>87</v>
      </c>
      <c r="D125" s="462">
        <f t="shared" si="4"/>
        <v>4369.7732588330146</v>
      </c>
      <c r="E125" s="462">
        <v>3923.1194411341617</v>
      </c>
      <c r="F125" s="462">
        <v>28.181736943463978</v>
      </c>
      <c r="G125" s="462">
        <v>318.11218324237961</v>
      </c>
      <c r="H125" s="462">
        <v>27.649897971572976</v>
      </c>
      <c r="I125" s="462">
        <v>72.709999541436133</v>
      </c>
      <c r="J125" s="460"/>
    </row>
    <row r="126" spans="1:10">
      <c r="A126" s="254">
        <v>112</v>
      </c>
      <c r="B126" s="332"/>
      <c r="C126" s="268" t="s">
        <v>374</v>
      </c>
      <c r="D126" s="461">
        <f t="shared" si="4"/>
        <v>56020.147139256755</v>
      </c>
      <c r="E126" s="463">
        <v>54307.034857847008</v>
      </c>
      <c r="F126" s="463">
        <v>0</v>
      </c>
      <c r="G126" s="463">
        <v>156.77650073773353</v>
      </c>
      <c r="H126" s="463">
        <v>1541.0853584430233</v>
      </c>
      <c r="I126" s="463">
        <v>15.250422228996786</v>
      </c>
      <c r="J126" s="460"/>
    </row>
    <row r="127" spans="1:10">
      <c r="A127" s="254">
        <v>113</v>
      </c>
      <c r="B127" s="332"/>
      <c r="C127" s="264" t="s">
        <v>375</v>
      </c>
      <c r="D127" s="462">
        <f t="shared" si="4"/>
        <v>60389.92039808978</v>
      </c>
      <c r="E127" s="462">
        <v>58230.154298981171</v>
      </c>
      <c r="F127" s="462">
        <v>28.181736943463978</v>
      </c>
      <c r="G127" s="462">
        <v>474.88868398011311</v>
      </c>
      <c r="H127" s="462">
        <v>1568.7352564145963</v>
      </c>
      <c r="I127" s="462">
        <v>87.960421770432916</v>
      </c>
      <c r="J127" s="460"/>
    </row>
    <row r="128" spans="1:10">
      <c r="A128" s="254">
        <v>114</v>
      </c>
      <c r="B128" s="298"/>
      <c r="C128" s="268" t="s">
        <v>140</v>
      </c>
      <c r="D128" s="461">
        <f t="shared" si="4"/>
        <v>-7027.120434295166</v>
      </c>
      <c r="E128" s="461">
        <v>-7027.120434295166</v>
      </c>
      <c r="F128" s="464">
        <v>0</v>
      </c>
      <c r="G128" s="464">
        <v>0</v>
      </c>
      <c r="H128" s="464">
        <v>0</v>
      </c>
      <c r="I128" s="464">
        <v>0</v>
      </c>
      <c r="J128" s="460"/>
    </row>
    <row r="129" spans="1:10">
      <c r="A129" s="254">
        <v>115</v>
      </c>
      <c r="B129" s="298"/>
      <c r="C129" s="264" t="s">
        <v>382</v>
      </c>
      <c r="D129" s="462">
        <f t="shared" si="4"/>
        <v>53362.799963794612</v>
      </c>
      <c r="E129" s="462">
        <v>51203.033864686004</v>
      </c>
      <c r="F129" s="462">
        <v>28.181736943463978</v>
      </c>
      <c r="G129" s="462">
        <v>474.88868398011311</v>
      </c>
      <c r="H129" s="462">
        <v>1568.7352564145963</v>
      </c>
      <c r="I129" s="462">
        <v>87.960421770432916</v>
      </c>
      <c r="J129" s="460"/>
    </row>
    <row r="130" spans="1:10" ht="15" customHeight="1">
      <c r="A130" s="335" t="s">
        <v>88</v>
      </c>
      <c r="C130" s="344"/>
      <c r="D130" s="344"/>
      <c r="E130" s="330"/>
      <c r="F130" s="330"/>
      <c r="G130" s="330"/>
      <c r="H130" s="330"/>
      <c r="I130" s="330"/>
    </row>
    <row r="131" spans="1:10">
      <c r="A131" s="250" t="s">
        <v>390</v>
      </c>
      <c r="C131" s="278"/>
      <c r="D131" s="278"/>
    </row>
    <row r="132" spans="1:10">
      <c r="A132" s="271" t="s">
        <v>160</v>
      </c>
      <c r="C132" s="278"/>
      <c r="D132" s="278"/>
    </row>
    <row r="133" spans="1:10">
      <c r="A133" s="271" t="s">
        <v>138</v>
      </c>
      <c r="C133" s="278"/>
      <c r="D133" s="278"/>
    </row>
    <row r="134" spans="1:10">
      <c r="A134" s="271" t="s">
        <v>142</v>
      </c>
      <c r="C134" s="278"/>
      <c r="D134" s="278"/>
    </row>
    <row r="135" spans="1:10">
      <c r="B135" s="272"/>
      <c r="C135" s="278"/>
      <c r="D135" s="278"/>
    </row>
    <row r="136" spans="1:10">
      <c r="B136" s="272"/>
      <c r="C136" s="278"/>
      <c r="D136" s="278"/>
    </row>
    <row r="137" spans="1:10">
      <c r="B137" s="272"/>
      <c r="C137" s="278"/>
      <c r="D137" s="278"/>
    </row>
    <row r="138" spans="1:10">
      <c r="B138" s="272"/>
      <c r="C138" s="278"/>
      <c r="D138" s="278"/>
    </row>
    <row r="139" spans="1:10">
      <c r="B139" s="272"/>
      <c r="C139" s="278"/>
      <c r="D139" s="278"/>
    </row>
    <row r="140" spans="1:10">
      <c r="B140" s="272"/>
      <c r="C140" s="278"/>
      <c r="D140" s="278"/>
    </row>
    <row r="141" spans="1:10">
      <c r="B141" s="272"/>
      <c r="C141" s="278"/>
      <c r="D141" s="278"/>
    </row>
    <row r="142" spans="1:10">
      <c r="B142" s="272"/>
      <c r="C142" s="278"/>
      <c r="D142" s="278"/>
    </row>
    <row r="143" spans="1:10">
      <c r="B143" s="272"/>
      <c r="C143" s="278"/>
      <c r="D143" s="278"/>
    </row>
    <row r="144" spans="1:10">
      <c r="B144" s="272"/>
      <c r="C144" s="278"/>
      <c r="D144" s="278"/>
    </row>
    <row r="145" spans="2:4">
      <c r="B145" s="272"/>
      <c r="C145" s="278"/>
      <c r="D145" s="278"/>
    </row>
    <row r="146" spans="2:4">
      <c r="B146" s="272"/>
      <c r="C146" s="278"/>
      <c r="D146" s="278"/>
    </row>
    <row r="147" spans="2:4">
      <c r="B147" s="272"/>
      <c r="C147" s="278"/>
      <c r="D147" s="278"/>
    </row>
    <row r="148" spans="2:4">
      <c r="B148" s="272"/>
      <c r="C148" s="278"/>
      <c r="D148" s="278"/>
    </row>
    <row r="149" spans="2:4">
      <c r="B149" s="272"/>
      <c r="C149" s="278"/>
      <c r="D149" s="278"/>
    </row>
    <row r="150" spans="2:4">
      <c r="B150" s="272"/>
      <c r="C150" s="278"/>
      <c r="D150" s="278"/>
    </row>
    <row r="151" spans="2:4">
      <c r="B151" s="272"/>
      <c r="C151" s="278"/>
      <c r="D151" s="278"/>
    </row>
    <row r="152" spans="2:4">
      <c r="B152" s="272"/>
      <c r="C152" s="278"/>
      <c r="D152" s="278"/>
    </row>
    <row r="153" spans="2:4">
      <c r="B153" s="272"/>
      <c r="C153" s="278"/>
      <c r="D153" s="278"/>
    </row>
    <row r="154" spans="2:4">
      <c r="B154" s="272"/>
      <c r="C154" s="278"/>
      <c r="D154" s="278"/>
    </row>
    <row r="155" spans="2:4">
      <c r="C155" s="278"/>
      <c r="D155" s="278"/>
    </row>
    <row r="156" spans="2:4">
      <c r="C156" s="278"/>
      <c r="D156" s="278"/>
    </row>
    <row r="157" spans="2:4">
      <c r="C157" s="278"/>
      <c r="D157" s="278"/>
    </row>
    <row r="158" spans="2:4">
      <c r="C158" s="278"/>
      <c r="D158" s="278"/>
    </row>
    <row r="159" spans="2:4">
      <c r="C159" s="278"/>
      <c r="D159" s="278"/>
    </row>
    <row r="160" spans="2:4">
      <c r="C160" s="278"/>
      <c r="D160" s="278"/>
    </row>
    <row r="161" spans="3:4">
      <c r="C161" s="278"/>
      <c r="D161" s="278"/>
    </row>
    <row r="162" spans="3:4">
      <c r="C162" s="278"/>
      <c r="D162" s="278"/>
    </row>
    <row r="163" spans="3:4">
      <c r="C163" s="278"/>
      <c r="D163" s="278"/>
    </row>
    <row r="164" spans="3:4">
      <c r="C164" s="278"/>
      <c r="D164" s="278"/>
    </row>
    <row r="165" spans="3:4">
      <c r="C165" s="278"/>
      <c r="D165" s="278"/>
    </row>
    <row r="166" spans="3:4">
      <c r="C166" s="278"/>
      <c r="D166" s="278"/>
    </row>
    <row r="167" spans="3:4">
      <c r="C167" s="278"/>
      <c r="D167" s="278"/>
    </row>
    <row r="168" spans="3:4">
      <c r="C168" s="278"/>
      <c r="D168" s="278"/>
    </row>
    <row r="169" spans="3:4">
      <c r="C169" s="278"/>
      <c r="D169" s="278"/>
    </row>
    <row r="170" spans="3:4">
      <c r="C170" s="278"/>
      <c r="D170" s="278"/>
    </row>
    <row r="171" spans="3:4">
      <c r="C171" s="278"/>
      <c r="D171" s="278"/>
    </row>
    <row r="172" spans="3:4">
      <c r="C172" s="278"/>
      <c r="D172" s="278"/>
    </row>
    <row r="173" spans="3:4">
      <c r="C173" s="278"/>
      <c r="D173" s="278"/>
    </row>
    <row r="174" spans="3:4">
      <c r="C174" s="278"/>
      <c r="D174" s="278"/>
    </row>
    <row r="175" spans="3:4">
      <c r="C175" s="278"/>
      <c r="D175" s="278"/>
    </row>
    <row r="176" spans="3:4">
      <c r="C176" s="278"/>
      <c r="D176" s="278"/>
    </row>
    <row r="177" spans="3:4">
      <c r="C177" s="278"/>
      <c r="D177" s="278"/>
    </row>
    <row r="178" spans="3:4">
      <c r="C178" s="278"/>
      <c r="D178" s="278"/>
    </row>
    <row r="179" spans="3:4">
      <c r="C179" s="278"/>
      <c r="D179" s="278"/>
    </row>
    <row r="180" spans="3:4">
      <c r="C180" s="278"/>
      <c r="D180" s="278"/>
    </row>
    <row r="181" spans="3:4">
      <c r="C181" s="278"/>
      <c r="D181" s="278"/>
    </row>
  </sheetData>
  <mergeCells count="10">
    <mergeCell ref="B99:C99"/>
    <mergeCell ref="D105:I105"/>
    <mergeCell ref="B124:C124"/>
    <mergeCell ref="B74:C74"/>
    <mergeCell ref="D5:I5"/>
    <mergeCell ref="B24:C24"/>
    <mergeCell ref="D30:I30"/>
    <mergeCell ref="B49:C49"/>
    <mergeCell ref="D55:I55"/>
    <mergeCell ref="D80:I80"/>
  </mergeCells>
  <pageMargins left="0.39370078740157483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79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zoomScaleNormal="100" zoomScaleSheetLayoutView="100" workbookViewId="0"/>
  </sheetViews>
  <sheetFormatPr baseColWidth="10" defaultRowHeight="12.75"/>
  <cols>
    <col min="1" max="1" width="4.28515625" style="250" customWidth="1"/>
    <col min="2" max="2" width="5.7109375" style="250" customWidth="1"/>
    <col min="3" max="3" width="60.7109375" style="281" customWidth="1"/>
    <col min="4" max="4" width="10.7109375" style="281" customWidth="1"/>
    <col min="5" max="5" width="10.7109375" style="259" customWidth="1"/>
    <col min="6" max="9" width="9.85546875" style="259" customWidth="1"/>
    <col min="10" max="256" width="11.42578125" style="259"/>
    <col min="257" max="258" width="5.7109375" style="259" customWidth="1"/>
    <col min="259" max="259" width="65.7109375" style="259" customWidth="1"/>
    <col min="260" max="265" width="9.85546875" style="259" customWidth="1"/>
    <col min="266" max="512" width="11.42578125" style="259"/>
    <col min="513" max="514" width="5.7109375" style="259" customWidth="1"/>
    <col min="515" max="515" width="65.7109375" style="259" customWidth="1"/>
    <col min="516" max="521" width="9.85546875" style="259" customWidth="1"/>
    <col min="522" max="768" width="11.42578125" style="259"/>
    <col min="769" max="770" width="5.7109375" style="259" customWidth="1"/>
    <col min="771" max="771" width="65.7109375" style="259" customWidth="1"/>
    <col min="772" max="777" width="9.85546875" style="259" customWidth="1"/>
    <col min="778" max="1024" width="11.42578125" style="259"/>
    <col min="1025" max="1026" width="5.7109375" style="259" customWidth="1"/>
    <col min="1027" max="1027" width="65.7109375" style="259" customWidth="1"/>
    <col min="1028" max="1033" width="9.85546875" style="259" customWidth="1"/>
    <col min="1034" max="1280" width="11.42578125" style="259"/>
    <col min="1281" max="1282" width="5.7109375" style="259" customWidth="1"/>
    <col min="1283" max="1283" width="65.7109375" style="259" customWidth="1"/>
    <col min="1284" max="1289" width="9.85546875" style="259" customWidth="1"/>
    <col min="1290" max="1536" width="11.42578125" style="259"/>
    <col min="1537" max="1538" width="5.7109375" style="259" customWidth="1"/>
    <col min="1539" max="1539" width="65.7109375" style="259" customWidth="1"/>
    <col min="1540" max="1545" width="9.85546875" style="259" customWidth="1"/>
    <col min="1546" max="1792" width="11.42578125" style="259"/>
    <col min="1793" max="1794" width="5.7109375" style="259" customWidth="1"/>
    <col min="1795" max="1795" width="65.7109375" style="259" customWidth="1"/>
    <col min="1796" max="1801" width="9.85546875" style="259" customWidth="1"/>
    <col min="1802" max="2048" width="11.42578125" style="259"/>
    <col min="2049" max="2050" width="5.7109375" style="259" customWidth="1"/>
    <col min="2051" max="2051" width="65.7109375" style="259" customWidth="1"/>
    <col min="2052" max="2057" width="9.85546875" style="259" customWidth="1"/>
    <col min="2058" max="2304" width="11.42578125" style="259"/>
    <col min="2305" max="2306" width="5.7109375" style="259" customWidth="1"/>
    <col min="2307" max="2307" width="65.7109375" style="259" customWidth="1"/>
    <col min="2308" max="2313" width="9.85546875" style="259" customWidth="1"/>
    <col min="2314" max="2560" width="11.42578125" style="259"/>
    <col min="2561" max="2562" width="5.7109375" style="259" customWidth="1"/>
    <col min="2563" max="2563" width="65.7109375" style="259" customWidth="1"/>
    <col min="2564" max="2569" width="9.85546875" style="259" customWidth="1"/>
    <col min="2570" max="2816" width="11.42578125" style="259"/>
    <col min="2817" max="2818" width="5.7109375" style="259" customWidth="1"/>
    <col min="2819" max="2819" width="65.7109375" style="259" customWidth="1"/>
    <col min="2820" max="2825" width="9.85546875" style="259" customWidth="1"/>
    <col min="2826" max="3072" width="11.42578125" style="259"/>
    <col min="3073" max="3074" width="5.7109375" style="259" customWidth="1"/>
    <col min="3075" max="3075" width="65.7109375" style="259" customWidth="1"/>
    <col min="3076" max="3081" width="9.85546875" style="259" customWidth="1"/>
    <col min="3082" max="3328" width="11.42578125" style="259"/>
    <col min="3329" max="3330" width="5.7109375" style="259" customWidth="1"/>
    <col min="3331" max="3331" width="65.7109375" style="259" customWidth="1"/>
    <col min="3332" max="3337" width="9.85546875" style="259" customWidth="1"/>
    <col min="3338" max="3584" width="11.42578125" style="259"/>
    <col min="3585" max="3586" width="5.7109375" style="259" customWidth="1"/>
    <col min="3587" max="3587" width="65.7109375" style="259" customWidth="1"/>
    <col min="3588" max="3593" width="9.85546875" style="259" customWidth="1"/>
    <col min="3594" max="3840" width="11.42578125" style="259"/>
    <col min="3841" max="3842" width="5.7109375" style="259" customWidth="1"/>
    <col min="3843" max="3843" width="65.7109375" style="259" customWidth="1"/>
    <col min="3844" max="3849" width="9.85546875" style="259" customWidth="1"/>
    <col min="3850" max="4096" width="11.42578125" style="259"/>
    <col min="4097" max="4098" width="5.7109375" style="259" customWidth="1"/>
    <col min="4099" max="4099" width="65.7109375" style="259" customWidth="1"/>
    <col min="4100" max="4105" width="9.85546875" style="259" customWidth="1"/>
    <col min="4106" max="4352" width="11.42578125" style="259"/>
    <col min="4353" max="4354" width="5.7109375" style="259" customWidth="1"/>
    <col min="4355" max="4355" width="65.7109375" style="259" customWidth="1"/>
    <col min="4356" max="4361" width="9.85546875" style="259" customWidth="1"/>
    <col min="4362" max="4608" width="11.42578125" style="259"/>
    <col min="4609" max="4610" width="5.7109375" style="259" customWidth="1"/>
    <col min="4611" max="4611" width="65.7109375" style="259" customWidth="1"/>
    <col min="4612" max="4617" width="9.85546875" style="259" customWidth="1"/>
    <col min="4618" max="4864" width="11.42578125" style="259"/>
    <col min="4865" max="4866" width="5.7109375" style="259" customWidth="1"/>
    <col min="4867" max="4867" width="65.7109375" style="259" customWidth="1"/>
    <col min="4868" max="4873" width="9.85546875" style="259" customWidth="1"/>
    <col min="4874" max="5120" width="11.42578125" style="259"/>
    <col min="5121" max="5122" width="5.7109375" style="259" customWidth="1"/>
    <col min="5123" max="5123" width="65.7109375" style="259" customWidth="1"/>
    <col min="5124" max="5129" width="9.85546875" style="259" customWidth="1"/>
    <col min="5130" max="5376" width="11.42578125" style="259"/>
    <col min="5377" max="5378" width="5.7109375" style="259" customWidth="1"/>
    <col min="5379" max="5379" width="65.7109375" style="259" customWidth="1"/>
    <col min="5380" max="5385" width="9.85546875" style="259" customWidth="1"/>
    <col min="5386" max="5632" width="11.42578125" style="259"/>
    <col min="5633" max="5634" width="5.7109375" style="259" customWidth="1"/>
    <col min="5635" max="5635" width="65.7109375" style="259" customWidth="1"/>
    <col min="5636" max="5641" width="9.85546875" style="259" customWidth="1"/>
    <col min="5642" max="5888" width="11.42578125" style="259"/>
    <col min="5889" max="5890" width="5.7109375" style="259" customWidth="1"/>
    <col min="5891" max="5891" width="65.7109375" style="259" customWidth="1"/>
    <col min="5892" max="5897" width="9.85546875" style="259" customWidth="1"/>
    <col min="5898" max="6144" width="11.42578125" style="259"/>
    <col min="6145" max="6146" width="5.7109375" style="259" customWidth="1"/>
    <col min="6147" max="6147" width="65.7109375" style="259" customWidth="1"/>
    <col min="6148" max="6153" width="9.85546875" style="259" customWidth="1"/>
    <col min="6154" max="6400" width="11.42578125" style="259"/>
    <col min="6401" max="6402" width="5.7109375" style="259" customWidth="1"/>
    <col min="6403" max="6403" width="65.7109375" style="259" customWidth="1"/>
    <col min="6404" max="6409" width="9.85546875" style="259" customWidth="1"/>
    <col min="6410" max="6656" width="11.42578125" style="259"/>
    <col min="6657" max="6658" width="5.7109375" style="259" customWidth="1"/>
    <col min="6659" max="6659" width="65.7109375" style="259" customWidth="1"/>
    <col min="6660" max="6665" width="9.85546875" style="259" customWidth="1"/>
    <col min="6666" max="6912" width="11.42578125" style="259"/>
    <col min="6913" max="6914" width="5.7109375" style="259" customWidth="1"/>
    <col min="6915" max="6915" width="65.7109375" style="259" customWidth="1"/>
    <col min="6916" max="6921" width="9.85546875" style="259" customWidth="1"/>
    <col min="6922" max="7168" width="11.42578125" style="259"/>
    <col min="7169" max="7170" width="5.7109375" style="259" customWidth="1"/>
    <col min="7171" max="7171" width="65.7109375" style="259" customWidth="1"/>
    <col min="7172" max="7177" width="9.85546875" style="259" customWidth="1"/>
    <col min="7178" max="7424" width="11.42578125" style="259"/>
    <col min="7425" max="7426" width="5.7109375" style="259" customWidth="1"/>
    <col min="7427" max="7427" width="65.7109375" style="259" customWidth="1"/>
    <col min="7428" max="7433" width="9.85546875" style="259" customWidth="1"/>
    <col min="7434" max="7680" width="11.42578125" style="259"/>
    <col min="7681" max="7682" width="5.7109375" style="259" customWidth="1"/>
    <col min="7683" max="7683" width="65.7109375" style="259" customWidth="1"/>
    <col min="7684" max="7689" width="9.85546875" style="259" customWidth="1"/>
    <col min="7690" max="7936" width="11.42578125" style="259"/>
    <col min="7937" max="7938" width="5.7109375" style="259" customWidth="1"/>
    <col min="7939" max="7939" width="65.7109375" style="259" customWidth="1"/>
    <col min="7940" max="7945" width="9.85546875" style="259" customWidth="1"/>
    <col min="7946" max="8192" width="11.42578125" style="259"/>
    <col min="8193" max="8194" width="5.7109375" style="259" customWidth="1"/>
    <col min="8195" max="8195" width="65.7109375" style="259" customWidth="1"/>
    <col min="8196" max="8201" width="9.85546875" style="259" customWidth="1"/>
    <col min="8202" max="8448" width="11.42578125" style="259"/>
    <col min="8449" max="8450" width="5.7109375" style="259" customWidth="1"/>
    <col min="8451" max="8451" width="65.7109375" style="259" customWidth="1"/>
    <col min="8452" max="8457" width="9.85546875" style="259" customWidth="1"/>
    <col min="8458" max="8704" width="11.42578125" style="259"/>
    <col min="8705" max="8706" width="5.7109375" style="259" customWidth="1"/>
    <col min="8707" max="8707" width="65.7109375" style="259" customWidth="1"/>
    <col min="8708" max="8713" width="9.85546875" style="259" customWidth="1"/>
    <col min="8714" max="8960" width="11.42578125" style="259"/>
    <col min="8961" max="8962" width="5.7109375" style="259" customWidth="1"/>
    <col min="8963" max="8963" width="65.7109375" style="259" customWidth="1"/>
    <col min="8964" max="8969" width="9.85546875" style="259" customWidth="1"/>
    <col min="8970" max="9216" width="11.42578125" style="259"/>
    <col min="9217" max="9218" width="5.7109375" style="259" customWidth="1"/>
    <col min="9219" max="9219" width="65.7109375" style="259" customWidth="1"/>
    <col min="9220" max="9225" width="9.85546875" style="259" customWidth="1"/>
    <col min="9226" max="9472" width="11.42578125" style="259"/>
    <col min="9473" max="9474" width="5.7109375" style="259" customWidth="1"/>
    <col min="9475" max="9475" width="65.7109375" style="259" customWidth="1"/>
    <col min="9476" max="9481" width="9.85546875" style="259" customWidth="1"/>
    <col min="9482" max="9728" width="11.42578125" style="259"/>
    <col min="9729" max="9730" width="5.7109375" style="259" customWidth="1"/>
    <col min="9731" max="9731" width="65.7109375" style="259" customWidth="1"/>
    <col min="9732" max="9737" width="9.85546875" style="259" customWidth="1"/>
    <col min="9738" max="9984" width="11.42578125" style="259"/>
    <col min="9985" max="9986" width="5.7109375" style="259" customWidth="1"/>
    <col min="9987" max="9987" width="65.7109375" style="259" customWidth="1"/>
    <col min="9988" max="9993" width="9.85546875" style="259" customWidth="1"/>
    <col min="9994" max="10240" width="11.42578125" style="259"/>
    <col min="10241" max="10242" width="5.7109375" style="259" customWidth="1"/>
    <col min="10243" max="10243" width="65.7109375" style="259" customWidth="1"/>
    <col min="10244" max="10249" width="9.85546875" style="259" customWidth="1"/>
    <col min="10250" max="10496" width="11.42578125" style="259"/>
    <col min="10497" max="10498" width="5.7109375" style="259" customWidth="1"/>
    <col min="10499" max="10499" width="65.7109375" style="259" customWidth="1"/>
    <col min="10500" max="10505" width="9.85546875" style="259" customWidth="1"/>
    <col min="10506" max="10752" width="11.42578125" style="259"/>
    <col min="10753" max="10754" width="5.7109375" style="259" customWidth="1"/>
    <col min="10755" max="10755" width="65.7109375" style="259" customWidth="1"/>
    <col min="10756" max="10761" width="9.85546875" style="259" customWidth="1"/>
    <col min="10762" max="11008" width="11.42578125" style="259"/>
    <col min="11009" max="11010" width="5.7109375" style="259" customWidth="1"/>
    <col min="11011" max="11011" width="65.7109375" style="259" customWidth="1"/>
    <col min="11012" max="11017" width="9.85546875" style="259" customWidth="1"/>
    <col min="11018" max="11264" width="11.42578125" style="259"/>
    <col min="11265" max="11266" width="5.7109375" style="259" customWidth="1"/>
    <col min="11267" max="11267" width="65.7109375" style="259" customWidth="1"/>
    <col min="11268" max="11273" width="9.85546875" style="259" customWidth="1"/>
    <col min="11274" max="11520" width="11.42578125" style="259"/>
    <col min="11521" max="11522" width="5.7109375" style="259" customWidth="1"/>
    <col min="11523" max="11523" width="65.7109375" style="259" customWidth="1"/>
    <col min="11524" max="11529" width="9.85546875" style="259" customWidth="1"/>
    <col min="11530" max="11776" width="11.42578125" style="259"/>
    <col min="11777" max="11778" width="5.7109375" style="259" customWidth="1"/>
    <col min="11779" max="11779" width="65.7109375" style="259" customWidth="1"/>
    <col min="11780" max="11785" width="9.85546875" style="259" customWidth="1"/>
    <col min="11786" max="12032" width="11.42578125" style="259"/>
    <col min="12033" max="12034" width="5.7109375" style="259" customWidth="1"/>
    <col min="12035" max="12035" width="65.7109375" style="259" customWidth="1"/>
    <col min="12036" max="12041" width="9.85546875" style="259" customWidth="1"/>
    <col min="12042" max="12288" width="11.42578125" style="259"/>
    <col min="12289" max="12290" width="5.7109375" style="259" customWidth="1"/>
    <col min="12291" max="12291" width="65.7109375" style="259" customWidth="1"/>
    <col min="12292" max="12297" width="9.85546875" style="259" customWidth="1"/>
    <col min="12298" max="12544" width="11.42578125" style="259"/>
    <col min="12545" max="12546" width="5.7109375" style="259" customWidth="1"/>
    <col min="12547" max="12547" width="65.7109375" style="259" customWidth="1"/>
    <col min="12548" max="12553" width="9.85546875" style="259" customWidth="1"/>
    <col min="12554" max="12800" width="11.42578125" style="259"/>
    <col min="12801" max="12802" width="5.7109375" style="259" customWidth="1"/>
    <col min="12803" max="12803" width="65.7109375" style="259" customWidth="1"/>
    <col min="12804" max="12809" width="9.85546875" style="259" customWidth="1"/>
    <col min="12810" max="13056" width="11.42578125" style="259"/>
    <col min="13057" max="13058" width="5.7109375" style="259" customWidth="1"/>
    <col min="13059" max="13059" width="65.7109375" style="259" customWidth="1"/>
    <col min="13060" max="13065" width="9.85546875" style="259" customWidth="1"/>
    <col min="13066" max="13312" width="11.42578125" style="259"/>
    <col min="13313" max="13314" width="5.7109375" style="259" customWidth="1"/>
    <col min="13315" max="13315" width="65.7109375" style="259" customWidth="1"/>
    <col min="13316" max="13321" width="9.85546875" style="259" customWidth="1"/>
    <col min="13322" max="13568" width="11.42578125" style="259"/>
    <col min="13569" max="13570" width="5.7109375" style="259" customWidth="1"/>
    <col min="13571" max="13571" width="65.7109375" style="259" customWidth="1"/>
    <col min="13572" max="13577" width="9.85546875" style="259" customWidth="1"/>
    <col min="13578" max="13824" width="11.42578125" style="259"/>
    <col min="13825" max="13826" width="5.7109375" style="259" customWidth="1"/>
    <col min="13827" max="13827" width="65.7109375" style="259" customWidth="1"/>
    <col min="13828" max="13833" width="9.85546875" style="259" customWidth="1"/>
    <col min="13834" max="14080" width="11.42578125" style="259"/>
    <col min="14081" max="14082" width="5.7109375" style="259" customWidth="1"/>
    <col min="14083" max="14083" width="65.7109375" style="259" customWidth="1"/>
    <col min="14084" max="14089" width="9.85546875" style="259" customWidth="1"/>
    <col min="14090" max="14336" width="11.42578125" style="259"/>
    <col min="14337" max="14338" width="5.7109375" style="259" customWidth="1"/>
    <col min="14339" max="14339" width="65.7109375" style="259" customWidth="1"/>
    <col min="14340" max="14345" width="9.85546875" style="259" customWidth="1"/>
    <col min="14346" max="14592" width="11.42578125" style="259"/>
    <col min="14593" max="14594" width="5.7109375" style="259" customWidth="1"/>
    <col min="14595" max="14595" width="65.7109375" style="259" customWidth="1"/>
    <col min="14596" max="14601" width="9.85546875" style="259" customWidth="1"/>
    <col min="14602" max="14848" width="11.42578125" style="259"/>
    <col min="14849" max="14850" width="5.7109375" style="259" customWidth="1"/>
    <col min="14851" max="14851" width="65.7109375" style="259" customWidth="1"/>
    <col min="14852" max="14857" width="9.85546875" style="259" customWidth="1"/>
    <col min="14858" max="15104" width="11.42578125" style="259"/>
    <col min="15105" max="15106" width="5.7109375" style="259" customWidth="1"/>
    <col min="15107" max="15107" width="65.7109375" style="259" customWidth="1"/>
    <col min="15108" max="15113" width="9.85546875" style="259" customWidth="1"/>
    <col min="15114" max="15360" width="11.42578125" style="259"/>
    <col min="15361" max="15362" width="5.7109375" style="259" customWidth="1"/>
    <col min="15363" max="15363" width="65.7109375" style="259" customWidth="1"/>
    <col min="15364" max="15369" width="9.85546875" style="259" customWidth="1"/>
    <col min="15370" max="15616" width="11.42578125" style="259"/>
    <col min="15617" max="15618" width="5.7109375" style="259" customWidth="1"/>
    <col min="15619" max="15619" width="65.7109375" style="259" customWidth="1"/>
    <col min="15620" max="15625" width="9.85546875" style="259" customWidth="1"/>
    <col min="15626" max="15872" width="11.42578125" style="259"/>
    <col min="15873" max="15874" width="5.7109375" style="259" customWidth="1"/>
    <col min="15875" max="15875" width="65.7109375" style="259" customWidth="1"/>
    <col min="15876" max="15881" width="9.85546875" style="259" customWidth="1"/>
    <col min="15882" max="16128" width="11.42578125" style="259"/>
    <col min="16129" max="16130" width="5.7109375" style="259" customWidth="1"/>
    <col min="16131" max="16131" width="65.7109375" style="259" customWidth="1"/>
    <col min="16132" max="16137" width="9.85546875" style="259" customWidth="1"/>
    <col min="16138" max="16384" width="11.42578125" style="259"/>
  </cols>
  <sheetData>
    <row r="1" spans="1:10" s="246" customFormat="1" ht="21.75" customHeight="1">
      <c r="A1" s="245" t="s">
        <v>396</v>
      </c>
      <c r="C1" s="282"/>
      <c r="D1" s="282"/>
    </row>
    <row r="2" spans="1:10" s="248" customFormat="1" ht="16.5" customHeight="1">
      <c r="A2" s="247" t="s">
        <v>162</v>
      </c>
      <c r="C2" s="249"/>
      <c r="D2" s="283"/>
      <c r="F2" s="301"/>
    </row>
    <row r="3" spans="1:10" s="248" customFormat="1" ht="12.75" customHeight="1">
      <c r="A3" s="291"/>
      <c r="B3" s="292"/>
      <c r="C3" s="293"/>
      <c r="D3" s="283"/>
      <c r="F3" s="301"/>
      <c r="I3" s="300"/>
    </row>
    <row r="4" spans="1:10" s="253" customFormat="1" ht="50.25" customHeight="1">
      <c r="A4" s="252" t="s">
        <v>65</v>
      </c>
      <c r="B4" s="72" t="s">
        <v>341</v>
      </c>
      <c r="C4" s="72" t="s">
        <v>86</v>
      </c>
      <c r="D4" s="72" t="s">
        <v>93</v>
      </c>
      <c r="E4" s="72" t="s">
        <v>91</v>
      </c>
      <c r="F4" s="72" t="s">
        <v>399</v>
      </c>
      <c r="G4" s="72" t="s">
        <v>401</v>
      </c>
      <c r="H4" s="72" t="s">
        <v>391</v>
      </c>
      <c r="I4" s="81" t="s">
        <v>363</v>
      </c>
    </row>
    <row r="5" spans="1:10" ht="20.100000000000001" customHeight="1">
      <c r="A5" s="341"/>
      <c r="B5" s="333"/>
      <c r="C5" s="342"/>
      <c r="D5" s="778">
        <v>2005</v>
      </c>
      <c r="E5" s="779"/>
      <c r="F5" s="779"/>
      <c r="G5" s="779"/>
      <c r="H5" s="779"/>
      <c r="I5" s="779"/>
    </row>
    <row r="6" spans="1:10" ht="12" customHeight="1">
      <c r="A6" s="254">
        <v>1</v>
      </c>
      <c r="B6" s="255" t="s">
        <v>94</v>
      </c>
      <c r="C6" s="260" t="s">
        <v>175</v>
      </c>
      <c r="D6" s="461">
        <f>SUM(E6:I6)</f>
        <v>3466.1459319902756</v>
      </c>
      <c r="E6" s="461">
        <v>74.673870302290155</v>
      </c>
      <c r="F6" s="461">
        <v>159.02944665682145</v>
      </c>
      <c r="G6" s="461">
        <v>3024.3336931813924</v>
      </c>
      <c r="H6" s="461">
        <v>171.32548268420359</v>
      </c>
      <c r="I6" s="461">
        <v>36.783439165568083</v>
      </c>
      <c r="J6" s="296"/>
    </row>
    <row r="7" spans="1:10" ht="12" customHeight="1">
      <c r="A7" s="254">
        <v>2</v>
      </c>
      <c r="B7" s="255" t="s">
        <v>95</v>
      </c>
      <c r="C7" s="260" t="s">
        <v>172</v>
      </c>
      <c r="D7" s="461">
        <f t="shared" ref="D7:D29" si="0">SUM(E7:I7)</f>
        <v>198.54884262691587</v>
      </c>
      <c r="E7" s="461">
        <v>33.432079313519239</v>
      </c>
      <c r="F7" s="461">
        <v>115.75172499108564</v>
      </c>
      <c r="G7" s="461">
        <v>1.6830741927173261</v>
      </c>
      <c r="H7" s="461">
        <v>37.966500433671399</v>
      </c>
      <c r="I7" s="461">
        <v>9.7154636959222813</v>
      </c>
      <c r="J7" s="296"/>
    </row>
    <row r="8" spans="1:10" ht="12" customHeight="1">
      <c r="A8" s="254">
        <v>3</v>
      </c>
      <c r="B8" s="255" t="s">
        <v>96</v>
      </c>
      <c r="C8" s="260" t="s">
        <v>181</v>
      </c>
      <c r="D8" s="461">
        <f t="shared" si="0"/>
        <v>3711.7771331359318</v>
      </c>
      <c r="E8" s="461">
        <v>1578.806662257326</v>
      </c>
      <c r="F8" s="461">
        <v>994.03883030039231</v>
      </c>
      <c r="G8" s="461">
        <v>38.907511022952988</v>
      </c>
      <c r="H8" s="461">
        <v>975.64278498039505</v>
      </c>
      <c r="I8" s="461">
        <v>124.38134457486565</v>
      </c>
      <c r="J8" s="296"/>
    </row>
    <row r="9" spans="1:10" ht="12" customHeight="1">
      <c r="A9" s="254">
        <v>4</v>
      </c>
      <c r="B9" s="255" t="s">
        <v>97</v>
      </c>
      <c r="C9" s="260" t="s">
        <v>176</v>
      </c>
      <c r="D9" s="461">
        <f t="shared" si="0"/>
        <v>234.45329412365521</v>
      </c>
      <c r="E9" s="461">
        <v>55.137335120787711</v>
      </c>
      <c r="F9" s="461">
        <v>13.868602888016946</v>
      </c>
      <c r="G9" s="461">
        <v>2.3245568120807207</v>
      </c>
      <c r="H9" s="461">
        <v>117.3052357460945</v>
      </c>
      <c r="I9" s="461">
        <v>45.817563556675353</v>
      </c>
      <c r="J9" s="296"/>
    </row>
    <row r="10" spans="1:10" ht="12" customHeight="1">
      <c r="A10" s="254">
        <v>5</v>
      </c>
      <c r="B10" s="255" t="s">
        <v>98</v>
      </c>
      <c r="C10" s="260" t="s">
        <v>177</v>
      </c>
      <c r="D10" s="461">
        <f t="shared" si="0"/>
        <v>3944.1381031723172</v>
      </c>
      <c r="E10" s="461">
        <v>379.16095405781567</v>
      </c>
      <c r="F10" s="461">
        <v>3138.1462102232686</v>
      </c>
      <c r="G10" s="461">
        <v>10.409906878995518</v>
      </c>
      <c r="H10" s="461">
        <v>303.10561687294251</v>
      </c>
      <c r="I10" s="461">
        <v>113.31541513929524</v>
      </c>
      <c r="J10" s="296"/>
    </row>
    <row r="11" spans="1:10" ht="12" customHeight="1">
      <c r="A11" s="254">
        <v>6</v>
      </c>
      <c r="B11" s="255" t="s">
        <v>99</v>
      </c>
      <c r="C11" s="260" t="s">
        <v>89</v>
      </c>
      <c r="D11" s="461">
        <f t="shared" si="0"/>
        <v>2872.870957124192</v>
      </c>
      <c r="E11" s="461">
        <v>514.11044796347983</v>
      </c>
      <c r="F11" s="461">
        <v>829.7758481424612</v>
      </c>
      <c r="G11" s="461">
        <v>22.913823165746773</v>
      </c>
      <c r="H11" s="461">
        <v>1397.3933421481934</v>
      </c>
      <c r="I11" s="461">
        <v>108.67749570431066</v>
      </c>
      <c r="J11" s="296"/>
    </row>
    <row r="12" spans="1:10" ht="12" customHeight="1">
      <c r="A12" s="254">
        <v>7</v>
      </c>
      <c r="B12" s="255" t="s">
        <v>100</v>
      </c>
      <c r="C12" s="260" t="s">
        <v>173</v>
      </c>
      <c r="D12" s="461">
        <f t="shared" si="0"/>
        <v>7976.8428818701441</v>
      </c>
      <c r="E12" s="461">
        <v>1656.278391504949</v>
      </c>
      <c r="F12" s="461">
        <v>3714.933226040831</v>
      </c>
      <c r="G12" s="461">
        <v>18.078375813145467</v>
      </c>
      <c r="H12" s="461">
        <v>2304.8740366098195</v>
      </c>
      <c r="I12" s="461">
        <v>282.67885190139964</v>
      </c>
      <c r="J12" s="296"/>
    </row>
    <row r="13" spans="1:10" ht="12" customHeight="1">
      <c r="A13" s="254">
        <v>8</v>
      </c>
      <c r="B13" s="255" t="s">
        <v>101</v>
      </c>
      <c r="C13" s="260" t="s">
        <v>148</v>
      </c>
      <c r="D13" s="461">
        <f t="shared" si="0"/>
        <v>24072.162317841885</v>
      </c>
      <c r="E13" s="461">
        <v>604.64109486333655</v>
      </c>
      <c r="F13" s="461">
        <v>18548.43609025341</v>
      </c>
      <c r="G13" s="461">
        <v>21.428040686049712</v>
      </c>
      <c r="H13" s="461">
        <v>2977.506045569311</v>
      </c>
      <c r="I13" s="461">
        <v>1920.1510464697815</v>
      </c>
      <c r="J13" s="296"/>
    </row>
    <row r="14" spans="1:10">
      <c r="A14" s="254">
        <v>9</v>
      </c>
      <c r="B14" s="255" t="s">
        <v>102</v>
      </c>
      <c r="C14" s="260" t="s">
        <v>174</v>
      </c>
      <c r="D14" s="461">
        <f t="shared" si="0"/>
        <v>136.03799457499872</v>
      </c>
      <c r="E14" s="461">
        <v>72.703120436127207</v>
      </c>
      <c r="F14" s="461">
        <v>7.0900378945622275</v>
      </c>
      <c r="G14" s="461">
        <v>0</v>
      </c>
      <c r="H14" s="461">
        <v>49.196507678752766</v>
      </c>
      <c r="I14" s="461">
        <v>7.0483285655565231</v>
      </c>
      <c r="J14" s="296"/>
    </row>
    <row r="15" spans="1:10">
      <c r="A15" s="254">
        <v>10</v>
      </c>
      <c r="B15" s="255" t="s">
        <v>103</v>
      </c>
      <c r="C15" s="260" t="s">
        <v>149</v>
      </c>
      <c r="D15" s="461">
        <f t="shared" si="0"/>
        <v>2228.085674738586</v>
      </c>
      <c r="E15" s="461">
        <v>531.27618243328448</v>
      </c>
      <c r="F15" s="461">
        <v>1032.7370547229666</v>
      </c>
      <c r="G15" s="461">
        <v>7.0672771190422168</v>
      </c>
      <c r="H15" s="461">
        <v>461.16098454507346</v>
      </c>
      <c r="I15" s="461">
        <v>195.84417591821898</v>
      </c>
      <c r="J15" s="296"/>
    </row>
    <row r="16" spans="1:10">
      <c r="A16" s="254">
        <v>11</v>
      </c>
      <c r="B16" s="255" t="s">
        <v>104</v>
      </c>
      <c r="C16" s="260" t="s">
        <v>150</v>
      </c>
      <c r="D16" s="461">
        <f t="shared" si="0"/>
        <v>143.6567609476275</v>
      </c>
      <c r="E16" s="461">
        <v>117.94943354364067</v>
      </c>
      <c r="F16" s="461">
        <v>14.861105349076414</v>
      </c>
      <c r="G16" s="461">
        <v>1.2221949996631585</v>
      </c>
      <c r="H16" s="461">
        <v>6.8216935781026278</v>
      </c>
      <c r="I16" s="461">
        <v>2.8023334771446229</v>
      </c>
      <c r="J16" s="296"/>
    </row>
    <row r="17" spans="1:10">
      <c r="A17" s="254">
        <v>12</v>
      </c>
      <c r="B17" s="255" t="s">
        <v>105</v>
      </c>
      <c r="C17" s="260" t="s">
        <v>178</v>
      </c>
      <c r="D17" s="461">
        <f t="shared" si="0"/>
        <v>539.18636830698074</v>
      </c>
      <c r="E17" s="461">
        <v>260.28975698023368</v>
      </c>
      <c r="F17" s="461">
        <v>81.612130739856099</v>
      </c>
      <c r="G17" s="461">
        <v>3.9225924240039327</v>
      </c>
      <c r="H17" s="461">
        <v>136.72205489312773</v>
      </c>
      <c r="I17" s="461">
        <v>56.639833269759208</v>
      </c>
      <c r="J17" s="296"/>
    </row>
    <row r="18" spans="1:10">
      <c r="A18" s="254">
        <v>13</v>
      </c>
      <c r="B18" s="255" t="s">
        <v>106</v>
      </c>
      <c r="C18" s="260" t="s">
        <v>151</v>
      </c>
      <c r="D18" s="461">
        <f t="shared" si="0"/>
        <v>3758.5298742053087</v>
      </c>
      <c r="E18" s="461">
        <v>1693.5953902947506</v>
      </c>
      <c r="F18" s="461">
        <v>184.51735497377859</v>
      </c>
      <c r="G18" s="461">
        <v>33.606400849904702</v>
      </c>
      <c r="H18" s="461">
        <v>1428.2248905881481</v>
      </c>
      <c r="I18" s="461">
        <v>418.58583749872702</v>
      </c>
      <c r="J18" s="296"/>
    </row>
    <row r="19" spans="1:10">
      <c r="A19" s="254">
        <v>14</v>
      </c>
      <c r="B19" s="255" t="s">
        <v>108</v>
      </c>
      <c r="C19" s="260" t="s">
        <v>155</v>
      </c>
      <c r="D19" s="461">
        <f t="shared" si="0"/>
        <v>482.48433845597634</v>
      </c>
      <c r="E19" s="461">
        <v>137.42895308131273</v>
      </c>
      <c r="F19" s="461">
        <v>156.93235820304963</v>
      </c>
      <c r="G19" s="461">
        <v>15.086517896994035</v>
      </c>
      <c r="H19" s="461">
        <v>120.4715916953303</v>
      </c>
      <c r="I19" s="461">
        <v>52.564917579289606</v>
      </c>
      <c r="J19" s="296"/>
    </row>
    <row r="20" spans="1:10">
      <c r="A20" s="254">
        <v>15</v>
      </c>
      <c r="B20" s="255" t="s">
        <v>107</v>
      </c>
      <c r="C20" s="260" t="s">
        <v>179</v>
      </c>
      <c r="D20" s="461">
        <f t="shared" si="0"/>
        <v>1397.514006822365</v>
      </c>
      <c r="E20" s="461">
        <v>270.81833269619329</v>
      </c>
      <c r="F20" s="461">
        <v>10.411442817851414</v>
      </c>
      <c r="G20" s="461">
        <v>57.270021020898575</v>
      </c>
      <c r="H20" s="461">
        <v>316.01787392209116</v>
      </c>
      <c r="I20" s="461">
        <v>742.99633636533065</v>
      </c>
      <c r="J20" s="296"/>
    </row>
    <row r="21" spans="1:10">
      <c r="A21" s="254">
        <v>16</v>
      </c>
      <c r="B21" s="255" t="s">
        <v>152</v>
      </c>
      <c r="C21" s="260" t="s">
        <v>156</v>
      </c>
      <c r="D21" s="461">
        <f t="shared" si="0"/>
        <v>92.27814807047065</v>
      </c>
      <c r="E21" s="461">
        <v>35.332055433136468</v>
      </c>
      <c r="F21" s="461">
        <v>27.572233850935351</v>
      </c>
      <c r="G21" s="461">
        <v>0.52690585609621221</v>
      </c>
      <c r="H21" s="461">
        <v>20.921574731980723</v>
      </c>
      <c r="I21" s="461">
        <v>7.9253781983218961</v>
      </c>
      <c r="J21" s="296"/>
    </row>
    <row r="22" spans="1:10">
      <c r="A22" s="254">
        <v>17</v>
      </c>
      <c r="B22" s="255" t="s">
        <v>153</v>
      </c>
      <c r="C22" s="260" t="s">
        <v>157</v>
      </c>
      <c r="D22" s="461">
        <f t="shared" si="0"/>
        <v>275.83371567342431</v>
      </c>
      <c r="E22" s="461">
        <v>169.81673661358587</v>
      </c>
      <c r="F22" s="461">
        <v>4.7917577672928058</v>
      </c>
      <c r="G22" s="461">
        <v>0.93312835152585416</v>
      </c>
      <c r="H22" s="461">
        <v>39.455682859629043</v>
      </c>
      <c r="I22" s="461">
        <v>60.836410081390724</v>
      </c>
      <c r="J22" s="296"/>
    </row>
    <row r="23" spans="1:10">
      <c r="A23" s="254">
        <v>18</v>
      </c>
      <c r="B23" s="255" t="s">
        <v>154</v>
      </c>
      <c r="C23" s="260" t="s">
        <v>158</v>
      </c>
      <c r="D23" s="461">
        <f t="shared" si="0"/>
        <v>2953.7759319545553</v>
      </c>
      <c r="E23" s="461">
        <v>1112.5924159888209</v>
      </c>
      <c r="F23" s="461">
        <v>573.30023971618766</v>
      </c>
      <c r="G23" s="461">
        <v>23.689808095372861</v>
      </c>
      <c r="H23" s="461">
        <v>964.45046683757698</v>
      </c>
      <c r="I23" s="461">
        <v>279.74300131659686</v>
      </c>
      <c r="J23" s="296"/>
    </row>
    <row r="24" spans="1:10" ht="8.1" customHeight="1">
      <c r="A24" s="341"/>
      <c r="B24" s="774"/>
      <c r="C24" s="775"/>
      <c r="D24" s="461"/>
      <c r="E24" s="461"/>
      <c r="F24" s="461"/>
      <c r="G24" s="461"/>
      <c r="H24" s="461"/>
      <c r="I24" s="461"/>
      <c r="J24" s="296"/>
    </row>
    <row r="25" spans="1:10">
      <c r="A25" s="254">
        <v>19</v>
      </c>
      <c r="B25" s="263"/>
      <c r="C25" s="264" t="s">
        <v>87</v>
      </c>
      <c r="D25" s="462">
        <f t="shared" si="0"/>
        <v>58484.322275635604</v>
      </c>
      <c r="E25" s="462">
        <v>9298.0432128845896</v>
      </c>
      <c r="F25" s="462">
        <v>29607.805695531839</v>
      </c>
      <c r="G25" s="462">
        <v>3283.4038283665823</v>
      </c>
      <c r="H25" s="462">
        <v>11828.562366374443</v>
      </c>
      <c r="I25" s="462">
        <v>4466.5071724781537</v>
      </c>
      <c r="J25" s="296"/>
    </row>
    <row r="26" spans="1:10">
      <c r="A26" s="254">
        <v>20</v>
      </c>
      <c r="B26" s="332"/>
      <c r="C26" s="268" t="s">
        <v>374</v>
      </c>
      <c r="D26" s="461">
        <f t="shared" si="0"/>
        <v>28110.889545835802</v>
      </c>
      <c r="E26" s="463">
        <v>22551.07522618254</v>
      </c>
      <c r="F26" s="465" t="s">
        <v>777</v>
      </c>
      <c r="G26" s="465" t="s">
        <v>777</v>
      </c>
      <c r="H26" s="463">
        <v>2469.2935873210981</v>
      </c>
      <c r="I26" s="463">
        <v>3090.5207323321611</v>
      </c>
      <c r="J26" s="296"/>
    </row>
    <row r="27" spans="1:10">
      <c r="A27" s="254">
        <v>21</v>
      </c>
      <c r="B27" s="332"/>
      <c r="C27" s="264" t="s">
        <v>375</v>
      </c>
      <c r="D27" s="462">
        <f t="shared" si="0"/>
        <v>86595.211821471399</v>
      </c>
      <c r="E27" s="462">
        <v>31849.11843906713</v>
      </c>
      <c r="F27" s="462">
        <v>29607.805695531839</v>
      </c>
      <c r="G27" s="462">
        <v>3283.4038283665823</v>
      </c>
      <c r="H27" s="462">
        <v>14297.85595369554</v>
      </c>
      <c r="I27" s="462">
        <v>7557.0279048103148</v>
      </c>
      <c r="J27" s="296"/>
    </row>
    <row r="28" spans="1:10">
      <c r="A28" s="254">
        <v>22</v>
      </c>
      <c r="B28" s="298"/>
      <c r="C28" s="268" t="s">
        <v>140</v>
      </c>
      <c r="D28" s="461">
        <f t="shared" si="0"/>
        <v>-6884.4100164853262</v>
      </c>
      <c r="E28" s="461">
        <v>-2255.56665125985</v>
      </c>
      <c r="F28" s="461">
        <v>-2987.9067991336124</v>
      </c>
      <c r="G28" s="467" t="s">
        <v>777</v>
      </c>
      <c r="H28" s="461">
        <v>-1640.9365660918634</v>
      </c>
      <c r="I28" s="467" t="s">
        <v>777</v>
      </c>
      <c r="J28" s="296"/>
    </row>
    <row r="29" spans="1:10">
      <c r="A29" s="254">
        <v>23</v>
      </c>
      <c r="B29" s="298"/>
      <c r="C29" s="264" t="s">
        <v>382</v>
      </c>
      <c r="D29" s="462">
        <f t="shared" si="0"/>
        <v>79710.801804986069</v>
      </c>
      <c r="E29" s="462">
        <v>29593.551787807279</v>
      </c>
      <c r="F29" s="462">
        <v>26619.898896398226</v>
      </c>
      <c r="G29" s="462">
        <v>3283.4038283665823</v>
      </c>
      <c r="H29" s="462">
        <v>12656.919387603677</v>
      </c>
      <c r="I29" s="462">
        <v>7557.0279048103148</v>
      </c>
      <c r="J29" s="296"/>
    </row>
    <row r="30" spans="1:10" ht="19.5" customHeight="1">
      <c r="A30" s="341"/>
      <c r="B30" s="298"/>
      <c r="C30" s="343"/>
      <c r="D30" s="781">
        <v>2010</v>
      </c>
      <c r="E30" s="780"/>
      <c r="F30" s="780"/>
      <c r="G30" s="780"/>
      <c r="H30" s="780"/>
      <c r="I30" s="780"/>
    </row>
    <row r="31" spans="1:10" ht="12.75" customHeight="1">
      <c r="A31" s="254">
        <v>24</v>
      </c>
      <c r="B31" s="255" t="s">
        <v>94</v>
      </c>
      <c r="C31" s="260" t="s">
        <v>175</v>
      </c>
      <c r="D31" s="461">
        <f>SUM(E31:I31)</f>
        <v>4035.8647866336128</v>
      </c>
      <c r="E31" s="461">
        <v>64.4026370382294</v>
      </c>
      <c r="F31" s="461">
        <v>191.6894491976158</v>
      </c>
      <c r="G31" s="461">
        <v>3551.6817451440575</v>
      </c>
      <c r="H31" s="461">
        <v>187.19412573313585</v>
      </c>
      <c r="I31" s="461">
        <v>40.896829520574009</v>
      </c>
    </row>
    <row r="32" spans="1:10" ht="12.75" customHeight="1">
      <c r="A32" s="254">
        <v>25</v>
      </c>
      <c r="B32" s="255" t="s">
        <v>95</v>
      </c>
      <c r="C32" s="260" t="s">
        <v>172</v>
      </c>
      <c r="D32" s="461">
        <f t="shared" ref="D32:D54" si="1">SUM(E32:I32)</f>
        <v>257.69551397682068</v>
      </c>
      <c r="E32" s="461">
        <v>53.292802980519873</v>
      </c>
      <c r="F32" s="461">
        <v>157.86834352306136</v>
      </c>
      <c r="G32" s="461">
        <v>1.4724484154787221</v>
      </c>
      <c r="H32" s="461">
        <v>36.200520023803236</v>
      </c>
      <c r="I32" s="461">
        <v>8.8613990339575324</v>
      </c>
    </row>
    <row r="33" spans="1:9" ht="12.75" customHeight="1">
      <c r="A33" s="254">
        <v>26</v>
      </c>
      <c r="B33" s="255" t="s">
        <v>96</v>
      </c>
      <c r="C33" s="260" t="s">
        <v>181</v>
      </c>
      <c r="D33" s="461">
        <f t="shared" si="1"/>
        <v>4108.2527283351719</v>
      </c>
      <c r="E33" s="461">
        <v>1837.1328581688329</v>
      </c>
      <c r="F33" s="461">
        <v>1027.4458850469318</v>
      </c>
      <c r="G33" s="461">
        <v>44.437537456017147</v>
      </c>
      <c r="H33" s="461">
        <v>1100.933393946106</v>
      </c>
      <c r="I33" s="461">
        <v>98.303053717283973</v>
      </c>
    </row>
    <row r="34" spans="1:9" ht="12.75" customHeight="1">
      <c r="A34" s="254">
        <v>27</v>
      </c>
      <c r="B34" s="255" t="s">
        <v>97</v>
      </c>
      <c r="C34" s="260" t="s">
        <v>176</v>
      </c>
      <c r="D34" s="461">
        <f t="shared" si="1"/>
        <v>404.58101755868762</v>
      </c>
      <c r="E34" s="461">
        <v>131.96487806913294</v>
      </c>
      <c r="F34" s="461">
        <v>29.731785844271315</v>
      </c>
      <c r="G34" s="461">
        <v>2.3711776423910722</v>
      </c>
      <c r="H34" s="461">
        <v>208.86751613023247</v>
      </c>
      <c r="I34" s="461">
        <v>31.645659872659767</v>
      </c>
    </row>
    <row r="35" spans="1:9" ht="12.75" customHeight="1">
      <c r="A35" s="254">
        <v>28</v>
      </c>
      <c r="B35" s="255" t="s">
        <v>98</v>
      </c>
      <c r="C35" s="260" t="s">
        <v>177</v>
      </c>
      <c r="D35" s="461">
        <f t="shared" si="1"/>
        <v>4083.5468834764115</v>
      </c>
      <c r="E35" s="461">
        <v>483.99302809157609</v>
      </c>
      <c r="F35" s="461">
        <v>2929.5959955618519</v>
      </c>
      <c r="G35" s="461">
        <v>11.779919604338275</v>
      </c>
      <c r="H35" s="461">
        <v>470.90597180259095</v>
      </c>
      <c r="I35" s="461">
        <v>187.27196841605436</v>
      </c>
    </row>
    <row r="36" spans="1:9" ht="12.75" customHeight="1">
      <c r="A36" s="254">
        <v>29</v>
      </c>
      <c r="B36" s="255" t="s">
        <v>99</v>
      </c>
      <c r="C36" s="260" t="s">
        <v>89</v>
      </c>
      <c r="D36" s="461">
        <f t="shared" si="1"/>
        <v>2956.6743040629808</v>
      </c>
      <c r="E36" s="461">
        <v>476.36123041824965</v>
      </c>
      <c r="F36" s="461">
        <v>785.79790169365583</v>
      </c>
      <c r="G36" s="461">
        <v>29.282760426771979</v>
      </c>
      <c r="H36" s="461">
        <v>1585.1620494206813</v>
      </c>
      <c r="I36" s="461">
        <v>80.070362103621875</v>
      </c>
    </row>
    <row r="37" spans="1:9" ht="12.75" customHeight="1">
      <c r="A37" s="254">
        <v>30</v>
      </c>
      <c r="B37" s="255" t="s">
        <v>100</v>
      </c>
      <c r="C37" s="260" t="s">
        <v>173</v>
      </c>
      <c r="D37" s="461">
        <f t="shared" si="1"/>
        <v>7997.1472351220436</v>
      </c>
      <c r="E37" s="461">
        <v>1444.0238434994285</v>
      </c>
      <c r="F37" s="461">
        <v>3417.3502725701424</v>
      </c>
      <c r="G37" s="461">
        <v>20.986725258995094</v>
      </c>
      <c r="H37" s="461">
        <v>2877.0273816743315</v>
      </c>
      <c r="I37" s="461">
        <v>237.75901211914635</v>
      </c>
    </row>
    <row r="38" spans="1:9" ht="12.75" customHeight="1">
      <c r="A38" s="254">
        <v>31</v>
      </c>
      <c r="B38" s="255" t="s">
        <v>101</v>
      </c>
      <c r="C38" s="260" t="s">
        <v>148</v>
      </c>
      <c r="D38" s="461">
        <f t="shared" si="1"/>
        <v>23631.64421054607</v>
      </c>
      <c r="E38" s="461">
        <v>995.76706527184081</v>
      </c>
      <c r="F38" s="461">
        <v>18991.480975339113</v>
      </c>
      <c r="G38" s="461">
        <v>25.375903698613332</v>
      </c>
      <c r="H38" s="461">
        <v>1784.0120357132917</v>
      </c>
      <c r="I38" s="461">
        <v>1835.0082305232131</v>
      </c>
    </row>
    <row r="39" spans="1:9" ht="12.75" customHeight="1">
      <c r="A39" s="254">
        <v>32</v>
      </c>
      <c r="B39" s="255" t="s">
        <v>102</v>
      </c>
      <c r="C39" s="260" t="s">
        <v>174</v>
      </c>
      <c r="D39" s="461">
        <f t="shared" si="1"/>
        <v>157.60888990095901</v>
      </c>
      <c r="E39" s="461">
        <v>88.203667872259757</v>
      </c>
      <c r="F39" s="461">
        <v>2.5553676087484578</v>
      </c>
      <c r="G39" s="461">
        <v>7.596147114551937</v>
      </c>
      <c r="H39" s="461">
        <v>55.73348416772707</v>
      </c>
      <c r="I39" s="461">
        <v>3.5202231376717936</v>
      </c>
    </row>
    <row r="40" spans="1:9" ht="12.75" customHeight="1">
      <c r="A40" s="254">
        <v>33</v>
      </c>
      <c r="B40" s="255" t="s">
        <v>103</v>
      </c>
      <c r="C40" s="260" t="s">
        <v>149</v>
      </c>
      <c r="D40" s="461">
        <f t="shared" si="1"/>
        <v>1533.1944059850903</v>
      </c>
      <c r="E40" s="461">
        <v>372.02828826049085</v>
      </c>
      <c r="F40" s="461">
        <v>772.56290159809896</v>
      </c>
      <c r="G40" s="461">
        <v>7.2808113392079932</v>
      </c>
      <c r="H40" s="461">
        <v>315.45656145212121</v>
      </c>
      <c r="I40" s="461">
        <v>65.865843335171405</v>
      </c>
    </row>
    <row r="41" spans="1:9" ht="12.75" customHeight="1">
      <c r="A41" s="254">
        <v>34</v>
      </c>
      <c r="B41" s="255" t="s">
        <v>104</v>
      </c>
      <c r="C41" s="260" t="s">
        <v>150</v>
      </c>
      <c r="D41" s="461">
        <f t="shared" si="1"/>
        <v>208.90519779279933</v>
      </c>
      <c r="E41" s="461">
        <v>190.21127663863248</v>
      </c>
      <c r="F41" s="461">
        <v>5.4581927373142083</v>
      </c>
      <c r="G41" s="461">
        <v>1.2050404885627042</v>
      </c>
      <c r="H41" s="461">
        <v>10.473319676962195</v>
      </c>
      <c r="I41" s="461">
        <v>1.5573682513277265</v>
      </c>
    </row>
    <row r="42" spans="1:9" ht="12.75" customHeight="1">
      <c r="A42" s="254">
        <v>35</v>
      </c>
      <c r="B42" s="255" t="s">
        <v>105</v>
      </c>
      <c r="C42" s="260" t="s">
        <v>178</v>
      </c>
      <c r="D42" s="461">
        <f t="shared" si="1"/>
        <v>598.13840486352478</v>
      </c>
      <c r="E42" s="461">
        <v>288.82050981533371</v>
      </c>
      <c r="F42" s="461">
        <v>0</v>
      </c>
      <c r="G42" s="461">
        <v>5.6609579795135936</v>
      </c>
      <c r="H42" s="461">
        <v>248.58662760512399</v>
      </c>
      <c r="I42" s="461">
        <v>55.07030946355345</v>
      </c>
    </row>
    <row r="43" spans="1:9" ht="12.75" customHeight="1">
      <c r="A43" s="254">
        <v>36</v>
      </c>
      <c r="B43" s="255" t="s">
        <v>106</v>
      </c>
      <c r="C43" s="260" t="s">
        <v>151</v>
      </c>
      <c r="D43" s="461">
        <f t="shared" si="1"/>
        <v>4811.0162082707357</v>
      </c>
      <c r="E43" s="461">
        <v>2313.1988941400978</v>
      </c>
      <c r="F43" s="461">
        <v>162.69489764061149</v>
      </c>
      <c r="G43" s="461">
        <v>40.009132783649036</v>
      </c>
      <c r="H43" s="461">
        <v>1983.1733348905748</v>
      </c>
      <c r="I43" s="461">
        <v>311.93994881580238</v>
      </c>
    </row>
    <row r="44" spans="1:9" ht="12.75" customHeight="1">
      <c r="A44" s="254">
        <v>37</v>
      </c>
      <c r="B44" s="255" t="s">
        <v>108</v>
      </c>
      <c r="C44" s="260" t="s">
        <v>155</v>
      </c>
      <c r="D44" s="461">
        <f t="shared" si="1"/>
        <v>249.13093882084209</v>
      </c>
      <c r="E44" s="461">
        <v>105.44330287481847</v>
      </c>
      <c r="F44" s="461">
        <v>45.922496666572727</v>
      </c>
      <c r="G44" s="461">
        <v>16.142535211027148</v>
      </c>
      <c r="H44" s="461">
        <v>69.236098882210456</v>
      </c>
      <c r="I44" s="461">
        <v>12.386505186213299</v>
      </c>
    </row>
    <row r="45" spans="1:9" ht="12.75" customHeight="1">
      <c r="A45" s="254">
        <v>38</v>
      </c>
      <c r="B45" s="255" t="s">
        <v>107</v>
      </c>
      <c r="C45" s="260" t="s">
        <v>179</v>
      </c>
      <c r="D45" s="461">
        <f t="shared" si="1"/>
        <v>1591.6346990923814</v>
      </c>
      <c r="E45" s="461">
        <v>387.01972736472516</v>
      </c>
      <c r="F45" s="461">
        <v>17.47777465311388</v>
      </c>
      <c r="G45" s="461">
        <v>66.128057875549032</v>
      </c>
      <c r="H45" s="461">
        <v>394.37038954650188</v>
      </c>
      <c r="I45" s="461">
        <v>726.63874965249147</v>
      </c>
    </row>
    <row r="46" spans="1:9" ht="12.75" customHeight="1">
      <c r="A46" s="254">
        <v>39</v>
      </c>
      <c r="B46" s="255" t="s">
        <v>152</v>
      </c>
      <c r="C46" s="260" t="s">
        <v>156</v>
      </c>
      <c r="D46" s="461">
        <f t="shared" si="1"/>
        <v>102.0667055495842</v>
      </c>
      <c r="E46" s="461">
        <v>49.755227758385395</v>
      </c>
      <c r="F46" s="461">
        <v>20.330602673634186</v>
      </c>
      <c r="G46" s="461">
        <v>0.68266688523756192</v>
      </c>
      <c r="H46" s="461">
        <v>24.738368687782973</v>
      </c>
      <c r="I46" s="461">
        <v>6.5598395445440936</v>
      </c>
    </row>
    <row r="47" spans="1:9" ht="12.75" customHeight="1">
      <c r="A47" s="254">
        <v>40</v>
      </c>
      <c r="B47" s="255" t="s">
        <v>153</v>
      </c>
      <c r="C47" s="260" t="s">
        <v>157</v>
      </c>
      <c r="D47" s="461">
        <f t="shared" si="1"/>
        <v>457.84948389468764</v>
      </c>
      <c r="E47" s="461">
        <v>341.27495842880961</v>
      </c>
      <c r="F47" s="461">
        <v>4.3108621811107897</v>
      </c>
      <c r="G47" s="461">
        <v>4.3161221570760393</v>
      </c>
      <c r="H47" s="461">
        <v>77.838558265318696</v>
      </c>
      <c r="I47" s="461">
        <v>30.1089828623725</v>
      </c>
    </row>
    <row r="48" spans="1:9" ht="12.75" customHeight="1">
      <c r="A48" s="254">
        <v>41</v>
      </c>
      <c r="B48" s="255" t="s">
        <v>154</v>
      </c>
      <c r="C48" s="260" t="s">
        <v>158</v>
      </c>
      <c r="D48" s="461">
        <f t="shared" si="1"/>
        <v>3088.3691536989713</v>
      </c>
      <c r="E48" s="461">
        <v>1293.6758732255171</v>
      </c>
      <c r="F48" s="461">
        <v>467.60386149358624</v>
      </c>
      <c r="G48" s="461">
        <v>25.418453299223529</v>
      </c>
      <c r="H48" s="461">
        <v>1105.2459862474161</v>
      </c>
      <c r="I48" s="461">
        <v>196.42497943322843</v>
      </c>
    </row>
    <row r="49" spans="1:9" ht="8.1" customHeight="1">
      <c r="A49" s="254"/>
      <c r="B49" s="774"/>
      <c r="C49" s="775"/>
      <c r="D49" s="461"/>
      <c r="E49" s="461"/>
      <c r="F49" s="461"/>
      <c r="G49" s="461"/>
      <c r="H49" s="461"/>
      <c r="I49" s="461"/>
    </row>
    <row r="50" spans="1:9" ht="12.75" customHeight="1">
      <c r="A50" s="254">
        <v>42</v>
      </c>
      <c r="B50" s="263"/>
      <c r="C50" s="264" t="s">
        <v>87</v>
      </c>
      <c r="D50" s="462">
        <f t="shared" si="1"/>
        <v>60273.320767581383</v>
      </c>
      <c r="E50" s="462">
        <v>10916.570069916881</v>
      </c>
      <c r="F50" s="462">
        <v>29029.877566029438</v>
      </c>
      <c r="G50" s="462">
        <v>3861.8281427802617</v>
      </c>
      <c r="H50" s="462">
        <v>12535.155723865915</v>
      </c>
      <c r="I50" s="462">
        <v>3929.889264988888</v>
      </c>
    </row>
    <row r="51" spans="1:9" ht="12.75" customHeight="1">
      <c r="A51" s="254">
        <v>43</v>
      </c>
      <c r="B51" s="332"/>
      <c r="C51" s="268" t="s">
        <v>374</v>
      </c>
      <c r="D51" s="461">
        <f t="shared" si="1"/>
        <v>33600.2221839903</v>
      </c>
      <c r="E51" s="463">
        <v>29256.935374750086</v>
      </c>
      <c r="F51" s="465" t="s">
        <v>777</v>
      </c>
      <c r="G51" s="465" t="s">
        <v>777</v>
      </c>
      <c r="H51" s="463">
        <v>3953.114696092242</v>
      </c>
      <c r="I51" s="463">
        <v>390.172113147971</v>
      </c>
    </row>
    <row r="52" spans="1:9" ht="12.75" customHeight="1">
      <c r="A52" s="254">
        <v>44</v>
      </c>
      <c r="B52" s="332"/>
      <c r="C52" s="264" t="s">
        <v>375</v>
      </c>
      <c r="D52" s="462">
        <f t="shared" si="1"/>
        <v>93873.542951571668</v>
      </c>
      <c r="E52" s="462">
        <v>40173.505444666967</v>
      </c>
      <c r="F52" s="462">
        <v>29029.877566029438</v>
      </c>
      <c r="G52" s="462">
        <v>3861.8281427802617</v>
      </c>
      <c r="H52" s="462">
        <v>16488.270419958157</v>
      </c>
      <c r="I52" s="462">
        <v>4320.0613781368593</v>
      </c>
    </row>
    <row r="53" spans="1:9" ht="12.75" customHeight="1">
      <c r="A53" s="254">
        <v>45</v>
      </c>
      <c r="B53" s="298"/>
      <c r="C53" s="268" t="s">
        <v>140</v>
      </c>
      <c r="D53" s="461">
        <f t="shared" si="1"/>
        <v>-7436.8809972487225</v>
      </c>
      <c r="E53" s="461">
        <v>-2388.220768830728</v>
      </c>
      <c r="F53" s="461">
        <v>-3636.2340124648317</v>
      </c>
      <c r="G53" s="465" t="s">
        <v>777</v>
      </c>
      <c r="H53" s="461">
        <v>-1412.4262159531629</v>
      </c>
      <c r="I53" s="465" t="s">
        <v>777</v>
      </c>
    </row>
    <row r="54" spans="1:9" ht="12.75" customHeight="1">
      <c r="A54" s="254">
        <v>46</v>
      </c>
      <c r="B54" s="298"/>
      <c r="C54" s="264" t="s">
        <v>382</v>
      </c>
      <c r="D54" s="462">
        <f t="shared" si="1"/>
        <v>86436.661954322961</v>
      </c>
      <c r="E54" s="462">
        <v>37785.284675836243</v>
      </c>
      <c r="F54" s="462">
        <v>25393.643553564605</v>
      </c>
      <c r="G54" s="462">
        <v>3861.8281427802617</v>
      </c>
      <c r="H54" s="462">
        <v>15075.844204004994</v>
      </c>
      <c r="I54" s="462">
        <v>4320.0613781368593</v>
      </c>
    </row>
    <row r="55" spans="1:9" ht="20.100000000000001" customHeight="1">
      <c r="A55" s="254"/>
      <c r="B55" s="298"/>
      <c r="C55" s="343"/>
      <c r="D55" s="781">
        <v>2011</v>
      </c>
      <c r="E55" s="780"/>
      <c r="F55" s="780"/>
      <c r="G55" s="780"/>
      <c r="H55" s="780"/>
      <c r="I55" s="780"/>
    </row>
    <row r="56" spans="1:9">
      <c r="A56" s="254">
        <v>47</v>
      </c>
      <c r="B56" s="255" t="s">
        <v>94</v>
      </c>
      <c r="C56" s="260" t="s">
        <v>175</v>
      </c>
      <c r="D56" s="461">
        <f>SUM(E56:I56)</f>
        <v>4262.5626155439804</v>
      </c>
      <c r="E56" s="461">
        <v>65.934004090888635</v>
      </c>
      <c r="F56" s="461">
        <v>196.22627610937101</v>
      </c>
      <c r="G56" s="461">
        <v>3778.9497802952924</v>
      </c>
      <c r="H56" s="461">
        <v>176.81317873820572</v>
      </c>
      <c r="I56" s="461">
        <v>44.639376310222907</v>
      </c>
    </row>
    <row r="57" spans="1:9">
      <c r="A57" s="254">
        <v>48</v>
      </c>
      <c r="B57" s="255" t="s">
        <v>95</v>
      </c>
      <c r="C57" s="260" t="s">
        <v>172</v>
      </c>
      <c r="D57" s="461">
        <f t="shared" ref="D57:D79" si="2">SUM(E57:I57)</f>
        <v>267.88752160719878</v>
      </c>
      <c r="E57" s="461">
        <v>61.291370066411183</v>
      </c>
      <c r="F57" s="461">
        <v>161.1040136871685</v>
      </c>
      <c r="G57" s="461">
        <v>5.5072962674230714</v>
      </c>
      <c r="H57" s="461">
        <v>31.412063276502749</v>
      </c>
      <c r="I57" s="461">
        <v>8.5727783096932573</v>
      </c>
    </row>
    <row r="58" spans="1:9">
      <c r="A58" s="254">
        <v>49</v>
      </c>
      <c r="B58" s="255" t="s">
        <v>96</v>
      </c>
      <c r="C58" s="260" t="s">
        <v>181</v>
      </c>
      <c r="D58" s="461">
        <f t="shared" si="2"/>
        <v>4290.9647726245385</v>
      </c>
      <c r="E58" s="461">
        <v>1975.358804410881</v>
      </c>
      <c r="F58" s="461">
        <v>1079.2622269232495</v>
      </c>
      <c r="G58" s="461">
        <v>29.365669906495835</v>
      </c>
      <c r="H58" s="461">
        <v>1104.576765256933</v>
      </c>
      <c r="I58" s="461">
        <v>102.40130612697907</v>
      </c>
    </row>
    <row r="59" spans="1:9">
      <c r="A59" s="254">
        <v>50</v>
      </c>
      <c r="B59" s="255" t="s">
        <v>97</v>
      </c>
      <c r="C59" s="260" t="s">
        <v>176</v>
      </c>
      <c r="D59" s="461">
        <f t="shared" si="2"/>
        <v>458.88073673853017</v>
      </c>
      <c r="E59" s="461">
        <v>143.75007175524752</v>
      </c>
      <c r="F59" s="461">
        <v>29.066228410394032</v>
      </c>
      <c r="G59" s="461">
        <v>3.0050153273938358</v>
      </c>
      <c r="H59" s="461">
        <v>248.97630936541825</v>
      </c>
      <c r="I59" s="461">
        <v>34.083111880076522</v>
      </c>
    </row>
    <row r="60" spans="1:9">
      <c r="A60" s="254">
        <v>51</v>
      </c>
      <c r="B60" s="255" t="s">
        <v>98</v>
      </c>
      <c r="C60" s="260" t="s">
        <v>177</v>
      </c>
      <c r="D60" s="461">
        <f t="shared" si="2"/>
        <v>3987.7664293075863</v>
      </c>
      <c r="E60" s="461">
        <v>478.16635010383459</v>
      </c>
      <c r="F60" s="461">
        <v>2867.6333348940552</v>
      </c>
      <c r="G60" s="461">
        <v>12.565315919715138</v>
      </c>
      <c r="H60" s="461">
        <v>446.78480469327133</v>
      </c>
      <c r="I60" s="461">
        <v>182.61662369671018</v>
      </c>
    </row>
    <row r="61" spans="1:9">
      <c r="A61" s="254">
        <v>52</v>
      </c>
      <c r="B61" s="255" t="s">
        <v>99</v>
      </c>
      <c r="C61" s="260" t="s">
        <v>89</v>
      </c>
      <c r="D61" s="461">
        <f t="shared" si="2"/>
        <v>3221.0887090336537</v>
      </c>
      <c r="E61" s="461">
        <v>543.5266651881052</v>
      </c>
      <c r="F61" s="461">
        <v>881.36839108875472</v>
      </c>
      <c r="G61" s="461">
        <v>13.089733467270591</v>
      </c>
      <c r="H61" s="461">
        <v>1701.127305294925</v>
      </c>
      <c r="I61" s="461">
        <v>81.976613994597756</v>
      </c>
    </row>
    <row r="62" spans="1:9">
      <c r="A62" s="254">
        <v>53</v>
      </c>
      <c r="B62" s="255" t="s">
        <v>100</v>
      </c>
      <c r="C62" s="260" t="s">
        <v>173</v>
      </c>
      <c r="D62" s="461">
        <f t="shared" si="2"/>
        <v>8195.5723314362385</v>
      </c>
      <c r="E62" s="461">
        <v>1572.7011429459808</v>
      </c>
      <c r="F62" s="461">
        <v>3378.7753435134937</v>
      </c>
      <c r="G62" s="461">
        <v>26.818414265878634</v>
      </c>
      <c r="H62" s="461">
        <v>2974.5702481646658</v>
      </c>
      <c r="I62" s="461">
        <v>242.70718254622068</v>
      </c>
    </row>
    <row r="63" spans="1:9">
      <c r="A63" s="254">
        <v>54</v>
      </c>
      <c r="B63" s="255" t="s">
        <v>101</v>
      </c>
      <c r="C63" s="260" t="s">
        <v>148</v>
      </c>
      <c r="D63" s="461">
        <f t="shared" si="2"/>
        <v>24134.772629340543</v>
      </c>
      <c r="E63" s="461">
        <v>1043.596917391475</v>
      </c>
      <c r="F63" s="461">
        <v>19391.58056422303</v>
      </c>
      <c r="G63" s="461">
        <v>12.068478065550888</v>
      </c>
      <c r="H63" s="461">
        <v>1832.4681907633326</v>
      </c>
      <c r="I63" s="461">
        <v>1855.0584788971555</v>
      </c>
    </row>
    <row r="64" spans="1:9">
      <c r="A64" s="254">
        <v>55</v>
      </c>
      <c r="B64" s="255" t="s">
        <v>102</v>
      </c>
      <c r="C64" s="260" t="s">
        <v>174</v>
      </c>
      <c r="D64" s="461">
        <f t="shared" si="2"/>
        <v>168.01539440757082</v>
      </c>
      <c r="E64" s="461">
        <v>95.568268477171841</v>
      </c>
      <c r="F64" s="461">
        <v>2.5237865991200246</v>
      </c>
      <c r="G64" s="461">
        <v>3.2862515407083945</v>
      </c>
      <c r="H64" s="461">
        <v>62.861244661068802</v>
      </c>
      <c r="I64" s="461">
        <v>3.7758431295017685</v>
      </c>
    </row>
    <row r="65" spans="1:9">
      <c r="A65" s="254">
        <v>56</v>
      </c>
      <c r="B65" s="255" t="s">
        <v>103</v>
      </c>
      <c r="C65" s="260" t="s">
        <v>149</v>
      </c>
      <c r="D65" s="461">
        <f t="shared" si="2"/>
        <v>1493.0404667052721</v>
      </c>
      <c r="E65" s="461">
        <v>363.9487344534889</v>
      </c>
      <c r="F65" s="461">
        <v>752.19537311793192</v>
      </c>
      <c r="G65" s="461">
        <v>6.684134838854872</v>
      </c>
      <c r="H65" s="461">
        <v>305.72149303954598</v>
      </c>
      <c r="I65" s="461">
        <v>64.490731255450498</v>
      </c>
    </row>
    <row r="66" spans="1:9">
      <c r="A66" s="254">
        <v>57</v>
      </c>
      <c r="B66" s="255" t="s">
        <v>104</v>
      </c>
      <c r="C66" s="260" t="s">
        <v>150</v>
      </c>
      <c r="D66" s="461">
        <f t="shared" si="2"/>
        <v>235.48742481695652</v>
      </c>
      <c r="E66" s="461">
        <v>208.92225819935121</v>
      </c>
      <c r="F66" s="461">
        <v>5.5489524244534287</v>
      </c>
      <c r="G66" s="461">
        <v>1.2616683191531954</v>
      </c>
      <c r="H66" s="461">
        <v>18.2082777984029</v>
      </c>
      <c r="I66" s="461">
        <v>1.5462680755957927</v>
      </c>
    </row>
    <row r="67" spans="1:9">
      <c r="A67" s="254">
        <v>58</v>
      </c>
      <c r="B67" s="255" t="s">
        <v>105</v>
      </c>
      <c r="C67" s="260" t="s">
        <v>178</v>
      </c>
      <c r="D67" s="461">
        <f t="shared" si="2"/>
        <v>606.36816215137674</v>
      </c>
      <c r="E67" s="461">
        <v>295.00941064460017</v>
      </c>
      <c r="F67" s="461">
        <v>0</v>
      </c>
      <c r="G67" s="461">
        <v>5.6522169124619843</v>
      </c>
      <c r="H67" s="461">
        <v>249.90322675987963</v>
      </c>
      <c r="I67" s="461">
        <v>55.803307834434932</v>
      </c>
    </row>
    <row r="68" spans="1:9">
      <c r="A68" s="254">
        <v>59</v>
      </c>
      <c r="B68" s="255" t="s">
        <v>106</v>
      </c>
      <c r="C68" s="260" t="s">
        <v>151</v>
      </c>
      <c r="D68" s="461">
        <f t="shared" si="2"/>
        <v>4747.5535375238987</v>
      </c>
      <c r="E68" s="461">
        <v>2309.5438744341668</v>
      </c>
      <c r="F68" s="461">
        <v>158.40733065418266</v>
      </c>
      <c r="G68" s="461">
        <v>41.963757972771859</v>
      </c>
      <c r="H68" s="461">
        <v>1931.1244077654505</v>
      </c>
      <c r="I68" s="461">
        <v>306.5141666973268</v>
      </c>
    </row>
    <row r="69" spans="1:9">
      <c r="A69" s="254">
        <v>60</v>
      </c>
      <c r="B69" s="255" t="s">
        <v>108</v>
      </c>
      <c r="C69" s="260" t="s">
        <v>155</v>
      </c>
      <c r="D69" s="461">
        <f t="shared" si="2"/>
        <v>269.55914121889123</v>
      </c>
      <c r="E69" s="461">
        <v>122.73142934582923</v>
      </c>
      <c r="F69" s="461">
        <v>47.459155806462633</v>
      </c>
      <c r="G69" s="461">
        <v>1.9981252361650879</v>
      </c>
      <c r="H69" s="461">
        <v>81.188238887461537</v>
      </c>
      <c r="I69" s="461">
        <v>16.182191942972725</v>
      </c>
    </row>
    <row r="70" spans="1:9">
      <c r="A70" s="254">
        <v>61</v>
      </c>
      <c r="B70" s="255" t="s">
        <v>107</v>
      </c>
      <c r="C70" s="260" t="s">
        <v>179</v>
      </c>
      <c r="D70" s="461">
        <f t="shared" si="2"/>
        <v>1572.2771442924686</v>
      </c>
      <c r="E70" s="461">
        <v>391.84895588439599</v>
      </c>
      <c r="F70" s="461">
        <v>17.25635163876208</v>
      </c>
      <c r="G70" s="461">
        <v>67.036320025611573</v>
      </c>
      <c r="H70" s="461">
        <v>353.00722005487398</v>
      </c>
      <c r="I70" s="461">
        <v>743.128296688825</v>
      </c>
    </row>
    <row r="71" spans="1:9">
      <c r="A71" s="254">
        <v>62</v>
      </c>
      <c r="B71" s="255" t="s">
        <v>152</v>
      </c>
      <c r="C71" s="260" t="s">
        <v>156</v>
      </c>
      <c r="D71" s="461">
        <f t="shared" si="2"/>
        <v>105.11436505655507</v>
      </c>
      <c r="E71" s="461">
        <v>53.463438215008473</v>
      </c>
      <c r="F71" s="461">
        <v>19.794627963015934</v>
      </c>
      <c r="G71" s="461">
        <v>0.72933483788982201</v>
      </c>
      <c r="H71" s="461">
        <v>24.488059945039698</v>
      </c>
      <c r="I71" s="461">
        <v>6.6389040956011458</v>
      </c>
    </row>
    <row r="72" spans="1:9">
      <c r="A72" s="254">
        <v>63</v>
      </c>
      <c r="B72" s="255" t="s">
        <v>153</v>
      </c>
      <c r="C72" s="260" t="s">
        <v>157</v>
      </c>
      <c r="D72" s="461">
        <f t="shared" si="2"/>
        <v>492.66041285885206</v>
      </c>
      <c r="E72" s="461">
        <v>366.77348840003549</v>
      </c>
      <c r="F72" s="461">
        <v>4.3347966874195976</v>
      </c>
      <c r="G72" s="461">
        <v>4.6035948554528687</v>
      </c>
      <c r="H72" s="461">
        <v>81.77203890679796</v>
      </c>
      <c r="I72" s="461">
        <v>35.176494009146126</v>
      </c>
    </row>
    <row r="73" spans="1:9">
      <c r="A73" s="254">
        <v>64</v>
      </c>
      <c r="B73" s="255" t="s">
        <v>154</v>
      </c>
      <c r="C73" s="260" t="s">
        <v>158</v>
      </c>
      <c r="D73" s="461">
        <f t="shared" si="2"/>
        <v>3014.3728623385659</v>
      </c>
      <c r="E73" s="461">
        <v>1268.2663804469764</v>
      </c>
      <c r="F73" s="461">
        <v>455.27546419601947</v>
      </c>
      <c r="G73" s="461">
        <v>26.881216023960413</v>
      </c>
      <c r="H73" s="461">
        <v>1071.0963410510822</v>
      </c>
      <c r="I73" s="461">
        <v>192.85346062052758</v>
      </c>
    </row>
    <row r="74" spans="1:9" ht="8.1" customHeight="1">
      <c r="A74" s="254"/>
      <c r="B74" s="774"/>
      <c r="C74" s="775"/>
      <c r="D74" s="461">
        <f t="shared" si="2"/>
        <v>0</v>
      </c>
      <c r="E74" s="461"/>
      <c r="F74" s="461"/>
      <c r="G74" s="461"/>
      <c r="H74" s="461"/>
      <c r="I74" s="461"/>
    </row>
    <row r="75" spans="1:9">
      <c r="A75" s="254">
        <v>65</v>
      </c>
      <c r="B75" s="263"/>
      <c r="C75" s="264" t="s">
        <v>87</v>
      </c>
      <c r="D75" s="462">
        <f t="shared" si="2"/>
        <v>61523.944657002692</v>
      </c>
      <c r="E75" s="462">
        <v>11360.401564453849</v>
      </c>
      <c r="F75" s="462">
        <v>29447.812217936887</v>
      </c>
      <c r="G75" s="462">
        <v>4041.4663240780496</v>
      </c>
      <c r="H75" s="462">
        <v>12696.099414422857</v>
      </c>
      <c r="I75" s="462">
        <v>3978.1651361110389</v>
      </c>
    </row>
    <row r="76" spans="1:9">
      <c r="A76" s="254">
        <v>66</v>
      </c>
      <c r="B76" s="332"/>
      <c r="C76" s="268" t="s">
        <v>374</v>
      </c>
      <c r="D76" s="461">
        <f t="shared" si="2"/>
        <v>34768.745376485669</v>
      </c>
      <c r="E76" s="463">
        <v>30155.335796749961</v>
      </c>
      <c r="F76" s="465" t="s">
        <v>777</v>
      </c>
      <c r="G76" s="465" t="s">
        <v>777</v>
      </c>
      <c r="H76" s="463">
        <v>4208.4354636618737</v>
      </c>
      <c r="I76" s="463">
        <v>404.97411607383322</v>
      </c>
    </row>
    <row r="77" spans="1:9">
      <c r="A77" s="254">
        <v>67</v>
      </c>
      <c r="B77" s="332"/>
      <c r="C77" s="264" t="s">
        <v>375</v>
      </c>
      <c r="D77" s="462">
        <f t="shared" si="2"/>
        <v>96292.690033488354</v>
      </c>
      <c r="E77" s="462">
        <v>41515.737361203806</v>
      </c>
      <c r="F77" s="462">
        <v>29447.812217936887</v>
      </c>
      <c r="G77" s="462">
        <v>4041.4663240780496</v>
      </c>
      <c r="H77" s="462">
        <v>16904.534878084731</v>
      </c>
      <c r="I77" s="462">
        <v>4383.139252184872</v>
      </c>
    </row>
    <row r="78" spans="1:9">
      <c r="A78" s="254">
        <v>68</v>
      </c>
      <c r="B78" s="298"/>
      <c r="C78" s="268" t="s">
        <v>140</v>
      </c>
      <c r="D78" s="461">
        <f t="shared" si="2"/>
        <v>-7696.0703180477039</v>
      </c>
      <c r="E78" s="461">
        <v>-1857.5355207954506</v>
      </c>
      <c r="F78" s="461">
        <v>-4222.3260694056708</v>
      </c>
      <c r="G78" s="465" t="s">
        <v>777</v>
      </c>
      <c r="H78" s="461">
        <v>-1616.2087278465822</v>
      </c>
      <c r="I78" s="465" t="s">
        <v>777</v>
      </c>
    </row>
    <row r="79" spans="1:9">
      <c r="A79" s="254">
        <v>69</v>
      </c>
      <c r="B79" s="298"/>
      <c r="C79" s="264" t="s">
        <v>382</v>
      </c>
      <c r="D79" s="462">
        <f t="shared" si="2"/>
        <v>88596.619715440655</v>
      </c>
      <c r="E79" s="462">
        <v>39658.201840408357</v>
      </c>
      <c r="F79" s="462">
        <v>25225.486148531218</v>
      </c>
      <c r="G79" s="462">
        <v>4041.4663240780496</v>
      </c>
      <c r="H79" s="462">
        <v>15288.326150238148</v>
      </c>
      <c r="I79" s="462">
        <v>4383.139252184872</v>
      </c>
    </row>
    <row r="80" spans="1:9" ht="20.100000000000001" customHeight="1">
      <c r="A80" s="254"/>
      <c r="B80" s="298"/>
      <c r="C80" s="343"/>
      <c r="D80" s="780">
        <v>2012</v>
      </c>
      <c r="E80" s="780"/>
      <c r="F80" s="780"/>
      <c r="G80" s="780"/>
      <c r="H80" s="780"/>
      <c r="I80" s="780"/>
    </row>
    <row r="81" spans="1:9">
      <c r="A81" s="254">
        <v>70</v>
      </c>
      <c r="B81" s="255" t="s">
        <v>94</v>
      </c>
      <c r="C81" s="260" t="s">
        <v>175</v>
      </c>
      <c r="D81" s="461">
        <f>SUM(E81:I81)</f>
        <v>4405.1434841882965</v>
      </c>
      <c r="E81" s="461">
        <v>66.980755297992573</v>
      </c>
      <c r="F81" s="461">
        <v>174.87783772835661</v>
      </c>
      <c r="G81" s="461">
        <v>3932.5418717531197</v>
      </c>
      <c r="H81" s="461">
        <v>181.1138069867695</v>
      </c>
      <c r="I81" s="461">
        <v>49.629212422058373</v>
      </c>
    </row>
    <row r="82" spans="1:9">
      <c r="A82" s="254">
        <v>71</v>
      </c>
      <c r="B82" s="255" t="s">
        <v>95</v>
      </c>
      <c r="C82" s="260" t="s">
        <v>172</v>
      </c>
      <c r="D82" s="461">
        <f t="shared" ref="D82:D104" si="3">SUM(E82:I82)</f>
        <v>284.02451470786224</v>
      </c>
      <c r="E82" s="461">
        <v>63.682975979655154</v>
      </c>
      <c r="F82" s="461">
        <v>174.57848620441175</v>
      </c>
      <c r="G82" s="461">
        <v>5.6523069063941307</v>
      </c>
      <c r="H82" s="461">
        <v>31.32950745841649</v>
      </c>
      <c r="I82" s="461">
        <v>8.7812381589847153</v>
      </c>
    </row>
    <row r="83" spans="1:9">
      <c r="A83" s="254">
        <v>72</v>
      </c>
      <c r="B83" s="255" t="s">
        <v>96</v>
      </c>
      <c r="C83" s="260" t="s">
        <v>181</v>
      </c>
      <c r="D83" s="461">
        <f t="shared" si="3"/>
        <v>4464.6797303676876</v>
      </c>
      <c r="E83" s="461">
        <v>2103.0954666228254</v>
      </c>
      <c r="F83" s="461">
        <v>1072.4223466201765</v>
      </c>
      <c r="G83" s="461">
        <v>30.130586385337097</v>
      </c>
      <c r="H83" s="461">
        <v>1153.7176183605834</v>
      </c>
      <c r="I83" s="461">
        <v>105.31371237876451</v>
      </c>
    </row>
    <row r="84" spans="1:9">
      <c r="A84" s="254">
        <v>73</v>
      </c>
      <c r="B84" s="255" t="s">
        <v>97</v>
      </c>
      <c r="C84" s="260" t="s">
        <v>176</v>
      </c>
      <c r="D84" s="461">
        <f t="shared" si="3"/>
        <v>495.63205061431518</v>
      </c>
      <c r="E84" s="461">
        <v>154.93731079595668</v>
      </c>
      <c r="F84" s="461">
        <v>29.073753967164421</v>
      </c>
      <c r="G84" s="461">
        <v>3.2756982217398094</v>
      </c>
      <c r="H84" s="461">
        <v>274.41620552335399</v>
      </c>
      <c r="I84" s="461">
        <v>33.929082106100303</v>
      </c>
    </row>
    <row r="85" spans="1:9">
      <c r="A85" s="254">
        <v>74</v>
      </c>
      <c r="B85" s="255" t="s">
        <v>98</v>
      </c>
      <c r="C85" s="260" t="s">
        <v>177</v>
      </c>
      <c r="D85" s="461">
        <f t="shared" si="3"/>
        <v>3704.8869609124868</v>
      </c>
      <c r="E85" s="461">
        <v>477.32336366053283</v>
      </c>
      <c r="F85" s="461">
        <v>2586.4360491606008</v>
      </c>
      <c r="G85" s="461">
        <v>12.880712410804419</v>
      </c>
      <c r="H85" s="461">
        <v>447.95827042891892</v>
      </c>
      <c r="I85" s="461">
        <v>180.28856525162951</v>
      </c>
    </row>
    <row r="86" spans="1:9">
      <c r="A86" s="254">
        <v>75</v>
      </c>
      <c r="B86" s="255" t="s">
        <v>99</v>
      </c>
      <c r="C86" s="260" t="s">
        <v>89</v>
      </c>
      <c r="D86" s="461">
        <f t="shared" si="3"/>
        <v>3304.0186851604763</v>
      </c>
      <c r="E86" s="461">
        <v>580.65605650123507</v>
      </c>
      <c r="F86" s="461">
        <v>813.70782280945912</v>
      </c>
      <c r="G86" s="461">
        <v>13.730780912991374</v>
      </c>
      <c r="H86" s="461">
        <v>1809.975018830331</v>
      </c>
      <c r="I86" s="461">
        <v>85.94900610645945</v>
      </c>
    </row>
    <row r="87" spans="1:9">
      <c r="A87" s="254">
        <v>76</v>
      </c>
      <c r="B87" s="255" t="s">
        <v>100</v>
      </c>
      <c r="C87" s="260" t="s">
        <v>173</v>
      </c>
      <c r="D87" s="461">
        <f t="shared" si="3"/>
        <v>8211.1384280119491</v>
      </c>
      <c r="E87" s="461">
        <v>1672.0774527184656</v>
      </c>
      <c r="F87" s="461">
        <v>3219.7705394087834</v>
      </c>
      <c r="G87" s="461">
        <v>27.584954756998044</v>
      </c>
      <c r="H87" s="461">
        <v>3053.3516045494016</v>
      </c>
      <c r="I87" s="461">
        <v>238.35387657830034</v>
      </c>
    </row>
    <row r="88" spans="1:9">
      <c r="A88" s="254">
        <v>77</v>
      </c>
      <c r="B88" s="255" t="s">
        <v>101</v>
      </c>
      <c r="C88" s="260" t="s">
        <v>148</v>
      </c>
      <c r="D88" s="461">
        <f t="shared" si="3"/>
        <v>23474.587468334859</v>
      </c>
      <c r="E88" s="461">
        <v>1083.0060011839782</v>
      </c>
      <c r="F88" s="461">
        <v>18633.64406249638</v>
      </c>
      <c r="G88" s="461">
        <v>12.36229380068893</v>
      </c>
      <c r="H88" s="461">
        <v>1874.3601390128472</v>
      </c>
      <c r="I88" s="461">
        <v>1871.2149718409664</v>
      </c>
    </row>
    <row r="89" spans="1:9">
      <c r="A89" s="254">
        <v>78</v>
      </c>
      <c r="B89" s="255" t="s">
        <v>102</v>
      </c>
      <c r="C89" s="260" t="s">
        <v>174</v>
      </c>
      <c r="D89" s="461">
        <f t="shared" si="3"/>
        <v>180.94585047803659</v>
      </c>
      <c r="E89" s="461">
        <v>103.53653423782102</v>
      </c>
      <c r="F89" s="461">
        <v>2.5193870533216804</v>
      </c>
      <c r="G89" s="461">
        <v>3.2936249838667346</v>
      </c>
      <c r="H89" s="461">
        <v>67.787171408520038</v>
      </c>
      <c r="I89" s="461">
        <v>3.8091327945071338</v>
      </c>
    </row>
    <row r="90" spans="1:9">
      <c r="A90" s="254">
        <v>79</v>
      </c>
      <c r="B90" s="255" t="s">
        <v>103</v>
      </c>
      <c r="C90" s="260" t="s">
        <v>149</v>
      </c>
      <c r="D90" s="461">
        <f t="shared" si="3"/>
        <v>1417.6856905896404</v>
      </c>
      <c r="E90" s="461">
        <v>363.4535222944258</v>
      </c>
      <c r="F90" s="461">
        <v>678.69429119228232</v>
      </c>
      <c r="G90" s="461">
        <v>6.8628557272282524</v>
      </c>
      <c r="H90" s="461">
        <v>305.89086942776396</v>
      </c>
      <c r="I90" s="461">
        <v>62.784151947940117</v>
      </c>
    </row>
    <row r="91" spans="1:9">
      <c r="A91" s="254">
        <v>80</v>
      </c>
      <c r="B91" s="255" t="s">
        <v>104</v>
      </c>
      <c r="C91" s="260" t="s">
        <v>150</v>
      </c>
      <c r="D91" s="461">
        <f t="shared" si="3"/>
        <v>254.05506324172561</v>
      </c>
      <c r="E91" s="461">
        <v>223.83651546162758</v>
      </c>
      <c r="F91" s="461">
        <v>5.5392793124982731</v>
      </c>
      <c r="G91" s="461">
        <v>1.2869763022554872</v>
      </c>
      <c r="H91" s="461">
        <v>21.828051500433215</v>
      </c>
      <c r="I91" s="461">
        <v>1.5642406649110427</v>
      </c>
    </row>
    <row r="92" spans="1:9">
      <c r="A92" s="254">
        <v>81</v>
      </c>
      <c r="B92" s="255" t="s">
        <v>105</v>
      </c>
      <c r="C92" s="260" t="s">
        <v>178</v>
      </c>
      <c r="D92" s="461">
        <f t="shared" si="3"/>
        <v>624.82135276284487</v>
      </c>
      <c r="E92" s="461">
        <v>306.31335240650708</v>
      </c>
      <c r="F92" s="461">
        <v>0</v>
      </c>
      <c r="G92" s="461">
        <v>5.9669815427470212</v>
      </c>
      <c r="H92" s="461">
        <v>257.73986464687812</v>
      </c>
      <c r="I92" s="461">
        <v>54.801154166712628</v>
      </c>
    </row>
    <row r="93" spans="1:9">
      <c r="A93" s="254">
        <v>82</v>
      </c>
      <c r="B93" s="255" t="s">
        <v>106</v>
      </c>
      <c r="C93" s="260" t="s">
        <v>151</v>
      </c>
      <c r="D93" s="461">
        <f t="shared" si="3"/>
        <v>4774.8446368890181</v>
      </c>
      <c r="E93" s="461">
        <v>2348.0384302432185</v>
      </c>
      <c r="F93" s="461">
        <v>142.93413441014249</v>
      </c>
      <c r="G93" s="461">
        <v>43.163851883816292</v>
      </c>
      <c r="H93" s="461">
        <v>1939.5896717096</v>
      </c>
      <c r="I93" s="461">
        <v>301.11854864224142</v>
      </c>
    </row>
    <row r="94" spans="1:9">
      <c r="A94" s="254">
        <v>83</v>
      </c>
      <c r="B94" s="255" t="s">
        <v>108</v>
      </c>
      <c r="C94" s="260" t="s">
        <v>155</v>
      </c>
      <c r="D94" s="461">
        <f t="shared" si="3"/>
        <v>292.84329752023018</v>
      </c>
      <c r="E94" s="461">
        <v>136.91291680981158</v>
      </c>
      <c r="F94" s="461">
        <v>43.900130440232402</v>
      </c>
      <c r="G94" s="461">
        <v>2.2825019994899618</v>
      </c>
      <c r="H94" s="461">
        <v>91.614857683285678</v>
      </c>
      <c r="I94" s="461">
        <v>18.132890587410557</v>
      </c>
    </row>
    <row r="95" spans="1:9">
      <c r="A95" s="254">
        <v>84</v>
      </c>
      <c r="B95" s="255" t="s">
        <v>107</v>
      </c>
      <c r="C95" s="260" t="s">
        <v>179</v>
      </c>
      <c r="D95" s="461">
        <f t="shared" si="3"/>
        <v>1603.2978746479034</v>
      </c>
      <c r="E95" s="461">
        <v>401.39458527492457</v>
      </c>
      <c r="F95" s="461">
        <v>17.226269812757646</v>
      </c>
      <c r="G95" s="461">
        <v>68.317354910454014</v>
      </c>
      <c r="H95" s="461">
        <v>361.57448941696981</v>
      </c>
      <c r="I95" s="461">
        <v>754.78517523279731</v>
      </c>
    </row>
    <row r="96" spans="1:9">
      <c r="A96" s="254">
        <v>85</v>
      </c>
      <c r="B96" s="255" t="s">
        <v>152</v>
      </c>
      <c r="C96" s="260" t="s">
        <v>156</v>
      </c>
      <c r="D96" s="461">
        <f t="shared" si="3"/>
        <v>107.21877424602934</v>
      </c>
      <c r="E96" s="461">
        <v>56.703295809022677</v>
      </c>
      <c r="F96" s="461">
        <v>17.860376084007427</v>
      </c>
      <c r="G96" s="461">
        <v>0.80053314070308379</v>
      </c>
      <c r="H96" s="461">
        <v>25.169624062072529</v>
      </c>
      <c r="I96" s="461">
        <v>6.6849451502236281</v>
      </c>
    </row>
    <row r="97" spans="1:9">
      <c r="A97" s="254">
        <v>86</v>
      </c>
      <c r="B97" s="255" t="s">
        <v>153</v>
      </c>
      <c r="C97" s="260" t="s">
        <v>157</v>
      </c>
      <c r="D97" s="461">
        <f t="shared" si="3"/>
        <v>524.85253935341848</v>
      </c>
      <c r="E97" s="461">
        <v>391.24810613802714</v>
      </c>
      <c r="F97" s="461">
        <v>4.4053491583427107</v>
      </c>
      <c r="G97" s="461">
        <v>4.7876021078766877</v>
      </c>
      <c r="H97" s="461">
        <v>87.515333854010748</v>
      </c>
      <c r="I97" s="461">
        <v>36.89614809516118</v>
      </c>
    </row>
    <row r="98" spans="1:9">
      <c r="A98" s="254">
        <v>87</v>
      </c>
      <c r="B98" s="255" t="s">
        <v>154</v>
      </c>
      <c r="C98" s="260" t="s">
        <v>158</v>
      </c>
      <c r="D98" s="461">
        <f t="shared" si="3"/>
        <v>2965.8917273600528</v>
      </c>
      <c r="E98" s="461">
        <v>1266.0819536513932</v>
      </c>
      <c r="F98" s="461">
        <v>410.78864993217081</v>
      </c>
      <c r="G98" s="461">
        <v>27.637033996543206</v>
      </c>
      <c r="H98" s="461">
        <v>1072.2663862253391</v>
      </c>
      <c r="I98" s="461">
        <v>189.11770355460655</v>
      </c>
    </row>
    <row r="99" spans="1:9" ht="8.1" customHeight="1">
      <c r="A99" s="254"/>
      <c r="B99" s="774"/>
      <c r="C99" s="775"/>
      <c r="D99" s="461"/>
      <c r="E99" s="461"/>
      <c r="F99" s="461"/>
      <c r="G99" s="461"/>
      <c r="H99" s="461"/>
      <c r="I99" s="461"/>
    </row>
    <row r="100" spans="1:9">
      <c r="A100" s="254">
        <v>88</v>
      </c>
      <c r="B100" s="263"/>
      <c r="C100" s="264" t="s">
        <v>87</v>
      </c>
      <c r="D100" s="462">
        <f t="shared" si="3"/>
        <v>61090.56812938684</v>
      </c>
      <c r="E100" s="462">
        <v>11799.27859508742</v>
      </c>
      <c r="F100" s="462">
        <v>28028.378765791091</v>
      </c>
      <c r="G100" s="462">
        <v>4202.5585217430535</v>
      </c>
      <c r="H100" s="462">
        <v>13057.198491085495</v>
      </c>
      <c r="I100" s="462">
        <v>4003.1537556797753</v>
      </c>
    </row>
    <row r="101" spans="1:9">
      <c r="A101" s="254">
        <v>89</v>
      </c>
      <c r="B101" s="332"/>
      <c r="C101" s="268" t="s">
        <v>374</v>
      </c>
      <c r="D101" s="461">
        <f t="shared" si="3"/>
        <v>36755.95333888087</v>
      </c>
      <c r="E101" s="463">
        <v>32063.432331431704</v>
      </c>
      <c r="F101" s="465" t="s">
        <v>777</v>
      </c>
      <c r="G101" s="465" t="s">
        <v>777</v>
      </c>
      <c r="H101" s="463">
        <v>4279.0230178962947</v>
      </c>
      <c r="I101" s="463">
        <v>413.49798955287559</v>
      </c>
    </row>
    <row r="102" spans="1:9">
      <c r="A102" s="254">
        <v>90</v>
      </c>
      <c r="B102" s="332"/>
      <c r="C102" s="264" t="s">
        <v>375</v>
      </c>
      <c r="D102" s="462">
        <f t="shared" si="3"/>
        <v>97846.521468267703</v>
      </c>
      <c r="E102" s="462">
        <v>43862.710926519125</v>
      </c>
      <c r="F102" s="462">
        <v>28028.378765791091</v>
      </c>
      <c r="G102" s="462">
        <v>4202.5585217430535</v>
      </c>
      <c r="H102" s="462">
        <v>17336.221508981791</v>
      </c>
      <c r="I102" s="462">
        <v>4416.6517452326507</v>
      </c>
    </row>
    <row r="103" spans="1:9">
      <c r="A103" s="254">
        <v>91</v>
      </c>
      <c r="B103" s="298"/>
      <c r="C103" s="268" t="s">
        <v>140</v>
      </c>
      <c r="D103" s="461">
        <f t="shared" si="3"/>
        <v>-7291.3895924107674</v>
      </c>
      <c r="E103" s="461">
        <v>-1592.1767453391251</v>
      </c>
      <c r="F103" s="461">
        <v>-4120.4992165876165</v>
      </c>
      <c r="G103" s="465" t="s">
        <v>777</v>
      </c>
      <c r="H103" s="461">
        <v>-1578.7136304840255</v>
      </c>
      <c r="I103" s="465" t="s">
        <v>777</v>
      </c>
    </row>
    <row r="104" spans="1:9">
      <c r="A104" s="254">
        <v>92</v>
      </c>
      <c r="B104" s="298"/>
      <c r="C104" s="264" t="s">
        <v>382</v>
      </c>
      <c r="D104" s="462">
        <f t="shared" si="3"/>
        <v>90555.13187585694</v>
      </c>
      <c r="E104" s="462">
        <v>42270.534181180003</v>
      </c>
      <c r="F104" s="462">
        <v>23907.879549203473</v>
      </c>
      <c r="G104" s="462">
        <v>4202.5585217430535</v>
      </c>
      <c r="H104" s="462">
        <v>15757.507878497765</v>
      </c>
      <c r="I104" s="462">
        <v>4416.6517452326507</v>
      </c>
    </row>
    <row r="105" spans="1:9" ht="20.100000000000001" customHeight="1">
      <c r="A105" s="254"/>
      <c r="B105" s="298"/>
      <c r="C105" s="343"/>
      <c r="D105" s="780">
        <v>2013</v>
      </c>
      <c r="E105" s="780"/>
      <c r="F105" s="780"/>
      <c r="G105" s="780"/>
      <c r="H105" s="780"/>
      <c r="I105" s="780"/>
    </row>
    <row r="106" spans="1:9">
      <c r="A106" s="254">
        <v>93</v>
      </c>
      <c r="B106" s="255" t="s">
        <v>94</v>
      </c>
      <c r="C106" s="260" t="s">
        <v>175</v>
      </c>
      <c r="D106" s="461">
        <f>SUM(E106:I106)</f>
        <v>4595.2682832238579</v>
      </c>
      <c r="E106" s="461">
        <v>66.919839974923562</v>
      </c>
      <c r="F106" s="461">
        <v>194.47718235571267</v>
      </c>
      <c r="G106" s="461">
        <v>4095.7622573083368</v>
      </c>
      <c r="H106" s="461">
        <v>187.75209253035175</v>
      </c>
      <c r="I106" s="461">
        <v>50.356911054532723</v>
      </c>
    </row>
    <row r="107" spans="1:9">
      <c r="A107" s="254">
        <v>94</v>
      </c>
      <c r="B107" s="255" t="s">
        <v>95</v>
      </c>
      <c r="C107" s="260" t="s">
        <v>172</v>
      </c>
      <c r="D107" s="461">
        <f t="shared" ref="D107:D129" si="4">SUM(E107:I107)</f>
        <v>281.78754203532594</v>
      </c>
      <c r="E107" s="461">
        <v>57.771790326266483</v>
      </c>
      <c r="F107" s="461">
        <v>180.79743737091269</v>
      </c>
      <c r="G107" s="461">
        <v>1.782789464301191</v>
      </c>
      <c r="H107" s="461">
        <v>32.47781426013897</v>
      </c>
      <c r="I107" s="461">
        <v>8.9577106137065989</v>
      </c>
    </row>
    <row r="108" spans="1:9">
      <c r="A108" s="254">
        <v>95</v>
      </c>
      <c r="B108" s="255" t="s">
        <v>96</v>
      </c>
      <c r="C108" s="260" t="s">
        <v>181</v>
      </c>
      <c r="D108" s="461">
        <f t="shared" si="4"/>
        <v>4522.3599289970944</v>
      </c>
      <c r="E108" s="461">
        <v>2091.6150877198429</v>
      </c>
      <c r="F108" s="461">
        <v>1098.4457405529183</v>
      </c>
      <c r="G108" s="461">
        <v>31.867064966464</v>
      </c>
      <c r="H108" s="461">
        <v>1196.0043281082212</v>
      </c>
      <c r="I108" s="461">
        <v>104.42770764964797</v>
      </c>
    </row>
    <row r="109" spans="1:9">
      <c r="A109" s="254">
        <v>96</v>
      </c>
      <c r="B109" s="255" t="s">
        <v>97</v>
      </c>
      <c r="C109" s="260" t="s">
        <v>176</v>
      </c>
      <c r="D109" s="461">
        <f t="shared" si="4"/>
        <v>506.89992467843075</v>
      </c>
      <c r="E109" s="461">
        <v>154.28475238532761</v>
      </c>
      <c r="F109" s="461">
        <v>29.778942306265801</v>
      </c>
      <c r="G109" s="461">
        <v>3.9867208809663097</v>
      </c>
      <c r="H109" s="461">
        <v>284.47426327365827</v>
      </c>
      <c r="I109" s="461">
        <v>34.375245832212769</v>
      </c>
    </row>
    <row r="110" spans="1:9">
      <c r="A110" s="254">
        <v>97</v>
      </c>
      <c r="B110" s="255" t="s">
        <v>98</v>
      </c>
      <c r="C110" s="260" t="s">
        <v>177</v>
      </c>
      <c r="D110" s="461">
        <f t="shared" si="4"/>
        <v>3713.5790539213826</v>
      </c>
      <c r="E110" s="461">
        <v>474.9326990292297</v>
      </c>
      <c r="F110" s="461">
        <v>2582.0466100343378</v>
      </c>
      <c r="G110" s="461">
        <v>12.945207552585916</v>
      </c>
      <c r="H110" s="461">
        <v>464.37708995565799</v>
      </c>
      <c r="I110" s="461">
        <v>179.27744734957102</v>
      </c>
    </row>
    <row r="111" spans="1:9">
      <c r="A111" s="254">
        <v>98</v>
      </c>
      <c r="B111" s="255" t="s">
        <v>99</v>
      </c>
      <c r="C111" s="260" t="s">
        <v>89</v>
      </c>
      <c r="D111" s="461">
        <f t="shared" si="4"/>
        <v>3393.3866977776484</v>
      </c>
      <c r="E111" s="461">
        <v>577.05103216141345</v>
      </c>
      <c r="F111" s="461">
        <v>838.00576651092842</v>
      </c>
      <c r="G111" s="461">
        <v>14.405725136361328</v>
      </c>
      <c r="H111" s="461">
        <v>1876.3152454626616</v>
      </c>
      <c r="I111" s="461">
        <v>87.608928506283803</v>
      </c>
    </row>
    <row r="112" spans="1:9">
      <c r="A112" s="254">
        <v>99</v>
      </c>
      <c r="B112" s="255" t="s">
        <v>100</v>
      </c>
      <c r="C112" s="260" t="s">
        <v>173</v>
      </c>
      <c r="D112" s="461">
        <f t="shared" si="4"/>
        <v>8292.2218581078578</v>
      </c>
      <c r="E112" s="461">
        <v>1661.9563337846953</v>
      </c>
      <c r="F112" s="461">
        <v>3196.5918928304295</v>
      </c>
      <c r="G112" s="461">
        <v>28.713655024285586</v>
      </c>
      <c r="H112" s="461">
        <v>3164.1919933787995</v>
      </c>
      <c r="I112" s="461">
        <v>240.76798308964777</v>
      </c>
    </row>
    <row r="113" spans="1:9">
      <c r="A113" s="254">
        <v>100</v>
      </c>
      <c r="B113" s="255" t="s">
        <v>101</v>
      </c>
      <c r="C113" s="260" t="s">
        <v>148</v>
      </c>
      <c r="D113" s="461">
        <f t="shared" si="4"/>
        <v>23685.004674157546</v>
      </c>
      <c r="E113" s="461">
        <v>1069.3746191570467</v>
      </c>
      <c r="F113" s="461">
        <v>18814.930090397516</v>
      </c>
      <c r="G113" s="461">
        <v>12.678877086122359</v>
      </c>
      <c r="H113" s="461">
        <v>1948.4241387337265</v>
      </c>
      <c r="I113" s="461">
        <v>1839.5969487831317</v>
      </c>
    </row>
    <row r="114" spans="1:9">
      <c r="A114" s="254">
        <v>101</v>
      </c>
      <c r="B114" s="255" t="s">
        <v>102</v>
      </c>
      <c r="C114" s="260" t="s">
        <v>174</v>
      </c>
      <c r="D114" s="461">
        <f t="shared" si="4"/>
        <v>183.4520125437121</v>
      </c>
      <c r="E114" s="461">
        <v>103.72961301136579</v>
      </c>
      <c r="F114" s="461">
        <v>2.4734603143381255</v>
      </c>
      <c r="G114" s="461">
        <v>3.3066939969269837</v>
      </c>
      <c r="H114" s="461">
        <v>70.271745099991207</v>
      </c>
      <c r="I114" s="461">
        <v>3.6705001210900017</v>
      </c>
    </row>
    <row r="115" spans="1:9">
      <c r="A115" s="254">
        <v>102</v>
      </c>
      <c r="B115" s="255" t="s">
        <v>103</v>
      </c>
      <c r="C115" s="260" t="s">
        <v>149</v>
      </c>
      <c r="D115" s="461">
        <f t="shared" si="4"/>
        <v>1418.1778101973903</v>
      </c>
      <c r="E115" s="461">
        <v>362.30387519280691</v>
      </c>
      <c r="F115" s="461">
        <v>669.87037910442564</v>
      </c>
      <c r="G115" s="461">
        <v>6.9997509853975233</v>
      </c>
      <c r="H115" s="461">
        <v>317.10255433583109</v>
      </c>
      <c r="I115" s="461">
        <v>61.901250578929336</v>
      </c>
    </row>
    <row r="116" spans="1:9">
      <c r="A116" s="254">
        <v>103</v>
      </c>
      <c r="B116" s="255" t="s">
        <v>104</v>
      </c>
      <c r="C116" s="260" t="s">
        <v>150</v>
      </c>
      <c r="D116" s="461">
        <f t="shared" si="4"/>
        <v>254.55115436135992</v>
      </c>
      <c r="E116" s="461">
        <v>223.30620613237346</v>
      </c>
      <c r="F116" s="461">
        <v>5.7741233711107176</v>
      </c>
      <c r="G116" s="461">
        <v>1.2506966462682034</v>
      </c>
      <c r="H116" s="461">
        <v>22.628105572127922</v>
      </c>
      <c r="I116" s="461">
        <v>1.5920226394796493</v>
      </c>
    </row>
    <row r="117" spans="1:9">
      <c r="A117" s="254">
        <v>104</v>
      </c>
      <c r="B117" s="255" t="s">
        <v>105</v>
      </c>
      <c r="C117" s="260" t="s">
        <v>178</v>
      </c>
      <c r="D117" s="461">
        <f t="shared" si="4"/>
        <v>632.96537761596653</v>
      </c>
      <c r="E117" s="461">
        <v>305.40169025491713</v>
      </c>
      <c r="F117" s="461">
        <v>0</v>
      </c>
      <c r="G117" s="461">
        <v>6.2905006344125756</v>
      </c>
      <c r="H117" s="461">
        <v>267.18669173287282</v>
      </c>
      <c r="I117" s="461">
        <v>54.086494993763935</v>
      </c>
    </row>
    <row r="118" spans="1:9">
      <c r="A118" s="254">
        <v>105</v>
      </c>
      <c r="B118" s="255" t="s">
        <v>106</v>
      </c>
      <c r="C118" s="260" t="s">
        <v>151</v>
      </c>
      <c r="D118" s="461">
        <f t="shared" si="4"/>
        <v>4836.4161892613811</v>
      </c>
      <c r="E118" s="461">
        <v>2339.2466753517683</v>
      </c>
      <c r="F118" s="461">
        <v>141.0780745411931</v>
      </c>
      <c r="G118" s="461">
        <v>44.134727325738893</v>
      </c>
      <c r="H118" s="461">
        <v>2010.6806078033451</v>
      </c>
      <c r="I118" s="461">
        <v>301.27610423933595</v>
      </c>
    </row>
    <row r="119" spans="1:9">
      <c r="A119" s="254">
        <v>106</v>
      </c>
      <c r="B119" s="255" t="s">
        <v>108</v>
      </c>
      <c r="C119" s="260" t="s">
        <v>155</v>
      </c>
      <c r="D119" s="461">
        <f t="shared" si="4"/>
        <v>297.59622316374555</v>
      </c>
      <c r="E119" s="461">
        <v>136.12828872013668</v>
      </c>
      <c r="F119" s="461">
        <v>44.066888905404838</v>
      </c>
      <c r="G119" s="461">
        <v>2.4941226700474974</v>
      </c>
      <c r="H119" s="461">
        <v>94.972777189559068</v>
      </c>
      <c r="I119" s="461">
        <v>19.934145678597464</v>
      </c>
    </row>
    <row r="120" spans="1:9">
      <c r="A120" s="254">
        <v>107</v>
      </c>
      <c r="B120" s="255" t="s">
        <v>107</v>
      </c>
      <c r="C120" s="260" t="s">
        <v>179</v>
      </c>
      <c r="D120" s="461">
        <f t="shared" si="4"/>
        <v>1632.4128455511282</v>
      </c>
      <c r="E120" s="461">
        <v>400.8755061989055</v>
      </c>
      <c r="F120" s="461">
        <v>17.457802785958275</v>
      </c>
      <c r="G120" s="461">
        <v>69.450517706612189</v>
      </c>
      <c r="H120" s="461">
        <v>374.82712181401371</v>
      </c>
      <c r="I120" s="461">
        <v>769.80189704563838</v>
      </c>
    </row>
    <row r="121" spans="1:9">
      <c r="A121" s="254">
        <v>108</v>
      </c>
      <c r="B121" s="255" t="s">
        <v>152</v>
      </c>
      <c r="C121" s="260" t="s">
        <v>156</v>
      </c>
      <c r="D121" s="461">
        <f t="shared" si="4"/>
        <v>107.31586795681432</v>
      </c>
      <c r="E121" s="461">
        <v>56.266797998937335</v>
      </c>
      <c r="F121" s="461">
        <v>17.628167871169097</v>
      </c>
      <c r="G121" s="461">
        <v>0.89069343751444729</v>
      </c>
      <c r="H121" s="461">
        <v>26.092155338558062</v>
      </c>
      <c r="I121" s="461">
        <v>6.4380533106353779</v>
      </c>
    </row>
    <row r="122" spans="1:9">
      <c r="A122" s="254">
        <v>109</v>
      </c>
      <c r="B122" s="255" t="s">
        <v>153</v>
      </c>
      <c r="C122" s="260" t="s">
        <v>157</v>
      </c>
      <c r="D122" s="461">
        <f t="shared" si="4"/>
        <v>529.62291151654301</v>
      </c>
      <c r="E122" s="461">
        <v>391.73641355533789</v>
      </c>
      <c r="F122" s="461">
        <v>4.5437189629897698</v>
      </c>
      <c r="G122" s="461">
        <v>5.0351440729471539</v>
      </c>
      <c r="H122" s="461">
        <v>90.722995297554363</v>
      </c>
      <c r="I122" s="461">
        <v>37.584639627713841</v>
      </c>
    </row>
    <row r="123" spans="1:9">
      <c r="A123" s="254">
        <v>110</v>
      </c>
      <c r="B123" s="255" t="s">
        <v>154</v>
      </c>
      <c r="C123" s="260" t="s">
        <v>158</v>
      </c>
      <c r="D123" s="461">
        <f t="shared" si="4"/>
        <v>2994.6602668969081</v>
      </c>
      <c r="E123" s="461">
        <v>1261.2730559134079</v>
      </c>
      <c r="F123" s="461">
        <v>405.44786103688921</v>
      </c>
      <c r="G123" s="461">
        <v>28.345394567237488</v>
      </c>
      <c r="H123" s="461">
        <v>1111.5676994105279</v>
      </c>
      <c r="I123" s="461">
        <v>188.02625596884536</v>
      </c>
    </row>
    <row r="124" spans="1:9" ht="8.1" customHeight="1">
      <c r="A124" s="254"/>
      <c r="B124" s="774"/>
      <c r="C124" s="775"/>
      <c r="D124" s="461"/>
      <c r="E124" s="461"/>
      <c r="F124" s="461"/>
      <c r="G124" s="461"/>
      <c r="H124" s="461"/>
      <c r="I124" s="461"/>
    </row>
    <row r="125" spans="1:9">
      <c r="A125" s="254">
        <v>111</v>
      </c>
      <c r="B125" s="263"/>
      <c r="C125" s="264" t="s">
        <v>87</v>
      </c>
      <c r="D125" s="462">
        <f t="shared" si="4"/>
        <v>61877.678621964071</v>
      </c>
      <c r="E125" s="462">
        <v>11734.1742768687</v>
      </c>
      <c r="F125" s="462">
        <v>28243.414139252491</v>
      </c>
      <c r="G125" s="462">
        <v>4370.3405394625252</v>
      </c>
      <c r="H125" s="462">
        <v>13540.069419297601</v>
      </c>
      <c r="I125" s="462">
        <v>3989.6802470827633</v>
      </c>
    </row>
    <row r="126" spans="1:9">
      <c r="A126" s="254">
        <v>112</v>
      </c>
      <c r="B126" s="332"/>
      <c r="C126" s="268" t="s">
        <v>374</v>
      </c>
      <c r="D126" s="461">
        <f t="shared" si="4"/>
        <v>39783.022317383176</v>
      </c>
      <c r="E126" s="463">
        <v>34930.354551422337</v>
      </c>
      <c r="F126" s="465" t="s">
        <v>777</v>
      </c>
      <c r="G126" s="465" t="s">
        <v>777</v>
      </c>
      <c r="H126" s="463">
        <v>4431.5690716253903</v>
      </c>
      <c r="I126" s="463">
        <v>421.09869433544958</v>
      </c>
    </row>
    <row r="127" spans="1:9">
      <c r="A127" s="254">
        <v>113</v>
      </c>
      <c r="B127" s="332"/>
      <c r="C127" s="264" t="s">
        <v>375</v>
      </c>
      <c r="D127" s="462">
        <f t="shared" si="4"/>
        <v>101660.70093934727</v>
      </c>
      <c r="E127" s="462">
        <v>46664.528828291033</v>
      </c>
      <c r="F127" s="462">
        <v>28243.414139252491</v>
      </c>
      <c r="G127" s="462">
        <v>4370.3405394625252</v>
      </c>
      <c r="H127" s="462">
        <v>17971.638490922989</v>
      </c>
      <c r="I127" s="462">
        <v>4410.7789414182125</v>
      </c>
    </row>
    <row r="128" spans="1:9">
      <c r="A128" s="254">
        <v>114</v>
      </c>
      <c r="B128" s="298"/>
      <c r="C128" s="268" t="s">
        <v>140</v>
      </c>
      <c r="D128" s="461">
        <f t="shared" si="4"/>
        <v>-6671.5630401209537</v>
      </c>
      <c r="E128" s="461">
        <v>-797.60350676671828</v>
      </c>
      <c r="F128" s="461">
        <v>-4250.7345697029332</v>
      </c>
      <c r="G128" s="465" t="s">
        <v>777</v>
      </c>
      <c r="H128" s="461">
        <v>-1623.2249636513022</v>
      </c>
      <c r="I128" s="465" t="s">
        <v>777</v>
      </c>
    </row>
    <row r="129" spans="1:9">
      <c r="A129" s="254">
        <v>115</v>
      </c>
      <c r="B129" s="298"/>
      <c r="C129" s="264" t="s">
        <v>382</v>
      </c>
      <c r="D129" s="462">
        <f t="shared" si="4"/>
        <v>94989.137899226305</v>
      </c>
      <c r="E129" s="462">
        <v>45866.925321524315</v>
      </c>
      <c r="F129" s="462">
        <v>23992.679569549557</v>
      </c>
      <c r="G129" s="462">
        <v>4370.3405394625252</v>
      </c>
      <c r="H129" s="462">
        <v>16348.413527271687</v>
      </c>
      <c r="I129" s="462">
        <v>4410.7789414182125</v>
      </c>
    </row>
    <row r="130" spans="1:9" ht="15" customHeight="1">
      <c r="A130" s="335" t="s">
        <v>88</v>
      </c>
      <c r="C130" s="344"/>
      <c r="D130" s="344"/>
      <c r="E130" s="330"/>
      <c r="F130" s="330"/>
      <c r="G130" s="330"/>
      <c r="H130" s="330"/>
      <c r="I130" s="330"/>
    </row>
    <row r="131" spans="1:9">
      <c r="A131" s="250" t="s">
        <v>384</v>
      </c>
      <c r="C131" s="278"/>
      <c r="D131" s="278"/>
    </row>
    <row r="132" spans="1:9">
      <c r="A132" s="271" t="s">
        <v>160</v>
      </c>
      <c r="C132" s="278"/>
      <c r="D132" s="278"/>
    </row>
    <row r="133" spans="1:9">
      <c r="A133" s="271" t="s">
        <v>386</v>
      </c>
      <c r="C133" s="278"/>
      <c r="D133" s="278"/>
    </row>
    <row r="134" spans="1:9">
      <c r="A134" s="271" t="s">
        <v>142</v>
      </c>
      <c r="C134" s="278"/>
      <c r="D134" s="278"/>
    </row>
    <row r="135" spans="1:9">
      <c r="C135" s="278"/>
      <c r="D135" s="278"/>
    </row>
    <row r="136" spans="1:9">
      <c r="B136" s="272"/>
      <c r="C136" s="278"/>
      <c r="D136" s="278"/>
    </row>
    <row r="137" spans="1:9">
      <c r="B137" s="272"/>
      <c r="C137" s="278"/>
      <c r="D137" s="278"/>
    </row>
    <row r="138" spans="1:9">
      <c r="B138" s="272"/>
      <c r="C138" s="278"/>
      <c r="D138" s="278"/>
    </row>
    <row r="139" spans="1:9">
      <c r="B139" s="272"/>
      <c r="C139" s="278"/>
      <c r="D139" s="278"/>
    </row>
    <row r="140" spans="1:9">
      <c r="B140" s="272"/>
      <c r="C140" s="278"/>
      <c r="D140" s="278"/>
    </row>
    <row r="141" spans="1:9">
      <c r="B141" s="272"/>
      <c r="C141" s="278"/>
      <c r="D141" s="278"/>
    </row>
    <row r="142" spans="1:9">
      <c r="B142" s="272"/>
      <c r="C142" s="278"/>
      <c r="D142" s="278"/>
    </row>
    <row r="143" spans="1:9">
      <c r="B143" s="272"/>
      <c r="C143" s="278"/>
      <c r="D143" s="278"/>
    </row>
    <row r="144" spans="1:9">
      <c r="B144" s="272"/>
      <c r="C144" s="278"/>
      <c r="D144" s="278"/>
    </row>
    <row r="145" spans="2:4">
      <c r="B145" s="272"/>
      <c r="C145" s="278"/>
      <c r="D145" s="278"/>
    </row>
    <row r="146" spans="2:4">
      <c r="B146" s="272"/>
      <c r="C146" s="278"/>
      <c r="D146" s="278"/>
    </row>
    <row r="147" spans="2:4">
      <c r="B147" s="272"/>
      <c r="C147" s="278"/>
      <c r="D147" s="278"/>
    </row>
    <row r="148" spans="2:4">
      <c r="B148" s="272"/>
      <c r="C148" s="278"/>
      <c r="D148" s="278"/>
    </row>
    <row r="149" spans="2:4">
      <c r="B149" s="272"/>
      <c r="C149" s="278"/>
      <c r="D149" s="278"/>
    </row>
    <row r="150" spans="2:4">
      <c r="B150" s="272"/>
      <c r="C150" s="278"/>
      <c r="D150" s="278"/>
    </row>
    <row r="151" spans="2:4">
      <c r="B151" s="272"/>
      <c r="C151" s="278"/>
      <c r="D151" s="278"/>
    </row>
    <row r="152" spans="2:4">
      <c r="B152" s="272"/>
      <c r="C152" s="278"/>
      <c r="D152" s="278"/>
    </row>
    <row r="153" spans="2:4">
      <c r="B153" s="272"/>
      <c r="C153" s="278"/>
      <c r="D153" s="278"/>
    </row>
    <row r="154" spans="2:4">
      <c r="B154" s="272"/>
      <c r="C154" s="278"/>
      <c r="D154" s="278"/>
    </row>
    <row r="155" spans="2:4">
      <c r="C155" s="278"/>
      <c r="D155" s="278"/>
    </row>
    <row r="156" spans="2:4">
      <c r="C156" s="278"/>
      <c r="D156" s="278"/>
    </row>
    <row r="157" spans="2:4">
      <c r="C157" s="278"/>
      <c r="D157" s="278"/>
    </row>
    <row r="158" spans="2:4">
      <c r="C158" s="278"/>
      <c r="D158" s="278"/>
    </row>
    <row r="159" spans="2:4">
      <c r="C159" s="278"/>
      <c r="D159" s="278"/>
    </row>
    <row r="160" spans="2:4">
      <c r="C160" s="278"/>
      <c r="D160" s="278"/>
    </row>
    <row r="161" spans="3:4">
      <c r="C161" s="278"/>
      <c r="D161" s="278"/>
    </row>
    <row r="162" spans="3:4">
      <c r="C162" s="278"/>
      <c r="D162" s="278"/>
    </row>
    <row r="163" spans="3:4">
      <c r="C163" s="278"/>
      <c r="D163" s="278"/>
    </row>
    <row r="164" spans="3:4">
      <c r="C164" s="278"/>
      <c r="D164" s="278"/>
    </row>
    <row r="165" spans="3:4">
      <c r="C165" s="278"/>
      <c r="D165" s="278"/>
    </row>
    <row r="166" spans="3:4">
      <c r="C166" s="278"/>
      <c r="D166" s="278"/>
    </row>
    <row r="167" spans="3:4">
      <c r="C167" s="278"/>
      <c r="D167" s="278"/>
    </row>
    <row r="168" spans="3:4">
      <c r="C168" s="278"/>
      <c r="D168" s="278"/>
    </row>
    <row r="169" spans="3:4">
      <c r="C169" s="278"/>
      <c r="D169" s="278"/>
    </row>
    <row r="170" spans="3:4">
      <c r="C170" s="278"/>
      <c r="D170" s="278"/>
    </row>
    <row r="171" spans="3:4">
      <c r="C171" s="278"/>
      <c r="D171" s="278"/>
    </row>
    <row r="172" spans="3:4">
      <c r="C172" s="278"/>
      <c r="D172" s="278"/>
    </row>
    <row r="173" spans="3:4">
      <c r="C173" s="278"/>
      <c r="D173" s="278"/>
    </row>
    <row r="174" spans="3:4">
      <c r="C174" s="278"/>
      <c r="D174" s="278"/>
    </row>
    <row r="175" spans="3:4">
      <c r="C175" s="278"/>
      <c r="D175" s="278"/>
    </row>
    <row r="176" spans="3:4">
      <c r="C176" s="278"/>
      <c r="D176" s="278"/>
    </row>
    <row r="177" spans="3:4">
      <c r="C177" s="278"/>
      <c r="D177" s="278"/>
    </row>
    <row r="178" spans="3:4">
      <c r="C178" s="278"/>
      <c r="D178" s="278"/>
    </row>
    <row r="179" spans="3:4">
      <c r="C179" s="278"/>
      <c r="D179" s="278"/>
    </row>
    <row r="180" spans="3:4">
      <c r="C180" s="278"/>
      <c r="D180" s="278"/>
    </row>
    <row r="181" spans="3:4">
      <c r="C181" s="278"/>
      <c r="D181" s="278"/>
    </row>
  </sheetData>
  <mergeCells count="10">
    <mergeCell ref="D5:I5"/>
    <mergeCell ref="B24:C24"/>
    <mergeCell ref="D105:I105"/>
    <mergeCell ref="B124:C124"/>
    <mergeCell ref="D30:I30"/>
    <mergeCell ref="B49:C49"/>
    <mergeCell ref="D55:I55"/>
    <mergeCell ref="B74:C74"/>
    <mergeCell ref="D80:I80"/>
    <mergeCell ref="B99:C99"/>
  </mergeCells>
  <pageMargins left="0.39370078740157483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2015</oddFooter>
  </headerFooter>
  <rowBreaks count="1" manualBreakCount="1">
    <brk id="79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zoomScaleNormal="100" zoomScaleSheetLayoutView="100" workbookViewId="0"/>
  </sheetViews>
  <sheetFormatPr baseColWidth="10" defaultRowHeight="12.75"/>
  <cols>
    <col min="1" max="1" width="4.28515625" style="250" customWidth="1"/>
    <col min="2" max="2" width="5.7109375" style="250" customWidth="1"/>
    <col min="3" max="3" width="64.7109375" style="281" customWidth="1"/>
    <col min="4" max="15" width="12.7109375" style="259" customWidth="1"/>
    <col min="16" max="252" width="11.42578125" style="259"/>
    <col min="253" max="254" width="5.7109375" style="259" customWidth="1"/>
    <col min="255" max="255" width="70.7109375" style="259" customWidth="1"/>
    <col min="256" max="262" width="0" style="259" hidden="1" customWidth="1"/>
    <col min="263" max="270" width="12.7109375" style="259" customWidth="1"/>
    <col min="271" max="271" width="5.140625" style="259" customWidth="1"/>
    <col min="272" max="508" width="11.42578125" style="259"/>
    <col min="509" max="510" width="5.7109375" style="259" customWidth="1"/>
    <col min="511" max="511" width="70.7109375" style="259" customWidth="1"/>
    <col min="512" max="518" width="0" style="259" hidden="1" customWidth="1"/>
    <col min="519" max="526" width="12.7109375" style="259" customWidth="1"/>
    <col min="527" max="527" width="5.140625" style="259" customWidth="1"/>
    <col min="528" max="764" width="11.42578125" style="259"/>
    <col min="765" max="766" width="5.7109375" style="259" customWidth="1"/>
    <col min="767" max="767" width="70.7109375" style="259" customWidth="1"/>
    <col min="768" max="774" width="0" style="259" hidden="1" customWidth="1"/>
    <col min="775" max="782" width="12.7109375" style="259" customWidth="1"/>
    <col min="783" max="783" width="5.140625" style="259" customWidth="1"/>
    <col min="784" max="1020" width="11.42578125" style="259"/>
    <col min="1021" max="1022" width="5.7109375" style="259" customWidth="1"/>
    <col min="1023" max="1023" width="70.7109375" style="259" customWidth="1"/>
    <col min="1024" max="1030" width="0" style="259" hidden="1" customWidth="1"/>
    <col min="1031" max="1038" width="12.7109375" style="259" customWidth="1"/>
    <col min="1039" max="1039" width="5.140625" style="259" customWidth="1"/>
    <col min="1040" max="1276" width="11.42578125" style="259"/>
    <col min="1277" max="1278" width="5.7109375" style="259" customWidth="1"/>
    <col min="1279" max="1279" width="70.7109375" style="259" customWidth="1"/>
    <col min="1280" max="1286" width="0" style="259" hidden="1" customWidth="1"/>
    <col min="1287" max="1294" width="12.7109375" style="259" customWidth="1"/>
    <col min="1295" max="1295" width="5.140625" style="259" customWidth="1"/>
    <col min="1296" max="1532" width="11.42578125" style="259"/>
    <col min="1533" max="1534" width="5.7109375" style="259" customWidth="1"/>
    <col min="1535" max="1535" width="70.7109375" style="259" customWidth="1"/>
    <col min="1536" max="1542" width="0" style="259" hidden="1" customWidth="1"/>
    <col min="1543" max="1550" width="12.7109375" style="259" customWidth="1"/>
    <col min="1551" max="1551" width="5.140625" style="259" customWidth="1"/>
    <col min="1552" max="1788" width="11.42578125" style="259"/>
    <col min="1789" max="1790" width="5.7109375" style="259" customWidth="1"/>
    <col min="1791" max="1791" width="70.7109375" style="259" customWidth="1"/>
    <col min="1792" max="1798" width="0" style="259" hidden="1" customWidth="1"/>
    <col min="1799" max="1806" width="12.7109375" style="259" customWidth="1"/>
    <col min="1807" max="1807" width="5.140625" style="259" customWidth="1"/>
    <col min="1808" max="2044" width="11.42578125" style="259"/>
    <col min="2045" max="2046" width="5.7109375" style="259" customWidth="1"/>
    <col min="2047" max="2047" width="70.7109375" style="259" customWidth="1"/>
    <col min="2048" max="2054" width="0" style="259" hidden="1" customWidth="1"/>
    <col min="2055" max="2062" width="12.7109375" style="259" customWidth="1"/>
    <col min="2063" max="2063" width="5.140625" style="259" customWidth="1"/>
    <col min="2064" max="2300" width="11.42578125" style="259"/>
    <col min="2301" max="2302" width="5.7109375" style="259" customWidth="1"/>
    <col min="2303" max="2303" width="70.7109375" style="259" customWidth="1"/>
    <col min="2304" max="2310" width="0" style="259" hidden="1" customWidth="1"/>
    <col min="2311" max="2318" width="12.7109375" style="259" customWidth="1"/>
    <col min="2319" max="2319" width="5.140625" style="259" customWidth="1"/>
    <col min="2320" max="2556" width="11.42578125" style="259"/>
    <col min="2557" max="2558" width="5.7109375" style="259" customWidth="1"/>
    <col min="2559" max="2559" width="70.7109375" style="259" customWidth="1"/>
    <col min="2560" max="2566" width="0" style="259" hidden="1" customWidth="1"/>
    <col min="2567" max="2574" width="12.7109375" style="259" customWidth="1"/>
    <col min="2575" max="2575" width="5.140625" style="259" customWidth="1"/>
    <col min="2576" max="2812" width="11.42578125" style="259"/>
    <col min="2813" max="2814" width="5.7109375" style="259" customWidth="1"/>
    <col min="2815" max="2815" width="70.7109375" style="259" customWidth="1"/>
    <col min="2816" max="2822" width="0" style="259" hidden="1" customWidth="1"/>
    <col min="2823" max="2830" width="12.7109375" style="259" customWidth="1"/>
    <col min="2831" max="2831" width="5.140625" style="259" customWidth="1"/>
    <col min="2832" max="3068" width="11.42578125" style="259"/>
    <col min="3069" max="3070" width="5.7109375" style="259" customWidth="1"/>
    <col min="3071" max="3071" width="70.7109375" style="259" customWidth="1"/>
    <col min="3072" max="3078" width="0" style="259" hidden="1" customWidth="1"/>
    <col min="3079" max="3086" width="12.7109375" style="259" customWidth="1"/>
    <col min="3087" max="3087" width="5.140625" style="259" customWidth="1"/>
    <col min="3088" max="3324" width="11.42578125" style="259"/>
    <col min="3325" max="3326" width="5.7109375" style="259" customWidth="1"/>
    <col min="3327" max="3327" width="70.7109375" style="259" customWidth="1"/>
    <col min="3328" max="3334" width="0" style="259" hidden="1" customWidth="1"/>
    <col min="3335" max="3342" width="12.7109375" style="259" customWidth="1"/>
    <col min="3343" max="3343" width="5.140625" style="259" customWidth="1"/>
    <col min="3344" max="3580" width="11.42578125" style="259"/>
    <col min="3581" max="3582" width="5.7109375" style="259" customWidth="1"/>
    <col min="3583" max="3583" width="70.7109375" style="259" customWidth="1"/>
    <col min="3584" max="3590" width="0" style="259" hidden="1" customWidth="1"/>
    <col min="3591" max="3598" width="12.7109375" style="259" customWidth="1"/>
    <col min="3599" max="3599" width="5.140625" style="259" customWidth="1"/>
    <col min="3600" max="3836" width="11.42578125" style="259"/>
    <col min="3837" max="3838" width="5.7109375" style="259" customWidth="1"/>
    <col min="3839" max="3839" width="70.7109375" style="259" customWidth="1"/>
    <col min="3840" max="3846" width="0" style="259" hidden="1" customWidth="1"/>
    <col min="3847" max="3854" width="12.7109375" style="259" customWidth="1"/>
    <col min="3855" max="3855" width="5.140625" style="259" customWidth="1"/>
    <col min="3856" max="4092" width="11.42578125" style="259"/>
    <col min="4093" max="4094" width="5.7109375" style="259" customWidth="1"/>
    <col min="4095" max="4095" width="70.7109375" style="259" customWidth="1"/>
    <col min="4096" max="4102" width="0" style="259" hidden="1" customWidth="1"/>
    <col min="4103" max="4110" width="12.7109375" style="259" customWidth="1"/>
    <col min="4111" max="4111" width="5.140625" style="259" customWidth="1"/>
    <col min="4112" max="4348" width="11.42578125" style="259"/>
    <col min="4349" max="4350" width="5.7109375" style="259" customWidth="1"/>
    <col min="4351" max="4351" width="70.7109375" style="259" customWidth="1"/>
    <col min="4352" max="4358" width="0" style="259" hidden="1" customWidth="1"/>
    <col min="4359" max="4366" width="12.7109375" style="259" customWidth="1"/>
    <col min="4367" max="4367" width="5.140625" style="259" customWidth="1"/>
    <col min="4368" max="4604" width="11.42578125" style="259"/>
    <col min="4605" max="4606" width="5.7109375" style="259" customWidth="1"/>
    <col min="4607" max="4607" width="70.7109375" style="259" customWidth="1"/>
    <col min="4608" max="4614" width="0" style="259" hidden="1" customWidth="1"/>
    <col min="4615" max="4622" width="12.7109375" style="259" customWidth="1"/>
    <col min="4623" max="4623" width="5.140625" style="259" customWidth="1"/>
    <col min="4624" max="4860" width="11.42578125" style="259"/>
    <col min="4861" max="4862" width="5.7109375" style="259" customWidth="1"/>
    <col min="4863" max="4863" width="70.7109375" style="259" customWidth="1"/>
    <col min="4864" max="4870" width="0" style="259" hidden="1" customWidth="1"/>
    <col min="4871" max="4878" width="12.7109375" style="259" customWidth="1"/>
    <col min="4879" max="4879" width="5.140625" style="259" customWidth="1"/>
    <col min="4880" max="5116" width="11.42578125" style="259"/>
    <col min="5117" max="5118" width="5.7109375" style="259" customWidth="1"/>
    <col min="5119" max="5119" width="70.7109375" style="259" customWidth="1"/>
    <col min="5120" max="5126" width="0" style="259" hidden="1" customWidth="1"/>
    <col min="5127" max="5134" width="12.7109375" style="259" customWidth="1"/>
    <col min="5135" max="5135" width="5.140625" style="259" customWidth="1"/>
    <col min="5136" max="5372" width="11.42578125" style="259"/>
    <col min="5373" max="5374" width="5.7109375" style="259" customWidth="1"/>
    <col min="5375" max="5375" width="70.7109375" style="259" customWidth="1"/>
    <col min="5376" max="5382" width="0" style="259" hidden="1" customWidth="1"/>
    <col min="5383" max="5390" width="12.7109375" style="259" customWidth="1"/>
    <col min="5391" max="5391" width="5.140625" style="259" customWidth="1"/>
    <col min="5392" max="5628" width="11.42578125" style="259"/>
    <col min="5629" max="5630" width="5.7109375" style="259" customWidth="1"/>
    <col min="5631" max="5631" width="70.7109375" style="259" customWidth="1"/>
    <col min="5632" max="5638" width="0" style="259" hidden="1" customWidth="1"/>
    <col min="5639" max="5646" width="12.7109375" style="259" customWidth="1"/>
    <col min="5647" max="5647" width="5.140625" style="259" customWidth="1"/>
    <col min="5648" max="5884" width="11.42578125" style="259"/>
    <col min="5885" max="5886" width="5.7109375" style="259" customWidth="1"/>
    <col min="5887" max="5887" width="70.7109375" style="259" customWidth="1"/>
    <col min="5888" max="5894" width="0" style="259" hidden="1" customWidth="1"/>
    <col min="5895" max="5902" width="12.7109375" style="259" customWidth="1"/>
    <col min="5903" max="5903" width="5.140625" style="259" customWidth="1"/>
    <col min="5904" max="6140" width="11.42578125" style="259"/>
    <col min="6141" max="6142" width="5.7109375" style="259" customWidth="1"/>
    <col min="6143" max="6143" width="70.7109375" style="259" customWidth="1"/>
    <col min="6144" max="6150" width="0" style="259" hidden="1" customWidth="1"/>
    <col min="6151" max="6158" width="12.7109375" style="259" customWidth="1"/>
    <col min="6159" max="6159" width="5.140625" style="259" customWidth="1"/>
    <col min="6160" max="6396" width="11.42578125" style="259"/>
    <col min="6397" max="6398" width="5.7109375" style="259" customWidth="1"/>
    <col min="6399" max="6399" width="70.7109375" style="259" customWidth="1"/>
    <col min="6400" max="6406" width="0" style="259" hidden="1" customWidth="1"/>
    <col min="6407" max="6414" width="12.7109375" style="259" customWidth="1"/>
    <col min="6415" max="6415" width="5.140625" style="259" customWidth="1"/>
    <col min="6416" max="6652" width="11.42578125" style="259"/>
    <col min="6653" max="6654" width="5.7109375" style="259" customWidth="1"/>
    <col min="6655" max="6655" width="70.7109375" style="259" customWidth="1"/>
    <col min="6656" max="6662" width="0" style="259" hidden="1" customWidth="1"/>
    <col min="6663" max="6670" width="12.7109375" style="259" customWidth="1"/>
    <col min="6671" max="6671" width="5.140625" style="259" customWidth="1"/>
    <col min="6672" max="6908" width="11.42578125" style="259"/>
    <col min="6909" max="6910" width="5.7109375" style="259" customWidth="1"/>
    <col min="6911" max="6911" width="70.7109375" style="259" customWidth="1"/>
    <col min="6912" max="6918" width="0" style="259" hidden="1" customWidth="1"/>
    <col min="6919" max="6926" width="12.7109375" style="259" customWidth="1"/>
    <col min="6927" max="6927" width="5.140625" style="259" customWidth="1"/>
    <col min="6928" max="7164" width="11.42578125" style="259"/>
    <col min="7165" max="7166" width="5.7109375" style="259" customWidth="1"/>
    <col min="7167" max="7167" width="70.7109375" style="259" customWidth="1"/>
    <col min="7168" max="7174" width="0" style="259" hidden="1" customWidth="1"/>
    <col min="7175" max="7182" width="12.7109375" style="259" customWidth="1"/>
    <col min="7183" max="7183" width="5.140625" style="259" customWidth="1"/>
    <col min="7184" max="7420" width="11.42578125" style="259"/>
    <col min="7421" max="7422" width="5.7109375" style="259" customWidth="1"/>
    <col min="7423" max="7423" width="70.7109375" style="259" customWidth="1"/>
    <col min="7424" max="7430" width="0" style="259" hidden="1" customWidth="1"/>
    <col min="7431" max="7438" width="12.7109375" style="259" customWidth="1"/>
    <col min="7439" max="7439" width="5.140625" style="259" customWidth="1"/>
    <col min="7440" max="7676" width="11.42578125" style="259"/>
    <col min="7677" max="7678" width="5.7109375" style="259" customWidth="1"/>
    <col min="7679" max="7679" width="70.7109375" style="259" customWidth="1"/>
    <col min="7680" max="7686" width="0" style="259" hidden="1" customWidth="1"/>
    <col min="7687" max="7694" width="12.7109375" style="259" customWidth="1"/>
    <col min="7695" max="7695" width="5.140625" style="259" customWidth="1"/>
    <col min="7696" max="7932" width="11.42578125" style="259"/>
    <col min="7933" max="7934" width="5.7109375" style="259" customWidth="1"/>
    <col min="7935" max="7935" width="70.7109375" style="259" customWidth="1"/>
    <col min="7936" max="7942" width="0" style="259" hidden="1" customWidth="1"/>
    <col min="7943" max="7950" width="12.7109375" style="259" customWidth="1"/>
    <col min="7951" max="7951" width="5.140625" style="259" customWidth="1"/>
    <col min="7952" max="8188" width="11.42578125" style="259"/>
    <col min="8189" max="8190" width="5.7109375" style="259" customWidth="1"/>
    <col min="8191" max="8191" width="70.7109375" style="259" customWidth="1"/>
    <col min="8192" max="8198" width="0" style="259" hidden="1" customWidth="1"/>
    <col min="8199" max="8206" width="12.7109375" style="259" customWidth="1"/>
    <col min="8207" max="8207" width="5.140625" style="259" customWidth="1"/>
    <col min="8208" max="8444" width="11.42578125" style="259"/>
    <col min="8445" max="8446" width="5.7109375" style="259" customWidth="1"/>
    <col min="8447" max="8447" width="70.7109375" style="259" customWidth="1"/>
    <col min="8448" max="8454" width="0" style="259" hidden="1" customWidth="1"/>
    <col min="8455" max="8462" width="12.7109375" style="259" customWidth="1"/>
    <col min="8463" max="8463" width="5.140625" style="259" customWidth="1"/>
    <col min="8464" max="8700" width="11.42578125" style="259"/>
    <col min="8701" max="8702" width="5.7109375" style="259" customWidth="1"/>
    <col min="8703" max="8703" width="70.7109375" style="259" customWidth="1"/>
    <col min="8704" max="8710" width="0" style="259" hidden="1" customWidth="1"/>
    <col min="8711" max="8718" width="12.7109375" style="259" customWidth="1"/>
    <col min="8719" max="8719" width="5.140625" style="259" customWidth="1"/>
    <col min="8720" max="8956" width="11.42578125" style="259"/>
    <col min="8957" max="8958" width="5.7109375" style="259" customWidth="1"/>
    <col min="8959" max="8959" width="70.7109375" style="259" customWidth="1"/>
    <col min="8960" max="8966" width="0" style="259" hidden="1" customWidth="1"/>
    <col min="8967" max="8974" width="12.7109375" style="259" customWidth="1"/>
    <col min="8975" max="8975" width="5.140625" style="259" customWidth="1"/>
    <col min="8976" max="9212" width="11.42578125" style="259"/>
    <col min="9213" max="9214" width="5.7109375" style="259" customWidth="1"/>
    <col min="9215" max="9215" width="70.7109375" style="259" customWidth="1"/>
    <col min="9216" max="9222" width="0" style="259" hidden="1" customWidth="1"/>
    <col min="9223" max="9230" width="12.7109375" style="259" customWidth="1"/>
    <col min="9231" max="9231" width="5.140625" style="259" customWidth="1"/>
    <col min="9232" max="9468" width="11.42578125" style="259"/>
    <col min="9469" max="9470" width="5.7109375" style="259" customWidth="1"/>
    <col min="9471" max="9471" width="70.7109375" style="259" customWidth="1"/>
    <col min="9472" max="9478" width="0" style="259" hidden="1" customWidth="1"/>
    <col min="9479" max="9486" width="12.7109375" style="259" customWidth="1"/>
    <col min="9487" max="9487" width="5.140625" style="259" customWidth="1"/>
    <col min="9488" max="9724" width="11.42578125" style="259"/>
    <col min="9725" max="9726" width="5.7109375" style="259" customWidth="1"/>
    <col min="9727" max="9727" width="70.7109375" style="259" customWidth="1"/>
    <col min="9728" max="9734" width="0" style="259" hidden="1" customWidth="1"/>
    <col min="9735" max="9742" width="12.7109375" style="259" customWidth="1"/>
    <col min="9743" max="9743" width="5.140625" style="259" customWidth="1"/>
    <col min="9744" max="9980" width="11.42578125" style="259"/>
    <col min="9981" max="9982" width="5.7109375" style="259" customWidth="1"/>
    <col min="9983" max="9983" width="70.7109375" style="259" customWidth="1"/>
    <col min="9984" max="9990" width="0" style="259" hidden="1" customWidth="1"/>
    <col min="9991" max="9998" width="12.7109375" style="259" customWidth="1"/>
    <col min="9999" max="9999" width="5.140625" style="259" customWidth="1"/>
    <col min="10000" max="10236" width="11.42578125" style="259"/>
    <col min="10237" max="10238" width="5.7109375" style="259" customWidth="1"/>
    <col min="10239" max="10239" width="70.7109375" style="259" customWidth="1"/>
    <col min="10240" max="10246" width="0" style="259" hidden="1" customWidth="1"/>
    <col min="10247" max="10254" width="12.7109375" style="259" customWidth="1"/>
    <col min="10255" max="10255" width="5.140625" style="259" customWidth="1"/>
    <col min="10256" max="10492" width="11.42578125" style="259"/>
    <col min="10493" max="10494" width="5.7109375" style="259" customWidth="1"/>
    <col min="10495" max="10495" width="70.7109375" style="259" customWidth="1"/>
    <col min="10496" max="10502" width="0" style="259" hidden="1" customWidth="1"/>
    <col min="10503" max="10510" width="12.7109375" style="259" customWidth="1"/>
    <col min="10511" max="10511" width="5.140625" style="259" customWidth="1"/>
    <col min="10512" max="10748" width="11.42578125" style="259"/>
    <col min="10749" max="10750" width="5.7109375" style="259" customWidth="1"/>
    <col min="10751" max="10751" width="70.7109375" style="259" customWidth="1"/>
    <col min="10752" max="10758" width="0" style="259" hidden="1" customWidth="1"/>
    <col min="10759" max="10766" width="12.7109375" style="259" customWidth="1"/>
    <col min="10767" max="10767" width="5.140625" style="259" customWidth="1"/>
    <col min="10768" max="11004" width="11.42578125" style="259"/>
    <col min="11005" max="11006" width="5.7109375" style="259" customWidth="1"/>
    <col min="11007" max="11007" width="70.7109375" style="259" customWidth="1"/>
    <col min="11008" max="11014" width="0" style="259" hidden="1" customWidth="1"/>
    <col min="11015" max="11022" width="12.7109375" style="259" customWidth="1"/>
    <col min="11023" max="11023" width="5.140625" style="259" customWidth="1"/>
    <col min="11024" max="11260" width="11.42578125" style="259"/>
    <col min="11261" max="11262" width="5.7109375" style="259" customWidth="1"/>
    <col min="11263" max="11263" width="70.7109375" style="259" customWidth="1"/>
    <col min="11264" max="11270" width="0" style="259" hidden="1" customWidth="1"/>
    <col min="11271" max="11278" width="12.7109375" style="259" customWidth="1"/>
    <col min="11279" max="11279" width="5.140625" style="259" customWidth="1"/>
    <col min="11280" max="11516" width="11.42578125" style="259"/>
    <col min="11517" max="11518" width="5.7109375" style="259" customWidth="1"/>
    <col min="11519" max="11519" width="70.7109375" style="259" customWidth="1"/>
    <col min="11520" max="11526" width="0" style="259" hidden="1" customWidth="1"/>
    <col min="11527" max="11534" width="12.7109375" style="259" customWidth="1"/>
    <col min="11535" max="11535" width="5.140625" style="259" customWidth="1"/>
    <col min="11536" max="11772" width="11.42578125" style="259"/>
    <col min="11773" max="11774" width="5.7109375" style="259" customWidth="1"/>
    <col min="11775" max="11775" width="70.7109375" style="259" customWidth="1"/>
    <col min="11776" max="11782" width="0" style="259" hidden="1" customWidth="1"/>
    <col min="11783" max="11790" width="12.7109375" style="259" customWidth="1"/>
    <col min="11791" max="11791" width="5.140625" style="259" customWidth="1"/>
    <col min="11792" max="12028" width="11.42578125" style="259"/>
    <col min="12029" max="12030" width="5.7109375" style="259" customWidth="1"/>
    <col min="12031" max="12031" width="70.7109375" style="259" customWidth="1"/>
    <col min="12032" max="12038" width="0" style="259" hidden="1" customWidth="1"/>
    <col min="12039" max="12046" width="12.7109375" style="259" customWidth="1"/>
    <col min="12047" max="12047" width="5.140625" style="259" customWidth="1"/>
    <col min="12048" max="12284" width="11.42578125" style="259"/>
    <col min="12285" max="12286" width="5.7109375" style="259" customWidth="1"/>
    <col min="12287" max="12287" width="70.7109375" style="259" customWidth="1"/>
    <col min="12288" max="12294" width="0" style="259" hidden="1" customWidth="1"/>
    <col min="12295" max="12302" width="12.7109375" style="259" customWidth="1"/>
    <col min="12303" max="12303" width="5.140625" style="259" customWidth="1"/>
    <col min="12304" max="12540" width="11.42578125" style="259"/>
    <col min="12541" max="12542" width="5.7109375" style="259" customWidth="1"/>
    <col min="12543" max="12543" width="70.7109375" style="259" customWidth="1"/>
    <col min="12544" max="12550" width="0" style="259" hidden="1" customWidth="1"/>
    <col min="12551" max="12558" width="12.7109375" style="259" customWidth="1"/>
    <col min="12559" max="12559" width="5.140625" style="259" customWidth="1"/>
    <col min="12560" max="12796" width="11.42578125" style="259"/>
    <col min="12797" max="12798" width="5.7109375" style="259" customWidth="1"/>
    <col min="12799" max="12799" width="70.7109375" style="259" customWidth="1"/>
    <col min="12800" max="12806" width="0" style="259" hidden="1" customWidth="1"/>
    <col min="12807" max="12814" width="12.7109375" style="259" customWidth="1"/>
    <col min="12815" max="12815" width="5.140625" style="259" customWidth="1"/>
    <col min="12816" max="13052" width="11.42578125" style="259"/>
    <col min="13053" max="13054" width="5.7109375" style="259" customWidth="1"/>
    <col min="13055" max="13055" width="70.7109375" style="259" customWidth="1"/>
    <col min="13056" max="13062" width="0" style="259" hidden="1" customWidth="1"/>
    <col min="13063" max="13070" width="12.7109375" style="259" customWidth="1"/>
    <col min="13071" max="13071" width="5.140625" style="259" customWidth="1"/>
    <col min="13072" max="13308" width="11.42578125" style="259"/>
    <col min="13309" max="13310" width="5.7109375" style="259" customWidth="1"/>
    <col min="13311" max="13311" width="70.7109375" style="259" customWidth="1"/>
    <col min="13312" max="13318" width="0" style="259" hidden="1" customWidth="1"/>
    <col min="13319" max="13326" width="12.7109375" style="259" customWidth="1"/>
    <col min="13327" max="13327" width="5.140625" style="259" customWidth="1"/>
    <col min="13328" max="13564" width="11.42578125" style="259"/>
    <col min="13565" max="13566" width="5.7109375" style="259" customWidth="1"/>
    <col min="13567" max="13567" width="70.7109375" style="259" customWidth="1"/>
    <col min="13568" max="13574" width="0" style="259" hidden="1" customWidth="1"/>
    <col min="13575" max="13582" width="12.7109375" style="259" customWidth="1"/>
    <col min="13583" max="13583" width="5.140625" style="259" customWidth="1"/>
    <col min="13584" max="13820" width="11.42578125" style="259"/>
    <col min="13821" max="13822" width="5.7109375" style="259" customWidth="1"/>
    <col min="13823" max="13823" width="70.7109375" style="259" customWidth="1"/>
    <col min="13824" max="13830" width="0" style="259" hidden="1" customWidth="1"/>
    <col min="13831" max="13838" width="12.7109375" style="259" customWidth="1"/>
    <col min="13839" max="13839" width="5.140625" style="259" customWidth="1"/>
    <col min="13840" max="14076" width="11.42578125" style="259"/>
    <col min="14077" max="14078" width="5.7109375" style="259" customWidth="1"/>
    <col min="14079" max="14079" width="70.7109375" style="259" customWidth="1"/>
    <col min="14080" max="14086" width="0" style="259" hidden="1" customWidth="1"/>
    <col min="14087" max="14094" width="12.7109375" style="259" customWidth="1"/>
    <col min="14095" max="14095" width="5.140625" style="259" customWidth="1"/>
    <col min="14096" max="14332" width="11.42578125" style="259"/>
    <col min="14333" max="14334" width="5.7109375" style="259" customWidth="1"/>
    <col min="14335" max="14335" width="70.7109375" style="259" customWidth="1"/>
    <col min="14336" max="14342" width="0" style="259" hidden="1" customWidth="1"/>
    <col min="14343" max="14350" width="12.7109375" style="259" customWidth="1"/>
    <col min="14351" max="14351" width="5.140625" style="259" customWidth="1"/>
    <col min="14352" max="14588" width="11.42578125" style="259"/>
    <col min="14589" max="14590" width="5.7109375" style="259" customWidth="1"/>
    <col min="14591" max="14591" width="70.7109375" style="259" customWidth="1"/>
    <col min="14592" max="14598" width="0" style="259" hidden="1" customWidth="1"/>
    <col min="14599" max="14606" width="12.7109375" style="259" customWidth="1"/>
    <col min="14607" max="14607" width="5.140625" style="259" customWidth="1"/>
    <col min="14608" max="14844" width="11.42578125" style="259"/>
    <col min="14845" max="14846" width="5.7109375" style="259" customWidth="1"/>
    <col min="14847" max="14847" width="70.7109375" style="259" customWidth="1"/>
    <col min="14848" max="14854" width="0" style="259" hidden="1" customWidth="1"/>
    <col min="14855" max="14862" width="12.7109375" style="259" customWidth="1"/>
    <col min="14863" max="14863" width="5.140625" style="259" customWidth="1"/>
    <col min="14864" max="15100" width="11.42578125" style="259"/>
    <col min="15101" max="15102" width="5.7109375" style="259" customWidth="1"/>
    <col min="15103" max="15103" width="70.7109375" style="259" customWidth="1"/>
    <col min="15104" max="15110" width="0" style="259" hidden="1" customWidth="1"/>
    <col min="15111" max="15118" width="12.7109375" style="259" customWidth="1"/>
    <col min="15119" max="15119" width="5.140625" style="259" customWidth="1"/>
    <col min="15120" max="15356" width="11.42578125" style="259"/>
    <col min="15357" max="15358" width="5.7109375" style="259" customWidth="1"/>
    <col min="15359" max="15359" width="70.7109375" style="259" customWidth="1"/>
    <col min="15360" max="15366" width="0" style="259" hidden="1" customWidth="1"/>
    <col min="15367" max="15374" width="12.7109375" style="259" customWidth="1"/>
    <col min="15375" max="15375" width="5.140625" style="259" customWidth="1"/>
    <col min="15376" max="15612" width="11.42578125" style="259"/>
    <col min="15613" max="15614" width="5.7109375" style="259" customWidth="1"/>
    <col min="15615" max="15615" width="70.7109375" style="259" customWidth="1"/>
    <col min="15616" max="15622" width="0" style="259" hidden="1" customWidth="1"/>
    <col min="15623" max="15630" width="12.7109375" style="259" customWidth="1"/>
    <col min="15631" max="15631" width="5.140625" style="259" customWidth="1"/>
    <col min="15632" max="15868" width="11.42578125" style="259"/>
    <col min="15869" max="15870" width="5.7109375" style="259" customWidth="1"/>
    <col min="15871" max="15871" width="70.7109375" style="259" customWidth="1"/>
    <col min="15872" max="15878" width="0" style="259" hidden="1" customWidth="1"/>
    <col min="15879" max="15886" width="12.7109375" style="259" customWidth="1"/>
    <col min="15887" max="15887" width="5.140625" style="259" customWidth="1"/>
    <col min="15888" max="16124" width="11.42578125" style="259"/>
    <col min="16125" max="16126" width="5.7109375" style="259" customWidth="1"/>
    <col min="16127" max="16127" width="70.7109375" style="259" customWidth="1"/>
    <col min="16128" max="16134" width="0" style="259" hidden="1" customWidth="1"/>
    <col min="16135" max="16142" width="12.7109375" style="259" customWidth="1"/>
    <col min="16143" max="16143" width="5.140625" style="259" customWidth="1"/>
    <col min="16144" max="16384" width="11.42578125" style="259"/>
  </cols>
  <sheetData>
    <row r="1" spans="1:15" s="246" customFormat="1" ht="21.75" customHeight="1">
      <c r="A1" s="245" t="s">
        <v>794</v>
      </c>
      <c r="C1" s="282"/>
      <c r="H1" s="245"/>
    </row>
    <row r="2" spans="1:15" s="248" customFormat="1" ht="20.100000000000001" customHeight="1">
      <c r="A2" s="247" t="s">
        <v>162</v>
      </c>
      <c r="C2" s="297"/>
      <c r="H2" s="247"/>
    </row>
    <row r="3" spans="1:15" s="250" customFormat="1" ht="20.100000000000001" customHeight="1">
      <c r="C3" s="251"/>
    </row>
    <row r="4" spans="1:15" s="253" customFormat="1" ht="27" customHeight="1">
      <c r="A4" s="252" t="s">
        <v>65</v>
      </c>
      <c r="B4" s="72" t="s">
        <v>341</v>
      </c>
      <c r="C4" s="72" t="s">
        <v>86</v>
      </c>
      <c r="D4" s="81">
        <v>2002</v>
      </c>
      <c r="E4" s="72">
        <v>2003</v>
      </c>
      <c r="F4" s="97">
        <v>2004</v>
      </c>
      <c r="G4" s="72">
        <v>2005</v>
      </c>
      <c r="H4" s="73">
        <v>2006</v>
      </c>
      <c r="I4" s="97">
        <v>2007</v>
      </c>
      <c r="J4" s="81">
        <v>2008</v>
      </c>
      <c r="K4" s="81">
        <v>2009</v>
      </c>
      <c r="L4" s="81">
        <v>2010</v>
      </c>
      <c r="M4" s="81">
        <v>2011</v>
      </c>
      <c r="N4" s="81">
        <v>2012</v>
      </c>
      <c r="O4" s="81">
        <v>2013</v>
      </c>
    </row>
    <row r="5" spans="1:15" ht="21.75" customHeight="1">
      <c r="A5" s="254">
        <v>1</v>
      </c>
      <c r="B5" s="255" t="s">
        <v>94</v>
      </c>
      <c r="C5" s="256" t="s">
        <v>175</v>
      </c>
      <c r="D5" s="468">
        <v>96.402531398177899</v>
      </c>
      <c r="E5" s="461">
        <v>79.595429776781813</v>
      </c>
      <c r="F5" s="468">
        <v>70.327121649765203</v>
      </c>
      <c r="G5" s="461">
        <v>49.541728307530377</v>
      </c>
      <c r="H5" s="461">
        <v>44.118911068488643</v>
      </c>
      <c r="I5" s="468">
        <v>38.275707036053504</v>
      </c>
      <c r="J5" s="468">
        <v>34.947133208739537</v>
      </c>
      <c r="K5" s="468">
        <v>28.958946617599775</v>
      </c>
      <c r="L5" s="468">
        <v>26.725846865770244</v>
      </c>
      <c r="M5" s="461">
        <v>25.765868823188882</v>
      </c>
      <c r="N5" s="468">
        <v>24.136096767796435</v>
      </c>
      <c r="O5" s="461">
        <v>23.612911293400224</v>
      </c>
    </row>
    <row r="6" spans="1:15" ht="12.95" customHeight="1">
      <c r="A6" s="254">
        <v>2</v>
      </c>
      <c r="B6" s="255" t="s">
        <v>95</v>
      </c>
      <c r="C6" s="260" t="s">
        <v>172</v>
      </c>
      <c r="D6" s="461">
        <v>30.199030117324277</v>
      </c>
      <c r="E6" s="461">
        <v>22.833882620175672</v>
      </c>
      <c r="F6" s="461">
        <v>19.056298589950647</v>
      </c>
      <c r="G6" s="461">
        <v>16.120779369810101</v>
      </c>
      <c r="H6" s="461">
        <v>13.391379721515964</v>
      </c>
      <c r="I6" s="461">
        <v>9.6625328806328987</v>
      </c>
      <c r="J6" s="461">
        <v>8.7871177331435888</v>
      </c>
      <c r="K6" s="461">
        <v>7.6034587331525136</v>
      </c>
      <c r="L6" s="461">
        <v>7.0022585832492208</v>
      </c>
      <c r="M6" s="461">
        <v>6.1850932506462604</v>
      </c>
      <c r="N6" s="461">
        <v>5.7016296015815477</v>
      </c>
      <c r="O6" s="461">
        <v>5.5734997986388972</v>
      </c>
    </row>
    <row r="7" spans="1:15" ht="12.95" customHeight="1">
      <c r="A7" s="254">
        <v>3</v>
      </c>
      <c r="B7" s="255" t="s">
        <v>96</v>
      </c>
      <c r="C7" s="260" t="s">
        <v>181</v>
      </c>
      <c r="D7" s="461">
        <v>1139.3081139094838</v>
      </c>
      <c r="E7" s="461">
        <v>997.08846029801475</v>
      </c>
      <c r="F7" s="461">
        <v>924.62399030984204</v>
      </c>
      <c r="G7" s="461">
        <v>887.96986689485061</v>
      </c>
      <c r="H7" s="461">
        <v>811.35414682338705</v>
      </c>
      <c r="I7" s="461">
        <v>679.28954367076449</v>
      </c>
      <c r="J7" s="461">
        <v>613.41617184446795</v>
      </c>
      <c r="K7" s="461">
        <v>579.48182119959461</v>
      </c>
      <c r="L7" s="461">
        <v>599.71301223932335</v>
      </c>
      <c r="M7" s="461">
        <v>624.31339519474409</v>
      </c>
      <c r="N7" s="461">
        <v>608.6085919368511</v>
      </c>
      <c r="O7" s="461">
        <v>597.36694433305342</v>
      </c>
    </row>
    <row r="8" spans="1:15" ht="12.95" customHeight="1">
      <c r="A8" s="254">
        <v>4</v>
      </c>
      <c r="B8" s="255" t="s">
        <v>97</v>
      </c>
      <c r="C8" s="260" t="s">
        <v>176</v>
      </c>
      <c r="D8" s="461">
        <v>41.28461825018622</v>
      </c>
      <c r="E8" s="461">
        <v>41.154225138687451</v>
      </c>
      <c r="F8" s="461">
        <v>43.434969870480032</v>
      </c>
      <c r="G8" s="461">
        <v>35.182650755625147</v>
      </c>
      <c r="H8" s="461">
        <v>33.255345931143097</v>
      </c>
      <c r="I8" s="461">
        <v>30.292093139490795</v>
      </c>
      <c r="J8" s="461">
        <v>30.408612808288847</v>
      </c>
      <c r="K8" s="461">
        <v>39.142086829586269</v>
      </c>
      <c r="L8" s="461">
        <v>41.336633326457616</v>
      </c>
      <c r="M8" s="461">
        <v>42.864607861825526</v>
      </c>
      <c r="N8" s="461">
        <v>42.989155990138379</v>
      </c>
      <c r="O8" s="461">
        <v>42.199908131595166</v>
      </c>
    </row>
    <row r="9" spans="1:15" ht="12.95" customHeight="1">
      <c r="A9" s="254">
        <v>5</v>
      </c>
      <c r="B9" s="255" t="s">
        <v>98</v>
      </c>
      <c r="C9" s="260" t="s">
        <v>177</v>
      </c>
      <c r="D9" s="461">
        <v>328.17791952811268</v>
      </c>
      <c r="E9" s="461">
        <v>281.70881816381575</v>
      </c>
      <c r="F9" s="461">
        <v>258.57437739090301</v>
      </c>
      <c r="G9" s="461">
        <v>231.07225261122997</v>
      </c>
      <c r="H9" s="461">
        <v>239.11421403724805</v>
      </c>
      <c r="I9" s="461">
        <v>206.34483627172827</v>
      </c>
      <c r="J9" s="461">
        <v>209.72500465053972</v>
      </c>
      <c r="K9" s="461">
        <v>187.89876091145288</v>
      </c>
      <c r="L9" s="461">
        <v>172.25507335814629</v>
      </c>
      <c r="M9" s="461">
        <v>163.92985235027717</v>
      </c>
      <c r="N9" s="461">
        <v>156.72638336840799</v>
      </c>
      <c r="O9" s="461">
        <v>153.68716386917217</v>
      </c>
    </row>
    <row r="10" spans="1:15" ht="12.95" customHeight="1">
      <c r="A10" s="254">
        <v>6</v>
      </c>
      <c r="B10" s="255" t="s">
        <v>99</v>
      </c>
      <c r="C10" s="260" t="s">
        <v>89</v>
      </c>
      <c r="D10" s="461">
        <v>430.75669976978679</v>
      </c>
      <c r="E10" s="461">
        <v>354.92925596315843</v>
      </c>
      <c r="F10" s="461">
        <v>294.59704528531199</v>
      </c>
      <c r="G10" s="461">
        <v>230.82056252101933</v>
      </c>
      <c r="H10" s="461">
        <v>204.70463253282077</v>
      </c>
      <c r="I10" s="461">
        <v>161.17446088495063</v>
      </c>
      <c r="J10" s="461">
        <v>149.2360774006948</v>
      </c>
      <c r="K10" s="461">
        <v>128.73134652542819</v>
      </c>
      <c r="L10" s="461">
        <v>138.33456076962807</v>
      </c>
      <c r="M10" s="461">
        <v>144.49269435635702</v>
      </c>
      <c r="N10" s="461">
        <v>150.08027029652436</v>
      </c>
      <c r="O10" s="461">
        <v>147.36255665129937</v>
      </c>
    </row>
    <row r="11" spans="1:15" ht="12.95" customHeight="1">
      <c r="A11" s="254">
        <v>7</v>
      </c>
      <c r="B11" s="255" t="s">
        <v>100</v>
      </c>
      <c r="C11" s="260" t="s">
        <v>173</v>
      </c>
      <c r="D11" s="461">
        <v>1660.5210171526976</v>
      </c>
      <c r="E11" s="461">
        <v>1444.182833410885</v>
      </c>
      <c r="F11" s="461">
        <v>1353.0193054385165</v>
      </c>
      <c r="G11" s="461">
        <v>1143.7983085328417</v>
      </c>
      <c r="H11" s="461">
        <v>1055.4957283384949</v>
      </c>
      <c r="I11" s="461">
        <v>952.1076948021082</v>
      </c>
      <c r="J11" s="461">
        <v>826.54054664389764</v>
      </c>
      <c r="K11" s="461">
        <v>897.5102274967976</v>
      </c>
      <c r="L11" s="461">
        <v>914.59623053314704</v>
      </c>
      <c r="M11" s="461">
        <v>916.055998108587</v>
      </c>
      <c r="N11" s="461">
        <v>903.32448275188233</v>
      </c>
      <c r="O11" s="461">
        <v>888.98283671743116</v>
      </c>
    </row>
    <row r="12" spans="1:15" ht="12.95" customHeight="1">
      <c r="A12" s="254">
        <v>8</v>
      </c>
      <c r="B12" s="255" t="s">
        <v>101</v>
      </c>
      <c r="C12" s="260" t="s">
        <v>148</v>
      </c>
      <c r="D12" s="461">
        <v>208.02981579121959</v>
      </c>
      <c r="E12" s="461">
        <v>206.65772712201499</v>
      </c>
      <c r="F12" s="461">
        <v>203.11209155057733</v>
      </c>
      <c r="G12" s="461">
        <v>195.37889105294497</v>
      </c>
      <c r="H12" s="461">
        <v>184.47687343087739</v>
      </c>
      <c r="I12" s="461">
        <v>156.53944106900769</v>
      </c>
      <c r="J12" s="461">
        <v>145.51124543575261</v>
      </c>
      <c r="K12" s="461">
        <v>176.19567912788875</v>
      </c>
      <c r="L12" s="461">
        <v>181.18948500185479</v>
      </c>
      <c r="M12" s="461">
        <v>183.96337171491376</v>
      </c>
      <c r="N12" s="461">
        <v>186.0791879331214</v>
      </c>
      <c r="O12" s="461">
        <v>182.35926586274101</v>
      </c>
    </row>
    <row r="13" spans="1:15" ht="12.95" customHeight="1">
      <c r="A13" s="254">
        <v>9</v>
      </c>
      <c r="B13" s="255" t="s">
        <v>102</v>
      </c>
      <c r="C13" s="260" t="s">
        <v>174</v>
      </c>
      <c r="D13" s="461">
        <v>141.36336891483785</v>
      </c>
      <c r="E13" s="461">
        <v>124.28979391449943</v>
      </c>
      <c r="F13" s="461">
        <v>112.73405175061681</v>
      </c>
      <c r="G13" s="461">
        <v>97.592652994822927</v>
      </c>
      <c r="H13" s="461">
        <v>88.878153044838001</v>
      </c>
      <c r="I13" s="461">
        <v>73.793520977865995</v>
      </c>
      <c r="J13" s="461">
        <v>73.218035533878137</v>
      </c>
      <c r="K13" s="461">
        <v>69.2589776774375</v>
      </c>
      <c r="L13" s="461">
        <v>69.56667601053374</v>
      </c>
      <c r="M13" s="461">
        <v>70.815414340687312</v>
      </c>
      <c r="N13" s="461">
        <v>70.847708211683312</v>
      </c>
      <c r="O13" s="461">
        <v>69.395996564077933</v>
      </c>
    </row>
    <row r="14" spans="1:15" ht="12.95" customHeight="1">
      <c r="A14" s="254">
        <v>10</v>
      </c>
      <c r="B14" s="255" t="s">
        <v>103</v>
      </c>
      <c r="C14" s="260" t="s">
        <v>149</v>
      </c>
      <c r="D14" s="461">
        <v>415.36518915066722</v>
      </c>
      <c r="E14" s="461">
        <v>355.01424427707008</v>
      </c>
      <c r="F14" s="461">
        <v>318.50625024198939</v>
      </c>
      <c r="G14" s="461">
        <v>293.03365520399467</v>
      </c>
      <c r="H14" s="461">
        <v>265.79119475138128</v>
      </c>
      <c r="I14" s="461">
        <v>220.03759435570601</v>
      </c>
      <c r="J14" s="461">
        <v>218.84259089585561</v>
      </c>
      <c r="K14" s="461">
        <v>158.02234257760009</v>
      </c>
      <c r="L14" s="461">
        <v>145.89269539000861</v>
      </c>
      <c r="M14" s="461">
        <v>139.53563509411833</v>
      </c>
      <c r="N14" s="461">
        <v>134.87208382551958</v>
      </c>
      <c r="O14" s="461">
        <v>132.18808394520923</v>
      </c>
    </row>
    <row r="15" spans="1:15" ht="12.95" customHeight="1">
      <c r="A15" s="254">
        <v>11</v>
      </c>
      <c r="B15" s="255" t="s">
        <v>104</v>
      </c>
      <c r="C15" s="260" t="s">
        <v>150</v>
      </c>
      <c r="D15" s="461">
        <v>129.52674424061357</v>
      </c>
      <c r="E15" s="461">
        <v>117.26101418392855</v>
      </c>
      <c r="F15" s="461">
        <v>103.09363031196382</v>
      </c>
      <c r="G15" s="461">
        <v>87.516141166033961</v>
      </c>
      <c r="H15" s="461">
        <v>75.661372737452908</v>
      </c>
      <c r="I15" s="461">
        <v>56.387326615361722</v>
      </c>
      <c r="J15" s="461">
        <v>51.693641719586999</v>
      </c>
      <c r="K15" s="461">
        <v>51.654224950432372</v>
      </c>
      <c r="L15" s="461">
        <v>53.471318373268325</v>
      </c>
      <c r="M15" s="461">
        <v>55.43637947933334</v>
      </c>
      <c r="N15" s="461">
        <v>56.977977184016019</v>
      </c>
      <c r="O15" s="461">
        <v>55.793305417791736</v>
      </c>
    </row>
    <row r="16" spans="1:15" ht="12.95" customHeight="1">
      <c r="A16" s="254">
        <v>12</v>
      </c>
      <c r="B16" s="255" t="s">
        <v>105</v>
      </c>
      <c r="C16" s="260" t="s">
        <v>178</v>
      </c>
      <c r="D16" s="461">
        <v>197.25160939528695</v>
      </c>
      <c r="E16" s="461">
        <v>190.89920043038555</v>
      </c>
      <c r="F16" s="461">
        <v>180.84941907911772</v>
      </c>
      <c r="G16" s="461">
        <v>177.30700395763736</v>
      </c>
      <c r="H16" s="461">
        <v>167.76314251437546</v>
      </c>
      <c r="I16" s="461">
        <v>139.32490670337</v>
      </c>
      <c r="J16" s="461">
        <v>136.77261556103997</v>
      </c>
      <c r="K16" s="461">
        <v>117.85129903062113</v>
      </c>
      <c r="L16" s="461">
        <v>117.09595502399881</v>
      </c>
      <c r="M16" s="461">
        <v>120.15942614091153</v>
      </c>
      <c r="N16" s="461">
        <v>123.19156443007549</v>
      </c>
      <c r="O16" s="461">
        <v>120.77116493804344</v>
      </c>
    </row>
    <row r="17" spans="1:15" ht="12.95" customHeight="1">
      <c r="A17" s="254">
        <v>13</v>
      </c>
      <c r="B17" s="255" t="s">
        <v>106</v>
      </c>
      <c r="C17" s="260" t="s">
        <v>151</v>
      </c>
      <c r="D17" s="461">
        <v>2086.5063756818781</v>
      </c>
      <c r="E17" s="461">
        <v>1779.5590263058641</v>
      </c>
      <c r="F17" s="461">
        <v>1600.3353114039287</v>
      </c>
      <c r="G17" s="461">
        <v>1489.7222261244776</v>
      </c>
      <c r="H17" s="461">
        <v>1432.4468604178358</v>
      </c>
      <c r="I17" s="461">
        <v>1258.1020214137761</v>
      </c>
      <c r="J17" s="461">
        <v>1277.4581875343304</v>
      </c>
      <c r="K17" s="461">
        <v>1056.939946180534</v>
      </c>
      <c r="L17" s="461">
        <v>989.94245275331741</v>
      </c>
      <c r="M17" s="461">
        <v>963.39885678175585</v>
      </c>
      <c r="N17" s="461">
        <v>948.72750228382415</v>
      </c>
      <c r="O17" s="461">
        <v>929.88285104986892</v>
      </c>
    </row>
    <row r="18" spans="1:15" ht="12.95" customHeight="1">
      <c r="A18" s="254">
        <v>14</v>
      </c>
      <c r="B18" s="255" t="s">
        <v>108</v>
      </c>
      <c r="C18" s="260" t="s">
        <v>155</v>
      </c>
      <c r="D18" s="461">
        <v>79.277503556936409</v>
      </c>
      <c r="E18" s="461">
        <v>102.24197803092117</v>
      </c>
      <c r="F18" s="461">
        <v>99.671721161640306</v>
      </c>
      <c r="G18" s="461">
        <v>87.454434517709046</v>
      </c>
      <c r="H18" s="461">
        <v>47.696622255959845</v>
      </c>
      <c r="I18" s="461">
        <v>58.743384784796476</v>
      </c>
      <c r="J18" s="461">
        <v>59.511294182270753</v>
      </c>
      <c r="K18" s="461">
        <v>40.41146872300731</v>
      </c>
      <c r="L18" s="461">
        <v>43.357530091901559</v>
      </c>
      <c r="M18" s="461">
        <v>44.847810549662974</v>
      </c>
      <c r="N18" s="461">
        <v>45.445809081344436</v>
      </c>
      <c r="O18" s="461">
        <v>44.584109397855535</v>
      </c>
    </row>
    <row r="19" spans="1:15" ht="12.95" customHeight="1">
      <c r="A19" s="254">
        <v>15</v>
      </c>
      <c r="B19" s="255" t="s">
        <v>107</v>
      </c>
      <c r="C19" s="260" t="s">
        <v>179</v>
      </c>
      <c r="D19" s="461">
        <v>220.70790138748862</v>
      </c>
      <c r="E19" s="461">
        <v>206.73857218408017</v>
      </c>
      <c r="F19" s="461">
        <v>187.30661688495437</v>
      </c>
      <c r="G19" s="461">
        <v>171.09253551097606</v>
      </c>
      <c r="H19" s="461">
        <v>157.45484631817942</v>
      </c>
      <c r="I19" s="461">
        <v>140.90515070721716</v>
      </c>
      <c r="J19" s="461">
        <v>134.27822462433147</v>
      </c>
      <c r="K19" s="461">
        <v>118.06914680096071</v>
      </c>
      <c r="L19" s="461">
        <v>107.05811695422756</v>
      </c>
      <c r="M19" s="461">
        <v>102.36914509978978</v>
      </c>
      <c r="N19" s="461">
        <v>96.755246694213923</v>
      </c>
      <c r="O19" s="461">
        <v>95.312787179594778</v>
      </c>
    </row>
    <row r="20" spans="1:15" ht="12.95" customHeight="1">
      <c r="A20" s="254">
        <v>16</v>
      </c>
      <c r="B20" s="255" t="s">
        <v>152</v>
      </c>
      <c r="C20" s="260" t="s">
        <v>156</v>
      </c>
      <c r="D20" s="461">
        <v>22.399789964735749</v>
      </c>
      <c r="E20" s="461">
        <v>20.21405427117142</v>
      </c>
      <c r="F20" s="461">
        <v>19.259548202747727</v>
      </c>
      <c r="G20" s="461">
        <v>17.608374423053288</v>
      </c>
      <c r="H20" s="461">
        <v>16.483954710713991</v>
      </c>
      <c r="I20" s="461">
        <v>14.913668465867497</v>
      </c>
      <c r="J20" s="461">
        <v>15.457766144966865</v>
      </c>
      <c r="K20" s="461">
        <v>14.571834800535203</v>
      </c>
      <c r="L20" s="461">
        <v>14.413071567206698</v>
      </c>
      <c r="M20" s="461">
        <v>14.838226884856127</v>
      </c>
      <c r="N20" s="461">
        <v>14.965995313638114</v>
      </c>
      <c r="O20" s="461">
        <v>14.716533252294003</v>
      </c>
    </row>
    <row r="21" spans="1:15" ht="12.95" customHeight="1">
      <c r="A21" s="254">
        <v>17</v>
      </c>
      <c r="B21" s="255" t="s">
        <v>153</v>
      </c>
      <c r="C21" s="260" t="s">
        <v>157</v>
      </c>
      <c r="D21" s="461">
        <v>179.29432921107113</v>
      </c>
      <c r="E21" s="461">
        <v>176.04463574131782</v>
      </c>
      <c r="F21" s="461">
        <v>175.64453846147342</v>
      </c>
      <c r="G21" s="461">
        <v>170.28444314674982</v>
      </c>
      <c r="H21" s="461">
        <v>165.59019123705579</v>
      </c>
      <c r="I21" s="461">
        <v>164.42637213763626</v>
      </c>
      <c r="J21" s="461">
        <v>171.18633387426806</v>
      </c>
      <c r="K21" s="461">
        <v>180.23868245845406</v>
      </c>
      <c r="L21" s="461">
        <v>185.243899684067</v>
      </c>
      <c r="M21" s="461">
        <v>197.61302899047686</v>
      </c>
      <c r="N21" s="461">
        <v>201.19297302938077</v>
      </c>
      <c r="O21" s="461">
        <v>200.15688017064826</v>
      </c>
    </row>
    <row r="22" spans="1:15" ht="12.95" customHeight="1">
      <c r="A22" s="254">
        <v>18</v>
      </c>
      <c r="B22" s="255" t="s">
        <v>154</v>
      </c>
      <c r="C22" s="260" t="s">
        <v>158</v>
      </c>
      <c r="D22" s="461">
        <v>501.93764247871218</v>
      </c>
      <c r="E22" s="461">
        <v>419.06809246823195</v>
      </c>
      <c r="F22" s="461">
        <v>369.11649206909499</v>
      </c>
      <c r="G22" s="461">
        <v>316.10813925786977</v>
      </c>
      <c r="H22" s="461">
        <v>295.57955639299473</v>
      </c>
      <c r="I22" s="461">
        <v>250.4967511229944</v>
      </c>
      <c r="J22" s="461">
        <v>255.01025399285894</v>
      </c>
      <c r="K22" s="461">
        <v>261.06744326526029</v>
      </c>
      <c r="L22" s="461">
        <v>241.40590501036078</v>
      </c>
      <c r="M22" s="461">
        <v>231.16602104490966</v>
      </c>
      <c r="N22" s="461">
        <v>223.61242432772235</v>
      </c>
      <c r="O22" s="461">
        <v>219.17264256144642</v>
      </c>
    </row>
    <row r="23" spans="1:15" ht="12.95" customHeight="1">
      <c r="A23" s="254"/>
      <c r="B23" s="767"/>
      <c r="C23" s="768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</row>
    <row r="24" spans="1:15" ht="12.95" customHeight="1">
      <c r="A24" s="277">
        <v>19</v>
      </c>
      <c r="B24" s="263"/>
      <c r="C24" s="264" t="s">
        <v>87</v>
      </c>
      <c r="D24" s="462">
        <v>7908.3101998992179</v>
      </c>
      <c r="E24" s="462">
        <v>6919.4812443010042</v>
      </c>
      <c r="F24" s="462">
        <v>6333.2627796528732</v>
      </c>
      <c r="G24" s="462">
        <v>5697.6046463491775</v>
      </c>
      <c r="H24" s="462">
        <v>5299.2571262647625</v>
      </c>
      <c r="I24" s="462">
        <v>4610.8170070393289</v>
      </c>
      <c r="J24" s="462">
        <v>4412.0008537889125</v>
      </c>
      <c r="K24" s="462">
        <v>4113.6076939063432</v>
      </c>
      <c r="L24" s="462">
        <v>4048.6007215364666</v>
      </c>
      <c r="M24" s="462">
        <v>4047.7508260670415</v>
      </c>
      <c r="N24" s="462">
        <v>3994.235083027721</v>
      </c>
      <c r="O24" s="462">
        <v>3923.1194411341617</v>
      </c>
    </row>
    <row r="25" spans="1:15" ht="12.95" customHeight="1">
      <c r="A25" s="284">
        <v>20</v>
      </c>
      <c r="B25" s="332"/>
      <c r="C25" s="268" t="s">
        <v>374</v>
      </c>
      <c r="D25" s="461">
        <v>78248.856588879687</v>
      </c>
      <c r="E25" s="461">
        <v>76178.11386256227</v>
      </c>
      <c r="F25" s="461">
        <v>74919.731292873359</v>
      </c>
      <c r="G25" s="461">
        <v>70295.052781802879</v>
      </c>
      <c r="H25" s="461">
        <v>67017.672747785269</v>
      </c>
      <c r="I25" s="461">
        <v>64833.554689813398</v>
      </c>
      <c r="J25" s="461">
        <v>62691.024645294987</v>
      </c>
      <c r="K25" s="461">
        <v>61156.415199969626</v>
      </c>
      <c r="L25" s="461">
        <v>58951.903387028884</v>
      </c>
      <c r="M25" s="461">
        <v>58780.617826484624</v>
      </c>
      <c r="N25" s="461">
        <v>55454.044674766512</v>
      </c>
      <c r="O25" s="461">
        <v>54307.034857847008</v>
      </c>
    </row>
    <row r="26" spans="1:15">
      <c r="A26" s="284">
        <v>21</v>
      </c>
      <c r="B26" s="332"/>
      <c r="C26" s="264" t="s">
        <v>375</v>
      </c>
      <c r="D26" s="462">
        <v>86157.166788778908</v>
      </c>
      <c r="E26" s="462">
        <v>83097.595106863271</v>
      </c>
      <c r="F26" s="462">
        <v>81252.994072526228</v>
      </c>
      <c r="G26" s="462">
        <v>75992.657428152059</v>
      </c>
      <c r="H26" s="462">
        <v>72316.929874050038</v>
      </c>
      <c r="I26" s="462">
        <v>69444.37169685273</v>
      </c>
      <c r="J26" s="462">
        <v>67103.025499083902</v>
      </c>
      <c r="K26" s="462">
        <v>65270.022893875968</v>
      </c>
      <c r="L26" s="462">
        <v>63000.50410856535</v>
      </c>
      <c r="M26" s="462">
        <v>62828.368652551668</v>
      </c>
      <c r="N26" s="462">
        <v>59448.279757794233</v>
      </c>
      <c r="O26" s="462">
        <v>58230.154298981171</v>
      </c>
    </row>
    <row r="27" spans="1:15">
      <c r="A27" s="254">
        <v>22</v>
      </c>
      <c r="B27" s="298"/>
      <c r="C27" s="268" t="s">
        <v>385</v>
      </c>
      <c r="D27" s="461">
        <v>-5044.2913308850011</v>
      </c>
      <c r="E27" s="461">
        <v>-6068.7422336794643</v>
      </c>
      <c r="F27" s="461">
        <v>-6777.4887123631852</v>
      </c>
      <c r="G27" s="461">
        <v>-7219.5465482568106</v>
      </c>
      <c r="H27" s="461">
        <v>-7786.7239088298638</v>
      </c>
      <c r="I27" s="461">
        <v>-7352.9567852558512</v>
      </c>
      <c r="J27" s="461">
        <v>-7731.1608443141331</v>
      </c>
      <c r="K27" s="461">
        <v>-7711.6692808360403</v>
      </c>
      <c r="L27" s="461">
        <v>-8156.922201867782</v>
      </c>
      <c r="M27" s="461">
        <v>-8259.6703421654784</v>
      </c>
      <c r="N27" s="461">
        <v>-8182.273522702606</v>
      </c>
      <c r="O27" s="461">
        <v>-7027.120434295166</v>
      </c>
    </row>
    <row r="28" spans="1:15">
      <c r="A28" s="254">
        <v>23</v>
      </c>
      <c r="B28" s="298"/>
      <c r="C28" s="264" t="s">
        <v>382</v>
      </c>
      <c r="D28" s="462">
        <v>81112.875457893912</v>
      </c>
      <c r="E28" s="462">
        <v>77028.852873183801</v>
      </c>
      <c r="F28" s="462">
        <v>74475.50536016305</v>
      </c>
      <c r="G28" s="462">
        <v>68773.110879895248</v>
      </c>
      <c r="H28" s="462">
        <v>64530.205965220171</v>
      </c>
      <c r="I28" s="462">
        <v>62091.414911596876</v>
      </c>
      <c r="J28" s="462">
        <v>59371.864654769772</v>
      </c>
      <c r="K28" s="462">
        <v>57558.35361303993</v>
      </c>
      <c r="L28" s="462">
        <v>54843.581906697567</v>
      </c>
      <c r="M28" s="462">
        <v>54568.698310386186</v>
      </c>
      <c r="N28" s="462">
        <v>51266.006235091627</v>
      </c>
      <c r="O28" s="462">
        <v>51203.033864686004</v>
      </c>
    </row>
    <row r="29" spans="1:15">
      <c r="A29" s="254">
        <v>24</v>
      </c>
      <c r="B29" s="298"/>
      <c r="C29" s="268" t="s">
        <v>394</v>
      </c>
      <c r="D29" s="466" t="s">
        <v>777</v>
      </c>
      <c r="E29" s="466" t="s">
        <v>777</v>
      </c>
      <c r="F29" s="461">
        <v>82.369485490000017</v>
      </c>
      <c r="G29" s="461">
        <v>490.8481983800001</v>
      </c>
      <c r="H29" s="461">
        <v>966.09098971000014</v>
      </c>
      <c r="I29" s="461">
        <v>868.40741242000001</v>
      </c>
      <c r="J29" s="461">
        <v>1175.6213661900001</v>
      </c>
      <c r="K29" s="461">
        <v>1705.7734807500001</v>
      </c>
      <c r="L29" s="461">
        <v>2201.5738369300002</v>
      </c>
      <c r="M29" s="461">
        <v>2330.1214384300001</v>
      </c>
      <c r="N29" s="461">
        <v>2364.9615272799992</v>
      </c>
      <c r="O29" s="461">
        <v>2304.5472000000004</v>
      </c>
    </row>
    <row r="30" spans="1:15" ht="15" customHeight="1">
      <c r="A30" s="298" t="s">
        <v>88</v>
      </c>
      <c r="C30" s="345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</row>
    <row r="31" spans="1:15" ht="12" customHeight="1">
      <c r="A31" s="271" t="s">
        <v>390</v>
      </c>
      <c r="C31" s="278"/>
    </row>
    <row r="32" spans="1:15" ht="12" customHeight="1">
      <c r="A32" s="271" t="s">
        <v>380</v>
      </c>
      <c r="C32" s="278"/>
    </row>
    <row r="33" spans="1:3" ht="12" customHeight="1">
      <c r="A33" s="281" t="s">
        <v>381</v>
      </c>
      <c r="C33" s="278"/>
    </row>
    <row r="34" spans="1:3" ht="12" customHeight="1">
      <c r="A34" s="271" t="s">
        <v>386</v>
      </c>
      <c r="C34" s="278"/>
    </row>
    <row r="35" spans="1:3" ht="12" customHeight="1">
      <c r="A35" s="271" t="s">
        <v>142</v>
      </c>
      <c r="C35" s="278"/>
    </row>
    <row r="36" spans="1:3" ht="12" customHeight="1">
      <c r="B36" s="272"/>
      <c r="C36" s="278"/>
    </row>
    <row r="37" spans="1:3" ht="12" customHeight="1">
      <c r="B37" s="272"/>
      <c r="C37" s="278"/>
    </row>
    <row r="38" spans="1:3" ht="12" customHeight="1">
      <c r="C38" s="278"/>
    </row>
    <row r="39" spans="1:3" ht="12" customHeight="1">
      <c r="B39" s="272"/>
      <c r="C39" s="278"/>
    </row>
    <row r="40" spans="1:3" ht="12" customHeight="1">
      <c r="B40" s="272"/>
      <c r="C40" s="278"/>
    </row>
    <row r="41" spans="1:3">
      <c r="B41" s="272"/>
      <c r="C41" s="278"/>
    </row>
    <row r="42" spans="1:3">
      <c r="B42" s="272"/>
      <c r="C42" s="278"/>
    </row>
    <row r="43" spans="1:3">
      <c r="B43" s="272"/>
      <c r="C43" s="278"/>
    </row>
    <row r="44" spans="1:3">
      <c r="B44" s="272"/>
      <c r="C44" s="278"/>
    </row>
    <row r="45" spans="1:3">
      <c r="B45" s="272"/>
      <c r="C45" s="278"/>
    </row>
    <row r="46" spans="1:3">
      <c r="B46" s="272"/>
      <c r="C46" s="278"/>
    </row>
    <row r="47" spans="1:3">
      <c r="B47" s="272"/>
      <c r="C47" s="278"/>
    </row>
    <row r="48" spans="1:3">
      <c r="B48" s="272"/>
      <c r="C48" s="278"/>
    </row>
    <row r="49" spans="2:3">
      <c r="B49" s="272"/>
      <c r="C49" s="278"/>
    </row>
    <row r="50" spans="2:3">
      <c r="B50" s="272"/>
      <c r="C50" s="278"/>
    </row>
    <row r="51" spans="2:3">
      <c r="B51" s="272"/>
      <c r="C51" s="278"/>
    </row>
    <row r="52" spans="2:3">
      <c r="B52" s="272"/>
      <c r="C52" s="278"/>
    </row>
    <row r="53" spans="2:3">
      <c r="B53" s="272"/>
      <c r="C53" s="278"/>
    </row>
    <row r="54" spans="2:3">
      <c r="B54" s="272"/>
      <c r="C54" s="278"/>
    </row>
    <row r="55" spans="2:3">
      <c r="B55" s="272"/>
      <c r="C55" s="278"/>
    </row>
    <row r="56" spans="2:3">
      <c r="B56" s="272"/>
      <c r="C56" s="278"/>
    </row>
    <row r="57" spans="2:3">
      <c r="B57" s="272"/>
      <c r="C57" s="278"/>
    </row>
    <row r="58" spans="2:3">
      <c r="B58" s="272"/>
      <c r="C58" s="278"/>
    </row>
    <row r="59" spans="2:3">
      <c r="B59" s="272"/>
      <c r="C59" s="278"/>
    </row>
    <row r="60" spans="2:3">
      <c r="B60" s="272"/>
      <c r="C60" s="278"/>
    </row>
    <row r="61" spans="2:3">
      <c r="B61" s="272"/>
      <c r="C61" s="278"/>
    </row>
    <row r="62" spans="2:3">
      <c r="B62" s="272"/>
      <c r="C62" s="278"/>
    </row>
    <row r="63" spans="2:3">
      <c r="B63" s="272"/>
      <c r="C63" s="278"/>
    </row>
    <row r="64" spans="2:3">
      <c r="B64" s="272"/>
      <c r="C64" s="278"/>
    </row>
    <row r="65" spans="2:3">
      <c r="B65" s="272"/>
      <c r="C65" s="278"/>
    </row>
    <row r="66" spans="2:3">
      <c r="B66" s="272"/>
      <c r="C66" s="278"/>
    </row>
    <row r="67" spans="2:3">
      <c r="B67" s="272"/>
      <c r="C67" s="278"/>
    </row>
    <row r="68" spans="2:3">
      <c r="B68" s="272"/>
      <c r="C68" s="278"/>
    </row>
    <row r="69" spans="2:3">
      <c r="B69" s="272"/>
      <c r="C69" s="278"/>
    </row>
    <row r="70" spans="2:3">
      <c r="B70" s="272"/>
      <c r="C70" s="278"/>
    </row>
    <row r="71" spans="2:3">
      <c r="B71" s="272"/>
      <c r="C71" s="278"/>
    </row>
    <row r="72" spans="2:3">
      <c r="B72" s="272"/>
      <c r="C72" s="278"/>
    </row>
    <row r="73" spans="2:3">
      <c r="B73" s="272"/>
      <c r="C73" s="278"/>
    </row>
    <row r="74" spans="2:3">
      <c r="B74" s="272"/>
      <c r="C74" s="278"/>
    </row>
    <row r="75" spans="2:3">
      <c r="B75" s="272"/>
      <c r="C75" s="278"/>
    </row>
    <row r="76" spans="2:3">
      <c r="B76" s="272"/>
      <c r="C76" s="278"/>
    </row>
    <row r="77" spans="2:3">
      <c r="B77" s="272"/>
      <c r="C77" s="278"/>
    </row>
    <row r="78" spans="2:3">
      <c r="B78" s="272"/>
      <c r="C78" s="278"/>
    </row>
    <row r="79" spans="2:3">
      <c r="B79" s="272"/>
      <c r="C79" s="278"/>
    </row>
    <row r="80" spans="2:3">
      <c r="B80" s="272"/>
      <c r="C80" s="278"/>
    </row>
    <row r="81" spans="2:3">
      <c r="B81" s="272"/>
      <c r="C81" s="278"/>
    </row>
    <row r="82" spans="2:3">
      <c r="B82" s="272"/>
      <c r="C82" s="278"/>
    </row>
    <row r="83" spans="2:3">
      <c r="B83" s="272"/>
      <c r="C83" s="278"/>
    </row>
    <row r="84" spans="2:3">
      <c r="B84" s="272"/>
      <c r="C84" s="278"/>
    </row>
    <row r="85" spans="2:3">
      <c r="B85" s="272"/>
      <c r="C85" s="278"/>
    </row>
    <row r="86" spans="2:3">
      <c r="B86" s="272"/>
      <c r="C86" s="278"/>
    </row>
    <row r="87" spans="2:3">
      <c r="B87" s="272"/>
      <c r="C87" s="278"/>
    </row>
    <row r="88" spans="2:3">
      <c r="B88" s="272"/>
      <c r="C88" s="278"/>
    </row>
    <row r="89" spans="2:3">
      <c r="B89" s="272"/>
      <c r="C89" s="278"/>
    </row>
    <row r="90" spans="2:3">
      <c r="B90" s="272"/>
      <c r="C90" s="278"/>
    </row>
    <row r="91" spans="2:3">
      <c r="B91" s="272"/>
      <c r="C91" s="278"/>
    </row>
    <row r="92" spans="2:3">
      <c r="B92" s="272"/>
      <c r="C92" s="278"/>
    </row>
    <row r="93" spans="2:3">
      <c r="B93" s="272"/>
      <c r="C93" s="278"/>
    </row>
    <row r="94" spans="2:3">
      <c r="B94" s="272"/>
      <c r="C94" s="278"/>
    </row>
    <row r="95" spans="2:3">
      <c r="B95" s="272"/>
      <c r="C95" s="278"/>
    </row>
    <row r="96" spans="2:3">
      <c r="B96" s="272"/>
      <c r="C96" s="278"/>
    </row>
    <row r="97" spans="2:3">
      <c r="B97" s="272"/>
      <c r="C97" s="278"/>
    </row>
    <row r="98" spans="2:3">
      <c r="B98" s="272"/>
      <c r="C98" s="278"/>
    </row>
    <row r="99" spans="2:3">
      <c r="B99" s="272"/>
      <c r="C99" s="278"/>
    </row>
    <row r="100" spans="2:3">
      <c r="B100" s="272"/>
      <c r="C100" s="278"/>
    </row>
    <row r="101" spans="2:3">
      <c r="B101" s="272"/>
      <c r="C101" s="278"/>
    </row>
    <row r="102" spans="2:3">
      <c r="B102" s="272"/>
      <c r="C102" s="278"/>
    </row>
    <row r="103" spans="2:3">
      <c r="B103" s="272"/>
      <c r="C103" s="278"/>
    </row>
    <row r="104" spans="2:3">
      <c r="B104" s="272"/>
      <c r="C104" s="278"/>
    </row>
    <row r="105" spans="2:3">
      <c r="B105" s="272"/>
      <c r="C105" s="278"/>
    </row>
    <row r="106" spans="2:3">
      <c r="B106" s="272"/>
      <c r="C106" s="278"/>
    </row>
    <row r="107" spans="2:3">
      <c r="B107" s="272"/>
      <c r="C107" s="278"/>
    </row>
    <row r="108" spans="2:3">
      <c r="B108" s="272"/>
      <c r="C108" s="278"/>
    </row>
    <row r="109" spans="2:3">
      <c r="B109" s="272"/>
      <c r="C109" s="278"/>
    </row>
    <row r="110" spans="2:3">
      <c r="B110" s="272"/>
      <c r="C110" s="278"/>
    </row>
    <row r="111" spans="2:3">
      <c r="B111" s="272"/>
      <c r="C111" s="278"/>
    </row>
    <row r="112" spans="2:3">
      <c r="B112" s="272"/>
      <c r="C112" s="278"/>
    </row>
    <row r="113" spans="2:3">
      <c r="B113" s="272"/>
      <c r="C113" s="278"/>
    </row>
    <row r="114" spans="2:3">
      <c r="B114" s="272"/>
      <c r="C114" s="278"/>
    </row>
    <row r="115" spans="2:3">
      <c r="B115" s="272"/>
      <c r="C115" s="278"/>
    </row>
    <row r="116" spans="2:3">
      <c r="B116" s="272"/>
      <c r="C116" s="278"/>
    </row>
    <row r="117" spans="2:3">
      <c r="B117" s="272"/>
      <c r="C117" s="278"/>
    </row>
    <row r="118" spans="2:3">
      <c r="B118" s="272"/>
      <c r="C118" s="278"/>
    </row>
    <row r="119" spans="2:3">
      <c r="B119" s="272"/>
      <c r="C119" s="278"/>
    </row>
    <row r="120" spans="2:3">
      <c r="B120" s="272"/>
      <c r="C120" s="278"/>
    </row>
    <row r="121" spans="2:3">
      <c r="B121" s="272"/>
      <c r="C121" s="278"/>
    </row>
    <row r="122" spans="2:3">
      <c r="B122" s="272"/>
      <c r="C122" s="278"/>
    </row>
    <row r="123" spans="2:3">
      <c r="B123" s="272"/>
      <c r="C123" s="278"/>
    </row>
    <row r="124" spans="2:3">
      <c r="B124" s="272"/>
      <c r="C124" s="278"/>
    </row>
    <row r="125" spans="2:3">
      <c r="B125" s="272"/>
      <c r="C125" s="278"/>
    </row>
    <row r="126" spans="2:3">
      <c r="B126" s="272"/>
      <c r="C126" s="278"/>
    </row>
    <row r="127" spans="2:3">
      <c r="B127" s="272"/>
      <c r="C127" s="278"/>
    </row>
    <row r="128" spans="2:3">
      <c r="B128" s="272"/>
      <c r="C128" s="278"/>
    </row>
    <row r="129" spans="2:3">
      <c r="B129" s="272"/>
      <c r="C129" s="278"/>
    </row>
    <row r="130" spans="2:3">
      <c r="B130" s="272"/>
      <c r="C130" s="278"/>
    </row>
    <row r="131" spans="2:3">
      <c r="B131" s="272"/>
      <c r="C131" s="278"/>
    </row>
    <row r="132" spans="2:3">
      <c r="B132" s="272"/>
      <c r="C132" s="278"/>
    </row>
    <row r="133" spans="2:3">
      <c r="B133" s="272"/>
      <c r="C133" s="278"/>
    </row>
    <row r="134" spans="2:3">
      <c r="B134" s="272"/>
      <c r="C134" s="278"/>
    </row>
    <row r="135" spans="2:3">
      <c r="B135" s="272"/>
      <c r="C135" s="278"/>
    </row>
    <row r="136" spans="2:3">
      <c r="B136" s="272"/>
      <c r="C136" s="278"/>
    </row>
    <row r="137" spans="2:3">
      <c r="B137" s="272"/>
      <c r="C137" s="278"/>
    </row>
    <row r="138" spans="2:3">
      <c r="B138" s="272"/>
      <c r="C138" s="278"/>
    </row>
    <row r="139" spans="2:3">
      <c r="B139" s="272"/>
      <c r="C139" s="278"/>
    </row>
    <row r="140" spans="2:3">
      <c r="C140" s="278"/>
    </row>
    <row r="141" spans="2:3">
      <c r="C141" s="278"/>
    </row>
    <row r="142" spans="2:3">
      <c r="C142" s="278"/>
    </row>
    <row r="143" spans="2:3">
      <c r="C143" s="278"/>
    </row>
    <row r="144" spans="2:3">
      <c r="C144" s="278"/>
    </row>
    <row r="145" spans="3:3">
      <c r="C145" s="278"/>
    </row>
    <row r="146" spans="3:3">
      <c r="C146" s="278"/>
    </row>
    <row r="147" spans="3:3">
      <c r="C147" s="278"/>
    </row>
    <row r="148" spans="3:3">
      <c r="C148" s="278"/>
    </row>
    <row r="149" spans="3:3">
      <c r="C149" s="278"/>
    </row>
    <row r="150" spans="3:3">
      <c r="C150" s="278"/>
    </row>
    <row r="151" spans="3:3">
      <c r="C151" s="278"/>
    </row>
    <row r="152" spans="3:3">
      <c r="C152" s="278"/>
    </row>
    <row r="153" spans="3:3">
      <c r="C153" s="278"/>
    </row>
    <row r="154" spans="3:3">
      <c r="C154" s="278"/>
    </row>
    <row r="155" spans="3:3">
      <c r="C155" s="278"/>
    </row>
    <row r="156" spans="3:3">
      <c r="C156" s="278"/>
    </row>
    <row r="157" spans="3:3">
      <c r="C157" s="278"/>
    </row>
    <row r="158" spans="3:3">
      <c r="C158" s="278"/>
    </row>
    <row r="159" spans="3:3">
      <c r="C159" s="278"/>
    </row>
    <row r="160" spans="3:3">
      <c r="C160" s="278"/>
    </row>
    <row r="161" spans="3:3">
      <c r="C161" s="278"/>
    </row>
    <row r="162" spans="3:3">
      <c r="C162" s="278"/>
    </row>
    <row r="163" spans="3:3">
      <c r="C163" s="278"/>
    </row>
    <row r="164" spans="3:3">
      <c r="C164" s="278"/>
    </row>
    <row r="165" spans="3:3">
      <c r="C165" s="278"/>
    </row>
    <row r="166" spans="3:3">
      <c r="C166" s="278"/>
    </row>
  </sheetData>
  <mergeCells count="1">
    <mergeCell ref="B23:C23"/>
  </mergeCells>
  <pageMargins left="0.59055118110236227" right="0.19685039370078741" top="0.78740157480314965" bottom="0.39370078740157483" header="0.11811023622047245" footer="0.15748031496062992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6"/>
  <sheetViews>
    <sheetView zoomScaleNormal="75" zoomScaleSheetLayoutView="100" workbookViewId="0"/>
  </sheetViews>
  <sheetFormatPr baseColWidth="10" defaultRowHeight="12.75"/>
  <cols>
    <col min="1" max="1" width="4.28515625" style="250" customWidth="1"/>
    <col min="2" max="2" width="5.7109375" style="250" customWidth="1"/>
    <col min="3" max="3" width="65.7109375" style="281" customWidth="1"/>
    <col min="4" max="10" width="11.7109375" style="259" hidden="1" customWidth="1"/>
    <col min="11" max="22" width="12.7109375" style="259" customWidth="1"/>
    <col min="23" max="259" width="11.42578125" style="259"/>
    <col min="260" max="260" width="5.7109375" style="259" customWidth="1"/>
    <col min="261" max="261" width="5.5703125" style="259" customWidth="1"/>
    <col min="262" max="262" width="70.7109375" style="259" customWidth="1"/>
    <col min="263" max="269" width="0" style="259" hidden="1" customWidth="1"/>
    <col min="270" max="277" width="12.7109375" style="259" customWidth="1"/>
    <col min="278" max="278" width="5.140625" style="259" customWidth="1"/>
    <col min="279" max="515" width="11.42578125" style="259"/>
    <col min="516" max="516" width="5.7109375" style="259" customWidth="1"/>
    <col min="517" max="517" width="5.5703125" style="259" customWidth="1"/>
    <col min="518" max="518" width="70.7109375" style="259" customWidth="1"/>
    <col min="519" max="525" width="0" style="259" hidden="1" customWidth="1"/>
    <col min="526" max="533" width="12.7109375" style="259" customWidth="1"/>
    <col min="534" max="534" width="5.140625" style="259" customWidth="1"/>
    <col min="535" max="771" width="11.42578125" style="259"/>
    <col min="772" max="772" width="5.7109375" style="259" customWidth="1"/>
    <col min="773" max="773" width="5.5703125" style="259" customWidth="1"/>
    <col min="774" max="774" width="70.7109375" style="259" customWidth="1"/>
    <col min="775" max="781" width="0" style="259" hidden="1" customWidth="1"/>
    <col min="782" max="789" width="12.7109375" style="259" customWidth="1"/>
    <col min="790" max="790" width="5.140625" style="259" customWidth="1"/>
    <col min="791" max="1027" width="11.42578125" style="259"/>
    <col min="1028" max="1028" width="5.7109375" style="259" customWidth="1"/>
    <col min="1029" max="1029" width="5.5703125" style="259" customWidth="1"/>
    <col min="1030" max="1030" width="70.7109375" style="259" customWidth="1"/>
    <col min="1031" max="1037" width="0" style="259" hidden="1" customWidth="1"/>
    <col min="1038" max="1045" width="12.7109375" style="259" customWidth="1"/>
    <col min="1046" max="1046" width="5.140625" style="259" customWidth="1"/>
    <col min="1047" max="1283" width="11.42578125" style="259"/>
    <col min="1284" max="1284" width="5.7109375" style="259" customWidth="1"/>
    <col min="1285" max="1285" width="5.5703125" style="259" customWidth="1"/>
    <col min="1286" max="1286" width="70.7109375" style="259" customWidth="1"/>
    <col min="1287" max="1293" width="0" style="259" hidden="1" customWidth="1"/>
    <col min="1294" max="1301" width="12.7109375" style="259" customWidth="1"/>
    <col min="1302" max="1302" width="5.140625" style="259" customWidth="1"/>
    <col min="1303" max="1539" width="11.42578125" style="259"/>
    <col min="1540" max="1540" width="5.7109375" style="259" customWidth="1"/>
    <col min="1541" max="1541" width="5.5703125" style="259" customWidth="1"/>
    <col min="1542" max="1542" width="70.7109375" style="259" customWidth="1"/>
    <col min="1543" max="1549" width="0" style="259" hidden="1" customWidth="1"/>
    <col min="1550" max="1557" width="12.7109375" style="259" customWidth="1"/>
    <col min="1558" max="1558" width="5.140625" style="259" customWidth="1"/>
    <col min="1559" max="1795" width="11.42578125" style="259"/>
    <col min="1796" max="1796" width="5.7109375" style="259" customWidth="1"/>
    <col min="1797" max="1797" width="5.5703125" style="259" customWidth="1"/>
    <col min="1798" max="1798" width="70.7109375" style="259" customWidth="1"/>
    <col min="1799" max="1805" width="0" style="259" hidden="1" customWidth="1"/>
    <col min="1806" max="1813" width="12.7109375" style="259" customWidth="1"/>
    <col min="1814" max="1814" width="5.140625" style="259" customWidth="1"/>
    <col min="1815" max="2051" width="11.42578125" style="259"/>
    <col min="2052" max="2052" width="5.7109375" style="259" customWidth="1"/>
    <col min="2053" max="2053" width="5.5703125" style="259" customWidth="1"/>
    <col min="2054" max="2054" width="70.7109375" style="259" customWidth="1"/>
    <col min="2055" max="2061" width="0" style="259" hidden="1" customWidth="1"/>
    <col min="2062" max="2069" width="12.7109375" style="259" customWidth="1"/>
    <col min="2070" max="2070" width="5.140625" style="259" customWidth="1"/>
    <col min="2071" max="2307" width="11.42578125" style="259"/>
    <col min="2308" max="2308" width="5.7109375" style="259" customWidth="1"/>
    <col min="2309" max="2309" width="5.5703125" style="259" customWidth="1"/>
    <col min="2310" max="2310" width="70.7109375" style="259" customWidth="1"/>
    <col min="2311" max="2317" width="0" style="259" hidden="1" customWidth="1"/>
    <col min="2318" max="2325" width="12.7109375" style="259" customWidth="1"/>
    <col min="2326" max="2326" width="5.140625" style="259" customWidth="1"/>
    <col min="2327" max="2563" width="11.42578125" style="259"/>
    <col min="2564" max="2564" width="5.7109375" style="259" customWidth="1"/>
    <col min="2565" max="2565" width="5.5703125" style="259" customWidth="1"/>
    <col min="2566" max="2566" width="70.7109375" style="259" customWidth="1"/>
    <col min="2567" max="2573" width="0" style="259" hidden="1" customWidth="1"/>
    <col min="2574" max="2581" width="12.7109375" style="259" customWidth="1"/>
    <col min="2582" max="2582" width="5.140625" style="259" customWidth="1"/>
    <col min="2583" max="2819" width="11.42578125" style="259"/>
    <col min="2820" max="2820" width="5.7109375" style="259" customWidth="1"/>
    <col min="2821" max="2821" width="5.5703125" style="259" customWidth="1"/>
    <col min="2822" max="2822" width="70.7109375" style="259" customWidth="1"/>
    <col min="2823" max="2829" width="0" style="259" hidden="1" customWidth="1"/>
    <col min="2830" max="2837" width="12.7109375" style="259" customWidth="1"/>
    <col min="2838" max="2838" width="5.140625" style="259" customWidth="1"/>
    <col min="2839" max="3075" width="11.42578125" style="259"/>
    <col min="3076" max="3076" width="5.7109375" style="259" customWidth="1"/>
    <col min="3077" max="3077" width="5.5703125" style="259" customWidth="1"/>
    <col min="3078" max="3078" width="70.7109375" style="259" customWidth="1"/>
    <col min="3079" max="3085" width="0" style="259" hidden="1" customWidth="1"/>
    <col min="3086" max="3093" width="12.7109375" style="259" customWidth="1"/>
    <col min="3094" max="3094" width="5.140625" style="259" customWidth="1"/>
    <col min="3095" max="3331" width="11.42578125" style="259"/>
    <col min="3332" max="3332" width="5.7109375" style="259" customWidth="1"/>
    <col min="3333" max="3333" width="5.5703125" style="259" customWidth="1"/>
    <col min="3334" max="3334" width="70.7109375" style="259" customWidth="1"/>
    <col min="3335" max="3341" width="0" style="259" hidden="1" customWidth="1"/>
    <col min="3342" max="3349" width="12.7109375" style="259" customWidth="1"/>
    <col min="3350" max="3350" width="5.140625" style="259" customWidth="1"/>
    <col min="3351" max="3587" width="11.42578125" style="259"/>
    <col min="3588" max="3588" width="5.7109375" style="259" customWidth="1"/>
    <col min="3589" max="3589" width="5.5703125" style="259" customWidth="1"/>
    <col min="3590" max="3590" width="70.7109375" style="259" customWidth="1"/>
    <col min="3591" max="3597" width="0" style="259" hidden="1" customWidth="1"/>
    <col min="3598" max="3605" width="12.7109375" style="259" customWidth="1"/>
    <col min="3606" max="3606" width="5.140625" style="259" customWidth="1"/>
    <col min="3607" max="3843" width="11.42578125" style="259"/>
    <col min="3844" max="3844" width="5.7109375" style="259" customWidth="1"/>
    <col min="3845" max="3845" width="5.5703125" style="259" customWidth="1"/>
    <col min="3846" max="3846" width="70.7109375" style="259" customWidth="1"/>
    <col min="3847" max="3853" width="0" style="259" hidden="1" customWidth="1"/>
    <col min="3854" max="3861" width="12.7109375" style="259" customWidth="1"/>
    <col min="3862" max="3862" width="5.140625" style="259" customWidth="1"/>
    <col min="3863" max="4099" width="11.42578125" style="259"/>
    <col min="4100" max="4100" width="5.7109375" style="259" customWidth="1"/>
    <col min="4101" max="4101" width="5.5703125" style="259" customWidth="1"/>
    <col min="4102" max="4102" width="70.7109375" style="259" customWidth="1"/>
    <col min="4103" max="4109" width="0" style="259" hidden="1" customWidth="1"/>
    <col min="4110" max="4117" width="12.7109375" style="259" customWidth="1"/>
    <col min="4118" max="4118" width="5.140625" style="259" customWidth="1"/>
    <col min="4119" max="4355" width="11.42578125" style="259"/>
    <col min="4356" max="4356" width="5.7109375" style="259" customWidth="1"/>
    <col min="4357" max="4357" width="5.5703125" style="259" customWidth="1"/>
    <col min="4358" max="4358" width="70.7109375" style="259" customWidth="1"/>
    <col min="4359" max="4365" width="0" style="259" hidden="1" customWidth="1"/>
    <col min="4366" max="4373" width="12.7109375" style="259" customWidth="1"/>
    <col min="4374" max="4374" width="5.140625" style="259" customWidth="1"/>
    <col min="4375" max="4611" width="11.42578125" style="259"/>
    <col min="4612" max="4612" width="5.7109375" style="259" customWidth="1"/>
    <col min="4613" max="4613" width="5.5703125" style="259" customWidth="1"/>
    <col min="4614" max="4614" width="70.7109375" style="259" customWidth="1"/>
    <col min="4615" max="4621" width="0" style="259" hidden="1" customWidth="1"/>
    <col min="4622" max="4629" width="12.7109375" style="259" customWidth="1"/>
    <col min="4630" max="4630" width="5.140625" style="259" customWidth="1"/>
    <col min="4631" max="4867" width="11.42578125" style="259"/>
    <col min="4868" max="4868" width="5.7109375" style="259" customWidth="1"/>
    <col min="4869" max="4869" width="5.5703125" style="259" customWidth="1"/>
    <col min="4870" max="4870" width="70.7109375" style="259" customWidth="1"/>
    <col min="4871" max="4877" width="0" style="259" hidden="1" customWidth="1"/>
    <col min="4878" max="4885" width="12.7109375" style="259" customWidth="1"/>
    <col min="4886" max="4886" width="5.140625" style="259" customWidth="1"/>
    <col min="4887" max="5123" width="11.42578125" style="259"/>
    <col min="5124" max="5124" width="5.7109375" style="259" customWidth="1"/>
    <col min="5125" max="5125" width="5.5703125" style="259" customWidth="1"/>
    <col min="5126" max="5126" width="70.7109375" style="259" customWidth="1"/>
    <col min="5127" max="5133" width="0" style="259" hidden="1" customWidth="1"/>
    <col min="5134" max="5141" width="12.7109375" style="259" customWidth="1"/>
    <col min="5142" max="5142" width="5.140625" style="259" customWidth="1"/>
    <col min="5143" max="5379" width="11.42578125" style="259"/>
    <col min="5380" max="5380" width="5.7109375" style="259" customWidth="1"/>
    <col min="5381" max="5381" width="5.5703125" style="259" customWidth="1"/>
    <col min="5382" max="5382" width="70.7109375" style="259" customWidth="1"/>
    <col min="5383" max="5389" width="0" style="259" hidden="1" customWidth="1"/>
    <col min="5390" max="5397" width="12.7109375" style="259" customWidth="1"/>
    <col min="5398" max="5398" width="5.140625" style="259" customWidth="1"/>
    <col min="5399" max="5635" width="11.42578125" style="259"/>
    <col min="5636" max="5636" width="5.7109375" style="259" customWidth="1"/>
    <col min="5637" max="5637" width="5.5703125" style="259" customWidth="1"/>
    <col min="5638" max="5638" width="70.7109375" style="259" customWidth="1"/>
    <col min="5639" max="5645" width="0" style="259" hidden="1" customWidth="1"/>
    <col min="5646" max="5653" width="12.7109375" style="259" customWidth="1"/>
    <col min="5654" max="5654" width="5.140625" style="259" customWidth="1"/>
    <col min="5655" max="5891" width="11.42578125" style="259"/>
    <col min="5892" max="5892" width="5.7109375" style="259" customWidth="1"/>
    <col min="5893" max="5893" width="5.5703125" style="259" customWidth="1"/>
    <col min="5894" max="5894" width="70.7109375" style="259" customWidth="1"/>
    <col min="5895" max="5901" width="0" style="259" hidden="1" customWidth="1"/>
    <col min="5902" max="5909" width="12.7109375" style="259" customWidth="1"/>
    <col min="5910" max="5910" width="5.140625" style="259" customWidth="1"/>
    <col min="5911" max="6147" width="11.42578125" style="259"/>
    <col min="6148" max="6148" width="5.7109375" style="259" customWidth="1"/>
    <col min="6149" max="6149" width="5.5703125" style="259" customWidth="1"/>
    <col min="6150" max="6150" width="70.7109375" style="259" customWidth="1"/>
    <col min="6151" max="6157" width="0" style="259" hidden="1" customWidth="1"/>
    <col min="6158" max="6165" width="12.7109375" style="259" customWidth="1"/>
    <col min="6166" max="6166" width="5.140625" style="259" customWidth="1"/>
    <col min="6167" max="6403" width="11.42578125" style="259"/>
    <col min="6404" max="6404" width="5.7109375" style="259" customWidth="1"/>
    <col min="6405" max="6405" width="5.5703125" style="259" customWidth="1"/>
    <col min="6406" max="6406" width="70.7109375" style="259" customWidth="1"/>
    <col min="6407" max="6413" width="0" style="259" hidden="1" customWidth="1"/>
    <col min="6414" max="6421" width="12.7109375" style="259" customWidth="1"/>
    <col min="6422" max="6422" width="5.140625" style="259" customWidth="1"/>
    <col min="6423" max="6659" width="11.42578125" style="259"/>
    <col min="6660" max="6660" width="5.7109375" style="259" customWidth="1"/>
    <col min="6661" max="6661" width="5.5703125" style="259" customWidth="1"/>
    <col min="6662" max="6662" width="70.7109375" style="259" customWidth="1"/>
    <col min="6663" max="6669" width="0" style="259" hidden="1" customWidth="1"/>
    <col min="6670" max="6677" width="12.7109375" style="259" customWidth="1"/>
    <col min="6678" max="6678" width="5.140625" style="259" customWidth="1"/>
    <col min="6679" max="6915" width="11.42578125" style="259"/>
    <col min="6916" max="6916" width="5.7109375" style="259" customWidth="1"/>
    <col min="6917" max="6917" width="5.5703125" style="259" customWidth="1"/>
    <col min="6918" max="6918" width="70.7109375" style="259" customWidth="1"/>
    <col min="6919" max="6925" width="0" style="259" hidden="1" customWidth="1"/>
    <col min="6926" max="6933" width="12.7109375" style="259" customWidth="1"/>
    <col min="6934" max="6934" width="5.140625" style="259" customWidth="1"/>
    <col min="6935" max="7171" width="11.42578125" style="259"/>
    <col min="7172" max="7172" width="5.7109375" style="259" customWidth="1"/>
    <col min="7173" max="7173" width="5.5703125" style="259" customWidth="1"/>
    <col min="7174" max="7174" width="70.7109375" style="259" customWidth="1"/>
    <col min="7175" max="7181" width="0" style="259" hidden="1" customWidth="1"/>
    <col min="7182" max="7189" width="12.7109375" style="259" customWidth="1"/>
    <col min="7190" max="7190" width="5.140625" style="259" customWidth="1"/>
    <col min="7191" max="7427" width="11.42578125" style="259"/>
    <col min="7428" max="7428" width="5.7109375" style="259" customWidth="1"/>
    <col min="7429" max="7429" width="5.5703125" style="259" customWidth="1"/>
    <col min="7430" max="7430" width="70.7109375" style="259" customWidth="1"/>
    <col min="7431" max="7437" width="0" style="259" hidden="1" customWidth="1"/>
    <col min="7438" max="7445" width="12.7109375" style="259" customWidth="1"/>
    <col min="7446" max="7446" width="5.140625" style="259" customWidth="1"/>
    <col min="7447" max="7683" width="11.42578125" style="259"/>
    <col min="7684" max="7684" width="5.7109375" style="259" customWidth="1"/>
    <col min="7685" max="7685" width="5.5703125" style="259" customWidth="1"/>
    <col min="7686" max="7686" width="70.7109375" style="259" customWidth="1"/>
    <col min="7687" max="7693" width="0" style="259" hidden="1" customWidth="1"/>
    <col min="7694" max="7701" width="12.7109375" style="259" customWidth="1"/>
    <col min="7702" max="7702" width="5.140625" style="259" customWidth="1"/>
    <col min="7703" max="7939" width="11.42578125" style="259"/>
    <col min="7940" max="7940" width="5.7109375" style="259" customWidth="1"/>
    <col min="7941" max="7941" width="5.5703125" style="259" customWidth="1"/>
    <col min="7942" max="7942" width="70.7109375" style="259" customWidth="1"/>
    <col min="7943" max="7949" width="0" style="259" hidden="1" customWidth="1"/>
    <col min="7950" max="7957" width="12.7109375" style="259" customWidth="1"/>
    <col min="7958" max="7958" width="5.140625" style="259" customWidth="1"/>
    <col min="7959" max="8195" width="11.42578125" style="259"/>
    <col min="8196" max="8196" width="5.7109375" style="259" customWidth="1"/>
    <col min="8197" max="8197" width="5.5703125" style="259" customWidth="1"/>
    <col min="8198" max="8198" width="70.7109375" style="259" customWidth="1"/>
    <col min="8199" max="8205" width="0" style="259" hidden="1" customWidth="1"/>
    <col min="8206" max="8213" width="12.7109375" style="259" customWidth="1"/>
    <col min="8214" max="8214" width="5.140625" style="259" customWidth="1"/>
    <col min="8215" max="8451" width="11.42578125" style="259"/>
    <col min="8452" max="8452" width="5.7109375" style="259" customWidth="1"/>
    <col min="8453" max="8453" width="5.5703125" style="259" customWidth="1"/>
    <col min="8454" max="8454" width="70.7109375" style="259" customWidth="1"/>
    <col min="8455" max="8461" width="0" style="259" hidden="1" customWidth="1"/>
    <col min="8462" max="8469" width="12.7109375" style="259" customWidth="1"/>
    <col min="8470" max="8470" width="5.140625" style="259" customWidth="1"/>
    <col min="8471" max="8707" width="11.42578125" style="259"/>
    <col min="8708" max="8708" width="5.7109375" style="259" customWidth="1"/>
    <col min="8709" max="8709" width="5.5703125" style="259" customWidth="1"/>
    <col min="8710" max="8710" width="70.7109375" style="259" customWidth="1"/>
    <col min="8711" max="8717" width="0" style="259" hidden="1" customWidth="1"/>
    <col min="8718" max="8725" width="12.7109375" style="259" customWidth="1"/>
    <col min="8726" max="8726" width="5.140625" style="259" customWidth="1"/>
    <col min="8727" max="8963" width="11.42578125" style="259"/>
    <col min="8964" max="8964" width="5.7109375" style="259" customWidth="1"/>
    <col min="8965" max="8965" width="5.5703125" style="259" customWidth="1"/>
    <col min="8966" max="8966" width="70.7109375" style="259" customWidth="1"/>
    <col min="8967" max="8973" width="0" style="259" hidden="1" customWidth="1"/>
    <col min="8974" max="8981" width="12.7109375" style="259" customWidth="1"/>
    <col min="8982" max="8982" width="5.140625" style="259" customWidth="1"/>
    <col min="8983" max="9219" width="11.42578125" style="259"/>
    <col min="9220" max="9220" width="5.7109375" style="259" customWidth="1"/>
    <col min="9221" max="9221" width="5.5703125" style="259" customWidth="1"/>
    <col min="9222" max="9222" width="70.7109375" style="259" customWidth="1"/>
    <col min="9223" max="9229" width="0" style="259" hidden="1" customWidth="1"/>
    <col min="9230" max="9237" width="12.7109375" style="259" customWidth="1"/>
    <col min="9238" max="9238" width="5.140625" style="259" customWidth="1"/>
    <col min="9239" max="9475" width="11.42578125" style="259"/>
    <col min="9476" max="9476" width="5.7109375" style="259" customWidth="1"/>
    <col min="9477" max="9477" width="5.5703125" style="259" customWidth="1"/>
    <col min="9478" max="9478" width="70.7109375" style="259" customWidth="1"/>
    <col min="9479" max="9485" width="0" style="259" hidden="1" customWidth="1"/>
    <col min="9486" max="9493" width="12.7109375" style="259" customWidth="1"/>
    <col min="9494" max="9494" width="5.140625" style="259" customWidth="1"/>
    <col min="9495" max="9731" width="11.42578125" style="259"/>
    <col min="9732" max="9732" width="5.7109375" style="259" customWidth="1"/>
    <col min="9733" max="9733" width="5.5703125" style="259" customWidth="1"/>
    <col min="9734" max="9734" width="70.7109375" style="259" customWidth="1"/>
    <col min="9735" max="9741" width="0" style="259" hidden="1" customWidth="1"/>
    <col min="9742" max="9749" width="12.7109375" style="259" customWidth="1"/>
    <col min="9750" max="9750" width="5.140625" style="259" customWidth="1"/>
    <col min="9751" max="9987" width="11.42578125" style="259"/>
    <col min="9988" max="9988" width="5.7109375" style="259" customWidth="1"/>
    <col min="9989" max="9989" width="5.5703125" style="259" customWidth="1"/>
    <col min="9990" max="9990" width="70.7109375" style="259" customWidth="1"/>
    <col min="9991" max="9997" width="0" style="259" hidden="1" customWidth="1"/>
    <col min="9998" max="10005" width="12.7109375" style="259" customWidth="1"/>
    <col min="10006" max="10006" width="5.140625" style="259" customWidth="1"/>
    <col min="10007" max="10243" width="11.42578125" style="259"/>
    <col min="10244" max="10244" width="5.7109375" style="259" customWidth="1"/>
    <col min="10245" max="10245" width="5.5703125" style="259" customWidth="1"/>
    <col min="10246" max="10246" width="70.7109375" style="259" customWidth="1"/>
    <col min="10247" max="10253" width="0" style="259" hidden="1" customWidth="1"/>
    <col min="10254" max="10261" width="12.7109375" style="259" customWidth="1"/>
    <col min="10262" max="10262" width="5.140625" style="259" customWidth="1"/>
    <col min="10263" max="10499" width="11.42578125" style="259"/>
    <col min="10500" max="10500" width="5.7109375" style="259" customWidth="1"/>
    <col min="10501" max="10501" width="5.5703125" style="259" customWidth="1"/>
    <col min="10502" max="10502" width="70.7109375" style="259" customWidth="1"/>
    <col min="10503" max="10509" width="0" style="259" hidden="1" customWidth="1"/>
    <col min="10510" max="10517" width="12.7109375" style="259" customWidth="1"/>
    <col min="10518" max="10518" width="5.140625" style="259" customWidth="1"/>
    <col min="10519" max="10755" width="11.42578125" style="259"/>
    <col min="10756" max="10756" width="5.7109375" style="259" customWidth="1"/>
    <col min="10757" max="10757" width="5.5703125" style="259" customWidth="1"/>
    <col min="10758" max="10758" width="70.7109375" style="259" customWidth="1"/>
    <col min="10759" max="10765" width="0" style="259" hidden="1" customWidth="1"/>
    <col min="10766" max="10773" width="12.7109375" style="259" customWidth="1"/>
    <col min="10774" max="10774" width="5.140625" style="259" customWidth="1"/>
    <col min="10775" max="11011" width="11.42578125" style="259"/>
    <col min="11012" max="11012" width="5.7109375" style="259" customWidth="1"/>
    <col min="11013" max="11013" width="5.5703125" style="259" customWidth="1"/>
    <col min="11014" max="11014" width="70.7109375" style="259" customWidth="1"/>
    <col min="11015" max="11021" width="0" style="259" hidden="1" customWidth="1"/>
    <col min="11022" max="11029" width="12.7109375" style="259" customWidth="1"/>
    <col min="11030" max="11030" width="5.140625" style="259" customWidth="1"/>
    <col min="11031" max="11267" width="11.42578125" style="259"/>
    <col min="11268" max="11268" width="5.7109375" style="259" customWidth="1"/>
    <col min="11269" max="11269" width="5.5703125" style="259" customWidth="1"/>
    <col min="11270" max="11270" width="70.7109375" style="259" customWidth="1"/>
    <col min="11271" max="11277" width="0" style="259" hidden="1" customWidth="1"/>
    <col min="11278" max="11285" width="12.7109375" style="259" customWidth="1"/>
    <col min="11286" max="11286" width="5.140625" style="259" customWidth="1"/>
    <col min="11287" max="11523" width="11.42578125" style="259"/>
    <col min="11524" max="11524" width="5.7109375" style="259" customWidth="1"/>
    <col min="11525" max="11525" width="5.5703125" style="259" customWidth="1"/>
    <col min="11526" max="11526" width="70.7109375" style="259" customWidth="1"/>
    <col min="11527" max="11533" width="0" style="259" hidden="1" customWidth="1"/>
    <col min="11534" max="11541" width="12.7109375" style="259" customWidth="1"/>
    <col min="11542" max="11542" width="5.140625" style="259" customWidth="1"/>
    <col min="11543" max="11779" width="11.42578125" style="259"/>
    <col min="11780" max="11780" width="5.7109375" style="259" customWidth="1"/>
    <col min="11781" max="11781" width="5.5703125" style="259" customWidth="1"/>
    <col min="11782" max="11782" width="70.7109375" style="259" customWidth="1"/>
    <col min="11783" max="11789" width="0" style="259" hidden="1" customWidth="1"/>
    <col min="11790" max="11797" width="12.7109375" style="259" customWidth="1"/>
    <col min="11798" max="11798" width="5.140625" style="259" customWidth="1"/>
    <col min="11799" max="12035" width="11.42578125" style="259"/>
    <col min="12036" max="12036" width="5.7109375" style="259" customWidth="1"/>
    <col min="12037" max="12037" width="5.5703125" style="259" customWidth="1"/>
    <col min="12038" max="12038" width="70.7109375" style="259" customWidth="1"/>
    <col min="12039" max="12045" width="0" style="259" hidden="1" customWidth="1"/>
    <col min="12046" max="12053" width="12.7109375" style="259" customWidth="1"/>
    <col min="12054" max="12054" width="5.140625" style="259" customWidth="1"/>
    <col min="12055" max="12291" width="11.42578125" style="259"/>
    <col min="12292" max="12292" width="5.7109375" style="259" customWidth="1"/>
    <col min="12293" max="12293" width="5.5703125" style="259" customWidth="1"/>
    <col min="12294" max="12294" width="70.7109375" style="259" customWidth="1"/>
    <col min="12295" max="12301" width="0" style="259" hidden="1" customWidth="1"/>
    <col min="12302" max="12309" width="12.7109375" style="259" customWidth="1"/>
    <col min="12310" max="12310" width="5.140625" style="259" customWidth="1"/>
    <col min="12311" max="12547" width="11.42578125" style="259"/>
    <col min="12548" max="12548" width="5.7109375" style="259" customWidth="1"/>
    <col min="12549" max="12549" width="5.5703125" style="259" customWidth="1"/>
    <col min="12550" max="12550" width="70.7109375" style="259" customWidth="1"/>
    <col min="12551" max="12557" width="0" style="259" hidden="1" customWidth="1"/>
    <col min="12558" max="12565" width="12.7109375" style="259" customWidth="1"/>
    <col min="12566" max="12566" width="5.140625" style="259" customWidth="1"/>
    <col min="12567" max="12803" width="11.42578125" style="259"/>
    <col min="12804" max="12804" width="5.7109375" style="259" customWidth="1"/>
    <col min="12805" max="12805" width="5.5703125" style="259" customWidth="1"/>
    <col min="12806" max="12806" width="70.7109375" style="259" customWidth="1"/>
    <col min="12807" max="12813" width="0" style="259" hidden="1" customWidth="1"/>
    <col min="12814" max="12821" width="12.7109375" style="259" customWidth="1"/>
    <col min="12822" max="12822" width="5.140625" style="259" customWidth="1"/>
    <col min="12823" max="13059" width="11.42578125" style="259"/>
    <col min="13060" max="13060" width="5.7109375" style="259" customWidth="1"/>
    <col min="13061" max="13061" width="5.5703125" style="259" customWidth="1"/>
    <col min="13062" max="13062" width="70.7109375" style="259" customWidth="1"/>
    <col min="13063" max="13069" width="0" style="259" hidden="1" customWidth="1"/>
    <col min="13070" max="13077" width="12.7109375" style="259" customWidth="1"/>
    <col min="13078" max="13078" width="5.140625" style="259" customWidth="1"/>
    <col min="13079" max="13315" width="11.42578125" style="259"/>
    <col min="13316" max="13316" width="5.7109375" style="259" customWidth="1"/>
    <col min="13317" max="13317" width="5.5703125" style="259" customWidth="1"/>
    <col min="13318" max="13318" width="70.7109375" style="259" customWidth="1"/>
    <col min="13319" max="13325" width="0" style="259" hidden="1" customWidth="1"/>
    <col min="13326" max="13333" width="12.7109375" style="259" customWidth="1"/>
    <col min="13334" max="13334" width="5.140625" style="259" customWidth="1"/>
    <col min="13335" max="13571" width="11.42578125" style="259"/>
    <col min="13572" max="13572" width="5.7109375" style="259" customWidth="1"/>
    <col min="13573" max="13573" width="5.5703125" style="259" customWidth="1"/>
    <col min="13574" max="13574" width="70.7109375" style="259" customWidth="1"/>
    <col min="13575" max="13581" width="0" style="259" hidden="1" customWidth="1"/>
    <col min="13582" max="13589" width="12.7109375" style="259" customWidth="1"/>
    <col min="13590" max="13590" width="5.140625" style="259" customWidth="1"/>
    <col min="13591" max="13827" width="11.42578125" style="259"/>
    <col min="13828" max="13828" width="5.7109375" style="259" customWidth="1"/>
    <col min="13829" max="13829" width="5.5703125" style="259" customWidth="1"/>
    <col min="13830" max="13830" width="70.7109375" style="259" customWidth="1"/>
    <col min="13831" max="13837" width="0" style="259" hidden="1" customWidth="1"/>
    <col min="13838" max="13845" width="12.7109375" style="259" customWidth="1"/>
    <col min="13846" max="13846" width="5.140625" style="259" customWidth="1"/>
    <col min="13847" max="14083" width="11.42578125" style="259"/>
    <col min="14084" max="14084" width="5.7109375" style="259" customWidth="1"/>
    <col min="14085" max="14085" width="5.5703125" style="259" customWidth="1"/>
    <col min="14086" max="14086" width="70.7109375" style="259" customWidth="1"/>
    <col min="14087" max="14093" width="0" style="259" hidden="1" customWidth="1"/>
    <col min="14094" max="14101" width="12.7109375" style="259" customWidth="1"/>
    <col min="14102" max="14102" width="5.140625" style="259" customWidth="1"/>
    <col min="14103" max="14339" width="11.42578125" style="259"/>
    <col min="14340" max="14340" width="5.7109375" style="259" customWidth="1"/>
    <col min="14341" max="14341" width="5.5703125" style="259" customWidth="1"/>
    <col min="14342" max="14342" width="70.7109375" style="259" customWidth="1"/>
    <col min="14343" max="14349" width="0" style="259" hidden="1" customWidth="1"/>
    <col min="14350" max="14357" width="12.7109375" style="259" customWidth="1"/>
    <col min="14358" max="14358" width="5.140625" style="259" customWidth="1"/>
    <col min="14359" max="14595" width="11.42578125" style="259"/>
    <col min="14596" max="14596" width="5.7109375" style="259" customWidth="1"/>
    <col min="14597" max="14597" width="5.5703125" style="259" customWidth="1"/>
    <col min="14598" max="14598" width="70.7109375" style="259" customWidth="1"/>
    <col min="14599" max="14605" width="0" style="259" hidden="1" customWidth="1"/>
    <col min="14606" max="14613" width="12.7109375" style="259" customWidth="1"/>
    <col min="14614" max="14614" width="5.140625" style="259" customWidth="1"/>
    <col min="14615" max="14851" width="11.42578125" style="259"/>
    <col min="14852" max="14852" width="5.7109375" style="259" customWidth="1"/>
    <col min="14853" max="14853" width="5.5703125" style="259" customWidth="1"/>
    <col min="14854" max="14854" width="70.7109375" style="259" customWidth="1"/>
    <col min="14855" max="14861" width="0" style="259" hidden="1" customWidth="1"/>
    <col min="14862" max="14869" width="12.7109375" style="259" customWidth="1"/>
    <col min="14870" max="14870" width="5.140625" style="259" customWidth="1"/>
    <col min="14871" max="15107" width="11.42578125" style="259"/>
    <col min="15108" max="15108" width="5.7109375" style="259" customWidth="1"/>
    <col min="15109" max="15109" width="5.5703125" style="259" customWidth="1"/>
    <col min="15110" max="15110" width="70.7109375" style="259" customWidth="1"/>
    <col min="15111" max="15117" width="0" style="259" hidden="1" customWidth="1"/>
    <col min="15118" max="15125" width="12.7109375" style="259" customWidth="1"/>
    <col min="15126" max="15126" width="5.140625" style="259" customWidth="1"/>
    <col min="15127" max="15363" width="11.42578125" style="259"/>
    <col min="15364" max="15364" width="5.7109375" style="259" customWidth="1"/>
    <col min="15365" max="15365" width="5.5703125" style="259" customWidth="1"/>
    <col min="15366" max="15366" width="70.7109375" style="259" customWidth="1"/>
    <col min="15367" max="15373" width="0" style="259" hidden="1" customWidth="1"/>
    <col min="15374" max="15381" width="12.7109375" style="259" customWidth="1"/>
    <col min="15382" max="15382" width="5.140625" style="259" customWidth="1"/>
    <col min="15383" max="15619" width="11.42578125" style="259"/>
    <col min="15620" max="15620" width="5.7109375" style="259" customWidth="1"/>
    <col min="15621" max="15621" width="5.5703125" style="259" customWidth="1"/>
    <col min="15622" max="15622" width="70.7109375" style="259" customWidth="1"/>
    <col min="15623" max="15629" width="0" style="259" hidden="1" customWidth="1"/>
    <col min="15630" max="15637" width="12.7109375" style="259" customWidth="1"/>
    <col min="15638" max="15638" width="5.140625" style="259" customWidth="1"/>
    <col min="15639" max="15875" width="11.42578125" style="259"/>
    <col min="15876" max="15876" width="5.7109375" style="259" customWidth="1"/>
    <col min="15877" max="15877" width="5.5703125" style="259" customWidth="1"/>
    <col min="15878" max="15878" width="70.7109375" style="259" customWidth="1"/>
    <col min="15879" max="15885" width="0" style="259" hidden="1" customWidth="1"/>
    <col min="15886" max="15893" width="12.7109375" style="259" customWidth="1"/>
    <col min="15894" max="15894" width="5.140625" style="259" customWidth="1"/>
    <col min="15895" max="16131" width="11.42578125" style="259"/>
    <col min="16132" max="16132" width="5.7109375" style="259" customWidth="1"/>
    <col min="16133" max="16133" width="5.5703125" style="259" customWidth="1"/>
    <col min="16134" max="16134" width="70.7109375" style="259" customWidth="1"/>
    <col min="16135" max="16141" width="0" style="259" hidden="1" customWidth="1"/>
    <col min="16142" max="16149" width="12.7109375" style="259" customWidth="1"/>
    <col min="16150" max="16150" width="5.140625" style="259" customWidth="1"/>
    <col min="16151" max="16384" width="11.42578125" style="259"/>
  </cols>
  <sheetData>
    <row r="1" spans="1:23" s="246" customFormat="1" ht="21.75" customHeight="1">
      <c r="A1" s="245" t="s">
        <v>795</v>
      </c>
      <c r="C1" s="282"/>
      <c r="L1" s="246" t="s">
        <v>434</v>
      </c>
      <c r="O1" s="245"/>
    </row>
    <row r="2" spans="1:23" s="248" customFormat="1" ht="20.100000000000001" customHeight="1">
      <c r="A2" s="247" t="s">
        <v>387</v>
      </c>
      <c r="C2" s="297"/>
      <c r="O2" s="247"/>
    </row>
    <row r="3" spans="1:23" s="250" customFormat="1" ht="20.100000000000001" customHeight="1">
      <c r="C3" s="251"/>
    </row>
    <row r="4" spans="1:23" s="253" customFormat="1" ht="27" customHeight="1">
      <c r="A4" s="252" t="s">
        <v>65</v>
      </c>
      <c r="B4" s="72" t="s">
        <v>341</v>
      </c>
      <c r="C4" s="72" t="s">
        <v>86</v>
      </c>
      <c r="D4" s="81">
        <v>1995</v>
      </c>
      <c r="E4" s="81">
        <v>1996</v>
      </c>
      <c r="F4" s="81">
        <v>1997</v>
      </c>
      <c r="G4" s="81">
        <v>1998</v>
      </c>
      <c r="H4" s="81">
        <v>1999</v>
      </c>
      <c r="I4" s="81">
        <v>2000</v>
      </c>
      <c r="J4" s="81">
        <v>2001</v>
      </c>
      <c r="K4" s="72">
        <v>2002</v>
      </c>
      <c r="L4" s="72">
        <v>2003</v>
      </c>
      <c r="M4" s="81">
        <v>2004</v>
      </c>
      <c r="N4" s="72">
        <v>2005</v>
      </c>
      <c r="O4" s="73">
        <v>2006</v>
      </c>
      <c r="P4" s="72">
        <v>2007</v>
      </c>
      <c r="Q4" s="72">
        <v>2008</v>
      </c>
      <c r="R4" s="72">
        <v>2009</v>
      </c>
      <c r="S4" s="72">
        <v>2010</v>
      </c>
      <c r="T4" s="72">
        <v>2011</v>
      </c>
      <c r="U4" s="72">
        <v>2012</v>
      </c>
      <c r="V4" s="81">
        <v>2013</v>
      </c>
      <c r="W4" s="721"/>
    </row>
    <row r="5" spans="1:23" ht="21" customHeight="1">
      <c r="A5" s="254">
        <v>1</v>
      </c>
      <c r="B5" s="255" t="s">
        <v>94</v>
      </c>
      <c r="C5" s="256" t="s">
        <v>175</v>
      </c>
      <c r="D5" s="257" t="s">
        <v>82</v>
      </c>
      <c r="E5" s="257" t="s">
        <v>82</v>
      </c>
      <c r="F5" s="257" t="s">
        <v>82</v>
      </c>
      <c r="G5" s="257" t="s">
        <v>82</v>
      </c>
      <c r="H5" s="257" t="s">
        <v>82</v>
      </c>
      <c r="I5" s="257" t="s">
        <v>82</v>
      </c>
      <c r="J5" s="257" t="s">
        <v>82</v>
      </c>
      <c r="K5" s="468">
        <v>100.59670982415011</v>
      </c>
      <c r="L5" s="461">
        <v>89.786638933884092</v>
      </c>
      <c r="M5" s="468">
        <v>84.547229894861132</v>
      </c>
      <c r="N5" s="461">
        <v>74.673870302290155</v>
      </c>
      <c r="O5" s="461">
        <v>72.696409033660402</v>
      </c>
      <c r="P5" s="468">
        <v>66.096079837484481</v>
      </c>
      <c r="Q5" s="468">
        <v>64.432768335436521</v>
      </c>
      <c r="R5" s="468">
        <v>61.313955994158867</v>
      </c>
      <c r="S5" s="468">
        <v>64.4026370382294</v>
      </c>
      <c r="T5" s="461">
        <v>65.934004090888635</v>
      </c>
      <c r="U5" s="468">
        <v>66.980755297992573</v>
      </c>
      <c r="V5" s="468">
        <v>66.919839974923562</v>
      </c>
      <c r="W5" s="296"/>
    </row>
    <row r="6" spans="1:23" ht="12.95" customHeight="1">
      <c r="A6" s="254">
        <v>2</v>
      </c>
      <c r="B6" s="255" t="s">
        <v>95</v>
      </c>
      <c r="C6" s="260" t="s">
        <v>172</v>
      </c>
      <c r="D6" s="261" t="s">
        <v>82</v>
      </c>
      <c r="E6" s="261" t="s">
        <v>82</v>
      </c>
      <c r="F6" s="261" t="s">
        <v>82</v>
      </c>
      <c r="G6" s="261" t="s">
        <v>82</v>
      </c>
      <c r="H6" s="261" t="s">
        <v>82</v>
      </c>
      <c r="I6" s="261" t="s">
        <v>82</v>
      </c>
      <c r="J6" s="261" t="s">
        <v>82</v>
      </c>
      <c r="K6" s="461">
        <v>42.294257763394569</v>
      </c>
      <c r="L6" s="461">
        <v>37.598384962471727</v>
      </c>
      <c r="M6" s="461">
        <v>37.198655156560747</v>
      </c>
      <c r="N6" s="461">
        <v>33.432079313519239</v>
      </c>
      <c r="O6" s="461">
        <v>32.042489668699709</v>
      </c>
      <c r="P6" s="461">
        <v>28.123167622523781</v>
      </c>
      <c r="Q6" s="461">
        <v>27.13107930138332</v>
      </c>
      <c r="R6" s="461">
        <v>52.566464488568407</v>
      </c>
      <c r="S6" s="461">
        <v>53.292802980519873</v>
      </c>
      <c r="T6" s="461">
        <v>61.291370066411183</v>
      </c>
      <c r="U6" s="461">
        <v>63.682975979655154</v>
      </c>
      <c r="V6" s="461">
        <v>57.771790326266483</v>
      </c>
      <c r="W6" s="296"/>
    </row>
    <row r="7" spans="1:23" ht="12.95" customHeight="1">
      <c r="A7" s="254">
        <v>3</v>
      </c>
      <c r="B7" s="255" t="s">
        <v>96</v>
      </c>
      <c r="C7" s="260" t="s">
        <v>181</v>
      </c>
      <c r="D7" s="261" t="s">
        <v>82</v>
      </c>
      <c r="E7" s="261" t="s">
        <v>82</v>
      </c>
      <c r="F7" s="261" t="s">
        <v>82</v>
      </c>
      <c r="G7" s="261" t="s">
        <v>82</v>
      </c>
      <c r="H7" s="261" t="s">
        <v>82</v>
      </c>
      <c r="I7" s="261" t="s">
        <v>82</v>
      </c>
      <c r="J7" s="261" t="s">
        <v>82</v>
      </c>
      <c r="K7" s="461">
        <v>1364.4976051435276</v>
      </c>
      <c r="L7" s="461">
        <v>1472.0523850180846</v>
      </c>
      <c r="M7" s="461">
        <v>1612.4923062495163</v>
      </c>
      <c r="N7" s="461">
        <v>1578.806662257326</v>
      </c>
      <c r="O7" s="461">
        <v>1674.0684161421643</v>
      </c>
      <c r="P7" s="461">
        <v>1681.1377927989026</v>
      </c>
      <c r="Q7" s="461">
        <v>1617.4219129827543</v>
      </c>
      <c r="R7" s="461">
        <v>1743.8362237923366</v>
      </c>
      <c r="S7" s="461">
        <v>1837.1328581688329</v>
      </c>
      <c r="T7" s="461">
        <v>1975.358804410881</v>
      </c>
      <c r="U7" s="461">
        <v>2103.0954666228254</v>
      </c>
      <c r="V7" s="461">
        <v>2091.6150877198429</v>
      </c>
      <c r="W7" s="296"/>
    </row>
    <row r="8" spans="1:23" ht="12.95" customHeight="1">
      <c r="A8" s="254">
        <v>4</v>
      </c>
      <c r="B8" s="255" t="s">
        <v>97</v>
      </c>
      <c r="C8" s="260" t="s">
        <v>176</v>
      </c>
      <c r="D8" s="261" t="s">
        <v>82</v>
      </c>
      <c r="E8" s="261" t="s">
        <v>82</v>
      </c>
      <c r="F8" s="261" t="s">
        <v>82</v>
      </c>
      <c r="G8" s="261" t="s">
        <v>82</v>
      </c>
      <c r="H8" s="261" t="s">
        <v>82</v>
      </c>
      <c r="I8" s="261" t="s">
        <v>82</v>
      </c>
      <c r="J8" s="261" t="s">
        <v>82</v>
      </c>
      <c r="K8" s="461">
        <v>40.972157720300466</v>
      </c>
      <c r="L8" s="461">
        <v>46.877412903940083</v>
      </c>
      <c r="M8" s="461">
        <v>55.779724594264223</v>
      </c>
      <c r="N8" s="461">
        <v>55.137335120787711</v>
      </c>
      <c r="O8" s="461">
        <v>58.39112063798423</v>
      </c>
      <c r="P8" s="461">
        <v>61.626004292948487</v>
      </c>
      <c r="Q8" s="461">
        <v>69.695108120552177</v>
      </c>
      <c r="R8" s="461">
        <v>115.50091660669442</v>
      </c>
      <c r="S8" s="461">
        <v>131.96487806913294</v>
      </c>
      <c r="T8" s="461">
        <v>143.75007175524752</v>
      </c>
      <c r="U8" s="461">
        <v>154.93731079595668</v>
      </c>
      <c r="V8" s="461">
        <v>154.28475238532761</v>
      </c>
      <c r="W8" s="296"/>
    </row>
    <row r="9" spans="1:23" ht="12.95" customHeight="1">
      <c r="A9" s="254">
        <v>5</v>
      </c>
      <c r="B9" s="255" t="s">
        <v>98</v>
      </c>
      <c r="C9" s="260" t="s">
        <v>177</v>
      </c>
      <c r="D9" s="261" t="s">
        <v>82</v>
      </c>
      <c r="E9" s="261" t="s">
        <v>82</v>
      </c>
      <c r="F9" s="261" t="s">
        <v>82</v>
      </c>
      <c r="G9" s="261" t="s">
        <v>82</v>
      </c>
      <c r="H9" s="261" t="s">
        <v>82</v>
      </c>
      <c r="I9" s="261" t="s">
        <v>82</v>
      </c>
      <c r="J9" s="261" t="s">
        <v>82</v>
      </c>
      <c r="K9" s="461">
        <v>355.80033115488476</v>
      </c>
      <c r="L9" s="461">
        <v>358.02557612168596</v>
      </c>
      <c r="M9" s="461">
        <v>386.2406337021132</v>
      </c>
      <c r="N9" s="461">
        <v>379.16095405781567</v>
      </c>
      <c r="O9" s="461">
        <v>454.70277125647704</v>
      </c>
      <c r="P9" s="461">
        <v>462.57798260556632</v>
      </c>
      <c r="Q9" s="461">
        <v>509.94478447308813</v>
      </c>
      <c r="R9" s="461">
        <v>493.72899384320215</v>
      </c>
      <c r="S9" s="461">
        <v>483.99302809157609</v>
      </c>
      <c r="T9" s="461">
        <v>478.16635010383459</v>
      </c>
      <c r="U9" s="461">
        <v>477.32336366053283</v>
      </c>
      <c r="V9" s="461">
        <v>474.9326990292297</v>
      </c>
      <c r="W9" s="296"/>
    </row>
    <row r="10" spans="1:23" ht="12.95" customHeight="1">
      <c r="A10" s="254">
        <v>6</v>
      </c>
      <c r="B10" s="255" t="s">
        <v>99</v>
      </c>
      <c r="C10" s="260" t="s">
        <v>89</v>
      </c>
      <c r="D10" s="261" t="s">
        <v>82</v>
      </c>
      <c r="E10" s="261" t="s">
        <v>82</v>
      </c>
      <c r="F10" s="261" t="s">
        <v>82</v>
      </c>
      <c r="G10" s="261" t="s">
        <v>82</v>
      </c>
      <c r="H10" s="261" t="s">
        <v>82</v>
      </c>
      <c r="I10" s="261" t="s">
        <v>82</v>
      </c>
      <c r="J10" s="261" t="s">
        <v>82</v>
      </c>
      <c r="K10" s="461">
        <v>618.52702700216025</v>
      </c>
      <c r="L10" s="461">
        <v>582.83614993424339</v>
      </c>
      <c r="M10" s="461">
        <v>568.78774814810617</v>
      </c>
      <c r="N10" s="461">
        <v>514.11044796347983</v>
      </c>
      <c r="O10" s="461">
        <v>512.07322976875912</v>
      </c>
      <c r="P10" s="461">
        <v>478.11504529327522</v>
      </c>
      <c r="Q10" s="461">
        <v>508.28372754545865</v>
      </c>
      <c r="R10" s="461">
        <v>441.48654831341537</v>
      </c>
      <c r="S10" s="461">
        <v>476.36123041824965</v>
      </c>
      <c r="T10" s="461">
        <v>543.5266651881052</v>
      </c>
      <c r="U10" s="461">
        <v>580.65605650123507</v>
      </c>
      <c r="V10" s="461">
        <v>577.05103216141345</v>
      </c>
      <c r="W10" s="296"/>
    </row>
    <row r="11" spans="1:23" ht="12.95" customHeight="1">
      <c r="A11" s="254">
        <v>7</v>
      </c>
      <c r="B11" s="255" t="s">
        <v>100</v>
      </c>
      <c r="C11" s="260" t="s">
        <v>173</v>
      </c>
      <c r="D11" s="261" t="s">
        <v>82</v>
      </c>
      <c r="E11" s="261" t="s">
        <v>82</v>
      </c>
      <c r="F11" s="261" t="s">
        <v>82</v>
      </c>
      <c r="G11" s="261" t="s">
        <v>82</v>
      </c>
      <c r="H11" s="261" t="s">
        <v>82</v>
      </c>
      <c r="I11" s="261" t="s">
        <v>82</v>
      </c>
      <c r="J11" s="261" t="s">
        <v>82</v>
      </c>
      <c r="K11" s="461">
        <v>1424.9504738540131</v>
      </c>
      <c r="L11" s="461">
        <v>1493.5948380957634</v>
      </c>
      <c r="M11" s="461">
        <v>1673.5239029367956</v>
      </c>
      <c r="N11" s="461">
        <v>1656.278391504949</v>
      </c>
      <c r="O11" s="461">
        <v>1706.3873019712114</v>
      </c>
      <c r="P11" s="461">
        <v>1687.3403253416509</v>
      </c>
      <c r="Q11" s="461">
        <v>1559.2377591721624</v>
      </c>
      <c r="R11" s="461">
        <v>1369.0059874272822</v>
      </c>
      <c r="S11" s="461">
        <v>1444.0238434994285</v>
      </c>
      <c r="T11" s="461">
        <v>1572.7011429459808</v>
      </c>
      <c r="U11" s="461">
        <v>1672.0774527184656</v>
      </c>
      <c r="V11" s="461">
        <v>1661.9563337846953</v>
      </c>
      <c r="W11" s="296"/>
    </row>
    <row r="12" spans="1:23" ht="12.95" customHeight="1">
      <c r="A12" s="254">
        <v>8</v>
      </c>
      <c r="B12" s="255" t="s">
        <v>101</v>
      </c>
      <c r="C12" s="260" t="s">
        <v>148</v>
      </c>
      <c r="D12" s="261" t="s">
        <v>82</v>
      </c>
      <c r="E12" s="261" t="s">
        <v>82</v>
      </c>
      <c r="F12" s="261" t="s">
        <v>82</v>
      </c>
      <c r="G12" s="261" t="s">
        <v>82</v>
      </c>
      <c r="H12" s="261" t="s">
        <v>82</v>
      </c>
      <c r="I12" s="261" t="s">
        <v>82</v>
      </c>
      <c r="J12" s="261" t="s">
        <v>82</v>
      </c>
      <c r="K12" s="461">
        <v>462.50365679269134</v>
      </c>
      <c r="L12" s="461">
        <v>523.46503512747165</v>
      </c>
      <c r="M12" s="461">
        <v>591.09972231111146</v>
      </c>
      <c r="N12" s="461">
        <v>604.64109486333655</v>
      </c>
      <c r="O12" s="461">
        <v>660.47677709229185</v>
      </c>
      <c r="P12" s="461">
        <v>674.45191209475922</v>
      </c>
      <c r="Q12" s="461">
        <v>682.01634289427534</v>
      </c>
      <c r="R12" s="461">
        <v>913.07707368930141</v>
      </c>
      <c r="S12" s="461">
        <v>995.76706527184081</v>
      </c>
      <c r="T12" s="461">
        <v>1043.596917391475</v>
      </c>
      <c r="U12" s="461">
        <v>1083.0060011839782</v>
      </c>
      <c r="V12" s="461">
        <v>1069.3746191570467</v>
      </c>
      <c r="W12" s="296"/>
    </row>
    <row r="13" spans="1:23" ht="12.95" customHeight="1">
      <c r="A13" s="254">
        <v>9</v>
      </c>
      <c r="B13" s="255" t="s">
        <v>102</v>
      </c>
      <c r="C13" s="260" t="s">
        <v>174</v>
      </c>
      <c r="D13" s="261" t="s">
        <v>82</v>
      </c>
      <c r="E13" s="261" t="s">
        <v>82</v>
      </c>
      <c r="F13" s="261" t="s">
        <v>82</v>
      </c>
      <c r="G13" s="261" t="s">
        <v>82</v>
      </c>
      <c r="H13" s="261" t="s">
        <v>82</v>
      </c>
      <c r="I13" s="261" t="s">
        <v>82</v>
      </c>
      <c r="J13" s="261" t="s">
        <v>82</v>
      </c>
      <c r="K13" s="461">
        <v>69.004507604888715</v>
      </c>
      <c r="L13" s="461">
        <v>71.109576565989826</v>
      </c>
      <c r="M13" s="461">
        <v>75.894963555502486</v>
      </c>
      <c r="N13" s="461">
        <v>72.703120436127207</v>
      </c>
      <c r="O13" s="461">
        <v>75.545157554255439</v>
      </c>
      <c r="P13" s="461">
        <v>72.348069629143367</v>
      </c>
      <c r="Q13" s="461">
        <v>78.289980467945085</v>
      </c>
      <c r="R13" s="461">
        <v>79.854917651812457</v>
      </c>
      <c r="S13" s="461">
        <v>88.203667872259757</v>
      </c>
      <c r="T13" s="461">
        <v>95.568268477171841</v>
      </c>
      <c r="U13" s="461">
        <v>103.53653423782102</v>
      </c>
      <c r="V13" s="461">
        <v>103.72961301136579</v>
      </c>
      <c r="W13" s="296"/>
    </row>
    <row r="14" spans="1:23" ht="12.95" customHeight="1">
      <c r="A14" s="254">
        <v>10</v>
      </c>
      <c r="B14" s="255" t="s">
        <v>103</v>
      </c>
      <c r="C14" s="260" t="s">
        <v>149</v>
      </c>
      <c r="D14" s="261" t="s">
        <v>82</v>
      </c>
      <c r="E14" s="261" t="s">
        <v>82</v>
      </c>
      <c r="F14" s="261" t="s">
        <v>82</v>
      </c>
      <c r="G14" s="261" t="s">
        <v>82</v>
      </c>
      <c r="H14" s="261" t="s">
        <v>82</v>
      </c>
      <c r="I14" s="261" t="s">
        <v>82</v>
      </c>
      <c r="J14" s="261" t="s">
        <v>82</v>
      </c>
      <c r="K14" s="461">
        <v>471.57886158688075</v>
      </c>
      <c r="L14" s="461">
        <v>501.82864858853242</v>
      </c>
      <c r="M14" s="461">
        <v>534.06755894171556</v>
      </c>
      <c r="N14" s="461">
        <v>531.27618243328448</v>
      </c>
      <c r="O14" s="461">
        <v>552.73810346500409</v>
      </c>
      <c r="P14" s="461">
        <v>537.333244023867</v>
      </c>
      <c r="Q14" s="461">
        <v>573.81187704986439</v>
      </c>
      <c r="R14" s="461">
        <v>382.25754592859869</v>
      </c>
      <c r="S14" s="461">
        <v>372.02828826049085</v>
      </c>
      <c r="T14" s="461">
        <v>363.9487344534889</v>
      </c>
      <c r="U14" s="461">
        <v>363.4535222944258</v>
      </c>
      <c r="V14" s="461">
        <v>362.30387519280691</v>
      </c>
      <c r="W14" s="296"/>
    </row>
    <row r="15" spans="1:23" ht="12.95" customHeight="1">
      <c r="A15" s="254">
        <v>11</v>
      </c>
      <c r="B15" s="255" t="s">
        <v>104</v>
      </c>
      <c r="C15" s="260" t="s">
        <v>150</v>
      </c>
      <c r="D15" s="261" t="s">
        <v>82</v>
      </c>
      <c r="E15" s="261" t="s">
        <v>82</v>
      </c>
      <c r="F15" s="261" t="s">
        <v>82</v>
      </c>
      <c r="G15" s="261" t="s">
        <v>82</v>
      </c>
      <c r="H15" s="261" t="s">
        <v>82</v>
      </c>
      <c r="I15" s="261" t="s">
        <v>82</v>
      </c>
      <c r="J15" s="261" t="s">
        <v>82</v>
      </c>
      <c r="K15" s="461">
        <v>73.448394147714993</v>
      </c>
      <c r="L15" s="461">
        <v>91.106915018703802</v>
      </c>
      <c r="M15" s="461">
        <v>109.40349754932819</v>
      </c>
      <c r="N15" s="461">
        <v>117.94943354364067</v>
      </c>
      <c r="O15" s="461">
        <v>134.65516695647906</v>
      </c>
      <c r="P15" s="461">
        <v>139.99773816043981</v>
      </c>
      <c r="Q15" s="461">
        <v>152.01540229317618</v>
      </c>
      <c r="R15" s="461">
        <v>171.51249616010881</v>
      </c>
      <c r="S15" s="461">
        <v>190.21127663863248</v>
      </c>
      <c r="T15" s="461">
        <v>208.92225819935121</v>
      </c>
      <c r="U15" s="461">
        <v>223.83651546162758</v>
      </c>
      <c r="V15" s="461">
        <v>223.30620613237346</v>
      </c>
      <c r="W15" s="296"/>
    </row>
    <row r="16" spans="1:23" ht="12.95" customHeight="1">
      <c r="A16" s="254">
        <v>12</v>
      </c>
      <c r="B16" s="255" t="s">
        <v>105</v>
      </c>
      <c r="C16" s="260" t="s">
        <v>178</v>
      </c>
      <c r="D16" s="261" t="s">
        <v>82</v>
      </c>
      <c r="E16" s="261" t="s">
        <v>82</v>
      </c>
      <c r="F16" s="261" t="s">
        <v>82</v>
      </c>
      <c r="G16" s="261" t="s">
        <v>82</v>
      </c>
      <c r="H16" s="261" t="s">
        <v>82</v>
      </c>
      <c r="I16" s="261" t="s">
        <v>82</v>
      </c>
      <c r="J16" s="261" t="s">
        <v>82</v>
      </c>
      <c r="K16" s="461">
        <v>149.14517476252377</v>
      </c>
      <c r="L16" s="461">
        <v>204.78970448979808</v>
      </c>
      <c r="M16" s="461">
        <v>248.02538429050574</v>
      </c>
      <c r="N16" s="461">
        <v>260.28975698023368</v>
      </c>
      <c r="O16" s="461">
        <v>283.14974728718556</v>
      </c>
      <c r="P16" s="461">
        <v>278.54502812268845</v>
      </c>
      <c r="Q16" s="461">
        <v>277.47370405230413</v>
      </c>
      <c r="R16" s="461">
        <v>282.95505965087386</v>
      </c>
      <c r="S16" s="461">
        <v>288.82050981533371</v>
      </c>
      <c r="T16" s="461">
        <v>295.00941064460017</v>
      </c>
      <c r="U16" s="461">
        <v>306.31335240650708</v>
      </c>
      <c r="V16" s="461">
        <v>305.40169025491713</v>
      </c>
      <c r="W16" s="296"/>
    </row>
    <row r="17" spans="1:23" ht="12.95" customHeight="1">
      <c r="A17" s="254">
        <v>13</v>
      </c>
      <c r="B17" s="255" t="s">
        <v>106</v>
      </c>
      <c r="C17" s="260" t="s">
        <v>151</v>
      </c>
      <c r="D17" s="261" t="s">
        <v>82</v>
      </c>
      <c r="E17" s="261" t="s">
        <v>82</v>
      </c>
      <c r="F17" s="261" t="s">
        <v>82</v>
      </c>
      <c r="G17" s="261" t="s">
        <v>82</v>
      </c>
      <c r="H17" s="261" t="s">
        <v>82</v>
      </c>
      <c r="I17" s="261" t="s">
        <v>82</v>
      </c>
      <c r="J17" s="261" t="s">
        <v>82</v>
      </c>
      <c r="K17" s="461">
        <v>1532.4626902329521</v>
      </c>
      <c r="L17" s="461">
        <v>1547.5651856579061</v>
      </c>
      <c r="M17" s="461">
        <v>1641.4601046368618</v>
      </c>
      <c r="N17" s="461">
        <v>1693.5953902947506</v>
      </c>
      <c r="O17" s="461">
        <v>1906.5080184692201</v>
      </c>
      <c r="P17" s="461">
        <v>1982.8477275280643</v>
      </c>
      <c r="Q17" s="461">
        <v>2170.0630392254861</v>
      </c>
      <c r="R17" s="461">
        <v>2337.425153029149</v>
      </c>
      <c r="S17" s="461">
        <v>2313.1988941400978</v>
      </c>
      <c r="T17" s="461">
        <v>2309.5438744341668</v>
      </c>
      <c r="U17" s="461">
        <v>2348.0384302432185</v>
      </c>
      <c r="V17" s="461">
        <v>2339.2466753517683</v>
      </c>
      <c r="W17" s="296"/>
    </row>
    <row r="18" spans="1:23" ht="12.95" customHeight="1">
      <c r="A18" s="254">
        <v>14</v>
      </c>
      <c r="B18" s="255" t="s">
        <v>108</v>
      </c>
      <c r="C18" s="260" t="s">
        <v>155</v>
      </c>
      <c r="D18" s="261" t="s">
        <v>82</v>
      </c>
      <c r="E18" s="261" t="s">
        <v>82</v>
      </c>
      <c r="F18" s="261" t="s">
        <v>82</v>
      </c>
      <c r="G18" s="261" t="s">
        <v>82</v>
      </c>
      <c r="H18" s="261" t="s">
        <v>82</v>
      </c>
      <c r="I18" s="261" t="s">
        <v>82</v>
      </c>
      <c r="J18" s="261" t="s">
        <v>82</v>
      </c>
      <c r="K18" s="461">
        <v>83.27665926056595</v>
      </c>
      <c r="L18" s="461">
        <v>118.53107094961008</v>
      </c>
      <c r="M18" s="461">
        <v>143.00588177735909</v>
      </c>
      <c r="N18" s="461">
        <v>137.42895308131273</v>
      </c>
      <c r="O18" s="461">
        <v>87.459822000951974</v>
      </c>
      <c r="P18" s="461">
        <v>125.76118422923278</v>
      </c>
      <c r="Q18" s="461">
        <v>138.11927020887958</v>
      </c>
      <c r="R18" s="461">
        <v>85.176104738202099</v>
      </c>
      <c r="S18" s="461">
        <v>105.44330287481847</v>
      </c>
      <c r="T18" s="461">
        <v>122.73142934582923</v>
      </c>
      <c r="U18" s="461">
        <v>136.91291680981158</v>
      </c>
      <c r="V18" s="461">
        <v>136.12828872013668</v>
      </c>
      <c r="W18" s="296"/>
    </row>
    <row r="19" spans="1:23" ht="12.95" customHeight="1">
      <c r="A19" s="254">
        <v>15</v>
      </c>
      <c r="B19" s="255" t="s">
        <v>107</v>
      </c>
      <c r="C19" s="260" t="s">
        <v>179</v>
      </c>
      <c r="D19" s="261" t="s">
        <v>82</v>
      </c>
      <c r="E19" s="261" t="s">
        <v>82</v>
      </c>
      <c r="F19" s="261" t="s">
        <v>82</v>
      </c>
      <c r="G19" s="261" t="s">
        <v>82</v>
      </c>
      <c r="H19" s="261" t="s">
        <v>82</v>
      </c>
      <c r="I19" s="261" t="s">
        <v>82</v>
      </c>
      <c r="J19" s="261" t="s">
        <v>82</v>
      </c>
      <c r="K19" s="461">
        <v>161.29535902211046</v>
      </c>
      <c r="L19" s="461">
        <v>190.64671112267945</v>
      </c>
      <c r="M19" s="461">
        <v>212.08141183431636</v>
      </c>
      <c r="N19" s="461">
        <v>270.81833269619329</v>
      </c>
      <c r="O19" s="461">
        <v>314.92306330509587</v>
      </c>
      <c r="P19" s="461">
        <v>313.60220105473252</v>
      </c>
      <c r="Q19" s="461">
        <v>341.80698450651511</v>
      </c>
      <c r="R19" s="461">
        <v>357.28305137546721</v>
      </c>
      <c r="S19" s="461">
        <v>387.01972736472516</v>
      </c>
      <c r="T19" s="461">
        <v>391.84895588439599</v>
      </c>
      <c r="U19" s="461">
        <v>401.39458527492457</v>
      </c>
      <c r="V19" s="461">
        <v>400.8755061989055</v>
      </c>
      <c r="W19" s="296"/>
    </row>
    <row r="20" spans="1:23" ht="12.95" customHeight="1">
      <c r="A20" s="254">
        <v>16</v>
      </c>
      <c r="B20" s="255" t="s">
        <v>152</v>
      </c>
      <c r="C20" s="260" t="s">
        <v>156</v>
      </c>
      <c r="D20" s="261" t="s">
        <v>82</v>
      </c>
      <c r="E20" s="261" t="s">
        <v>82</v>
      </c>
      <c r="F20" s="261" t="s">
        <v>82</v>
      </c>
      <c r="G20" s="261" t="s">
        <v>82</v>
      </c>
      <c r="H20" s="261" t="s">
        <v>82</v>
      </c>
      <c r="I20" s="261" t="s">
        <v>82</v>
      </c>
      <c r="J20" s="261" t="s">
        <v>82</v>
      </c>
      <c r="K20" s="461">
        <v>24.630371804910602</v>
      </c>
      <c r="L20" s="461">
        <v>28.920148513497232</v>
      </c>
      <c r="M20" s="461">
        <v>33.589343620631162</v>
      </c>
      <c r="N20" s="461">
        <v>35.332055433136468</v>
      </c>
      <c r="O20" s="461">
        <v>38.413749443705541</v>
      </c>
      <c r="P20" s="461">
        <v>40.61094193674019</v>
      </c>
      <c r="Q20" s="461">
        <v>44.653858144681884</v>
      </c>
      <c r="R20" s="461">
        <v>45.138529751722324</v>
      </c>
      <c r="S20" s="461">
        <v>49.755227758385395</v>
      </c>
      <c r="T20" s="461">
        <v>53.463438215008473</v>
      </c>
      <c r="U20" s="461">
        <v>56.703295809022677</v>
      </c>
      <c r="V20" s="461">
        <v>56.266797998937335</v>
      </c>
      <c r="W20" s="296"/>
    </row>
    <row r="21" spans="1:23" ht="12.95" customHeight="1">
      <c r="A21" s="254">
        <v>17</v>
      </c>
      <c r="B21" s="255" t="s">
        <v>153</v>
      </c>
      <c r="C21" s="260" t="s">
        <v>157</v>
      </c>
      <c r="D21" s="261" t="s">
        <v>82</v>
      </c>
      <c r="E21" s="261" t="s">
        <v>82</v>
      </c>
      <c r="F21" s="261" t="s">
        <v>82</v>
      </c>
      <c r="G21" s="261" t="s">
        <v>82</v>
      </c>
      <c r="H21" s="261" t="s">
        <v>82</v>
      </c>
      <c r="I21" s="261" t="s">
        <v>82</v>
      </c>
      <c r="J21" s="261" t="s">
        <v>82</v>
      </c>
      <c r="K21" s="461">
        <v>111.71375238907407</v>
      </c>
      <c r="L21" s="461">
        <v>135.30327457009196</v>
      </c>
      <c r="M21" s="461">
        <v>158.84346318773106</v>
      </c>
      <c r="N21" s="461">
        <v>169.81673661358587</v>
      </c>
      <c r="O21" s="461">
        <v>209.64963337800606</v>
      </c>
      <c r="P21" s="461">
        <v>230.45283210696346</v>
      </c>
      <c r="Q21" s="461">
        <v>262.89468276502646</v>
      </c>
      <c r="R21" s="461">
        <v>299.40832384497247</v>
      </c>
      <c r="S21" s="461">
        <v>341.27495842880961</v>
      </c>
      <c r="T21" s="461">
        <v>366.77348840003549</v>
      </c>
      <c r="U21" s="461">
        <v>391.24810613802714</v>
      </c>
      <c r="V21" s="461">
        <v>391.73641355533789</v>
      </c>
      <c r="W21" s="296"/>
    </row>
    <row r="22" spans="1:23" ht="12.95" customHeight="1">
      <c r="A22" s="254">
        <v>18</v>
      </c>
      <c r="B22" s="255" t="s">
        <v>154</v>
      </c>
      <c r="C22" s="260" t="s">
        <v>158</v>
      </c>
      <c r="D22" s="261" t="s">
        <v>82</v>
      </c>
      <c r="E22" s="261" t="s">
        <v>82</v>
      </c>
      <c r="F22" s="261" t="s">
        <v>82</v>
      </c>
      <c r="G22" s="261" t="s">
        <v>82</v>
      </c>
      <c r="H22" s="261" t="s">
        <v>82</v>
      </c>
      <c r="I22" s="261" t="s">
        <v>82</v>
      </c>
      <c r="J22" s="261" t="s">
        <v>82</v>
      </c>
      <c r="K22" s="461">
        <v>1117.1985469967556</v>
      </c>
      <c r="L22" s="461">
        <v>1095.3743740981497</v>
      </c>
      <c r="M22" s="461">
        <v>1153.5006568561512</v>
      </c>
      <c r="N22" s="461">
        <v>1112.5924159888209</v>
      </c>
      <c r="O22" s="461">
        <v>1203.7593645654847</v>
      </c>
      <c r="P22" s="461">
        <v>1217.8663436725531</v>
      </c>
      <c r="Q22" s="461">
        <v>1344.5640757222741</v>
      </c>
      <c r="R22" s="461">
        <v>1325.7079829191191</v>
      </c>
      <c r="S22" s="461">
        <v>1293.6758732255171</v>
      </c>
      <c r="T22" s="461">
        <v>1268.2663804469764</v>
      </c>
      <c r="U22" s="461">
        <v>1266.0819536513932</v>
      </c>
      <c r="V22" s="461">
        <v>1261.2730559134079</v>
      </c>
      <c r="W22" s="296"/>
    </row>
    <row r="23" spans="1:23" ht="12.95" customHeight="1">
      <c r="A23" s="254"/>
      <c r="B23" s="767"/>
      <c r="C23" s="768"/>
      <c r="D23" s="261"/>
      <c r="E23" s="261"/>
      <c r="F23" s="261"/>
      <c r="G23" s="261"/>
      <c r="H23" s="261"/>
      <c r="I23" s="261"/>
      <c r="J23" s="261"/>
      <c r="K23" s="461"/>
      <c r="L23" s="461"/>
      <c r="M23" s="461"/>
      <c r="N23" s="461"/>
      <c r="O23" s="461"/>
      <c r="P23" s="461"/>
      <c r="Q23" s="461"/>
      <c r="R23" s="461"/>
      <c r="S23" s="461"/>
      <c r="T23" s="461"/>
      <c r="U23" s="461"/>
      <c r="V23" s="461"/>
      <c r="W23" s="296"/>
    </row>
    <row r="24" spans="1:23" ht="12.95" customHeight="1">
      <c r="A24" s="277">
        <v>19</v>
      </c>
      <c r="B24" s="263"/>
      <c r="C24" s="264" t="s">
        <v>87</v>
      </c>
      <c r="D24" s="265">
        <v>4779</v>
      </c>
      <c r="E24" s="265">
        <v>4760</v>
      </c>
      <c r="F24" s="265">
        <v>5166</v>
      </c>
      <c r="G24" s="265">
        <v>5758</v>
      </c>
      <c r="H24" s="265">
        <v>6356</v>
      </c>
      <c r="I24" s="265">
        <v>7413</v>
      </c>
      <c r="J24" s="265">
        <v>8925</v>
      </c>
      <c r="K24" s="462">
        <v>8203.8965370634978</v>
      </c>
      <c r="L24" s="462">
        <v>8589.4120306725035</v>
      </c>
      <c r="M24" s="462">
        <v>9319.5421892434315</v>
      </c>
      <c r="N24" s="462">
        <v>9298.0432128845896</v>
      </c>
      <c r="O24" s="462">
        <v>9977.6403419966373</v>
      </c>
      <c r="P24" s="462">
        <v>10078.833620351536</v>
      </c>
      <c r="Q24" s="462">
        <v>10421.856357261264</v>
      </c>
      <c r="R24" s="462">
        <v>10557.235329204987</v>
      </c>
      <c r="S24" s="462">
        <v>10916.570069916881</v>
      </c>
      <c r="T24" s="462">
        <v>11360.401564453849</v>
      </c>
      <c r="U24" s="462">
        <v>11799.27859508742</v>
      </c>
      <c r="V24" s="462">
        <v>11734.1742768687</v>
      </c>
      <c r="W24" s="296"/>
    </row>
    <row r="25" spans="1:23" ht="12.95" customHeight="1">
      <c r="A25" s="254">
        <v>20</v>
      </c>
      <c r="B25" s="267"/>
      <c r="C25" s="268" t="s">
        <v>374</v>
      </c>
      <c r="D25" s="269">
        <v>14953</v>
      </c>
      <c r="E25" s="269">
        <v>15098</v>
      </c>
      <c r="F25" s="269">
        <v>14221</v>
      </c>
      <c r="G25" s="269">
        <v>13771</v>
      </c>
      <c r="H25" s="269">
        <v>14904</v>
      </c>
      <c r="I25" s="269">
        <v>14271</v>
      </c>
      <c r="J25" s="269">
        <v>15949</v>
      </c>
      <c r="K25" s="461">
        <v>19252.405661483757</v>
      </c>
      <c r="L25" s="461">
        <v>19753.828590662091</v>
      </c>
      <c r="M25" s="461">
        <v>21980.662318190098</v>
      </c>
      <c r="N25" s="461">
        <v>22551.07522618254</v>
      </c>
      <c r="O25" s="461">
        <v>23654.681425440154</v>
      </c>
      <c r="P25" s="461">
        <v>25107.939629124234</v>
      </c>
      <c r="Q25" s="461">
        <v>25341.641920310412</v>
      </c>
      <c r="R25" s="461">
        <v>27282.198780925886</v>
      </c>
      <c r="S25" s="461">
        <v>29256.935374750086</v>
      </c>
      <c r="T25" s="461">
        <v>30155.335796749961</v>
      </c>
      <c r="U25" s="461">
        <v>32063.432331431704</v>
      </c>
      <c r="V25" s="461">
        <v>34930.354551422337</v>
      </c>
      <c r="W25" s="296"/>
    </row>
    <row r="26" spans="1:23">
      <c r="A26" s="254">
        <v>21</v>
      </c>
      <c r="B26" s="267"/>
      <c r="C26" s="264" t="s">
        <v>375</v>
      </c>
      <c r="D26" s="265">
        <v>19732</v>
      </c>
      <c r="E26" s="265">
        <v>19857</v>
      </c>
      <c r="F26" s="265">
        <v>19386</v>
      </c>
      <c r="G26" s="265">
        <v>19530</v>
      </c>
      <c r="H26" s="265">
        <v>21260</v>
      </c>
      <c r="I26" s="265">
        <v>21683</v>
      </c>
      <c r="J26" s="265">
        <v>24874</v>
      </c>
      <c r="K26" s="462">
        <v>27456.302198547255</v>
      </c>
      <c r="L26" s="462">
        <v>28343.240621334597</v>
      </c>
      <c r="M26" s="462">
        <v>31300.204507433529</v>
      </c>
      <c r="N26" s="462">
        <v>31849.11843906713</v>
      </c>
      <c r="O26" s="462">
        <v>33632.321767436792</v>
      </c>
      <c r="P26" s="462">
        <v>35186.773249475766</v>
      </c>
      <c r="Q26" s="462">
        <v>35763.498277571678</v>
      </c>
      <c r="R26" s="462">
        <v>37839.434110130875</v>
      </c>
      <c r="S26" s="462">
        <v>40173.505444666967</v>
      </c>
      <c r="T26" s="462">
        <v>41515.737361203806</v>
      </c>
      <c r="U26" s="462">
        <v>43862.710926519125</v>
      </c>
      <c r="V26" s="462">
        <v>46664.528828291033</v>
      </c>
      <c r="W26" s="296"/>
    </row>
    <row r="27" spans="1:23" ht="12.75" customHeight="1">
      <c r="A27" s="254">
        <v>22</v>
      </c>
      <c r="B27" s="294"/>
      <c r="C27" s="268" t="s">
        <v>385</v>
      </c>
      <c r="D27" s="269">
        <v>759</v>
      </c>
      <c r="E27" s="269">
        <v>815</v>
      </c>
      <c r="F27" s="269">
        <v>801</v>
      </c>
      <c r="G27" s="269">
        <v>796</v>
      </c>
      <c r="H27" s="269">
        <v>451</v>
      </c>
      <c r="I27" s="269">
        <v>398</v>
      </c>
      <c r="J27" s="270">
        <v>-531</v>
      </c>
      <c r="K27" s="461">
        <v>-1326.8217187795801</v>
      </c>
      <c r="L27" s="461">
        <v>-1990.2410954235704</v>
      </c>
      <c r="M27" s="461">
        <v>-1990.1908730327809</v>
      </c>
      <c r="N27" s="461">
        <v>-2255.56665125985</v>
      </c>
      <c r="O27" s="461">
        <v>-2918.9490132459414</v>
      </c>
      <c r="P27" s="461">
        <v>-3449.6457924123674</v>
      </c>
      <c r="Q27" s="461">
        <v>-3184.2977721891939</v>
      </c>
      <c r="R27" s="461">
        <v>-2388.2593195030236</v>
      </c>
      <c r="S27" s="461">
        <v>-2388.220768830728</v>
      </c>
      <c r="T27" s="461">
        <v>-1857.5355207954506</v>
      </c>
      <c r="U27" s="461">
        <v>-1592.1767453391251</v>
      </c>
      <c r="V27" s="461">
        <v>-797.60350676671828</v>
      </c>
      <c r="W27" s="296"/>
    </row>
    <row r="28" spans="1:23">
      <c r="A28" s="254">
        <v>23</v>
      </c>
      <c r="B28" s="294"/>
      <c r="C28" s="264" t="s">
        <v>382</v>
      </c>
      <c r="D28" s="269">
        <v>20491</v>
      </c>
      <c r="E28" s="269">
        <v>20672</v>
      </c>
      <c r="F28" s="269">
        <v>20188</v>
      </c>
      <c r="G28" s="269">
        <v>20326</v>
      </c>
      <c r="H28" s="269">
        <v>21711</v>
      </c>
      <c r="I28" s="269">
        <v>22081</v>
      </c>
      <c r="J28" s="269">
        <v>24343</v>
      </c>
      <c r="K28" s="462">
        <v>26129.480479767673</v>
      </c>
      <c r="L28" s="462">
        <v>26352.999525911026</v>
      </c>
      <c r="M28" s="462">
        <v>29310.013634400748</v>
      </c>
      <c r="N28" s="462">
        <v>29593.551787807279</v>
      </c>
      <c r="O28" s="462">
        <v>30713.372754190852</v>
      </c>
      <c r="P28" s="462">
        <v>31737.127457063398</v>
      </c>
      <c r="Q28" s="462">
        <v>32579.200505382483</v>
      </c>
      <c r="R28" s="462">
        <v>35451.174790627854</v>
      </c>
      <c r="S28" s="462">
        <v>37785.284675836243</v>
      </c>
      <c r="T28" s="462">
        <v>39658.201840408357</v>
      </c>
      <c r="U28" s="462">
        <v>42270.534181180003</v>
      </c>
      <c r="V28" s="462">
        <v>45866.925321524315</v>
      </c>
      <c r="W28" s="296"/>
    </row>
    <row r="29" spans="1:23">
      <c r="A29" s="254">
        <v>24</v>
      </c>
      <c r="B29" s="294"/>
      <c r="C29" s="268" t="s">
        <v>383</v>
      </c>
      <c r="D29" s="269">
        <v>27</v>
      </c>
      <c r="E29" s="269">
        <v>37</v>
      </c>
      <c r="F29" s="269">
        <v>67</v>
      </c>
      <c r="G29" s="269">
        <v>75</v>
      </c>
      <c r="H29" s="269">
        <v>98</v>
      </c>
      <c r="I29" s="269">
        <v>224</v>
      </c>
      <c r="J29" s="269">
        <v>306</v>
      </c>
      <c r="K29" s="461">
        <v>485.1155911583146</v>
      </c>
      <c r="L29" s="461">
        <v>736.15556664331302</v>
      </c>
      <c r="M29" s="461">
        <v>1099.9798017579146</v>
      </c>
      <c r="N29" s="461">
        <v>1957.1196725284844</v>
      </c>
      <c r="O29" s="461">
        <v>3671.7736246509771</v>
      </c>
      <c r="P29" s="461">
        <v>4229.4197741821599</v>
      </c>
      <c r="Q29" s="461">
        <v>3288.4784107566456</v>
      </c>
      <c r="R29" s="461">
        <v>2771.4319604510356</v>
      </c>
      <c r="S29" s="461">
        <v>2680.0179012443532</v>
      </c>
      <c r="T29" s="461">
        <v>2568.8583525397326</v>
      </c>
      <c r="U29" s="461">
        <v>2572.3154473831833</v>
      </c>
      <c r="V29" s="461">
        <v>2357.5596074659898</v>
      </c>
      <c r="W29" s="296"/>
    </row>
    <row r="30" spans="1:23" ht="15" customHeight="1">
      <c r="A30" s="275" t="s">
        <v>88</v>
      </c>
      <c r="W30" s="296"/>
    </row>
    <row r="31" spans="1:23" ht="12" customHeight="1">
      <c r="A31" s="271" t="s">
        <v>388</v>
      </c>
      <c r="C31" s="278"/>
    </row>
    <row r="32" spans="1:23" ht="12" customHeight="1">
      <c r="A32" s="271" t="s">
        <v>380</v>
      </c>
      <c r="C32" s="278"/>
    </row>
    <row r="33" spans="1:25" ht="12" customHeight="1">
      <c r="A33" s="281" t="s">
        <v>381</v>
      </c>
      <c r="C33" s="278"/>
    </row>
    <row r="34" spans="1:25" ht="12" customHeight="1">
      <c r="A34" s="271" t="s">
        <v>386</v>
      </c>
      <c r="C34" s="278"/>
      <c r="D34" s="280"/>
      <c r="E34" s="280"/>
      <c r="F34" s="280"/>
    </row>
    <row r="35" spans="1:25" ht="12" customHeight="1">
      <c r="A35" s="271" t="s">
        <v>142</v>
      </c>
      <c r="C35" s="278"/>
      <c r="D35" s="280"/>
      <c r="E35" s="280"/>
      <c r="F35" s="280"/>
      <c r="G35" s="280"/>
    </row>
    <row r="36" spans="1:25" ht="12" customHeight="1">
      <c r="B36" s="272"/>
      <c r="C36" s="278"/>
    </row>
    <row r="37" spans="1:25" ht="12" customHeight="1">
      <c r="B37" s="272"/>
      <c r="C37" s="278"/>
      <c r="N37" s="296"/>
      <c r="O37" s="296"/>
      <c r="P37" s="296"/>
    </row>
    <row r="38" spans="1:25" ht="12" customHeight="1">
      <c r="B38" s="272"/>
      <c r="C38" s="278"/>
      <c r="N38" s="296"/>
      <c r="O38" s="296"/>
      <c r="P38" s="296"/>
    </row>
    <row r="39" spans="1:25" ht="12" customHeight="1">
      <c r="B39" s="272"/>
      <c r="C39" s="278"/>
      <c r="D39" s="280"/>
      <c r="E39" s="280"/>
      <c r="F39" s="280"/>
      <c r="G39" s="280"/>
      <c r="N39" s="296"/>
      <c r="O39" s="296"/>
      <c r="P39" s="296"/>
      <c r="W39" s="296"/>
      <c r="X39" s="296"/>
      <c r="Y39" s="296"/>
    </row>
    <row r="40" spans="1:25" ht="12" customHeight="1">
      <c r="B40" s="272"/>
      <c r="C40" s="278"/>
      <c r="D40" s="279"/>
      <c r="E40" s="279"/>
      <c r="F40" s="279"/>
      <c r="G40" s="279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96"/>
    </row>
    <row r="41" spans="1:25">
      <c r="B41" s="272"/>
      <c r="C41" s="278"/>
      <c r="D41" s="280"/>
      <c r="E41" s="280"/>
      <c r="F41" s="280"/>
      <c r="G41" s="280"/>
      <c r="N41" s="258"/>
      <c r="O41" s="258"/>
      <c r="P41" s="258"/>
      <c r="Q41" s="258"/>
      <c r="R41" s="258"/>
      <c r="S41" s="258"/>
      <c r="T41" s="258"/>
      <c r="U41" s="258"/>
      <c r="V41" s="258"/>
      <c r="W41" s="258"/>
      <c r="X41" s="258"/>
    </row>
    <row r="42" spans="1:25">
      <c r="B42" s="272"/>
      <c r="C42" s="278"/>
      <c r="D42" s="279"/>
      <c r="E42" s="279"/>
      <c r="F42" s="279"/>
      <c r="G42" s="279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</row>
    <row r="43" spans="1:25">
      <c r="B43" s="272"/>
      <c r="C43" s="278"/>
      <c r="D43" s="280"/>
      <c r="E43" s="280"/>
      <c r="F43" s="280"/>
      <c r="G43" s="280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</row>
    <row r="44" spans="1:25">
      <c r="B44" s="272"/>
      <c r="C44" s="278"/>
      <c r="D44" s="279"/>
      <c r="E44" s="279"/>
      <c r="F44" s="279"/>
      <c r="G44" s="279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</row>
    <row r="45" spans="1:25">
      <c r="B45" s="272"/>
      <c r="C45" s="278"/>
      <c r="D45" s="280"/>
      <c r="E45" s="280"/>
      <c r="F45" s="280"/>
      <c r="G45" s="280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</row>
    <row r="46" spans="1:25">
      <c r="B46" s="272"/>
      <c r="C46" s="278"/>
      <c r="D46" s="279"/>
      <c r="E46" s="279"/>
      <c r="F46" s="279"/>
      <c r="G46" s="279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</row>
    <row r="47" spans="1:25">
      <c r="B47" s="272"/>
      <c r="C47" s="27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</row>
    <row r="48" spans="1:25">
      <c r="B48" s="272"/>
      <c r="C48" s="27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</row>
    <row r="49" spans="2:24">
      <c r="B49" s="272"/>
      <c r="C49" s="27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</row>
    <row r="50" spans="2:24">
      <c r="B50" s="272"/>
      <c r="C50" s="27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</row>
    <row r="51" spans="2:24">
      <c r="B51" s="272"/>
      <c r="C51" s="27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</row>
    <row r="52" spans="2:24">
      <c r="B52" s="272"/>
      <c r="C52" s="27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</row>
    <row r="53" spans="2:24">
      <c r="B53" s="272"/>
      <c r="C53" s="27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</row>
    <row r="54" spans="2:24">
      <c r="B54" s="272"/>
      <c r="C54" s="27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</row>
    <row r="55" spans="2:24">
      <c r="B55" s="272"/>
      <c r="C55" s="27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</row>
    <row r="56" spans="2:24">
      <c r="B56" s="272"/>
      <c r="C56" s="27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</row>
    <row r="57" spans="2:24">
      <c r="B57" s="272"/>
      <c r="C57" s="27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</row>
    <row r="58" spans="2:24">
      <c r="B58" s="272"/>
      <c r="C58" s="27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</row>
    <row r="59" spans="2:24">
      <c r="B59" s="272"/>
      <c r="C59" s="278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</row>
    <row r="60" spans="2:24">
      <c r="B60" s="272"/>
      <c r="C60" s="278"/>
      <c r="N60" s="258"/>
      <c r="O60" s="258"/>
      <c r="P60" s="258"/>
      <c r="Q60" s="258"/>
      <c r="R60" s="258"/>
      <c r="S60" s="258"/>
      <c r="T60" s="258"/>
      <c r="U60" s="258"/>
      <c r="V60" s="258"/>
      <c r="W60" s="258"/>
      <c r="X60" s="258"/>
    </row>
    <row r="61" spans="2:24">
      <c r="B61" s="272"/>
      <c r="C61" s="278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</row>
    <row r="62" spans="2:24">
      <c r="B62" s="272"/>
      <c r="C62" s="278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</row>
    <row r="63" spans="2:24">
      <c r="B63" s="272"/>
      <c r="C63" s="278"/>
      <c r="N63" s="266"/>
      <c r="O63" s="266"/>
      <c r="P63" s="266"/>
      <c r="Q63" s="266"/>
      <c r="R63" s="266"/>
      <c r="S63" s="266"/>
      <c r="T63" s="266"/>
      <c r="U63" s="266"/>
      <c r="V63" s="266"/>
      <c r="W63" s="266"/>
      <c r="X63" s="266"/>
    </row>
    <row r="64" spans="2:24">
      <c r="B64" s="272"/>
      <c r="C64" s="278"/>
      <c r="N64" s="258"/>
      <c r="O64" s="258"/>
      <c r="P64" s="258"/>
      <c r="Q64" s="258"/>
      <c r="R64" s="258"/>
      <c r="S64" s="258"/>
      <c r="T64" s="258"/>
      <c r="U64" s="258"/>
      <c r="V64" s="258"/>
      <c r="W64" s="258"/>
      <c r="X64" s="299"/>
    </row>
    <row r="65" spans="2:3">
      <c r="B65" s="272"/>
      <c r="C65" s="278"/>
    </row>
    <row r="66" spans="2:3">
      <c r="B66" s="272"/>
      <c r="C66" s="278"/>
    </row>
    <row r="67" spans="2:3">
      <c r="B67" s="272"/>
      <c r="C67" s="278"/>
    </row>
    <row r="68" spans="2:3">
      <c r="B68" s="272"/>
      <c r="C68" s="278"/>
    </row>
    <row r="69" spans="2:3">
      <c r="B69" s="272"/>
      <c r="C69" s="278"/>
    </row>
    <row r="70" spans="2:3">
      <c r="B70" s="272"/>
      <c r="C70" s="278"/>
    </row>
    <row r="71" spans="2:3">
      <c r="B71" s="272"/>
      <c r="C71" s="278"/>
    </row>
    <row r="72" spans="2:3">
      <c r="B72" s="272"/>
      <c r="C72" s="278"/>
    </row>
    <row r="73" spans="2:3">
      <c r="B73" s="272"/>
      <c r="C73" s="278"/>
    </row>
    <row r="74" spans="2:3">
      <c r="B74" s="272"/>
      <c r="C74" s="278"/>
    </row>
    <row r="75" spans="2:3">
      <c r="B75" s="272"/>
      <c r="C75" s="278"/>
    </row>
    <row r="76" spans="2:3">
      <c r="B76" s="272"/>
      <c r="C76" s="278"/>
    </row>
    <row r="77" spans="2:3">
      <c r="B77" s="272"/>
      <c r="C77" s="278"/>
    </row>
    <row r="78" spans="2:3">
      <c r="B78" s="272"/>
      <c r="C78" s="278"/>
    </row>
    <row r="79" spans="2:3">
      <c r="B79" s="272"/>
      <c r="C79" s="278"/>
    </row>
    <row r="80" spans="2:3">
      <c r="B80" s="272"/>
      <c r="C80" s="278"/>
    </row>
    <row r="81" spans="2:3">
      <c r="B81" s="272"/>
      <c r="C81" s="278"/>
    </row>
    <row r="82" spans="2:3">
      <c r="B82" s="272"/>
      <c r="C82" s="278"/>
    </row>
    <row r="83" spans="2:3">
      <c r="B83" s="272"/>
      <c r="C83" s="278"/>
    </row>
    <row r="84" spans="2:3">
      <c r="B84" s="272"/>
      <c r="C84" s="278"/>
    </row>
    <row r="85" spans="2:3">
      <c r="B85" s="272"/>
      <c r="C85" s="278"/>
    </row>
    <row r="86" spans="2:3">
      <c r="B86" s="272"/>
      <c r="C86" s="278"/>
    </row>
    <row r="87" spans="2:3">
      <c r="B87" s="272"/>
      <c r="C87" s="278"/>
    </row>
    <row r="88" spans="2:3">
      <c r="B88" s="272"/>
      <c r="C88" s="278"/>
    </row>
    <row r="89" spans="2:3">
      <c r="B89" s="272"/>
      <c r="C89" s="278"/>
    </row>
    <row r="90" spans="2:3">
      <c r="B90" s="272"/>
      <c r="C90" s="278"/>
    </row>
    <row r="91" spans="2:3">
      <c r="B91" s="272"/>
      <c r="C91" s="278"/>
    </row>
    <row r="92" spans="2:3">
      <c r="B92" s="272"/>
      <c r="C92" s="278"/>
    </row>
    <row r="93" spans="2:3">
      <c r="B93" s="272"/>
      <c r="C93" s="278"/>
    </row>
    <row r="94" spans="2:3">
      <c r="B94" s="272"/>
      <c r="C94" s="278"/>
    </row>
    <row r="95" spans="2:3">
      <c r="B95" s="272"/>
      <c r="C95" s="278"/>
    </row>
    <row r="96" spans="2:3">
      <c r="B96" s="272"/>
      <c r="C96" s="278"/>
    </row>
    <row r="97" spans="2:3">
      <c r="B97" s="272"/>
      <c r="C97" s="278"/>
    </row>
    <row r="98" spans="2:3">
      <c r="B98" s="272"/>
      <c r="C98" s="278"/>
    </row>
    <row r="99" spans="2:3">
      <c r="B99" s="272"/>
      <c r="C99" s="278"/>
    </row>
    <row r="100" spans="2:3">
      <c r="B100" s="272"/>
      <c r="C100" s="278"/>
    </row>
    <row r="101" spans="2:3">
      <c r="B101" s="272"/>
      <c r="C101" s="278"/>
    </row>
    <row r="102" spans="2:3">
      <c r="B102" s="272"/>
      <c r="C102" s="278"/>
    </row>
    <row r="103" spans="2:3">
      <c r="B103" s="272"/>
      <c r="C103" s="278"/>
    </row>
    <row r="104" spans="2:3">
      <c r="B104" s="272"/>
      <c r="C104" s="278"/>
    </row>
    <row r="105" spans="2:3">
      <c r="B105" s="272"/>
      <c r="C105" s="278"/>
    </row>
    <row r="106" spans="2:3">
      <c r="B106" s="272"/>
      <c r="C106" s="278"/>
    </row>
    <row r="107" spans="2:3">
      <c r="B107" s="272"/>
      <c r="C107" s="278"/>
    </row>
    <row r="108" spans="2:3">
      <c r="B108" s="272"/>
      <c r="C108" s="278"/>
    </row>
    <row r="109" spans="2:3">
      <c r="B109" s="272"/>
      <c r="C109" s="278"/>
    </row>
    <row r="110" spans="2:3">
      <c r="B110" s="272"/>
      <c r="C110" s="278"/>
    </row>
    <row r="111" spans="2:3">
      <c r="B111" s="272"/>
      <c r="C111" s="278"/>
    </row>
    <row r="112" spans="2:3">
      <c r="B112" s="272"/>
      <c r="C112" s="278"/>
    </row>
    <row r="113" spans="2:3">
      <c r="B113" s="272"/>
      <c r="C113" s="278"/>
    </row>
    <row r="114" spans="2:3">
      <c r="B114" s="272"/>
      <c r="C114" s="278"/>
    </row>
    <row r="115" spans="2:3">
      <c r="B115" s="272"/>
      <c r="C115" s="278"/>
    </row>
    <row r="116" spans="2:3">
      <c r="B116" s="272"/>
      <c r="C116" s="278"/>
    </row>
    <row r="117" spans="2:3">
      <c r="B117" s="272"/>
      <c r="C117" s="278"/>
    </row>
    <row r="118" spans="2:3">
      <c r="B118" s="272"/>
      <c r="C118" s="278"/>
    </row>
    <row r="119" spans="2:3">
      <c r="B119" s="272"/>
      <c r="C119" s="278"/>
    </row>
    <row r="120" spans="2:3">
      <c r="B120" s="272"/>
      <c r="C120" s="278"/>
    </row>
    <row r="121" spans="2:3">
      <c r="B121" s="272"/>
      <c r="C121" s="278"/>
    </row>
    <row r="122" spans="2:3">
      <c r="B122" s="272"/>
      <c r="C122" s="278"/>
    </row>
    <row r="123" spans="2:3">
      <c r="B123" s="272"/>
      <c r="C123" s="278"/>
    </row>
    <row r="124" spans="2:3">
      <c r="B124" s="272"/>
      <c r="C124" s="278"/>
    </row>
    <row r="125" spans="2:3">
      <c r="B125" s="272"/>
      <c r="C125" s="278"/>
    </row>
    <row r="126" spans="2:3">
      <c r="B126" s="272"/>
      <c r="C126" s="278"/>
    </row>
    <row r="127" spans="2:3">
      <c r="B127" s="272"/>
      <c r="C127" s="278"/>
    </row>
    <row r="128" spans="2:3">
      <c r="B128" s="272"/>
      <c r="C128" s="278"/>
    </row>
    <row r="129" spans="2:3">
      <c r="B129" s="272"/>
      <c r="C129" s="278"/>
    </row>
    <row r="130" spans="2:3">
      <c r="B130" s="272"/>
      <c r="C130" s="278"/>
    </row>
    <row r="131" spans="2:3">
      <c r="B131" s="272"/>
      <c r="C131" s="278"/>
    </row>
    <row r="132" spans="2:3">
      <c r="B132" s="272"/>
      <c r="C132" s="278"/>
    </row>
    <row r="133" spans="2:3">
      <c r="B133" s="272"/>
      <c r="C133" s="278"/>
    </row>
    <row r="134" spans="2:3">
      <c r="B134" s="272"/>
      <c r="C134" s="278"/>
    </row>
    <row r="135" spans="2:3">
      <c r="B135" s="272"/>
      <c r="C135" s="278"/>
    </row>
    <row r="136" spans="2:3">
      <c r="B136" s="272"/>
      <c r="C136" s="278"/>
    </row>
    <row r="137" spans="2:3">
      <c r="B137" s="272"/>
      <c r="C137" s="278"/>
    </row>
    <row r="138" spans="2:3">
      <c r="B138" s="272"/>
      <c r="C138" s="278"/>
    </row>
    <row r="139" spans="2:3">
      <c r="B139" s="272"/>
      <c r="C139" s="278"/>
    </row>
    <row r="140" spans="2:3">
      <c r="C140" s="278"/>
    </row>
    <row r="141" spans="2:3">
      <c r="C141" s="278"/>
    </row>
    <row r="142" spans="2:3">
      <c r="C142" s="278"/>
    </row>
    <row r="143" spans="2:3">
      <c r="C143" s="278"/>
    </row>
    <row r="144" spans="2:3">
      <c r="C144" s="278"/>
    </row>
    <row r="145" spans="3:3">
      <c r="C145" s="278"/>
    </row>
    <row r="146" spans="3:3">
      <c r="C146" s="278"/>
    </row>
    <row r="147" spans="3:3">
      <c r="C147" s="278"/>
    </row>
    <row r="148" spans="3:3">
      <c r="C148" s="278"/>
    </row>
    <row r="149" spans="3:3">
      <c r="C149" s="278"/>
    </row>
    <row r="150" spans="3:3">
      <c r="C150" s="278"/>
    </row>
    <row r="151" spans="3:3">
      <c r="C151" s="278"/>
    </row>
    <row r="152" spans="3:3">
      <c r="C152" s="278"/>
    </row>
    <row r="153" spans="3:3">
      <c r="C153" s="278"/>
    </row>
    <row r="154" spans="3:3">
      <c r="C154" s="278"/>
    </row>
    <row r="155" spans="3:3">
      <c r="C155" s="278"/>
    </row>
    <row r="156" spans="3:3">
      <c r="C156" s="278"/>
    </row>
    <row r="157" spans="3:3">
      <c r="C157" s="278"/>
    </row>
    <row r="158" spans="3:3">
      <c r="C158" s="278"/>
    </row>
    <row r="159" spans="3:3">
      <c r="C159" s="278"/>
    </row>
    <row r="160" spans="3:3">
      <c r="C160" s="278"/>
    </row>
    <row r="161" spans="3:3">
      <c r="C161" s="278"/>
    </row>
    <row r="162" spans="3:3">
      <c r="C162" s="278"/>
    </row>
    <row r="163" spans="3:3">
      <c r="C163" s="278"/>
    </row>
    <row r="164" spans="3:3">
      <c r="C164" s="278"/>
    </row>
    <row r="165" spans="3:3">
      <c r="C165" s="278"/>
    </row>
    <row r="166" spans="3:3">
      <c r="C166" s="278"/>
    </row>
  </sheetData>
  <mergeCells count="1">
    <mergeCell ref="B23:C23"/>
  </mergeCells>
  <pageMargins left="0.59055118110236227" right="0.19685039370078741" top="0.78740157480314965" bottom="0.39370078740157483" header="0.11811023622047245" footer="0.15748031496062992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workbookViewId="0"/>
  </sheetViews>
  <sheetFormatPr baseColWidth="10" defaultRowHeight="12"/>
  <cols>
    <col min="1" max="1" width="4.7109375" style="472" customWidth="1"/>
    <col min="2" max="2" width="40.7109375" style="472" customWidth="1"/>
    <col min="3" max="3" width="11.42578125" style="472"/>
    <col min="4" max="7" width="11.42578125" style="472" hidden="1" customWidth="1"/>
    <col min="8" max="8" width="11.42578125" style="472"/>
    <col min="9" max="12" width="11.42578125" style="472" hidden="1" customWidth="1"/>
    <col min="13" max="16384" width="11.42578125" style="472"/>
  </cols>
  <sheetData>
    <row r="1" spans="1:17" ht="20.25" customHeight="1">
      <c r="A1" s="471" t="s">
        <v>866</v>
      </c>
    </row>
    <row r="2" spans="1:17" ht="15.75" customHeight="1">
      <c r="A2" s="473"/>
    </row>
    <row r="3" spans="1:17" ht="20.100000000000001" customHeight="1"/>
    <row r="4" spans="1:17" s="478" customFormat="1" ht="30" customHeight="1">
      <c r="A4" s="474" t="s">
        <v>65</v>
      </c>
      <c r="B4" s="475" t="s">
        <v>867</v>
      </c>
      <c r="C4" s="475">
        <v>2000</v>
      </c>
      <c r="D4" s="475">
        <v>2001</v>
      </c>
      <c r="E4" s="476">
        <v>2002</v>
      </c>
      <c r="F4" s="475">
        <v>2003</v>
      </c>
      <c r="G4" s="475">
        <v>2004</v>
      </c>
      <c r="H4" s="475">
        <v>2005</v>
      </c>
      <c r="I4" s="475">
        <v>2006</v>
      </c>
      <c r="J4" s="475">
        <v>2007</v>
      </c>
      <c r="K4" s="475">
        <v>2008</v>
      </c>
      <c r="L4" s="475">
        <v>2009</v>
      </c>
      <c r="M4" s="475">
        <v>2010</v>
      </c>
      <c r="N4" s="475">
        <v>2011</v>
      </c>
      <c r="O4" s="475">
        <v>2012</v>
      </c>
      <c r="P4" s="475">
        <v>2013</v>
      </c>
      <c r="Q4" s="477" t="s">
        <v>868</v>
      </c>
    </row>
    <row r="5" spans="1:17" s="482" customFormat="1" ht="20.100000000000001" customHeight="1">
      <c r="A5" s="479"/>
      <c r="B5" s="480"/>
      <c r="C5" s="481" t="s">
        <v>869</v>
      </c>
    </row>
    <row r="6" spans="1:17" ht="15" customHeight="1">
      <c r="A6" s="483">
        <v>1</v>
      </c>
      <c r="B6" s="484" t="s">
        <v>870</v>
      </c>
      <c r="C6" s="485">
        <v>17067.3</v>
      </c>
      <c r="D6" s="485">
        <v>17041.900000000001</v>
      </c>
      <c r="E6" s="485">
        <v>16974.2</v>
      </c>
      <c r="F6" s="485">
        <v>17008</v>
      </c>
      <c r="G6" s="485">
        <v>17020.400000000001</v>
      </c>
      <c r="H6" s="485">
        <v>17035.2</v>
      </c>
      <c r="I6" s="485">
        <v>16951</v>
      </c>
      <c r="J6" s="485">
        <v>16954.3</v>
      </c>
      <c r="K6" s="485">
        <v>16925.7</v>
      </c>
      <c r="L6" s="485">
        <v>16889.599999999999</v>
      </c>
      <c r="M6" s="485">
        <v>16704.044000000002</v>
      </c>
      <c r="N6" s="485">
        <v>16721.3</v>
      </c>
      <c r="O6" s="485">
        <v>16667.3</v>
      </c>
      <c r="P6" s="485">
        <v>16699.599999999999</v>
      </c>
      <c r="Q6" s="485">
        <v>16724.8</v>
      </c>
    </row>
    <row r="7" spans="1:17" ht="15" customHeight="1">
      <c r="A7" s="483">
        <v>2</v>
      </c>
      <c r="B7" s="486" t="s">
        <v>871</v>
      </c>
      <c r="C7" s="485">
        <v>11803.5</v>
      </c>
      <c r="D7" s="485">
        <v>11813.2</v>
      </c>
      <c r="E7" s="485">
        <v>11790.9</v>
      </c>
      <c r="F7" s="485">
        <v>11826.9</v>
      </c>
      <c r="G7" s="485">
        <v>11898.7</v>
      </c>
      <c r="H7" s="485">
        <v>11903.3</v>
      </c>
      <c r="I7" s="485">
        <v>11866.1</v>
      </c>
      <c r="J7" s="485">
        <v>11877</v>
      </c>
      <c r="K7" s="485">
        <v>11932.5</v>
      </c>
      <c r="L7" s="485">
        <v>11945.1</v>
      </c>
      <c r="M7" s="485">
        <v>11846.665000000001</v>
      </c>
      <c r="N7" s="485">
        <v>11874.1</v>
      </c>
      <c r="O7" s="485">
        <v>11834</v>
      </c>
      <c r="P7" s="485">
        <v>11875.9</v>
      </c>
      <c r="Q7" s="485">
        <v>11869.2</v>
      </c>
    </row>
    <row r="8" spans="1:17" ht="15" customHeight="1">
      <c r="A8" s="483">
        <v>3</v>
      </c>
      <c r="B8" s="486" t="s">
        <v>872</v>
      </c>
      <c r="C8" s="485">
        <v>8.8000000000000007</v>
      </c>
      <c r="D8" s="485">
        <v>8</v>
      </c>
      <c r="E8" s="485">
        <v>7.4</v>
      </c>
      <c r="F8" s="485">
        <v>7.1</v>
      </c>
      <c r="G8" s="485">
        <v>6</v>
      </c>
      <c r="H8" s="485">
        <v>5.0999999999999996</v>
      </c>
      <c r="I8" s="485">
        <v>4.8</v>
      </c>
      <c r="J8" s="485">
        <v>4.5999999999999996</v>
      </c>
      <c r="K8" s="485">
        <v>4.5</v>
      </c>
      <c r="L8" s="485">
        <v>3.3</v>
      </c>
      <c r="M8" s="485">
        <v>3.9249999999999998</v>
      </c>
      <c r="N8" s="485">
        <v>3.3</v>
      </c>
      <c r="O8" s="485">
        <v>2.7</v>
      </c>
      <c r="P8" s="485">
        <v>2.9</v>
      </c>
      <c r="Q8" s="485">
        <v>2.7</v>
      </c>
    </row>
    <row r="9" spans="1:17" ht="15" customHeight="1">
      <c r="A9" s="483">
        <v>4</v>
      </c>
      <c r="B9" s="486" t="s">
        <v>873</v>
      </c>
      <c r="C9" s="485">
        <v>69.3</v>
      </c>
      <c r="D9" s="485">
        <v>69.099999999999994</v>
      </c>
      <c r="E9" s="485">
        <v>67.8</v>
      </c>
      <c r="F9" s="485">
        <v>69</v>
      </c>
      <c r="G9" s="485">
        <v>68.3</v>
      </c>
      <c r="H9" s="485">
        <v>66.2</v>
      </c>
      <c r="I9" s="485">
        <v>65.900000000000006</v>
      </c>
      <c r="J9" s="485">
        <v>65</v>
      </c>
      <c r="K9" s="485">
        <v>65.099999999999994</v>
      </c>
      <c r="L9" s="485">
        <v>65.3</v>
      </c>
      <c r="M9" s="485">
        <v>65.286000000000001</v>
      </c>
      <c r="N9" s="485">
        <v>65.599999999999994</v>
      </c>
      <c r="O9" s="485">
        <v>64.3</v>
      </c>
      <c r="P9" s="485">
        <v>63.4</v>
      </c>
      <c r="Q9" s="485">
        <v>63.8</v>
      </c>
    </row>
    <row r="10" spans="1:17" ht="15" customHeight="1">
      <c r="A10" s="483">
        <v>5</v>
      </c>
      <c r="B10" s="486" t="s">
        <v>874</v>
      </c>
      <c r="C10" s="485">
        <v>24.8</v>
      </c>
      <c r="D10" s="485">
        <v>25.6</v>
      </c>
      <c r="E10" s="485">
        <v>24.5</v>
      </c>
      <c r="F10" s="485">
        <v>23.6</v>
      </c>
      <c r="G10" s="485">
        <v>22.7</v>
      </c>
      <c r="H10" s="485">
        <v>21.7</v>
      </c>
      <c r="I10" s="485">
        <v>21.2</v>
      </c>
      <c r="J10" s="485">
        <v>20.9</v>
      </c>
      <c r="K10" s="485">
        <v>20.7</v>
      </c>
      <c r="L10" s="485">
        <v>20.2</v>
      </c>
      <c r="M10" s="485">
        <v>20.86</v>
      </c>
      <c r="N10" s="485">
        <v>20.7</v>
      </c>
      <c r="O10" s="485">
        <v>21.2</v>
      </c>
      <c r="P10" s="485">
        <v>20.7</v>
      </c>
      <c r="Q10" s="485">
        <v>20.8</v>
      </c>
    </row>
    <row r="11" spans="1:17" ht="15" customHeight="1">
      <c r="A11" s="483">
        <v>6</v>
      </c>
      <c r="B11" s="486" t="s">
        <v>875</v>
      </c>
      <c r="C11" s="485">
        <v>5047.6000000000004</v>
      </c>
      <c r="D11" s="485">
        <v>5012.6000000000004</v>
      </c>
      <c r="E11" s="485">
        <v>4969.6000000000004</v>
      </c>
      <c r="F11" s="485">
        <v>4968.3</v>
      </c>
      <c r="G11" s="485">
        <v>4913.3999999999996</v>
      </c>
      <c r="H11" s="485">
        <v>4929</v>
      </c>
      <c r="I11" s="485">
        <v>4881.7</v>
      </c>
      <c r="J11" s="485">
        <v>4874.7</v>
      </c>
      <c r="K11" s="485">
        <v>4788.7</v>
      </c>
      <c r="L11" s="485">
        <v>4741.3999999999996</v>
      </c>
      <c r="M11" s="485">
        <v>4654.6930000000002</v>
      </c>
      <c r="N11" s="485">
        <v>4644</v>
      </c>
      <c r="O11" s="485">
        <v>4630.8</v>
      </c>
      <c r="P11" s="485">
        <v>4621</v>
      </c>
      <c r="Q11" s="485">
        <v>4650.7</v>
      </c>
    </row>
    <row r="12" spans="1:17" ht="15" customHeight="1">
      <c r="A12" s="483">
        <v>7</v>
      </c>
      <c r="B12" s="487" t="s">
        <v>876</v>
      </c>
      <c r="C12" s="485">
        <v>1999.6</v>
      </c>
      <c r="D12" s="485">
        <v>1960.9</v>
      </c>
      <c r="E12" s="485">
        <v>1930.7</v>
      </c>
      <c r="F12" s="485">
        <v>1898.4</v>
      </c>
      <c r="G12" s="485">
        <v>1869.2</v>
      </c>
      <c r="H12" s="485">
        <v>1862.5</v>
      </c>
      <c r="I12" s="485">
        <v>1848.1</v>
      </c>
      <c r="J12" s="485">
        <v>1846.1</v>
      </c>
      <c r="K12" s="485">
        <v>1755.8</v>
      </c>
      <c r="L12" s="485">
        <v>1772.8</v>
      </c>
      <c r="M12" s="485">
        <v>1899.1969999999999</v>
      </c>
      <c r="N12" s="485">
        <v>1812.7</v>
      </c>
      <c r="O12" s="485">
        <v>1832.9</v>
      </c>
      <c r="P12" s="485">
        <v>1826.8</v>
      </c>
      <c r="Q12" s="485">
        <v>1829.6</v>
      </c>
    </row>
    <row r="13" spans="1:17" ht="15" customHeight="1">
      <c r="A13" s="483">
        <v>8</v>
      </c>
      <c r="B13" s="487" t="s">
        <v>877</v>
      </c>
      <c r="C13" s="485">
        <v>2082</v>
      </c>
      <c r="D13" s="485">
        <v>2103.9</v>
      </c>
      <c r="E13" s="485">
        <v>2124.3000000000002</v>
      </c>
      <c r="F13" s="485">
        <v>2157.5</v>
      </c>
      <c r="G13" s="485">
        <v>2209.5</v>
      </c>
      <c r="H13" s="485">
        <v>2260.3000000000002</v>
      </c>
      <c r="I13" s="485">
        <v>2250.3000000000002</v>
      </c>
      <c r="J13" s="485">
        <v>2251.1999999999998</v>
      </c>
      <c r="K13" s="485">
        <v>2297.1999999999998</v>
      </c>
      <c r="L13" s="485">
        <v>2225.6999999999998</v>
      </c>
      <c r="M13" s="485">
        <v>2544.741</v>
      </c>
      <c r="N13" s="485">
        <v>2630.5</v>
      </c>
      <c r="O13" s="485">
        <v>2599.1</v>
      </c>
      <c r="P13" s="485">
        <v>2584.6</v>
      </c>
      <c r="Q13" s="485">
        <v>2620.3000000000002</v>
      </c>
    </row>
    <row r="14" spans="1:17" ht="15" customHeight="1">
      <c r="A14" s="483">
        <v>9</v>
      </c>
      <c r="B14" s="487" t="s">
        <v>878</v>
      </c>
      <c r="C14" s="485">
        <v>830.6</v>
      </c>
      <c r="D14" s="485">
        <v>816.8</v>
      </c>
      <c r="E14" s="485">
        <v>781.4</v>
      </c>
      <c r="F14" s="485">
        <v>777.3</v>
      </c>
      <c r="G14" s="485">
        <v>699.6</v>
      </c>
      <c r="H14" s="485">
        <v>649.79999999999995</v>
      </c>
      <c r="I14" s="485">
        <v>640.79999999999995</v>
      </c>
      <c r="J14" s="485">
        <v>626.5</v>
      </c>
      <c r="K14" s="485">
        <v>587.4</v>
      </c>
      <c r="L14" s="485">
        <v>584.6</v>
      </c>
      <c r="M14" s="488" t="s">
        <v>167</v>
      </c>
      <c r="N14" s="488" t="s">
        <v>167</v>
      </c>
      <c r="O14" s="488" t="s">
        <v>167</v>
      </c>
      <c r="P14" s="488" t="s">
        <v>167</v>
      </c>
      <c r="Q14" s="488" t="s">
        <v>167</v>
      </c>
    </row>
    <row r="15" spans="1:17" ht="15" customHeight="1">
      <c r="A15" s="483">
        <v>10</v>
      </c>
      <c r="B15" s="487" t="s">
        <v>879</v>
      </c>
      <c r="C15" s="485">
        <v>135.5</v>
      </c>
      <c r="D15" s="485">
        <v>131</v>
      </c>
      <c r="E15" s="485">
        <v>133.19999999999999</v>
      </c>
      <c r="F15" s="485">
        <v>135.19999999999999</v>
      </c>
      <c r="G15" s="485">
        <v>134.4</v>
      </c>
      <c r="H15" s="485">
        <v>156.30000000000001</v>
      </c>
      <c r="I15" s="485">
        <v>130.80000000000001</v>
      </c>
      <c r="J15" s="485">
        <v>137.5</v>
      </c>
      <c r="K15" s="485">
        <v>133.80000000000001</v>
      </c>
      <c r="L15" s="485">
        <v>140.19999999999999</v>
      </c>
      <c r="M15" s="485">
        <v>187.96</v>
      </c>
      <c r="N15" s="485">
        <v>183.9</v>
      </c>
      <c r="O15" s="485">
        <v>180.1</v>
      </c>
      <c r="P15" s="485">
        <v>191</v>
      </c>
      <c r="Q15" s="485">
        <v>183.2</v>
      </c>
    </row>
    <row r="16" spans="1:17" ht="15" customHeight="1">
      <c r="A16" s="483">
        <v>11</v>
      </c>
      <c r="B16" s="489" t="s">
        <v>880</v>
      </c>
      <c r="C16" s="485"/>
      <c r="D16" s="485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</row>
    <row r="17" spans="1:17" ht="15" customHeight="1">
      <c r="A17" s="483"/>
      <c r="B17" s="490" t="s">
        <v>881</v>
      </c>
      <c r="C17" s="491" t="s">
        <v>882</v>
      </c>
      <c r="D17" s="491" t="s">
        <v>82</v>
      </c>
      <c r="E17" s="491" t="s">
        <v>82</v>
      </c>
      <c r="F17" s="491" t="s">
        <v>82</v>
      </c>
      <c r="G17" s="491" t="s">
        <v>82</v>
      </c>
      <c r="H17" s="491" t="s">
        <v>882</v>
      </c>
      <c r="I17" s="485">
        <v>11.8</v>
      </c>
      <c r="J17" s="485">
        <v>13.4</v>
      </c>
      <c r="K17" s="485">
        <v>14.5</v>
      </c>
      <c r="L17" s="485">
        <v>18.100000000000001</v>
      </c>
      <c r="M17" s="485">
        <v>22.795000000000002</v>
      </c>
      <c r="N17" s="485">
        <v>16.899999999999999</v>
      </c>
      <c r="O17" s="485">
        <v>18.7</v>
      </c>
      <c r="P17" s="485">
        <v>18.600000000000001</v>
      </c>
      <c r="Q17" s="485">
        <v>17.5</v>
      </c>
    </row>
    <row r="18" spans="1:17" ht="15" customHeight="1">
      <c r="A18" s="483">
        <v>12</v>
      </c>
      <c r="B18" s="486" t="s">
        <v>883</v>
      </c>
      <c r="C18" s="485">
        <v>99.7</v>
      </c>
      <c r="D18" s="485">
        <v>99.8</v>
      </c>
      <c r="E18" s="485">
        <v>98.4</v>
      </c>
      <c r="F18" s="485">
        <v>98.6</v>
      </c>
      <c r="G18" s="485">
        <v>98.3</v>
      </c>
      <c r="H18" s="485">
        <v>97</v>
      </c>
      <c r="I18" s="485">
        <v>96.7</v>
      </c>
      <c r="J18" s="485">
        <v>97.4</v>
      </c>
      <c r="K18" s="485">
        <v>98.4</v>
      </c>
      <c r="L18" s="485">
        <v>97.4</v>
      </c>
      <c r="M18" s="485">
        <v>97.8</v>
      </c>
      <c r="N18" s="485">
        <v>97.4</v>
      </c>
      <c r="O18" s="485">
        <v>97.5</v>
      </c>
      <c r="P18" s="485">
        <v>98.9</v>
      </c>
      <c r="Q18" s="485">
        <v>99.4</v>
      </c>
    </row>
    <row r="19" spans="1:17" ht="15" customHeight="1">
      <c r="A19" s="483">
        <v>13</v>
      </c>
      <c r="B19" s="492" t="s">
        <v>884</v>
      </c>
      <c r="C19" s="485"/>
      <c r="D19" s="485"/>
      <c r="E19" s="485"/>
      <c r="F19" s="485"/>
      <c r="G19" s="485"/>
      <c r="H19" s="485"/>
      <c r="I19" s="485"/>
      <c r="J19" s="485"/>
      <c r="K19" s="485"/>
      <c r="L19" s="485"/>
      <c r="M19" s="485"/>
      <c r="N19" s="485"/>
      <c r="O19" s="485"/>
      <c r="P19" s="485"/>
      <c r="Q19" s="485"/>
    </row>
    <row r="20" spans="1:17" ht="15" customHeight="1">
      <c r="A20" s="493"/>
      <c r="B20" s="487" t="s">
        <v>885</v>
      </c>
      <c r="C20" s="485">
        <v>13.5</v>
      </c>
      <c r="D20" s="485">
        <v>13.6</v>
      </c>
      <c r="E20" s="485">
        <v>15.6</v>
      </c>
      <c r="F20" s="485">
        <v>14.5</v>
      </c>
      <c r="G20" s="485">
        <v>13.1</v>
      </c>
      <c r="H20" s="485">
        <v>12.9</v>
      </c>
      <c r="I20" s="485">
        <v>14.6</v>
      </c>
      <c r="J20" s="485">
        <v>14.7</v>
      </c>
      <c r="K20" s="485">
        <v>15.8</v>
      </c>
      <c r="L20" s="485">
        <v>16.899999999999999</v>
      </c>
      <c r="M20" s="485">
        <v>14.625</v>
      </c>
      <c r="N20" s="485">
        <v>15</v>
      </c>
      <c r="O20" s="485">
        <v>15.6</v>
      </c>
      <c r="P20" s="485">
        <v>15.8</v>
      </c>
      <c r="Q20" s="485">
        <v>17.899999999999999</v>
      </c>
    </row>
    <row r="21" spans="1:17" ht="15" customHeight="1">
      <c r="A21" s="493"/>
      <c r="B21" s="486"/>
      <c r="C21" s="485"/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</row>
    <row r="22" spans="1:17" ht="20.100000000000001" customHeight="1">
      <c r="A22" s="493"/>
      <c r="B22" s="494"/>
      <c r="C22" s="481" t="s">
        <v>886</v>
      </c>
    </row>
    <row r="23" spans="1:17" ht="15" customHeight="1">
      <c r="A23" s="483">
        <v>14</v>
      </c>
      <c r="B23" s="484" t="s">
        <v>870</v>
      </c>
      <c r="C23" s="495">
        <f t="shared" ref="C23:Q32" si="0">C6/$C6*100</f>
        <v>100</v>
      </c>
      <c r="D23" s="496">
        <f t="shared" si="0"/>
        <v>99.851177397713769</v>
      </c>
      <c r="E23" s="496">
        <f t="shared" si="0"/>
        <v>99.454512430202797</v>
      </c>
      <c r="F23" s="496">
        <f t="shared" si="0"/>
        <v>99.652551956079762</v>
      </c>
      <c r="G23" s="496">
        <f t="shared" si="0"/>
        <v>99.725205509951792</v>
      </c>
      <c r="H23" s="496">
        <f t="shared" si="0"/>
        <v>99.811921041992591</v>
      </c>
      <c r="I23" s="496">
        <f t="shared" si="0"/>
        <v>99.318579974571264</v>
      </c>
      <c r="J23" s="496">
        <f t="shared" si="0"/>
        <v>99.337915194553332</v>
      </c>
      <c r="K23" s="496">
        <f t="shared" si="0"/>
        <v>99.170343288042048</v>
      </c>
      <c r="L23" s="496">
        <f t="shared" si="0"/>
        <v>98.958827699753328</v>
      </c>
      <c r="M23" s="496">
        <f t="shared" si="0"/>
        <v>97.8716258576342</v>
      </c>
      <c r="N23" s="496">
        <f t="shared" si="0"/>
        <v>97.972731480667704</v>
      </c>
      <c r="O23" s="496">
        <f t="shared" si="0"/>
        <v>97.656336971870189</v>
      </c>
      <c r="P23" s="496">
        <f t="shared" si="0"/>
        <v>97.845587761391656</v>
      </c>
      <c r="Q23" s="496">
        <f t="shared" si="0"/>
        <v>97.993238532163844</v>
      </c>
    </row>
    <row r="24" spans="1:17" ht="15" customHeight="1">
      <c r="A24" s="483">
        <v>15</v>
      </c>
      <c r="B24" s="486" t="s">
        <v>871</v>
      </c>
      <c r="C24" s="495">
        <f t="shared" si="0"/>
        <v>100</v>
      </c>
      <c r="D24" s="496">
        <f t="shared" si="0"/>
        <v>100.08217901469905</v>
      </c>
      <c r="E24" s="496">
        <f t="shared" si="0"/>
        <v>99.893252001524971</v>
      </c>
      <c r="F24" s="496">
        <f t="shared" si="0"/>
        <v>100.19824628288218</v>
      </c>
      <c r="G24" s="496">
        <f t="shared" si="0"/>
        <v>100.80654043292245</v>
      </c>
      <c r="H24" s="496">
        <f t="shared" si="0"/>
        <v>100.84551192442919</v>
      </c>
      <c r="I24" s="496">
        <f t="shared" si="0"/>
        <v>100.53035116702674</v>
      </c>
      <c r="J24" s="496">
        <f t="shared" si="0"/>
        <v>100.62269665777099</v>
      </c>
      <c r="K24" s="496">
        <f t="shared" si="0"/>
        <v>101.09289617486338</v>
      </c>
      <c r="L24" s="496">
        <f t="shared" si="0"/>
        <v>101.19964417333843</v>
      </c>
      <c r="M24" s="496">
        <f t="shared" si="0"/>
        <v>100.36569661541068</v>
      </c>
      <c r="N24" s="496">
        <f t="shared" si="0"/>
        <v>100.59812767399501</v>
      </c>
      <c r="O24" s="496">
        <f t="shared" si="0"/>
        <v>100.25839793281655</v>
      </c>
      <c r="P24" s="496">
        <f t="shared" si="0"/>
        <v>100.61337738806286</v>
      </c>
      <c r="Q24" s="496">
        <f t="shared" si="0"/>
        <v>100.55661456347693</v>
      </c>
    </row>
    <row r="25" spans="1:17" ht="15" customHeight="1">
      <c r="A25" s="483">
        <v>16</v>
      </c>
      <c r="B25" s="486" t="s">
        <v>872</v>
      </c>
      <c r="C25" s="495">
        <f t="shared" si="0"/>
        <v>100</v>
      </c>
      <c r="D25" s="496">
        <f t="shared" si="0"/>
        <v>90.909090909090907</v>
      </c>
      <c r="E25" s="496">
        <f t="shared" si="0"/>
        <v>84.090909090909079</v>
      </c>
      <c r="F25" s="496">
        <f t="shared" si="0"/>
        <v>80.681818181818173</v>
      </c>
      <c r="G25" s="496">
        <f t="shared" si="0"/>
        <v>68.181818181818173</v>
      </c>
      <c r="H25" s="496">
        <f t="shared" si="0"/>
        <v>57.954545454545446</v>
      </c>
      <c r="I25" s="496">
        <f t="shared" si="0"/>
        <v>54.54545454545454</v>
      </c>
      <c r="J25" s="496">
        <f t="shared" si="0"/>
        <v>52.272727272727259</v>
      </c>
      <c r="K25" s="496">
        <f t="shared" si="0"/>
        <v>51.136363636363633</v>
      </c>
      <c r="L25" s="496">
        <f t="shared" si="0"/>
        <v>37.499999999999993</v>
      </c>
      <c r="M25" s="496">
        <f t="shared" si="0"/>
        <v>44.602272727272727</v>
      </c>
      <c r="N25" s="496">
        <f t="shared" si="0"/>
        <v>37.499999999999993</v>
      </c>
      <c r="O25" s="496">
        <f t="shared" si="0"/>
        <v>30.681818181818183</v>
      </c>
      <c r="P25" s="496">
        <f t="shared" si="0"/>
        <v>32.954545454545453</v>
      </c>
      <c r="Q25" s="496">
        <f t="shared" si="0"/>
        <v>30.681818181818183</v>
      </c>
    </row>
    <row r="26" spans="1:17" ht="15" customHeight="1">
      <c r="A26" s="483">
        <v>17</v>
      </c>
      <c r="B26" s="486" t="s">
        <v>873</v>
      </c>
      <c r="C26" s="495">
        <f t="shared" si="0"/>
        <v>100</v>
      </c>
      <c r="D26" s="496">
        <f t="shared" si="0"/>
        <v>99.711399711399707</v>
      </c>
      <c r="E26" s="496">
        <f t="shared" si="0"/>
        <v>97.835497835497833</v>
      </c>
      <c r="F26" s="496">
        <f t="shared" si="0"/>
        <v>99.567099567099575</v>
      </c>
      <c r="G26" s="496">
        <f t="shared" si="0"/>
        <v>98.55699855699855</v>
      </c>
      <c r="H26" s="496">
        <f t="shared" si="0"/>
        <v>95.526695526695534</v>
      </c>
      <c r="I26" s="496">
        <f t="shared" si="0"/>
        <v>95.093795093795109</v>
      </c>
      <c r="J26" s="496">
        <f t="shared" si="0"/>
        <v>93.795093795093791</v>
      </c>
      <c r="K26" s="496">
        <f t="shared" si="0"/>
        <v>93.939393939393938</v>
      </c>
      <c r="L26" s="496">
        <f t="shared" si="0"/>
        <v>94.22799422799423</v>
      </c>
      <c r="M26" s="496">
        <f t="shared" si="0"/>
        <v>94.207792207792224</v>
      </c>
      <c r="N26" s="496">
        <f t="shared" si="0"/>
        <v>94.660894660894655</v>
      </c>
      <c r="O26" s="496">
        <f t="shared" si="0"/>
        <v>92.784992784992781</v>
      </c>
      <c r="P26" s="496">
        <f t="shared" si="0"/>
        <v>91.486291486291492</v>
      </c>
      <c r="Q26" s="496">
        <f t="shared" si="0"/>
        <v>92.063492063492063</v>
      </c>
    </row>
    <row r="27" spans="1:17" ht="15" customHeight="1">
      <c r="A27" s="483">
        <v>18</v>
      </c>
      <c r="B27" s="486" t="s">
        <v>874</v>
      </c>
      <c r="C27" s="495">
        <f t="shared" si="0"/>
        <v>100</v>
      </c>
      <c r="D27" s="496">
        <f t="shared" si="0"/>
        <v>103.2258064516129</v>
      </c>
      <c r="E27" s="496">
        <f t="shared" si="0"/>
        <v>98.790322580645167</v>
      </c>
      <c r="F27" s="496">
        <f t="shared" si="0"/>
        <v>95.161290322580655</v>
      </c>
      <c r="G27" s="496">
        <f t="shared" si="0"/>
        <v>91.532258064516128</v>
      </c>
      <c r="H27" s="496">
        <f t="shared" si="0"/>
        <v>87.5</v>
      </c>
      <c r="I27" s="496">
        <f t="shared" si="0"/>
        <v>85.483870967741922</v>
      </c>
      <c r="J27" s="496">
        <f t="shared" si="0"/>
        <v>84.274193548387089</v>
      </c>
      <c r="K27" s="496">
        <f t="shared" si="0"/>
        <v>83.467741935483858</v>
      </c>
      <c r="L27" s="496">
        <f t="shared" si="0"/>
        <v>81.451612903225794</v>
      </c>
      <c r="M27" s="496">
        <f t="shared" si="0"/>
        <v>84.112903225806448</v>
      </c>
      <c r="N27" s="496">
        <f t="shared" si="0"/>
        <v>83.467741935483858</v>
      </c>
      <c r="O27" s="496">
        <f t="shared" si="0"/>
        <v>85.483870967741922</v>
      </c>
      <c r="P27" s="496">
        <f t="shared" si="0"/>
        <v>83.467741935483858</v>
      </c>
      <c r="Q27" s="496">
        <f t="shared" si="0"/>
        <v>83.870967741935488</v>
      </c>
    </row>
    <row r="28" spans="1:17" ht="15" customHeight="1">
      <c r="A28" s="483">
        <v>19</v>
      </c>
      <c r="B28" s="486" t="s">
        <v>875</v>
      </c>
      <c r="C28" s="495">
        <f t="shared" si="0"/>
        <v>100</v>
      </c>
      <c r="D28" s="496">
        <f t="shared" si="0"/>
        <v>99.306601156985494</v>
      </c>
      <c r="E28" s="496">
        <f t="shared" si="0"/>
        <v>98.454711149853395</v>
      </c>
      <c r="F28" s="496">
        <f t="shared" si="0"/>
        <v>98.428956335684276</v>
      </c>
      <c r="G28" s="496">
        <f t="shared" si="0"/>
        <v>97.341310721927243</v>
      </c>
      <c r="H28" s="496">
        <f t="shared" si="0"/>
        <v>97.650368491956556</v>
      </c>
      <c r="I28" s="496">
        <f t="shared" si="0"/>
        <v>96.713289484111257</v>
      </c>
      <c r="J28" s="496">
        <f t="shared" si="0"/>
        <v>96.574609715508359</v>
      </c>
      <c r="K28" s="496">
        <f t="shared" si="0"/>
        <v>94.870829701244148</v>
      </c>
      <c r="L28" s="496">
        <f t="shared" si="0"/>
        <v>93.933750693398835</v>
      </c>
      <c r="M28" s="496">
        <f t="shared" si="0"/>
        <v>92.215964022505744</v>
      </c>
      <c r="N28" s="496">
        <f t="shared" si="0"/>
        <v>92.00412077026705</v>
      </c>
      <c r="O28" s="496">
        <f t="shared" si="0"/>
        <v>91.742610349473026</v>
      </c>
      <c r="P28" s="496">
        <f t="shared" si="0"/>
        <v>91.548458673428939</v>
      </c>
      <c r="Q28" s="496">
        <f t="shared" si="0"/>
        <v>92.136857120215538</v>
      </c>
    </row>
    <row r="29" spans="1:17" ht="15" customHeight="1">
      <c r="A29" s="483">
        <v>20</v>
      </c>
      <c r="B29" s="487" t="s">
        <v>876</v>
      </c>
      <c r="C29" s="495">
        <f t="shared" si="0"/>
        <v>100</v>
      </c>
      <c r="D29" s="496">
        <f t="shared" si="0"/>
        <v>98.06461292258453</v>
      </c>
      <c r="E29" s="496">
        <f t="shared" si="0"/>
        <v>96.554310862172443</v>
      </c>
      <c r="F29" s="496">
        <f t="shared" si="0"/>
        <v>94.93898779755952</v>
      </c>
      <c r="G29" s="496">
        <f t="shared" si="0"/>
        <v>93.478695739147838</v>
      </c>
      <c r="H29" s="496">
        <f t="shared" si="0"/>
        <v>93.14362872574516</v>
      </c>
      <c r="I29" s="496">
        <f t="shared" si="0"/>
        <v>92.423484696939383</v>
      </c>
      <c r="J29" s="496">
        <f t="shared" si="0"/>
        <v>92.323464692938586</v>
      </c>
      <c r="K29" s="496">
        <f t="shared" si="0"/>
        <v>87.80756151230247</v>
      </c>
      <c r="L29" s="496">
        <f t="shared" si="0"/>
        <v>88.657731546309265</v>
      </c>
      <c r="M29" s="496">
        <f t="shared" si="0"/>
        <v>94.978845769153835</v>
      </c>
      <c r="N29" s="496">
        <f t="shared" si="0"/>
        <v>90.653130626125233</v>
      </c>
      <c r="O29" s="496">
        <f t="shared" si="0"/>
        <v>91.663332666533321</v>
      </c>
      <c r="P29" s="496">
        <f t="shared" si="0"/>
        <v>91.358271654330863</v>
      </c>
      <c r="Q29" s="496">
        <f t="shared" si="0"/>
        <v>91.498299659931988</v>
      </c>
    </row>
    <row r="30" spans="1:17" ht="15" customHeight="1">
      <c r="A30" s="483">
        <v>21</v>
      </c>
      <c r="B30" s="487" t="s">
        <v>877</v>
      </c>
      <c r="C30" s="495">
        <f t="shared" si="0"/>
        <v>100</v>
      </c>
      <c r="D30" s="496">
        <f t="shared" si="0"/>
        <v>101.05187319884728</v>
      </c>
      <c r="E30" s="496">
        <f t="shared" si="0"/>
        <v>102.03170028818445</v>
      </c>
      <c r="F30" s="496">
        <f t="shared" si="0"/>
        <v>103.62632084534103</v>
      </c>
      <c r="G30" s="496">
        <f t="shared" si="0"/>
        <v>106.12391930835734</v>
      </c>
      <c r="H30" s="496">
        <f t="shared" si="0"/>
        <v>108.56388088376563</v>
      </c>
      <c r="I30" s="496">
        <f t="shared" si="0"/>
        <v>108.0835734870317</v>
      </c>
      <c r="J30" s="496">
        <f t="shared" si="0"/>
        <v>108.12680115273774</v>
      </c>
      <c r="K30" s="496">
        <f t="shared" si="0"/>
        <v>110.33621517771373</v>
      </c>
      <c r="L30" s="496">
        <f t="shared" si="0"/>
        <v>106.90201729106627</v>
      </c>
      <c r="M30" s="496">
        <f t="shared" si="0"/>
        <v>122.2257925072046</v>
      </c>
      <c r="N30" s="496">
        <f t="shared" si="0"/>
        <v>126.34486071085496</v>
      </c>
      <c r="O30" s="496">
        <f t="shared" si="0"/>
        <v>124.83669548511047</v>
      </c>
      <c r="P30" s="496">
        <f t="shared" si="0"/>
        <v>124.1402497598463</v>
      </c>
      <c r="Q30" s="496">
        <f t="shared" si="0"/>
        <v>125.85494716618638</v>
      </c>
    </row>
    <row r="31" spans="1:17" ht="15" customHeight="1">
      <c r="A31" s="483">
        <v>22</v>
      </c>
      <c r="B31" s="487" t="s">
        <v>878</v>
      </c>
      <c r="C31" s="495">
        <f t="shared" si="0"/>
        <v>100</v>
      </c>
      <c r="D31" s="496">
        <f t="shared" si="0"/>
        <v>98.338550445461109</v>
      </c>
      <c r="E31" s="496">
        <f t="shared" si="0"/>
        <v>94.076571153383099</v>
      </c>
      <c r="F31" s="496">
        <f t="shared" si="0"/>
        <v>93.582952082831682</v>
      </c>
      <c r="G31" s="496">
        <f t="shared" si="0"/>
        <v>84.228268721406209</v>
      </c>
      <c r="H31" s="496">
        <f t="shared" si="0"/>
        <v>78.232602937635434</v>
      </c>
      <c r="I31" s="496">
        <f>I14/$C14*100</f>
        <v>77.14904888032747</v>
      </c>
      <c r="J31" s="496">
        <f>J14/$C14*100</f>
        <v>75.427401878160367</v>
      </c>
      <c r="K31" s="496">
        <f>K14/$C14*100</f>
        <v>70.719961473633504</v>
      </c>
      <c r="L31" s="496">
        <f>L14/$C14*100</f>
        <v>70.382855766915483</v>
      </c>
      <c r="M31" s="497" t="s">
        <v>167</v>
      </c>
      <c r="N31" s="497" t="s">
        <v>167</v>
      </c>
      <c r="O31" s="497" t="s">
        <v>167</v>
      </c>
      <c r="P31" s="497" t="s">
        <v>167</v>
      </c>
      <c r="Q31" s="497" t="s">
        <v>167</v>
      </c>
    </row>
    <row r="32" spans="1:17" ht="15" customHeight="1">
      <c r="A32" s="483">
        <v>23</v>
      </c>
      <c r="B32" s="487" t="s">
        <v>879</v>
      </c>
      <c r="C32" s="495">
        <f t="shared" si="0"/>
        <v>100</v>
      </c>
      <c r="D32" s="496">
        <f t="shared" si="0"/>
        <v>96.678966789667896</v>
      </c>
      <c r="E32" s="496">
        <f t="shared" si="0"/>
        <v>98.302583025830245</v>
      </c>
      <c r="F32" s="496">
        <f t="shared" si="0"/>
        <v>99.778597785977851</v>
      </c>
      <c r="G32" s="496">
        <f t="shared" si="0"/>
        <v>99.188191881918826</v>
      </c>
      <c r="H32" s="496">
        <f t="shared" si="0"/>
        <v>115.35055350553507</v>
      </c>
      <c r="I32" s="496">
        <f t="shared" si="0"/>
        <v>96.531365313653154</v>
      </c>
      <c r="J32" s="496">
        <f t="shared" si="0"/>
        <v>101.47601476014761</v>
      </c>
      <c r="K32" s="496">
        <f t="shared" si="0"/>
        <v>98.745387453874542</v>
      </c>
      <c r="L32" s="496">
        <f t="shared" si="0"/>
        <v>103.46863468634686</v>
      </c>
      <c r="M32" s="496">
        <f t="shared" si="0"/>
        <v>138.71586715867159</v>
      </c>
      <c r="N32" s="496">
        <f t="shared" si="0"/>
        <v>135.71955719557195</v>
      </c>
      <c r="O32" s="496">
        <f t="shared" si="0"/>
        <v>132.91512915129152</v>
      </c>
      <c r="P32" s="496">
        <f t="shared" si="0"/>
        <v>140.95940959409594</v>
      </c>
      <c r="Q32" s="496">
        <f t="shared" si="0"/>
        <v>135.20295202952028</v>
      </c>
    </row>
    <row r="33" spans="1:17" ht="15" customHeight="1">
      <c r="A33" s="483">
        <v>24</v>
      </c>
      <c r="B33" s="489" t="s">
        <v>880</v>
      </c>
      <c r="C33" s="495"/>
      <c r="D33" s="496"/>
      <c r="E33" s="496"/>
      <c r="F33" s="496"/>
      <c r="G33" s="496"/>
      <c r="H33" s="496"/>
      <c r="I33" s="496"/>
      <c r="J33" s="496"/>
      <c r="K33" s="496"/>
      <c r="L33" s="496"/>
      <c r="M33" s="496"/>
      <c r="N33" s="496"/>
      <c r="O33" s="496"/>
      <c r="P33" s="496"/>
      <c r="Q33" s="496"/>
    </row>
    <row r="34" spans="1:17" ht="15" customHeight="1">
      <c r="A34" s="493"/>
      <c r="B34" s="490" t="s">
        <v>881</v>
      </c>
      <c r="C34" s="498"/>
      <c r="D34" s="498"/>
      <c r="E34" s="498"/>
      <c r="F34" s="498"/>
      <c r="G34" s="498"/>
      <c r="H34" s="498"/>
      <c r="I34" s="498"/>
      <c r="J34" s="498"/>
      <c r="K34" s="498"/>
      <c r="L34" s="498"/>
      <c r="M34" s="496"/>
      <c r="N34" s="496"/>
      <c r="O34" s="496"/>
      <c r="P34" s="496"/>
      <c r="Q34" s="496"/>
    </row>
    <row r="35" spans="1:17" ht="15" customHeight="1">
      <c r="A35" s="483">
        <v>25</v>
      </c>
      <c r="B35" s="486" t="s">
        <v>883</v>
      </c>
      <c r="C35" s="495">
        <f>C18/$C18*100</f>
        <v>100</v>
      </c>
      <c r="D35" s="496">
        <f>D18/$C18*100</f>
        <v>100.10030090270811</v>
      </c>
      <c r="E35" s="496">
        <f t="shared" ref="E35:Q35" si="1">E18/$C18*100</f>
        <v>98.696088264794383</v>
      </c>
      <c r="F35" s="496">
        <f t="shared" si="1"/>
        <v>98.896690070210624</v>
      </c>
      <c r="G35" s="496">
        <f t="shared" si="1"/>
        <v>98.595787362086256</v>
      </c>
      <c r="H35" s="496">
        <f t="shared" si="1"/>
        <v>97.291875626880639</v>
      </c>
      <c r="I35" s="496">
        <f t="shared" si="1"/>
        <v>96.99097291875627</v>
      </c>
      <c r="J35" s="496">
        <f t="shared" si="1"/>
        <v>97.69307923771315</v>
      </c>
      <c r="K35" s="496">
        <f t="shared" si="1"/>
        <v>98.696088264794383</v>
      </c>
      <c r="L35" s="496">
        <f t="shared" si="1"/>
        <v>97.69307923771315</v>
      </c>
      <c r="M35" s="496">
        <f t="shared" si="1"/>
        <v>98.094282848545632</v>
      </c>
      <c r="N35" s="496">
        <f t="shared" si="1"/>
        <v>97.69307923771315</v>
      </c>
      <c r="O35" s="496">
        <f t="shared" si="1"/>
        <v>97.793380140421263</v>
      </c>
      <c r="P35" s="496">
        <f t="shared" si="1"/>
        <v>99.197592778335007</v>
      </c>
      <c r="Q35" s="496">
        <f t="shared" si="1"/>
        <v>99.699097291875631</v>
      </c>
    </row>
    <row r="36" spans="1:17" ht="15" customHeight="1">
      <c r="A36" s="483">
        <v>26</v>
      </c>
      <c r="B36" s="492" t="s">
        <v>884</v>
      </c>
      <c r="C36" s="495"/>
      <c r="D36" s="496"/>
      <c r="E36" s="496"/>
      <c r="F36" s="496"/>
      <c r="G36" s="496"/>
      <c r="H36" s="496"/>
      <c r="I36" s="496"/>
      <c r="J36" s="496"/>
      <c r="K36" s="496"/>
      <c r="L36" s="496"/>
      <c r="M36" s="496"/>
      <c r="N36" s="496"/>
      <c r="O36" s="496"/>
      <c r="P36" s="496"/>
      <c r="Q36" s="496"/>
    </row>
    <row r="37" spans="1:17" ht="15" customHeight="1">
      <c r="A37" s="493"/>
      <c r="B37" s="487" t="s">
        <v>885</v>
      </c>
      <c r="C37" s="495">
        <f>C20/$C20*100</f>
        <v>100</v>
      </c>
      <c r="D37" s="496">
        <f>D20/$C20*100</f>
        <v>100.74074074074073</v>
      </c>
      <c r="E37" s="496">
        <f t="shared" ref="E37:Q37" si="2">E20/$C20*100</f>
        <v>115.55555555555554</v>
      </c>
      <c r="F37" s="496">
        <f t="shared" si="2"/>
        <v>107.40740740740742</v>
      </c>
      <c r="G37" s="496">
        <f t="shared" si="2"/>
        <v>97.037037037037038</v>
      </c>
      <c r="H37" s="496">
        <f t="shared" si="2"/>
        <v>95.555555555555557</v>
      </c>
      <c r="I37" s="496">
        <f t="shared" si="2"/>
        <v>108.14814814814815</v>
      </c>
      <c r="J37" s="496">
        <f t="shared" si="2"/>
        <v>108.88888888888889</v>
      </c>
      <c r="K37" s="496">
        <f t="shared" si="2"/>
        <v>117.03703703703705</v>
      </c>
      <c r="L37" s="496">
        <f t="shared" si="2"/>
        <v>125.18518518518518</v>
      </c>
      <c r="M37" s="496">
        <f t="shared" si="2"/>
        <v>108.33333333333333</v>
      </c>
      <c r="N37" s="496">
        <f t="shared" si="2"/>
        <v>111.11111111111111</v>
      </c>
      <c r="O37" s="496">
        <f t="shared" si="2"/>
        <v>115.55555555555554</v>
      </c>
      <c r="P37" s="496">
        <f t="shared" si="2"/>
        <v>117.03703703703705</v>
      </c>
      <c r="Q37" s="496">
        <f t="shared" si="2"/>
        <v>132.59259259259258</v>
      </c>
    </row>
    <row r="38" spans="1:17" ht="15" customHeight="1">
      <c r="A38" s="493"/>
      <c r="B38" s="486"/>
      <c r="C38" s="495"/>
      <c r="D38" s="496"/>
      <c r="E38" s="496"/>
      <c r="F38" s="496"/>
      <c r="G38" s="496"/>
      <c r="H38" s="496"/>
      <c r="I38" s="496"/>
      <c r="J38" s="496"/>
      <c r="K38" s="496"/>
      <c r="L38" s="496"/>
      <c r="M38" s="496"/>
      <c r="N38" s="496"/>
      <c r="O38" s="496"/>
      <c r="P38" s="496"/>
      <c r="Q38" s="496"/>
    </row>
    <row r="39" spans="1:17" ht="20.100000000000001" customHeight="1">
      <c r="A39" s="493"/>
      <c r="B39" s="494"/>
      <c r="C39" s="481" t="s">
        <v>887</v>
      </c>
    </row>
    <row r="40" spans="1:17" ht="15" customHeight="1">
      <c r="A40" s="483">
        <v>27</v>
      </c>
      <c r="B40" s="484" t="s">
        <v>870</v>
      </c>
      <c r="C40" s="499">
        <f t="shared" ref="C40:Q49" si="3">C6/C$6*100</f>
        <v>100</v>
      </c>
      <c r="D40" s="499">
        <f t="shared" si="3"/>
        <v>100</v>
      </c>
      <c r="E40" s="499">
        <f t="shared" si="3"/>
        <v>100</v>
      </c>
      <c r="F40" s="499">
        <f t="shared" si="3"/>
        <v>100</v>
      </c>
      <c r="G40" s="499">
        <f t="shared" si="3"/>
        <v>100</v>
      </c>
      <c r="H40" s="499">
        <f t="shared" si="3"/>
        <v>100</v>
      </c>
      <c r="I40" s="499">
        <f t="shared" si="3"/>
        <v>100</v>
      </c>
      <c r="J40" s="499">
        <f t="shared" si="3"/>
        <v>100</v>
      </c>
      <c r="K40" s="499">
        <f t="shared" si="3"/>
        <v>100</v>
      </c>
      <c r="L40" s="499">
        <f t="shared" si="3"/>
        <v>100</v>
      </c>
      <c r="M40" s="499">
        <f t="shared" si="3"/>
        <v>100</v>
      </c>
      <c r="N40" s="499">
        <f t="shared" si="3"/>
        <v>100</v>
      </c>
      <c r="O40" s="499">
        <f t="shared" si="3"/>
        <v>100</v>
      </c>
      <c r="P40" s="499">
        <f t="shared" si="3"/>
        <v>100</v>
      </c>
      <c r="Q40" s="499">
        <f t="shared" si="3"/>
        <v>100</v>
      </c>
    </row>
    <row r="41" spans="1:17" ht="15" customHeight="1">
      <c r="A41" s="483">
        <v>28</v>
      </c>
      <c r="B41" s="486" t="s">
        <v>871</v>
      </c>
      <c r="C41" s="500">
        <f t="shared" si="3"/>
        <v>69.158566381325699</v>
      </c>
      <c r="D41" s="500">
        <f t="shared" si="3"/>
        <v>69.318561897441015</v>
      </c>
      <c r="E41" s="500">
        <f t="shared" si="3"/>
        <v>69.463656608264301</v>
      </c>
      <c r="F41" s="500">
        <f t="shared" si="3"/>
        <v>69.537276575729067</v>
      </c>
      <c r="G41" s="500">
        <f t="shared" si="3"/>
        <v>69.908462785833464</v>
      </c>
      <c r="H41" s="500">
        <f t="shared" si="3"/>
        <v>69.874729970883806</v>
      </c>
      <c r="I41" s="500">
        <f t="shared" si="3"/>
        <v>70.00235974278803</v>
      </c>
      <c r="J41" s="500">
        <f t="shared" si="3"/>
        <v>70.053024896338982</v>
      </c>
      <c r="K41" s="500">
        <f t="shared" si="3"/>
        <v>70.499299881245676</v>
      </c>
      <c r="L41" s="500">
        <f t="shared" si="3"/>
        <v>70.724587912087927</v>
      </c>
      <c r="M41" s="500">
        <f t="shared" si="3"/>
        <v>70.920939863424692</v>
      </c>
      <c r="N41" s="500">
        <f t="shared" si="3"/>
        <v>71.011823243408116</v>
      </c>
      <c r="O41" s="500">
        <f t="shared" si="3"/>
        <v>71.001301950525885</v>
      </c>
      <c r="P41" s="500">
        <f t="shared" si="3"/>
        <v>71.114877003041997</v>
      </c>
      <c r="Q41" s="500">
        <f t="shared" si="3"/>
        <v>70.967664785229118</v>
      </c>
    </row>
    <row r="42" spans="1:17" ht="15" customHeight="1">
      <c r="A42" s="483">
        <v>29</v>
      </c>
      <c r="B42" s="486" t="s">
        <v>872</v>
      </c>
      <c r="C42" s="500">
        <f t="shared" si="3"/>
        <v>5.1560586618855951E-2</v>
      </c>
      <c r="D42" s="500">
        <f t="shared" si="3"/>
        <v>4.6943122539153496E-2</v>
      </c>
      <c r="E42" s="500">
        <f t="shared" si="3"/>
        <v>4.3595574460062916E-2</v>
      </c>
      <c r="F42" s="500">
        <f t="shared" si="3"/>
        <v>4.1745061147695203E-2</v>
      </c>
      <c r="G42" s="500">
        <f t="shared" si="3"/>
        <v>3.5251815468496622E-2</v>
      </c>
      <c r="H42" s="500">
        <f t="shared" si="3"/>
        <v>2.9938010707241471E-2</v>
      </c>
      <c r="I42" s="500">
        <f t="shared" si="3"/>
        <v>2.8316913456433248E-2</v>
      </c>
      <c r="J42" s="500">
        <f t="shared" si="3"/>
        <v>2.7131760084462348E-2</v>
      </c>
      <c r="K42" s="500">
        <f t="shared" si="3"/>
        <v>2.6586788138747583E-2</v>
      </c>
      <c r="L42" s="500">
        <f t="shared" si="3"/>
        <v>1.9538651004168246E-2</v>
      </c>
      <c r="M42" s="500">
        <f t="shared" si="3"/>
        <v>2.3497304006143659E-2</v>
      </c>
      <c r="N42" s="500">
        <f t="shared" si="3"/>
        <v>1.9735307661485648E-2</v>
      </c>
      <c r="O42" s="500">
        <f t="shared" si="3"/>
        <v>1.6199384423391913E-2</v>
      </c>
      <c r="P42" s="500">
        <f t="shared" si="3"/>
        <v>1.7365685405638459E-2</v>
      </c>
      <c r="Q42" s="500">
        <f t="shared" si="3"/>
        <v>1.6143690806467045E-2</v>
      </c>
    </row>
    <row r="43" spans="1:17" ht="15" customHeight="1">
      <c r="A43" s="483">
        <v>30</v>
      </c>
      <c r="B43" s="486" t="s">
        <v>873</v>
      </c>
      <c r="C43" s="500">
        <f t="shared" si="3"/>
        <v>0.4060396196234905</v>
      </c>
      <c r="D43" s="500">
        <f t="shared" si="3"/>
        <v>0.40547122093193821</v>
      </c>
      <c r="E43" s="500">
        <f t="shared" si="3"/>
        <v>0.39942972275571154</v>
      </c>
      <c r="F43" s="500">
        <f t="shared" si="3"/>
        <v>0.40569143932267171</v>
      </c>
      <c r="G43" s="500">
        <f t="shared" si="3"/>
        <v>0.40128316608305326</v>
      </c>
      <c r="H43" s="500">
        <f t="shared" si="3"/>
        <v>0.38860711937635012</v>
      </c>
      <c r="I43" s="500">
        <f t="shared" si="3"/>
        <v>0.38876762432894818</v>
      </c>
      <c r="J43" s="500">
        <f t="shared" si="3"/>
        <v>0.383383566410881</v>
      </c>
      <c r="K43" s="500">
        <f t="shared" si="3"/>
        <v>0.38462220174054834</v>
      </c>
      <c r="L43" s="500">
        <f t="shared" si="3"/>
        <v>0.38662845774914739</v>
      </c>
      <c r="M43" s="500">
        <f t="shared" si="3"/>
        <v>0.39083948773123445</v>
      </c>
      <c r="N43" s="500">
        <f t="shared" si="3"/>
        <v>0.39231399472529044</v>
      </c>
      <c r="O43" s="500">
        <f t="shared" si="3"/>
        <v>0.38578534015707405</v>
      </c>
      <c r="P43" s="500">
        <f t="shared" si="3"/>
        <v>0.37964981197154424</v>
      </c>
      <c r="Q43" s="500">
        <f t="shared" si="3"/>
        <v>0.38146943461207311</v>
      </c>
    </row>
    <row r="44" spans="1:17" ht="15" customHeight="1">
      <c r="A44" s="483">
        <v>31</v>
      </c>
      <c r="B44" s="486" t="s">
        <v>874</v>
      </c>
      <c r="C44" s="500">
        <f t="shared" si="3"/>
        <v>0.14530710774404856</v>
      </c>
      <c r="D44" s="500">
        <f t="shared" si="3"/>
        <v>0.15021799212529119</v>
      </c>
      <c r="E44" s="500">
        <f t="shared" si="3"/>
        <v>0.14433669922588396</v>
      </c>
      <c r="F44" s="500">
        <f t="shared" si="3"/>
        <v>0.138758231420508</v>
      </c>
      <c r="G44" s="500">
        <f t="shared" si="3"/>
        <v>0.13336936852247891</v>
      </c>
      <c r="H44" s="500">
        <f t="shared" si="3"/>
        <v>0.12738330046022353</v>
      </c>
      <c r="I44" s="500">
        <f t="shared" si="3"/>
        <v>0.12506636776591351</v>
      </c>
      <c r="J44" s="500">
        <f t="shared" si="3"/>
        <v>0.12327256212288328</v>
      </c>
      <c r="K44" s="500">
        <f t="shared" si="3"/>
        <v>0.12229922543823889</v>
      </c>
      <c r="L44" s="500">
        <f t="shared" si="3"/>
        <v>0.11960022735884805</v>
      </c>
      <c r="M44" s="500">
        <f t="shared" si="3"/>
        <v>0.12487993925303356</v>
      </c>
      <c r="N44" s="500">
        <f t="shared" si="3"/>
        <v>0.12379420260386453</v>
      </c>
      <c r="O44" s="500">
        <f t="shared" si="3"/>
        <v>0.12719516658366981</v>
      </c>
      <c r="P44" s="500">
        <f t="shared" si="3"/>
        <v>0.12395506479197108</v>
      </c>
      <c r="Q44" s="500">
        <f t="shared" si="3"/>
        <v>0.1243662106572276</v>
      </c>
    </row>
    <row r="45" spans="1:17" ht="15" customHeight="1">
      <c r="A45" s="483">
        <v>32</v>
      </c>
      <c r="B45" s="486" t="s">
        <v>875</v>
      </c>
      <c r="C45" s="500">
        <f t="shared" si="3"/>
        <v>29.574683751970142</v>
      </c>
      <c r="D45" s="500">
        <f t="shared" si="3"/>
        <v>29.413387004970104</v>
      </c>
      <c r="E45" s="500">
        <f t="shared" si="3"/>
        <v>29.277373896855231</v>
      </c>
      <c r="F45" s="500">
        <f t="shared" si="3"/>
        <v>29.211547507055503</v>
      </c>
      <c r="G45" s="500">
        <f t="shared" si="3"/>
        <v>28.867711687151882</v>
      </c>
      <c r="H45" s="500">
        <f t="shared" si="3"/>
        <v>28.934206818822201</v>
      </c>
      <c r="I45" s="500">
        <f t="shared" si="3"/>
        <v>28.798890920889619</v>
      </c>
      <c r="J45" s="500">
        <f t="shared" si="3"/>
        <v>28.751998018201874</v>
      </c>
      <c r="K45" s="500">
        <f t="shared" si="3"/>
        <v>28.292478302226787</v>
      </c>
      <c r="L45" s="500">
        <f t="shared" si="3"/>
        <v>28.072896930655549</v>
      </c>
      <c r="M45" s="500">
        <f t="shared" si="3"/>
        <v>27.865665344272323</v>
      </c>
      <c r="N45" s="500">
        <f t="shared" si="3"/>
        <v>27.772960236345263</v>
      </c>
      <c r="O45" s="500">
        <f t="shared" si="3"/>
        <v>27.783744217719729</v>
      </c>
      <c r="P45" s="500">
        <f t="shared" si="3"/>
        <v>27.671321468777698</v>
      </c>
      <c r="Q45" s="500">
        <f t="shared" si="3"/>
        <v>27.807208456902327</v>
      </c>
    </row>
    <row r="46" spans="1:17" ht="15" customHeight="1">
      <c r="A46" s="483">
        <v>33</v>
      </c>
      <c r="B46" s="487" t="s">
        <v>876</v>
      </c>
      <c r="C46" s="500">
        <f t="shared" si="3"/>
        <v>11.715971477620947</v>
      </c>
      <c r="D46" s="500">
        <f t="shared" si="3"/>
        <v>11.506346123378261</v>
      </c>
      <c r="E46" s="500">
        <f t="shared" si="3"/>
        <v>11.374321028384253</v>
      </c>
      <c r="F46" s="500">
        <f t="shared" si="3"/>
        <v>11.161806208842897</v>
      </c>
      <c r="G46" s="500">
        <f t="shared" si="3"/>
        <v>10.982115578952316</v>
      </c>
      <c r="H46" s="500">
        <f t="shared" si="3"/>
        <v>10.933244106321029</v>
      </c>
      <c r="I46" s="500">
        <f t="shared" si="3"/>
        <v>10.90260161642381</v>
      </c>
      <c r="J46" s="500">
        <f t="shared" si="3"/>
        <v>10.888683106940423</v>
      </c>
      <c r="K46" s="500">
        <f t="shared" si="3"/>
        <v>10.373573914225112</v>
      </c>
      <c r="L46" s="500">
        <f t="shared" si="3"/>
        <v>10.496400151572566</v>
      </c>
      <c r="M46" s="500">
        <f t="shared" si="3"/>
        <v>11.369683892116182</v>
      </c>
      <c r="N46" s="500">
        <f t="shared" si="3"/>
        <v>10.840664302416679</v>
      </c>
      <c r="O46" s="500">
        <f t="shared" si="3"/>
        <v>10.996982114679643</v>
      </c>
      <c r="P46" s="500">
        <f t="shared" si="3"/>
        <v>10.939184172075979</v>
      </c>
      <c r="Q46" s="500">
        <f t="shared" si="3"/>
        <v>10.939443222041518</v>
      </c>
    </row>
    <row r="47" spans="1:17" ht="15" customHeight="1">
      <c r="A47" s="483">
        <v>34</v>
      </c>
      <c r="B47" s="487" t="s">
        <v>877</v>
      </c>
      <c r="C47" s="500">
        <f t="shared" si="3"/>
        <v>12.198766061415691</v>
      </c>
      <c r="D47" s="500">
        <f t="shared" si="3"/>
        <v>12.34545443876563</v>
      </c>
      <c r="E47" s="500">
        <f t="shared" si="3"/>
        <v>12.514875516961036</v>
      </c>
      <c r="F47" s="500">
        <f t="shared" si="3"/>
        <v>12.685206961429914</v>
      </c>
      <c r="G47" s="500">
        <f t="shared" si="3"/>
        <v>12.981481046273883</v>
      </c>
      <c r="H47" s="500">
        <f t="shared" si="3"/>
        <v>13.268408941485866</v>
      </c>
      <c r="I47" s="500">
        <f t="shared" si="3"/>
        <v>13.275322989794114</v>
      </c>
      <c r="J47" s="500">
        <f t="shared" si="3"/>
        <v>13.278047456987313</v>
      </c>
      <c r="K47" s="500">
        <f t="shared" si="3"/>
        <v>13.572259936073545</v>
      </c>
      <c r="L47" s="500">
        <f t="shared" si="3"/>
        <v>13.177931981811291</v>
      </c>
      <c r="M47" s="500">
        <f t="shared" si="3"/>
        <v>15.234280992075929</v>
      </c>
      <c r="N47" s="500">
        <f t="shared" si="3"/>
        <v>15.731432364708485</v>
      </c>
      <c r="O47" s="500">
        <f t="shared" si="3"/>
        <v>15.594007427717745</v>
      </c>
      <c r="P47" s="500">
        <f t="shared" si="3"/>
        <v>15.477017413590746</v>
      </c>
      <c r="Q47" s="500">
        <f t="shared" si="3"/>
        <v>15.66715297043911</v>
      </c>
    </row>
    <row r="48" spans="1:17" ht="15" customHeight="1">
      <c r="A48" s="483">
        <v>35</v>
      </c>
      <c r="B48" s="487" t="s">
        <v>878</v>
      </c>
      <c r="C48" s="500">
        <f t="shared" si="3"/>
        <v>4.8666162779115627</v>
      </c>
      <c r="D48" s="500">
        <f t="shared" si="3"/>
        <v>4.7928928112475715</v>
      </c>
      <c r="E48" s="500">
        <f t="shared" si="3"/>
        <v>4.603457011228806</v>
      </c>
      <c r="F48" s="500">
        <f t="shared" si="3"/>
        <v>4.5702022577610535</v>
      </c>
      <c r="G48" s="500">
        <f t="shared" si="3"/>
        <v>4.1103616836267065</v>
      </c>
      <c r="H48" s="500">
        <f t="shared" si="3"/>
        <v>3.8144547759932368</v>
      </c>
      <c r="I48" s="500">
        <f t="shared" si="3"/>
        <v>3.7803079464338385</v>
      </c>
      <c r="J48" s="500">
        <f t="shared" si="3"/>
        <v>3.6952277593294918</v>
      </c>
      <c r="K48" s="500">
        <f t="shared" si="3"/>
        <v>3.4704620783778513</v>
      </c>
      <c r="L48" s="500">
        <f t="shared" si="3"/>
        <v>3.461301629405078</v>
      </c>
      <c r="M48" s="501" t="s">
        <v>167</v>
      </c>
      <c r="N48" s="501" t="s">
        <v>167</v>
      </c>
      <c r="O48" s="501" t="s">
        <v>167</v>
      </c>
      <c r="P48" s="501" t="s">
        <v>167</v>
      </c>
      <c r="Q48" s="501" t="s">
        <v>167</v>
      </c>
    </row>
    <row r="49" spans="1:17" ht="15" customHeight="1">
      <c r="A49" s="483">
        <v>36</v>
      </c>
      <c r="B49" s="487" t="s">
        <v>879</v>
      </c>
      <c r="C49" s="500">
        <f t="shared" si="3"/>
        <v>0.79391585077897497</v>
      </c>
      <c r="D49" s="500">
        <f t="shared" si="3"/>
        <v>0.76869363157863846</v>
      </c>
      <c r="E49" s="500">
        <f t="shared" si="3"/>
        <v>0.78472034028113247</v>
      </c>
      <c r="F49" s="500">
        <f t="shared" si="3"/>
        <v>0.79492003762935082</v>
      </c>
      <c r="G49" s="500">
        <f t="shared" si="3"/>
        <v>0.78964066649432441</v>
      </c>
      <c r="H49" s="500">
        <f t="shared" si="3"/>
        <v>0.91751197520428296</v>
      </c>
      <c r="I49" s="500">
        <f t="shared" si="3"/>
        <v>0.77163589168780611</v>
      </c>
      <c r="J49" s="500">
        <f t="shared" si="3"/>
        <v>0.8110036981768638</v>
      </c>
      <c r="K49" s="500">
        <f t="shared" si="3"/>
        <v>0.79051383399209485</v>
      </c>
      <c r="L49" s="500">
        <f t="shared" si="3"/>
        <v>0.83009662751042068</v>
      </c>
      <c r="M49" s="500">
        <f t="shared" si="3"/>
        <v>1.1252364996165001</v>
      </c>
      <c r="N49" s="500">
        <f t="shared" si="3"/>
        <v>1.099794872408246</v>
      </c>
      <c r="O49" s="500">
        <f t="shared" si="3"/>
        <v>1.0805589387603272</v>
      </c>
      <c r="P49" s="500">
        <f t="shared" si="3"/>
        <v>1.1437399698196364</v>
      </c>
      <c r="Q49" s="500">
        <f t="shared" si="3"/>
        <v>1.0953793169425046</v>
      </c>
    </row>
    <row r="50" spans="1:17" ht="15" customHeight="1">
      <c r="A50" s="483">
        <v>37</v>
      </c>
      <c r="B50" s="489" t="s">
        <v>880</v>
      </c>
      <c r="C50" s="500"/>
      <c r="D50" s="500"/>
      <c r="E50" s="500"/>
      <c r="F50" s="500"/>
      <c r="G50" s="500"/>
      <c r="H50" s="500"/>
      <c r="I50" s="500"/>
      <c r="J50" s="500"/>
      <c r="K50" s="500"/>
      <c r="L50" s="500"/>
      <c r="M50" s="500"/>
      <c r="N50" s="500"/>
      <c r="O50" s="500"/>
      <c r="P50" s="500"/>
      <c r="Q50" s="500"/>
    </row>
    <row r="51" spans="1:17" ht="15" customHeight="1">
      <c r="A51" s="483"/>
      <c r="B51" s="490" t="s">
        <v>881</v>
      </c>
      <c r="C51" s="491" t="s">
        <v>882</v>
      </c>
      <c r="D51" s="491" t="s">
        <v>882</v>
      </c>
      <c r="E51" s="491" t="s">
        <v>882</v>
      </c>
      <c r="F51" s="491" t="s">
        <v>882</v>
      </c>
      <c r="G51" s="491" t="s">
        <v>882</v>
      </c>
      <c r="H51" s="491" t="s">
        <v>882</v>
      </c>
      <c r="I51" s="500">
        <f t="shared" ref="I51:Q51" si="4">I17/I$6*100</f>
        <v>6.9612412247065075E-2</v>
      </c>
      <c r="J51" s="500">
        <f t="shared" si="4"/>
        <v>7.9035996767781627E-2</v>
      </c>
      <c r="K51" s="500">
        <f t="shared" si="4"/>
        <v>8.5668539558186652E-2</v>
      </c>
      <c r="L51" s="500">
        <f t="shared" si="4"/>
        <v>0.10716654035619554</v>
      </c>
      <c r="M51" s="500">
        <f t="shared" si="4"/>
        <v>0.13646396046370568</v>
      </c>
      <c r="N51" s="500">
        <f t="shared" si="4"/>
        <v>0.10106869681185074</v>
      </c>
      <c r="O51" s="500">
        <f t="shared" si="4"/>
        <v>0.11219573656201065</v>
      </c>
      <c r="P51" s="500">
        <f t="shared" si="4"/>
        <v>0.11137991329133634</v>
      </c>
      <c r="Q51" s="500">
        <f t="shared" si="4"/>
        <v>0.10463503300487899</v>
      </c>
    </row>
    <row r="52" spans="1:17" ht="15" customHeight="1">
      <c r="A52" s="483">
        <v>38</v>
      </c>
      <c r="B52" s="486" t="s">
        <v>883</v>
      </c>
      <c r="C52" s="500">
        <f>C18/C$6*100</f>
        <v>0.58415800976135657</v>
      </c>
      <c r="D52" s="500">
        <f t="shared" ref="D52:Q52" si="5">D18/D$6*100</f>
        <v>0.58561545367593981</v>
      </c>
      <c r="E52" s="500">
        <f t="shared" si="5"/>
        <v>0.57970331444191769</v>
      </c>
      <c r="F52" s="500">
        <f t="shared" si="5"/>
        <v>0.57972718720602068</v>
      </c>
      <c r="G52" s="500">
        <f t="shared" si="5"/>
        <v>0.57754224342553628</v>
      </c>
      <c r="H52" s="500">
        <f t="shared" si="5"/>
        <v>0.56940922325537713</v>
      </c>
      <c r="I52" s="500">
        <f t="shared" si="5"/>
        <v>0.57046781900772814</v>
      </c>
      <c r="J52" s="500">
        <f t="shared" si="5"/>
        <v>0.5744855287449202</v>
      </c>
      <c r="K52" s="500">
        <f t="shared" si="5"/>
        <v>0.58136443396728055</v>
      </c>
      <c r="L52" s="500">
        <f t="shared" si="5"/>
        <v>0.5766862447896931</v>
      </c>
      <c r="M52" s="500">
        <f t="shared" si="5"/>
        <v>0.58548696351614016</v>
      </c>
      <c r="N52" s="500">
        <f t="shared" si="5"/>
        <v>0.58249059582687945</v>
      </c>
      <c r="O52" s="500">
        <f t="shared" si="5"/>
        <v>0.58497777084470792</v>
      </c>
      <c r="P52" s="500">
        <f t="shared" si="5"/>
        <v>0.59222975400608402</v>
      </c>
      <c r="Q52" s="500">
        <f t="shared" si="5"/>
        <v>0.59432698746771273</v>
      </c>
    </row>
    <row r="53" spans="1:17" ht="15" customHeight="1">
      <c r="A53" s="483">
        <v>39</v>
      </c>
      <c r="B53" s="492" t="s">
        <v>884</v>
      </c>
      <c r="C53" s="500"/>
      <c r="D53" s="500"/>
      <c r="E53" s="500"/>
      <c r="F53" s="500"/>
      <c r="G53" s="500"/>
      <c r="H53" s="500"/>
      <c r="I53" s="500"/>
      <c r="J53" s="500"/>
      <c r="K53" s="500"/>
      <c r="L53" s="500"/>
      <c r="M53" s="500"/>
      <c r="N53" s="500"/>
      <c r="O53" s="500"/>
      <c r="P53" s="500"/>
      <c r="Q53" s="500"/>
    </row>
    <row r="54" spans="1:17" ht="15" customHeight="1">
      <c r="A54" s="483"/>
      <c r="B54" s="487" t="s">
        <v>885</v>
      </c>
      <c r="C54" s="500">
        <f>C20/C$6*100</f>
        <v>7.909862719938128E-2</v>
      </c>
      <c r="D54" s="500">
        <f t="shared" ref="D54:Q54" si="6">D20/D$6*100</f>
        <v>7.9803308316560934E-2</v>
      </c>
      <c r="E54" s="500">
        <f t="shared" si="6"/>
        <v>9.1904183996889391E-2</v>
      </c>
      <c r="F54" s="500">
        <f t="shared" si="6"/>
        <v>8.5253998118532459E-2</v>
      </c>
      <c r="G54" s="500">
        <f t="shared" si="6"/>
        <v>7.6966463772884297E-2</v>
      </c>
      <c r="H54" s="500">
        <f t="shared" si="6"/>
        <v>7.5725556494787266E-2</v>
      </c>
      <c r="I54" s="500">
        <f t="shared" si="6"/>
        <v>8.6130611763317794E-2</v>
      </c>
      <c r="J54" s="500">
        <f t="shared" si="6"/>
        <v>8.6703668095999248E-2</v>
      </c>
      <c r="K54" s="500">
        <f t="shared" si="6"/>
        <v>9.3349167242713749E-2</v>
      </c>
      <c r="L54" s="500">
        <f t="shared" si="6"/>
        <v>0.10006157635467981</v>
      </c>
      <c r="M54" s="500">
        <f t="shared" si="6"/>
        <v>8.755364868531236E-2</v>
      </c>
      <c r="N54" s="500">
        <f t="shared" si="6"/>
        <v>8.9705943915843869E-2</v>
      </c>
      <c r="O54" s="500">
        <f t="shared" si="6"/>
        <v>9.3596443335153268E-2</v>
      </c>
      <c r="P54" s="500">
        <f t="shared" si="6"/>
        <v>9.4613044623823347E-2</v>
      </c>
      <c r="Q54" s="500">
        <f t="shared" si="6"/>
        <v>0.10702669090213335</v>
      </c>
    </row>
    <row r="55" spans="1:17" ht="20.100000000000001" customHeight="1">
      <c r="A55" s="502" t="s">
        <v>752</v>
      </c>
    </row>
    <row r="56" spans="1:17">
      <c r="A56" s="503" t="s">
        <v>888</v>
      </c>
    </row>
    <row r="57" spans="1:17">
      <c r="A57" s="503" t="s">
        <v>889</v>
      </c>
    </row>
    <row r="58" spans="1:17">
      <c r="A58" s="503"/>
    </row>
    <row r="59" spans="1:17">
      <c r="A59" s="503" t="s">
        <v>890</v>
      </c>
      <c r="M59" s="504"/>
      <c r="O59" s="505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3"/>
  <sheetViews>
    <sheetView showGridLines="0" workbookViewId="0"/>
  </sheetViews>
  <sheetFormatPr baseColWidth="10" defaultRowHeight="12.75"/>
  <cols>
    <col min="1" max="16384" width="11.42578125" style="388"/>
  </cols>
  <sheetData>
    <row r="1" spans="1:1" ht="15">
      <c r="A1" s="406" t="s">
        <v>499</v>
      </c>
    </row>
    <row r="3" spans="1:1">
      <c r="A3" s="407" t="s">
        <v>500</v>
      </c>
    </row>
    <row r="4" spans="1:1">
      <c r="A4" s="407" t="s">
        <v>501</v>
      </c>
    </row>
    <row r="5" spans="1:1">
      <c r="A5" s="407" t="s">
        <v>502</v>
      </c>
    </row>
    <row r="14" spans="1:1" ht="15">
      <c r="A14" s="406" t="s">
        <v>503</v>
      </c>
    </row>
    <row r="15" spans="1:1" ht="15">
      <c r="A15" s="406"/>
    </row>
    <row r="16" spans="1:1">
      <c r="A16" s="408" t="s">
        <v>504</v>
      </c>
    </row>
    <row r="17" spans="1:1" ht="17.100000000000001" customHeight="1">
      <c r="A17" s="409" t="s">
        <v>505</v>
      </c>
    </row>
    <row r="18" spans="1:1">
      <c r="A18" s="409" t="s">
        <v>628</v>
      </c>
    </row>
    <row r="19" spans="1:1">
      <c r="A19" s="409" t="s">
        <v>619</v>
      </c>
    </row>
    <row r="20" spans="1:1">
      <c r="A20" s="409" t="s">
        <v>621</v>
      </c>
    </row>
    <row r="21" spans="1:1">
      <c r="A21" s="409" t="s">
        <v>620</v>
      </c>
    </row>
    <row r="22" spans="1:1">
      <c r="A22" s="409"/>
    </row>
    <row r="23" spans="1:1">
      <c r="A23" s="409" t="s">
        <v>506</v>
      </c>
    </row>
    <row r="24" spans="1:1">
      <c r="A24" s="409"/>
    </row>
    <row r="25" spans="1:1">
      <c r="A25" s="409" t="s">
        <v>622</v>
      </c>
    </row>
    <row r="26" spans="1:1">
      <c r="A26" s="409" t="s">
        <v>507</v>
      </c>
    </row>
    <row r="27" spans="1:1">
      <c r="A27" s="409" t="s">
        <v>508</v>
      </c>
    </row>
    <row r="28" spans="1:1">
      <c r="A28" s="409" t="s">
        <v>623</v>
      </c>
    </row>
    <row r="29" spans="1:1">
      <c r="A29" s="409" t="s">
        <v>624</v>
      </c>
    </row>
    <row r="30" spans="1:1">
      <c r="A30" s="409" t="s">
        <v>625</v>
      </c>
    </row>
    <row r="31" spans="1:1">
      <c r="A31" s="409" t="s">
        <v>626</v>
      </c>
    </row>
    <row r="32" spans="1:1">
      <c r="A32" s="409" t="s">
        <v>627</v>
      </c>
    </row>
    <row r="33" spans="1:1">
      <c r="A33" s="409" t="s">
        <v>629</v>
      </c>
    </row>
    <row r="34" spans="1:1">
      <c r="A34" s="409"/>
    </row>
    <row r="35" spans="1:1">
      <c r="A35" s="409" t="s">
        <v>509</v>
      </c>
    </row>
    <row r="36" spans="1:1">
      <c r="A36" s="409" t="s">
        <v>510</v>
      </c>
    </row>
    <row r="37" spans="1:1">
      <c r="A37" s="409" t="s">
        <v>630</v>
      </c>
    </row>
    <row r="38" spans="1:1">
      <c r="A38" s="409" t="s">
        <v>631</v>
      </c>
    </row>
    <row r="39" spans="1:1">
      <c r="A39" s="409" t="s">
        <v>511</v>
      </c>
    </row>
    <row r="40" spans="1:1">
      <c r="A40" s="409" t="s">
        <v>512</v>
      </c>
    </row>
    <row r="41" spans="1:1">
      <c r="A41" s="409" t="s">
        <v>513</v>
      </c>
    </row>
    <row r="42" spans="1:1">
      <c r="A42" s="409" t="s">
        <v>514</v>
      </c>
    </row>
    <row r="43" spans="1:1">
      <c r="A43" s="409" t="s">
        <v>515</v>
      </c>
    </row>
    <row r="44" spans="1:1">
      <c r="A44" s="409" t="s">
        <v>516</v>
      </c>
    </row>
    <row r="45" spans="1:1">
      <c r="A45" s="409" t="s">
        <v>517</v>
      </c>
    </row>
    <row r="46" spans="1:1">
      <c r="A46" s="409" t="s">
        <v>518</v>
      </c>
    </row>
    <row r="47" spans="1:1">
      <c r="A47" s="409" t="s">
        <v>519</v>
      </c>
    </row>
    <row r="48" spans="1:1">
      <c r="A48" s="409" t="s">
        <v>520</v>
      </c>
    </row>
    <row r="49" spans="1:1">
      <c r="A49" s="409" t="s">
        <v>521</v>
      </c>
    </row>
    <row r="50" spans="1:1">
      <c r="A50" s="409"/>
    </row>
    <row r="51" spans="1:1">
      <c r="A51" s="409" t="s">
        <v>522</v>
      </c>
    </row>
    <row r="52" spans="1:1">
      <c r="A52" s="409" t="s">
        <v>523</v>
      </c>
    </row>
    <row r="53" spans="1:1">
      <c r="A53" s="409" t="s">
        <v>524</v>
      </c>
    </row>
    <row r="54" spans="1:1">
      <c r="A54" s="409" t="s">
        <v>525</v>
      </c>
    </row>
    <row r="55" spans="1:1">
      <c r="A55" s="409" t="s">
        <v>633</v>
      </c>
    </row>
    <row r="56" spans="1:1">
      <c r="A56" s="409" t="s">
        <v>632</v>
      </c>
    </row>
    <row r="57" spans="1:1">
      <c r="A57" s="409"/>
    </row>
    <row r="58" spans="1:1">
      <c r="A58" s="388" t="s">
        <v>526</v>
      </c>
    </row>
    <row r="59" spans="1:1">
      <c r="A59" s="388" t="s">
        <v>527</v>
      </c>
    </row>
    <row r="61" spans="1:1">
      <c r="A61" s="388" t="s">
        <v>528</v>
      </c>
    </row>
    <row r="62" spans="1:1">
      <c r="A62" s="388" t="s">
        <v>529</v>
      </c>
    </row>
    <row r="63" spans="1:1">
      <c r="A63" s="388" t="s">
        <v>530</v>
      </c>
    </row>
    <row r="64" spans="1:1">
      <c r="A64" s="388" t="s">
        <v>531</v>
      </c>
    </row>
    <row r="65" spans="1:1">
      <c r="A65" s="388" t="s">
        <v>532</v>
      </c>
    </row>
    <row r="66" spans="1:1">
      <c r="A66" s="388" t="s">
        <v>533</v>
      </c>
    </row>
    <row r="67" spans="1:1">
      <c r="A67" s="388" t="s">
        <v>534</v>
      </c>
    </row>
    <row r="69" spans="1:1">
      <c r="A69" s="388" t="s">
        <v>535</v>
      </c>
    </row>
    <row r="70" spans="1:1">
      <c r="A70" s="388" t="s">
        <v>536</v>
      </c>
    </row>
    <row r="72" spans="1:1">
      <c r="A72" s="388" t="s">
        <v>537</v>
      </c>
    </row>
    <row r="73" spans="1:1">
      <c r="A73" s="388" t="s">
        <v>538</v>
      </c>
    </row>
    <row r="75" spans="1:1">
      <c r="A75" s="388" t="s">
        <v>539</v>
      </c>
    </row>
    <row r="76" spans="1:1">
      <c r="A76" s="388" t="s">
        <v>540</v>
      </c>
    </row>
    <row r="77" spans="1:1">
      <c r="A77" s="388" t="s">
        <v>541</v>
      </c>
    </row>
    <row r="78" spans="1:1" ht="14.25">
      <c r="A78" s="388" t="s">
        <v>634</v>
      </c>
    </row>
    <row r="79" spans="1:1">
      <c r="A79" s="388" t="s">
        <v>635</v>
      </c>
    </row>
    <row r="80" spans="1:1">
      <c r="A80" s="388" t="s">
        <v>636</v>
      </c>
    </row>
    <row r="83" spans="1:2" ht="17.100000000000001" customHeight="1">
      <c r="A83" s="408" t="s">
        <v>66</v>
      </c>
      <c r="B83" s="410"/>
    </row>
    <row r="84" spans="1:2" ht="15" customHeight="1">
      <c r="A84" s="421" t="s">
        <v>637</v>
      </c>
      <c r="B84" s="409"/>
    </row>
    <row r="85" spans="1:2" ht="15" customHeight="1">
      <c r="A85" s="409" t="s">
        <v>638</v>
      </c>
      <c r="B85" s="409"/>
    </row>
    <row r="86" spans="1:2" ht="15" customHeight="1">
      <c r="A86" s="409" t="s">
        <v>639</v>
      </c>
      <c r="B86" s="409"/>
    </row>
    <row r="87" spans="1:2">
      <c r="A87" s="409" t="s">
        <v>640</v>
      </c>
      <c r="B87" s="409"/>
    </row>
    <row r="88" spans="1:2">
      <c r="A88" s="409" t="s">
        <v>641</v>
      </c>
      <c r="B88" s="409"/>
    </row>
    <row r="89" spans="1:2">
      <c r="A89" s="409" t="s">
        <v>642</v>
      </c>
      <c r="B89" s="409"/>
    </row>
    <row r="90" spans="1:2">
      <c r="A90" s="409" t="s">
        <v>643</v>
      </c>
      <c r="B90" s="409"/>
    </row>
    <row r="91" spans="1:2" ht="14.25">
      <c r="A91" s="409" t="s">
        <v>644</v>
      </c>
      <c r="B91" s="409"/>
    </row>
    <row r="92" spans="1:2">
      <c r="A92" s="409"/>
      <c r="B92" s="409"/>
    </row>
    <row r="93" spans="1:2">
      <c r="A93" s="409" t="s">
        <v>645</v>
      </c>
      <c r="B93" s="409"/>
    </row>
    <row r="94" spans="1:2" ht="15" customHeight="1">
      <c r="A94" s="409" t="s">
        <v>648</v>
      </c>
      <c r="B94" s="409"/>
    </row>
    <row r="95" spans="1:2">
      <c r="A95" s="409" t="s">
        <v>646</v>
      </c>
      <c r="B95" s="409"/>
    </row>
    <row r="96" spans="1:2">
      <c r="A96" s="409" t="s">
        <v>647</v>
      </c>
      <c r="B96" s="409"/>
    </row>
    <row r="97" spans="1:2">
      <c r="A97" s="409" t="s">
        <v>649</v>
      </c>
      <c r="B97" s="409"/>
    </row>
    <row r="98" spans="1:2">
      <c r="A98" s="409" t="s">
        <v>650</v>
      </c>
      <c r="B98" s="409"/>
    </row>
    <row r="99" spans="1:2">
      <c r="A99" s="409" t="s">
        <v>651</v>
      </c>
      <c r="B99" s="409"/>
    </row>
    <row r="100" spans="1:2" ht="14.25">
      <c r="A100" s="409" t="s">
        <v>655</v>
      </c>
      <c r="B100" s="409"/>
    </row>
    <row r="101" spans="1:2">
      <c r="A101" s="409" t="s">
        <v>652</v>
      </c>
      <c r="B101" s="409"/>
    </row>
    <row r="102" spans="1:2">
      <c r="A102" s="409" t="s">
        <v>653</v>
      </c>
      <c r="B102" s="409"/>
    </row>
    <row r="103" spans="1:2">
      <c r="A103" s="409" t="s">
        <v>654</v>
      </c>
      <c r="B103" s="409"/>
    </row>
    <row r="104" spans="1:2">
      <c r="A104" s="409"/>
      <c r="B104" s="409"/>
    </row>
    <row r="105" spans="1:2">
      <c r="A105" s="409" t="s">
        <v>659</v>
      </c>
      <c r="B105" s="409"/>
    </row>
    <row r="106" spans="1:2">
      <c r="A106" s="409" t="s">
        <v>660</v>
      </c>
      <c r="B106" s="409"/>
    </row>
    <row r="107" spans="1:2">
      <c r="A107" s="409" t="s">
        <v>661</v>
      </c>
      <c r="B107" s="409"/>
    </row>
    <row r="108" spans="1:2">
      <c r="A108" s="409" t="s">
        <v>662</v>
      </c>
      <c r="B108" s="409"/>
    </row>
    <row r="109" spans="1:2">
      <c r="A109" s="409" t="s">
        <v>663</v>
      </c>
      <c r="B109" s="409"/>
    </row>
    <row r="110" spans="1:2">
      <c r="A110" s="409" t="s">
        <v>664</v>
      </c>
      <c r="B110" s="409"/>
    </row>
    <row r="111" spans="1:2">
      <c r="A111" s="409"/>
      <c r="B111" s="409"/>
    </row>
    <row r="112" spans="1:2">
      <c r="A112" s="409" t="s">
        <v>666</v>
      </c>
      <c r="B112" s="409"/>
    </row>
    <row r="113" spans="1:2">
      <c r="A113" s="409" t="s">
        <v>667</v>
      </c>
      <c r="B113" s="409"/>
    </row>
    <row r="114" spans="1:2">
      <c r="A114" s="409" t="s">
        <v>668</v>
      </c>
      <c r="B114" s="409"/>
    </row>
    <row r="115" spans="1:2">
      <c r="A115" s="409" t="s">
        <v>669</v>
      </c>
      <c r="B115" s="409"/>
    </row>
    <row r="116" spans="1:2">
      <c r="A116" s="409" t="s">
        <v>670</v>
      </c>
      <c r="B116" s="409"/>
    </row>
    <row r="117" spans="1:2">
      <c r="A117" s="409" t="s">
        <v>671</v>
      </c>
      <c r="B117" s="409"/>
    </row>
    <row r="118" spans="1:2">
      <c r="A118" s="409"/>
      <c r="B118" s="409"/>
    </row>
    <row r="119" spans="1:2">
      <c r="A119" s="421" t="s">
        <v>672</v>
      </c>
      <c r="B119" s="409"/>
    </row>
    <row r="120" spans="1:2" ht="15" customHeight="1">
      <c r="A120" s="409" t="s">
        <v>673</v>
      </c>
      <c r="B120" s="409"/>
    </row>
    <row r="121" spans="1:2" ht="15" customHeight="1">
      <c r="A121" s="409" t="s">
        <v>852</v>
      </c>
      <c r="B121" s="409"/>
    </row>
    <row r="122" spans="1:2" ht="15">
      <c r="A122" s="409" t="s">
        <v>853</v>
      </c>
      <c r="B122" s="409"/>
    </row>
    <row r="123" spans="1:2">
      <c r="A123" s="409" t="s">
        <v>674</v>
      </c>
      <c r="B123" s="409"/>
    </row>
    <row r="124" spans="1:2">
      <c r="A124" s="409" t="s">
        <v>675</v>
      </c>
      <c r="B124" s="409"/>
    </row>
    <row r="125" spans="1:2">
      <c r="A125" s="409" t="s">
        <v>676</v>
      </c>
      <c r="B125" s="409"/>
    </row>
    <row r="126" spans="1:2">
      <c r="A126" s="409" t="s">
        <v>677</v>
      </c>
      <c r="B126" s="409"/>
    </row>
    <row r="127" spans="1:2">
      <c r="A127" s="409"/>
      <c r="B127" s="409"/>
    </row>
    <row r="128" spans="1:2">
      <c r="A128" s="420" t="s">
        <v>683</v>
      </c>
      <c r="B128" s="409"/>
    </row>
    <row r="129" spans="1:2">
      <c r="A129" s="409" t="s">
        <v>678</v>
      </c>
      <c r="B129" s="409"/>
    </row>
    <row r="130" spans="1:2">
      <c r="A130" s="409" t="s">
        <v>679</v>
      </c>
      <c r="B130" s="409"/>
    </row>
    <row r="131" spans="1:2">
      <c r="A131" s="409" t="s">
        <v>684</v>
      </c>
      <c r="B131" s="409"/>
    </row>
    <row r="132" spans="1:2">
      <c r="A132" s="409" t="s">
        <v>680</v>
      </c>
      <c r="B132" s="409"/>
    </row>
    <row r="133" spans="1:2">
      <c r="A133" s="409" t="s">
        <v>681</v>
      </c>
      <c r="B133" s="409"/>
    </row>
    <row r="134" spans="1:2">
      <c r="A134" s="409" t="s">
        <v>685</v>
      </c>
      <c r="B134" s="409"/>
    </row>
    <row r="135" spans="1:2">
      <c r="A135" s="409" t="s">
        <v>682</v>
      </c>
      <c r="B135" s="409"/>
    </row>
    <row r="136" spans="1:2">
      <c r="A136" s="409"/>
      <c r="B136" s="409"/>
    </row>
    <row r="137" spans="1:2">
      <c r="A137" s="409" t="s">
        <v>686</v>
      </c>
      <c r="B137" s="409"/>
    </row>
    <row r="138" spans="1:2">
      <c r="A138" s="409" t="s">
        <v>687</v>
      </c>
      <c r="B138" s="409"/>
    </row>
    <row r="139" spans="1:2">
      <c r="A139" s="409" t="s">
        <v>688</v>
      </c>
      <c r="B139" s="409"/>
    </row>
    <row r="140" spans="1:2">
      <c r="A140" s="409" t="s">
        <v>692</v>
      </c>
      <c r="B140" s="409"/>
    </row>
    <row r="141" spans="1:2">
      <c r="A141" s="409" t="s">
        <v>689</v>
      </c>
      <c r="B141" s="409"/>
    </row>
    <row r="142" spans="1:2">
      <c r="A142" s="409" t="s">
        <v>690</v>
      </c>
      <c r="B142" s="409"/>
    </row>
    <row r="143" spans="1:2">
      <c r="A143" s="409" t="s">
        <v>691</v>
      </c>
      <c r="B143" s="409"/>
    </row>
    <row r="144" spans="1:2">
      <c r="A144" s="409" t="s">
        <v>693</v>
      </c>
      <c r="B144" s="409"/>
    </row>
    <row r="145" spans="1:2">
      <c r="A145" s="409"/>
      <c r="B145" s="409"/>
    </row>
    <row r="146" spans="1:2">
      <c r="A146" s="409" t="s">
        <v>694</v>
      </c>
      <c r="B146" s="409"/>
    </row>
    <row r="147" spans="1:2" ht="15" customHeight="1">
      <c r="A147" s="409" t="s">
        <v>695</v>
      </c>
      <c r="B147" s="409"/>
    </row>
    <row r="148" spans="1:2">
      <c r="A148" s="409" t="s">
        <v>696</v>
      </c>
      <c r="B148" s="409"/>
    </row>
    <row r="149" spans="1:2">
      <c r="A149" s="409" t="s">
        <v>697</v>
      </c>
      <c r="B149" s="409"/>
    </row>
    <row r="150" spans="1:2">
      <c r="A150" s="409" t="s">
        <v>698</v>
      </c>
      <c r="B150" s="409"/>
    </row>
    <row r="151" spans="1:2">
      <c r="A151" s="409" t="s">
        <v>699</v>
      </c>
      <c r="B151" s="409"/>
    </row>
    <row r="152" spans="1:2">
      <c r="A152" s="409" t="s">
        <v>700</v>
      </c>
      <c r="B152" s="409"/>
    </row>
    <row r="153" spans="1:2">
      <c r="A153" s="409" t="s">
        <v>701</v>
      </c>
      <c r="B153" s="409"/>
    </row>
    <row r="154" spans="1:2">
      <c r="A154" s="409"/>
      <c r="B154" s="409"/>
    </row>
    <row r="155" spans="1:2">
      <c r="A155" s="409" t="s">
        <v>702</v>
      </c>
      <c r="B155" s="409"/>
    </row>
    <row r="156" spans="1:2">
      <c r="A156" s="409" t="s">
        <v>703</v>
      </c>
      <c r="B156" s="409"/>
    </row>
    <row r="157" spans="1:2">
      <c r="A157" s="409" t="s">
        <v>704</v>
      </c>
      <c r="B157" s="409"/>
    </row>
    <row r="158" spans="1:2">
      <c r="A158" s="409" t="s">
        <v>705</v>
      </c>
      <c r="B158" s="409"/>
    </row>
    <row r="159" spans="1:2">
      <c r="A159" s="409"/>
      <c r="B159" s="409"/>
    </row>
    <row r="160" spans="1:2">
      <c r="A160" s="409" t="s">
        <v>706</v>
      </c>
      <c r="B160" s="409"/>
    </row>
    <row r="161" spans="1:2">
      <c r="A161" s="409" t="s">
        <v>707</v>
      </c>
      <c r="B161" s="409"/>
    </row>
    <row r="162" spans="1:2">
      <c r="A162" s="409" t="s">
        <v>708</v>
      </c>
      <c r="B162" s="409"/>
    </row>
    <row r="163" spans="1:2">
      <c r="A163" s="409" t="s">
        <v>709</v>
      </c>
      <c r="B163" s="409"/>
    </row>
    <row r="164" spans="1:2">
      <c r="A164" s="409"/>
      <c r="B164" s="409"/>
    </row>
    <row r="165" spans="1:2">
      <c r="A165" s="409" t="s">
        <v>710</v>
      </c>
      <c r="B165" s="409"/>
    </row>
    <row r="166" spans="1:2" ht="15" customHeight="1">
      <c r="A166" s="409" t="s">
        <v>711</v>
      </c>
      <c r="B166" s="409"/>
    </row>
    <row r="167" spans="1:2">
      <c r="A167" s="409" t="s">
        <v>712</v>
      </c>
      <c r="B167" s="409"/>
    </row>
    <row r="168" spans="1:2">
      <c r="A168" s="409" t="s">
        <v>713</v>
      </c>
      <c r="B168" s="409"/>
    </row>
    <row r="169" spans="1:2">
      <c r="A169" s="409" t="s">
        <v>714</v>
      </c>
      <c r="B169" s="409"/>
    </row>
    <row r="170" spans="1:2">
      <c r="A170" s="409" t="s">
        <v>715</v>
      </c>
      <c r="B170" s="409"/>
    </row>
    <row r="171" spans="1:2">
      <c r="A171" s="409" t="s">
        <v>716</v>
      </c>
      <c r="B171" s="409"/>
    </row>
    <row r="172" spans="1:2">
      <c r="A172" s="409" t="s">
        <v>719</v>
      </c>
      <c r="B172" s="409"/>
    </row>
    <row r="173" spans="1:2">
      <c r="A173" s="409" t="s">
        <v>717</v>
      </c>
      <c r="B173" s="409"/>
    </row>
    <row r="174" spans="1:2">
      <c r="A174" s="409" t="s">
        <v>720</v>
      </c>
      <c r="B174" s="409"/>
    </row>
    <row r="175" spans="1:2">
      <c r="A175" s="409" t="s">
        <v>718</v>
      </c>
      <c r="B175" s="409"/>
    </row>
    <row r="176" spans="1:2">
      <c r="A176" s="409"/>
      <c r="B176" s="409"/>
    </row>
    <row r="177" spans="1:2">
      <c r="A177" s="409" t="s">
        <v>722</v>
      </c>
      <c r="B177" s="409"/>
    </row>
    <row r="178" spans="1:2">
      <c r="A178" s="409" t="s">
        <v>724</v>
      </c>
      <c r="B178" s="409"/>
    </row>
    <row r="179" spans="1:2">
      <c r="A179" s="409" t="s">
        <v>723</v>
      </c>
      <c r="B179" s="409"/>
    </row>
    <row r="180" spans="1:2">
      <c r="A180" s="409" t="s">
        <v>721</v>
      </c>
      <c r="B180" s="409"/>
    </row>
    <row r="181" spans="1:2">
      <c r="A181" s="409" t="s">
        <v>725</v>
      </c>
      <c r="B181" s="409"/>
    </row>
    <row r="182" spans="1:2">
      <c r="A182" s="409" t="s">
        <v>726</v>
      </c>
      <c r="B182" s="409"/>
    </row>
    <row r="183" spans="1:2">
      <c r="A183" s="409" t="s">
        <v>727</v>
      </c>
      <c r="B183" s="409"/>
    </row>
    <row r="184" spans="1:2">
      <c r="A184" s="409" t="s">
        <v>728</v>
      </c>
      <c r="B184" s="409"/>
    </row>
    <row r="185" spans="1:2">
      <c r="A185" s="409" t="s">
        <v>729</v>
      </c>
      <c r="B185" s="409"/>
    </row>
    <row r="186" spans="1:2">
      <c r="A186" s="409"/>
      <c r="B186" s="409"/>
    </row>
    <row r="187" spans="1:2">
      <c r="A187" s="409" t="s">
        <v>730</v>
      </c>
      <c r="B187" s="409"/>
    </row>
    <row r="188" spans="1:2">
      <c r="A188" s="409" t="s">
        <v>731</v>
      </c>
      <c r="B188" s="409"/>
    </row>
    <row r="189" spans="1:2">
      <c r="A189" s="409" t="s">
        <v>732</v>
      </c>
      <c r="B189" s="409"/>
    </row>
    <row r="190" spans="1:2">
      <c r="A190" s="409" t="s">
        <v>733</v>
      </c>
      <c r="B190" s="409"/>
    </row>
    <row r="191" spans="1:2">
      <c r="A191" s="409"/>
      <c r="B191" s="409"/>
    </row>
    <row r="192" spans="1:2">
      <c r="A192" s="409" t="s">
        <v>734</v>
      </c>
      <c r="B192" s="409"/>
    </row>
    <row r="193" spans="1:2">
      <c r="A193" s="409" t="s">
        <v>735</v>
      </c>
      <c r="B193" s="409"/>
    </row>
    <row r="194" spans="1:2">
      <c r="A194" s="409" t="s">
        <v>736</v>
      </c>
      <c r="B194" s="409"/>
    </row>
    <row r="195" spans="1:2">
      <c r="A195" s="409" t="s">
        <v>737</v>
      </c>
      <c r="B195" s="409"/>
    </row>
    <row r="196" spans="1:2">
      <c r="A196" s="409" t="s">
        <v>738</v>
      </c>
      <c r="B196" s="409"/>
    </row>
    <row r="197" spans="1:2">
      <c r="A197" s="409" t="s">
        <v>739</v>
      </c>
      <c r="B197" s="409"/>
    </row>
    <row r="198" spans="1:2">
      <c r="A198" s="409" t="s">
        <v>740</v>
      </c>
      <c r="B198" s="409"/>
    </row>
    <row r="199" spans="1:2">
      <c r="A199" s="409"/>
      <c r="B199" s="409"/>
    </row>
    <row r="200" spans="1:2">
      <c r="A200" s="409"/>
      <c r="B200" s="409"/>
    </row>
    <row r="201" spans="1:2">
      <c r="A201" s="408" t="s">
        <v>64</v>
      </c>
      <c r="B201" s="409"/>
    </row>
    <row r="202" spans="1:2" ht="15" customHeight="1">
      <c r="A202" s="410" t="s">
        <v>542</v>
      </c>
      <c r="B202" s="409"/>
    </row>
    <row r="203" spans="1:2">
      <c r="A203" s="410" t="s">
        <v>543</v>
      </c>
      <c r="B203" s="409"/>
    </row>
    <row r="204" spans="1:2">
      <c r="A204" s="410" t="s">
        <v>544</v>
      </c>
      <c r="B204" s="409"/>
    </row>
    <row r="205" spans="1:2" ht="14.25">
      <c r="A205" s="410" t="s">
        <v>854</v>
      </c>
      <c r="B205" s="409"/>
    </row>
    <row r="206" spans="1:2">
      <c r="A206" s="410" t="s">
        <v>741</v>
      </c>
      <c r="B206" s="409"/>
    </row>
    <row r="207" spans="1:2">
      <c r="A207" s="410" t="s">
        <v>545</v>
      </c>
      <c r="B207" s="409"/>
    </row>
    <row r="208" spans="1:2">
      <c r="A208" s="410" t="s">
        <v>546</v>
      </c>
      <c r="B208" s="409"/>
    </row>
    <row r="209" spans="1:2">
      <c r="A209" s="410" t="s">
        <v>547</v>
      </c>
      <c r="B209" s="409"/>
    </row>
    <row r="210" spans="1:2">
      <c r="A210" s="410"/>
      <c r="B210" s="409"/>
    </row>
    <row r="211" spans="1:2">
      <c r="A211" s="410" t="s">
        <v>742</v>
      </c>
      <c r="B211" s="409"/>
    </row>
    <row r="212" spans="1:2">
      <c r="A212" s="410" t="s">
        <v>743</v>
      </c>
      <c r="B212" s="409"/>
    </row>
    <row r="213" spans="1:2">
      <c r="A213" s="410" t="s">
        <v>744</v>
      </c>
      <c r="B213" s="409"/>
    </row>
    <row r="214" spans="1:2">
      <c r="A214" s="410" t="s">
        <v>548</v>
      </c>
      <c r="B214" s="409"/>
    </row>
    <row r="215" spans="1:2">
      <c r="A215" s="410" t="s">
        <v>549</v>
      </c>
      <c r="B215" s="409"/>
    </row>
    <row r="216" spans="1:2">
      <c r="A216" s="410" t="s">
        <v>550</v>
      </c>
      <c r="B216" s="409"/>
    </row>
    <row r="217" spans="1:2">
      <c r="A217" s="410" t="s">
        <v>551</v>
      </c>
      <c r="B217" s="409"/>
    </row>
    <row r="218" spans="1:2">
      <c r="A218" s="410" t="s">
        <v>552</v>
      </c>
      <c r="B218" s="409"/>
    </row>
    <row r="219" spans="1:2" ht="12.75" customHeight="1">
      <c r="A219" s="410" t="s">
        <v>553</v>
      </c>
    </row>
    <row r="220" spans="1:2">
      <c r="A220" s="388" t="s">
        <v>554</v>
      </c>
    </row>
    <row r="221" spans="1:2">
      <c r="A221" s="388" t="s">
        <v>745</v>
      </c>
    </row>
    <row r="222" spans="1:2">
      <c r="A222" s="388" t="s">
        <v>746</v>
      </c>
    </row>
    <row r="223" spans="1:2">
      <c r="A223" s="388" t="s">
        <v>747</v>
      </c>
    </row>
    <row r="224" spans="1:2">
      <c r="A224" s="388" t="s">
        <v>748</v>
      </c>
    </row>
    <row r="226" spans="1:1">
      <c r="A226" s="388" t="s">
        <v>555</v>
      </c>
    </row>
    <row r="227" spans="1:1">
      <c r="A227" s="388" t="s">
        <v>556</v>
      </c>
    </row>
    <row r="228" spans="1:1">
      <c r="A228" s="388" t="s">
        <v>749</v>
      </c>
    </row>
    <row r="229" spans="1:1">
      <c r="A229" s="388" t="s">
        <v>750</v>
      </c>
    </row>
    <row r="230" spans="1:1" ht="14.25">
      <c r="A230" s="388" t="s">
        <v>855</v>
      </c>
    </row>
    <row r="232" spans="1:1">
      <c r="A232" s="411" t="s">
        <v>557</v>
      </c>
    </row>
    <row r="233" spans="1:1">
      <c r="A233" s="412" t="s">
        <v>657</v>
      </c>
    </row>
    <row r="234" spans="1:1">
      <c r="A234" s="413" t="s">
        <v>656</v>
      </c>
    </row>
    <row r="235" spans="1:1">
      <c r="A235" s="413" t="s">
        <v>658</v>
      </c>
    </row>
    <row r="236" spans="1:1">
      <c r="A236" s="414" t="s">
        <v>665</v>
      </c>
    </row>
    <row r="237" spans="1:1" ht="13.5">
      <c r="A237" s="414" t="s">
        <v>1308</v>
      </c>
    </row>
    <row r="238" spans="1:1">
      <c r="A238" s="415" t="s">
        <v>856</v>
      </c>
    </row>
    <row r="239" spans="1:1">
      <c r="A239" s="416" t="s">
        <v>558</v>
      </c>
    </row>
    <row r="240" spans="1:1">
      <c r="A240" s="415" t="s">
        <v>857</v>
      </c>
    </row>
    <row r="241" spans="1:1">
      <c r="A241" s="416" t="s">
        <v>559</v>
      </c>
    </row>
    <row r="242" spans="1:1">
      <c r="A242" s="415"/>
    </row>
    <row r="243" spans="1:1">
      <c r="A243" s="415"/>
    </row>
  </sheetData>
  <pageMargins left="0.78740157480314965" right="0.39370078740157483" top="0.78740157480314965" bottom="0.78740157480314965" header="0.11811023622047245" footer="0.11811023622047245"/>
  <pageSetup paperSize="9" orientation="portrait" r:id="rId1"/>
  <headerFooter>
    <oddHeader>&amp;R&amp;"MetaNormalLF-Roman,Standard"Teil 6</oddHeader>
    <oddFooter>&amp;L&amp;"MetaNormalLF-Roman,Standard"Statistisches Bundesamt, Umweltnutzung und Wirtschaft, Tabellenband,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84994" r:id="rId4">
          <objectPr defaultSize="0" autoPict="0" r:id="rId5">
            <anchor moveWithCells="1">
              <from>
                <xdr:col>2</xdr:col>
                <xdr:colOff>28575</xdr:colOff>
                <xdr:row>6</xdr:row>
                <xdr:rowOff>9525</xdr:rowOff>
              </from>
              <to>
                <xdr:col>4</xdr:col>
                <xdr:colOff>28575</xdr:colOff>
                <xdr:row>11</xdr:row>
                <xdr:rowOff>142875</xdr:rowOff>
              </to>
            </anchor>
          </objectPr>
        </oleObject>
      </mc:Choice>
      <mc:Fallback>
        <oleObject progId="AcroExch.Document.7" dvAspect="DVASPECT_ICON" shapeId="8499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/>
  </sheetViews>
  <sheetFormatPr baseColWidth="10" defaultRowHeight="12"/>
  <cols>
    <col min="1" max="1" width="4.7109375" style="472" customWidth="1"/>
    <col min="2" max="2" width="40.7109375" style="472" customWidth="1"/>
    <col min="3" max="3" width="11.42578125" style="472"/>
    <col min="4" max="7" width="0" style="472" hidden="1" customWidth="1"/>
    <col min="8" max="8" width="11.42578125" style="472"/>
    <col min="9" max="12" width="0" style="472" hidden="1" customWidth="1"/>
    <col min="13" max="16384" width="11.42578125" style="472"/>
  </cols>
  <sheetData>
    <row r="1" spans="1:17" ht="20.25" customHeight="1">
      <c r="A1" s="471" t="s">
        <v>891</v>
      </c>
    </row>
    <row r="2" spans="1:17" ht="15.75">
      <c r="A2" s="473" t="s">
        <v>162</v>
      </c>
    </row>
    <row r="3" spans="1:17" ht="20.100000000000001" customHeight="1"/>
    <row r="4" spans="1:17" s="482" customFormat="1" ht="30" customHeight="1">
      <c r="A4" s="474" t="s">
        <v>65</v>
      </c>
      <c r="B4" s="475" t="s">
        <v>892</v>
      </c>
      <c r="C4" s="475">
        <v>2000</v>
      </c>
      <c r="D4" s="475">
        <v>2001</v>
      </c>
      <c r="E4" s="475">
        <v>2002</v>
      </c>
      <c r="F4" s="475">
        <v>2003</v>
      </c>
      <c r="G4" s="475">
        <v>2004</v>
      </c>
      <c r="H4" s="475">
        <v>2005</v>
      </c>
      <c r="I4" s="475">
        <v>2006</v>
      </c>
      <c r="J4" s="475">
        <v>2007</v>
      </c>
      <c r="K4" s="475">
        <v>2008</v>
      </c>
      <c r="L4" s="475">
        <v>2009</v>
      </c>
      <c r="M4" s="475" t="s">
        <v>893</v>
      </c>
      <c r="N4" s="475">
        <v>2011</v>
      </c>
      <c r="O4" s="475">
        <v>2012</v>
      </c>
      <c r="P4" s="477">
        <v>2013</v>
      </c>
      <c r="Q4" s="506">
        <v>2014</v>
      </c>
    </row>
    <row r="5" spans="1:17" ht="15" customHeight="1">
      <c r="A5" s="483">
        <v>1</v>
      </c>
      <c r="B5" s="484" t="s">
        <v>894</v>
      </c>
      <c r="C5" s="508">
        <v>45271</v>
      </c>
      <c r="D5" s="508">
        <v>49709</v>
      </c>
      <c r="E5" s="508">
        <v>43391</v>
      </c>
      <c r="F5" s="508">
        <v>39426</v>
      </c>
      <c r="G5" s="508">
        <v>51097</v>
      </c>
      <c r="H5" s="508">
        <v>45980</v>
      </c>
      <c r="I5" s="508">
        <v>43475</v>
      </c>
      <c r="J5" s="508">
        <v>40632</v>
      </c>
      <c r="K5" s="508">
        <v>50105</v>
      </c>
      <c r="L5" s="508">
        <v>49748</v>
      </c>
      <c r="M5" s="508">
        <v>44039</v>
      </c>
      <c r="N5" s="508">
        <v>41920</v>
      </c>
      <c r="O5" s="508">
        <v>45397</v>
      </c>
      <c r="P5" s="508">
        <v>47757</v>
      </c>
      <c r="Q5" s="510">
        <v>52010</v>
      </c>
    </row>
    <row r="6" spans="1:17" ht="15" customHeight="1">
      <c r="A6" s="483">
        <v>2</v>
      </c>
      <c r="B6" s="486" t="s">
        <v>895</v>
      </c>
      <c r="C6" s="508">
        <v>25830</v>
      </c>
      <c r="D6" s="508">
        <v>28022</v>
      </c>
      <c r="E6" s="508">
        <v>24534</v>
      </c>
      <c r="F6" s="508">
        <v>21590</v>
      </c>
      <c r="G6" s="508">
        <v>29315</v>
      </c>
      <c r="H6" s="508">
        <v>26535</v>
      </c>
      <c r="I6" s="508">
        <v>25119</v>
      </c>
      <c r="J6" s="508">
        <v>23573</v>
      </c>
      <c r="K6" s="508">
        <v>29786</v>
      </c>
      <c r="L6" s="508">
        <v>29515</v>
      </c>
      <c r="M6" s="508">
        <v>26683</v>
      </c>
      <c r="N6" s="508">
        <v>25304</v>
      </c>
      <c r="O6" s="508">
        <v>26287</v>
      </c>
      <c r="P6" s="508">
        <v>29708</v>
      </c>
      <c r="Q6" s="510">
        <v>31639</v>
      </c>
    </row>
    <row r="7" spans="1:17" ht="15" customHeight="1">
      <c r="A7" s="483">
        <v>3</v>
      </c>
      <c r="B7" s="487" t="s">
        <v>896</v>
      </c>
      <c r="C7" s="508">
        <v>21622</v>
      </c>
      <c r="D7" s="508">
        <v>22838</v>
      </c>
      <c r="E7" s="508">
        <v>20818</v>
      </c>
      <c r="F7" s="508">
        <v>19260</v>
      </c>
      <c r="G7" s="508">
        <v>25427</v>
      </c>
      <c r="H7" s="508">
        <v>23693</v>
      </c>
      <c r="I7" s="508">
        <v>22428</v>
      </c>
      <c r="J7" s="508">
        <v>20828</v>
      </c>
      <c r="K7" s="508">
        <v>25989</v>
      </c>
      <c r="L7" s="508">
        <v>25190</v>
      </c>
      <c r="M7" s="508">
        <v>23783</v>
      </c>
      <c r="N7" s="508">
        <v>22783</v>
      </c>
      <c r="O7" s="508">
        <v>22409</v>
      </c>
      <c r="P7" s="508">
        <v>25019</v>
      </c>
      <c r="Q7" s="510">
        <v>27785</v>
      </c>
    </row>
    <row r="8" spans="1:17" ht="15" customHeight="1">
      <c r="A8" s="483">
        <v>4</v>
      </c>
      <c r="B8" s="490" t="s">
        <v>897</v>
      </c>
      <c r="C8" s="508">
        <v>21325</v>
      </c>
      <c r="D8" s="508">
        <v>22566</v>
      </c>
      <c r="E8" s="508">
        <v>20543</v>
      </c>
      <c r="F8" s="508">
        <v>18566</v>
      </c>
      <c r="G8" s="508">
        <v>25088</v>
      </c>
      <c r="H8" s="508">
        <v>23349</v>
      </c>
      <c r="I8" s="508">
        <v>22128</v>
      </c>
      <c r="J8" s="508">
        <v>20639</v>
      </c>
      <c r="K8" s="508">
        <v>25710</v>
      </c>
      <c r="L8" s="508">
        <v>24917</v>
      </c>
      <c r="M8" s="508">
        <v>23452</v>
      </c>
      <c r="N8" s="508">
        <v>22396</v>
      </c>
      <c r="O8" s="508">
        <v>21397</v>
      </c>
      <c r="P8" s="508">
        <v>24634</v>
      </c>
      <c r="Q8" s="510">
        <v>27415</v>
      </c>
    </row>
    <row r="9" spans="1:17" ht="15" customHeight="1">
      <c r="A9" s="483">
        <v>5</v>
      </c>
      <c r="B9" s="490" t="s">
        <v>898</v>
      </c>
      <c r="C9" s="508">
        <v>253</v>
      </c>
      <c r="D9" s="508">
        <v>248</v>
      </c>
      <c r="E9" s="508">
        <v>249</v>
      </c>
      <c r="F9" s="508">
        <v>659</v>
      </c>
      <c r="G9" s="508">
        <v>289</v>
      </c>
      <c r="H9" s="508">
        <v>293</v>
      </c>
      <c r="I9" s="508">
        <v>238</v>
      </c>
      <c r="J9" s="508">
        <v>151</v>
      </c>
      <c r="K9" s="508">
        <v>240</v>
      </c>
      <c r="L9" s="508">
        <v>209</v>
      </c>
      <c r="M9" s="508">
        <v>219</v>
      </c>
      <c r="N9" s="508">
        <v>314</v>
      </c>
      <c r="O9" s="508">
        <v>955</v>
      </c>
      <c r="P9" s="508">
        <v>332</v>
      </c>
      <c r="Q9" s="510">
        <v>296</v>
      </c>
    </row>
    <row r="10" spans="1:17" ht="15" customHeight="1">
      <c r="A10" s="483">
        <v>6</v>
      </c>
      <c r="B10" s="490" t="s">
        <v>899</v>
      </c>
      <c r="C10" s="508">
        <v>43</v>
      </c>
      <c r="D10" s="508">
        <v>24</v>
      </c>
      <c r="E10" s="508">
        <v>26</v>
      </c>
      <c r="F10" s="508">
        <v>35</v>
      </c>
      <c r="G10" s="508">
        <v>50</v>
      </c>
      <c r="H10" s="508">
        <v>51</v>
      </c>
      <c r="I10" s="508">
        <v>62</v>
      </c>
      <c r="J10" s="508">
        <v>38</v>
      </c>
      <c r="K10" s="508">
        <v>39</v>
      </c>
      <c r="L10" s="508">
        <v>65</v>
      </c>
      <c r="M10" s="508">
        <v>112</v>
      </c>
      <c r="N10" s="508">
        <v>73</v>
      </c>
      <c r="O10" s="508">
        <v>57</v>
      </c>
      <c r="P10" s="508">
        <v>53</v>
      </c>
      <c r="Q10" s="510">
        <v>74</v>
      </c>
    </row>
    <row r="11" spans="1:17" ht="15" customHeight="1">
      <c r="A11" s="483">
        <v>7</v>
      </c>
      <c r="B11" s="487" t="s">
        <v>900</v>
      </c>
      <c r="C11" s="508">
        <v>4154</v>
      </c>
      <c r="D11" s="508">
        <v>5132</v>
      </c>
      <c r="E11" s="508">
        <v>3666</v>
      </c>
      <c r="F11" s="508">
        <v>2277</v>
      </c>
      <c r="G11" s="508">
        <v>3830</v>
      </c>
      <c r="H11" s="508">
        <v>2794</v>
      </c>
      <c r="I11" s="508">
        <v>2644</v>
      </c>
      <c r="J11" s="508">
        <v>2698</v>
      </c>
      <c r="K11" s="508">
        <v>3744</v>
      </c>
      <c r="L11" s="508">
        <v>4270</v>
      </c>
      <c r="M11" s="508">
        <v>2900</v>
      </c>
      <c r="N11" s="508">
        <v>2521</v>
      </c>
      <c r="O11" s="508">
        <v>3878</v>
      </c>
      <c r="P11" s="508">
        <v>4689</v>
      </c>
      <c r="Q11" s="510">
        <v>3854</v>
      </c>
    </row>
    <row r="12" spans="1:17" ht="15" customHeight="1">
      <c r="A12" s="483">
        <v>8</v>
      </c>
      <c r="B12" s="487" t="s">
        <v>901</v>
      </c>
      <c r="C12" s="508">
        <v>54</v>
      </c>
      <c r="D12" s="508">
        <v>51</v>
      </c>
      <c r="E12" s="508">
        <v>51</v>
      </c>
      <c r="F12" s="508">
        <v>53</v>
      </c>
      <c r="G12" s="508">
        <v>58</v>
      </c>
      <c r="H12" s="508">
        <v>48</v>
      </c>
      <c r="I12" s="508">
        <v>47</v>
      </c>
      <c r="J12" s="508">
        <v>46</v>
      </c>
      <c r="K12" s="508">
        <v>53</v>
      </c>
      <c r="L12" s="508">
        <v>55</v>
      </c>
      <c r="M12" s="509" t="s">
        <v>167</v>
      </c>
      <c r="N12" s="509" t="s">
        <v>167</v>
      </c>
      <c r="O12" s="509" t="s">
        <v>167</v>
      </c>
      <c r="P12" s="509" t="s">
        <v>167</v>
      </c>
      <c r="Q12" s="511"/>
    </row>
    <row r="13" spans="1:17" ht="15" customHeight="1">
      <c r="A13" s="483">
        <v>9</v>
      </c>
      <c r="B13" s="486" t="s">
        <v>902</v>
      </c>
      <c r="C13" s="508">
        <v>16118</v>
      </c>
      <c r="D13" s="508">
        <v>18183</v>
      </c>
      <c r="E13" s="508">
        <v>15119</v>
      </c>
      <c r="F13" s="508">
        <v>14414</v>
      </c>
      <c r="G13" s="508">
        <v>17582</v>
      </c>
      <c r="H13" s="508">
        <v>15363</v>
      </c>
      <c r="I13" s="508">
        <v>15136</v>
      </c>
      <c r="J13" s="508">
        <v>13250</v>
      </c>
      <c r="K13" s="508">
        <v>15213</v>
      </c>
      <c r="L13" s="508">
        <v>15706</v>
      </c>
      <c r="M13" s="508">
        <v>13144</v>
      </c>
      <c r="N13" s="508">
        <v>11433</v>
      </c>
      <c r="O13" s="508">
        <v>13595</v>
      </c>
      <c r="P13" s="508">
        <v>13662</v>
      </c>
      <c r="Q13" s="510">
        <v>15229</v>
      </c>
    </row>
    <row r="14" spans="1:17" ht="15" customHeight="1">
      <c r="A14" s="483">
        <v>10</v>
      </c>
      <c r="B14" s="487" t="s">
        <v>903</v>
      </c>
      <c r="C14" s="508">
        <v>12106</v>
      </c>
      <c r="D14" s="508">
        <v>13495</v>
      </c>
      <c r="E14" s="508">
        <v>10928</v>
      </c>
      <c r="F14" s="508">
        <v>10596</v>
      </c>
      <c r="G14" s="508">
        <v>12993</v>
      </c>
      <c r="H14" s="508">
        <v>11614</v>
      </c>
      <c r="I14" s="508">
        <v>11967</v>
      </c>
      <c r="J14" s="508">
        <v>10384</v>
      </c>
      <c r="K14" s="508">
        <v>11967</v>
      </c>
      <c r="L14" s="508">
        <v>12288</v>
      </c>
      <c r="M14" s="508">
        <v>10327</v>
      </c>
      <c r="N14" s="508">
        <v>8734</v>
      </c>
      <c r="O14" s="508">
        <v>10391</v>
      </c>
      <c r="P14" s="508">
        <v>10344</v>
      </c>
      <c r="Q14" s="510">
        <v>11563</v>
      </c>
    </row>
    <row r="15" spans="1:17" ht="15" customHeight="1">
      <c r="A15" s="483">
        <v>11</v>
      </c>
      <c r="B15" s="490" t="s">
        <v>904</v>
      </c>
      <c r="C15" s="508">
        <v>9232</v>
      </c>
      <c r="D15" s="508">
        <v>10441</v>
      </c>
      <c r="E15" s="508">
        <v>8265</v>
      </c>
      <c r="F15" s="508">
        <v>6979</v>
      </c>
      <c r="G15" s="508">
        <v>9636</v>
      </c>
      <c r="H15" s="508">
        <v>8819</v>
      </c>
      <c r="I15" s="508">
        <v>9451</v>
      </c>
      <c r="J15" s="508">
        <v>8280</v>
      </c>
      <c r="K15" s="508">
        <v>9369</v>
      </c>
      <c r="L15" s="508">
        <v>10083</v>
      </c>
      <c r="M15" s="508">
        <v>8622</v>
      </c>
      <c r="N15" s="508">
        <v>6676</v>
      </c>
      <c r="O15" s="508">
        <v>7079</v>
      </c>
      <c r="P15" s="508">
        <v>8398</v>
      </c>
      <c r="Q15" s="510">
        <v>9496</v>
      </c>
    </row>
    <row r="16" spans="1:17" ht="15" customHeight="1">
      <c r="A16" s="483">
        <v>12</v>
      </c>
      <c r="B16" s="490" t="s">
        <v>905</v>
      </c>
      <c r="C16" s="508">
        <v>2874</v>
      </c>
      <c r="D16" s="508">
        <v>3054</v>
      </c>
      <c r="E16" s="508">
        <v>2663</v>
      </c>
      <c r="F16" s="508">
        <v>3617</v>
      </c>
      <c r="G16" s="508">
        <v>3357</v>
      </c>
      <c r="H16" s="508">
        <v>2795</v>
      </c>
      <c r="I16" s="508">
        <v>2515</v>
      </c>
      <c r="J16" s="508">
        <v>2105</v>
      </c>
      <c r="K16" s="508">
        <v>2598</v>
      </c>
      <c r="L16" s="508">
        <v>2205</v>
      </c>
      <c r="M16" s="508">
        <v>1705</v>
      </c>
      <c r="N16" s="508">
        <v>2058</v>
      </c>
      <c r="O16" s="508">
        <v>3312</v>
      </c>
      <c r="P16" s="508">
        <v>1946</v>
      </c>
      <c r="Q16" s="510">
        <v>2067</v>
      </c>
    </row>
    <row r="17" spans="1:17" ht="15" customHeight="1">
      <c r="A17" s="483">
        <v>13</v>
      </c>
      <c r="B17" s="487" t="s">
        <v>906</v>
      </c>
      <c r="C17" s="508">
        <v>1087</v>
      </c>
      <c r="D17" s="508">
        <v>1151</v>
      </c>
      <c r="E17" s="508">
        <v>1016</v>
      </c>
      <c r="F17" s="508">
        <v>1202</v>
      </c>
      <c r="G17" s="508">
        <v>1186</v>
      </c>
      <c r="H17" s="508">
        <v>964</v>
      </c>
      <c r="I17" s="508">
        <v>830</v>
      </c>
      <c r="J17" s="508">
        <v>728</v>
      </c>
      <c r="K17" s="508">
        <v>793</v>
      </c>
      <c r="L17" s="508">
        <v>826</v>
      </c>
      <c r="M17" s="508">
        <v>598</v>
      </c>
      <c r="N17" s="508">
        <v>627</v>
      </c>
      <c r="O17" s="508">
        <v>757</v>
      </c>
      <c r="P17" s="508">
        <v>628</v>
      </c>
      <c r="Q17" s="510">
        <v>627</v>
      </c>
    </row>
    <row r="18" spans="1:17" ht="15" customHeight="1">
      <c r="A18" s="483">
        <v>14</v>
      </c>
      <c r="B18" s="487" t="s">
        <v>907</v>
      </c>
      <c r="C18" s="508">
        <v>125</v>
      </c>
      <c r="D18" s="508">
        <v>119</v>
      </c>
      <c r="E18" s="508">
        <v>106</v>
      </c>
      <c r="F18" s="508">
        <v>137</v>
      </c>
      <c r="G18" s="508">
        <v>113</v>
      </c>
      <c r="H18" s="508">
        <v>109</v>
      </c>
      <c r="I18" s="508">
        <v>102</v>
      </c>
      <c r="J18" s="508">
        <v>77</v>
      </c>
      <c r="K18" s="508">
        <v>71</v>
      </c>
      <c r="L18" s="508">
        <v>78</v>
      </c>
      <c r="M18" s="508">
        <v>62</v>
      </c>
      <c r="N18" s="508">
        <v>68</v>
      </c>
      <c r="O18" s="508">
        <v>152</v>
      </c>
      <c r="P18" s="508">
        <v>81</v>
      </c>
      <c r="Q18" s="510">
        <v>67</v>
      </c>
    </row>
    <row r="19" spans="1:17" ht="15" customHeight="1">
      <c r="A19" s="483">
        <v>15</v>
      </c>
      <c r="B19" s="487" t="s">
        <v>908</v>
      </c>
      <c r="C19" s="508">
        <v>2800</v>
      </c>
      <c r="D19" s="508">
        <v>3419</v>
      </c>
      <c r="E19" s="508">
        <v>3068</v>
      </c>
      <c r="F19" s="508">
        <v>2480</v>
      </c>
      <c r="G19" s="508">
        <v>3290</v>
      </c>
      <c r="H19" s="508">
        <v>2676</v>
      </c>
      <c r="I19" s="508">
        <v>2237</v>
      </c>
      <c r="J19" s="508">
        <v>2061</v>
      </c>
      <c r="K19" s="508">
        <v>2381</v>
      </c>
      <c r="L19" s="508">
        <v>2514</v>
      </c>
      <c r="M19" s="508">
        <v>2157</v>
      </c>
      <c r="N19" s="508">
        <v>2004</v>
      </c>
      <c r="O19" s="508">
        <v>2295</v>
      </c>
      <c r="P19" s="508">
        <v>2609</v>
      </c>
      <c r="Q19" s="510">
        <v>2972</v>
      </c>
    </row>
    <row r="20" spans="1:17" ht="15" customHeight="1">
      <c r="A20" s="483">
        <v>16</v>
      </c>
      <c r="B20" s="486" t="s">
        <v>909</v>
      </c>
      <c r="C20" s="508">
        <v>3324</v>
      </c>
      <c r="D20" s="508">
        <v>3505</v>
      </c>
      <c r="E20" s="508">
        <v>3738</v>
      </c>
      <c r="F20" s="508">
        <v>3422</v>
      </c>
      <c r="G20" s="508">
        <v>4200</v>
      </c>
      <c r="H20" s="508">
        <v>4083</v>
      </c>
      <c r="I20" s="508">
        <v>3220</v>
      </c>
      <c r="J20" s="508">
        <v>3809</v>
      </c>
      <c r="K20" s="508">
        <v>5106</v>
      </c>
      <c r="L20" s="508">
        <v>4527</v>
      </c>
      <c r="M20" s="508">
        <v>4212</v>
      </c>
      <c r="N20" s="508">
        <v>5184</v>
      </c>
      <c r="O20" s="508">
        <v>5515</v>
      </c>
      <c r="P20" s="508">
        <v>4387</v>
      </c>
      <c r="Q20" s="510">
        <v>5142</v>
      </c>
    </row>
    <row r="21" spans="1:17" ht="15" customHeight="1">
      <c r="A21" s="483">
        <v>17</v>
      </c>
      <c r="B21" s="484" t="s">
        <v>910</v>
      </c>
      <c r="C21" s="508">
        <v>409</v>
      </c>
      <c r="D21" s="508">
        <v>560</v>
      </c>
      <c r="E21" s="508">
        <v>413</v>
      </c>
      <c r="F21" s="508">
        <v>392</v>
      </c>
      <c r="G21" s="508">
        <v>464</v>
      </c>
      <c r="H21" s="508">
        <v>346</v>
      </c>
      <c r="I21" s="508">
        <v>288</v>
      </c>
      <c r="J21" s="508">
        <v>177</v>
      </c>
      <c r="K21" s="508">
        <v>141</v>
      </c>
      <c r="L21" s="508">
        <v>166</v>
      </c>
      <c r="M21" s="508">
        <v>172</v>
      </c>
      <c r="N21" s="508">
        <v>155</v>
      </c>
      <c r="O21" s="508">
        <v>139</v>
      </c>
      <c r="P21" s="508">
        <v>129</v>
      </c>
      <c r="Q21" s="510">
        <v>155</v>
      </c>
    </row>
    <row r="22" spans="1:17" ht="15" customHeight="1">
      <c r="A22" s="483">
        <v>18</v>
      </c>
      <c r="B22" s="484" t="s">
        <v>911</v>
      </c>
      <c r="C22" s="508">
        <v>62</v>
      </c>
      <c r="D22" s="508">
        <v>81</v>
      </c>
      <c r="E22" s="508">
        <v>65</v>
      </c>
      <c r="F22" s="508">
        <v>61</v>
      </c>
      <c r="G22" s="508">
        <v>64</v>
      </c>
      <c r="H22" s="508">
        <v>60</v>
      </c>
      <c r="I22" s="508">
        <v>49</v>
      </c>
      <c r="J22" s="508">
        <v>43</v>
      </c>
      <c r="K22" s="508">
        <v>38</v>
      </c>
      <c r="L22" s="508">
        <v>47</v>
      </c>
      <c r="M22" s="508">
        <v>50</v>
      </c>
      <c r="N22" s="508">
        <v>61</v>
      </c>
      <c r="O22" s="508">
        <v>61</v>
      </c>
      <c r="P22" s="508">
        <v>60</v>
      </c>
      <c r="Q22" s="510">
        <v>88</v>
      </c>
    </row>
    <row r="23" spans="1:17" ht="15" customHeight="1">
      <c r="A23" s="483">
        <v>19</v>
      </c>
      <c r="B23" s="484" t="s">
        <v>912</v>
      </c>
      <c r="C23" s="491" t="s">
        <v>882</v>
      </c>
      <c r="D23" s="491" t="s">
        <v>882</v>
      </c>
      <c r="E23" s="491" t="s">
        <v>882</v>
      </c>
      <c r="F23" s="491" t="s">
        <v>882</v>
      </c>
      <c r="G23" s="488" t="s">
        <v>167</v>
      </c>
      <c r="H23" s="488" t="s">
        <v>167</v>
      </c>
      <c r="I23" s="488" t="s">
        <v>167</v>
      </c>
      <c r="J23" s="488" t="s">
        <v>167</v>
      </c>
      <c r="K23" s="488" t="s">
        <v>167</v>
      </c>
      <c r="L23" s="488" t="s">
        <v>167</v>
      </c>
      <c r="M23" s="488" t="s">
        <v>167</v>
      </c>
      <c r="N23" s="508">
        <v>28</v>
      </c>
      <c r="O23" s="508">
        <v>32</v>
      </c>
      <c r="P23" s="508">
        <v>31</v>
      </c>
      <c r="Q23" s="510">
        <v>41</v>
      </c>
    </row>
    <row r="24" spans="1:17" ht="15" customHeight="1">
      <c r="A24" s="483">
        <v>20</v>
      </c>
      <c r="B24" s="484" t="s">
        <v>913</v>
      </c>
      <c r="C24" s="508">
        <v>13193</v>
      </c>
      <c r="D24" s="508">
        <v>11503</v>
      </c>
      <c r="E24" s="508">
        <v>11114</v>
      </c>
      <c r="F24" s="508">
        <v>9916</v>
      </c>
      <c r="G24" s="508">
        <v>13044</v>
      </c>
      <c r="H24" s="508">
        <v>11624</v>
      </c>
      <c r="I24" s="508">
        <v>10031</v>
      </c>
      <c r="J24" s="508">
        <v>11644</v>
      </c>
      <c r="K24" s="508">
        <v>11369</v>
      </c>
      <c r="L24" s="508">
        <v>11683</v>
      </c>
      <c r="M24" s="508">
        <v>10143</v>
      </c>
      <c r="N24" s="508">
        <v>11837</v>
      </c>
      <c r="O24" s="508">
        <v>10666</v>
      </c>
      <c r="P24" s="508">
        <v>9670</v>
      </c>
      <c r="Q24" s="510">
        <v>11607</v>
      </c>
    </row>
    <row r="25" spans="1:17" ht="15" customHeight="1">
      <c r="A25" s="483">
        <v>21</v>
      </c>
      <c r="B25" s="486" t="s">
        <v>914</v>
      </c>
      <c r="C25" s="508">
        <v>559</v>
      </c>
      <c r="D25" s="508">
        <v>468</v>
      </c>
      <c r="E25" s="508">
        <v>486</v>
      </c>
      <c r="F25" s="508">
        <v>453</v>
      </c>
      <c r="G25" s="508">
        <v>514</v>
      </c>
      <c r="H25" s="508">
        <v>477</v>
      </c>
      <c r="I25" s="508">
        <v>447</v>
      </c>
      <c r="J25" s="508">
        <v>514</v>
      </c>
      <c r="K25" s="508">
        <v>458</v>
      </c>
      <c r="L25" s="508">
        <v>496</v>
      </c>
      <c r="M25" s="509" t="s">
        <v>167</v>
      </c>
      <c r="N25" s="509" t="s">
        <v>167</v>
      </c>
      <c r="O25" s="509" t="s">
        <v>167</v>
      </c>
      <c r="P25" s="509" t="s">
        <v>167</v>
      </c>
      <c r="Q25" s="511" t="s">
        <v>167</v>
      </c>
    </row>
    <row r="26" spans="1:17" ht="15" customHeight="1">
      <c r="A26" s="483">
        <v>22</v>
      </c>
      <c r="B26" s="486" t="s">
        <v>915</v>
      </c>
      <c r="C26" s="508">
        <v>12634</v>
      </c>
      <c r="D26" s="508">
        <v>11034</v>
      </c>
      <c r="E26" s="508">
        <v>10628</v>
      </c>
      <c r="F26" s="508">
        <v>9463</v>
      </c>
      <c r="G26" s="508">
        <v>12530</v>
      </c>
      <c r="H26" s="508">
        <v>11147</v>
      </c>
      <c r="I26" s="508">
        <v>9584</v>
      </c>
      <c r="J26" s="508">
        <v>11130</v>
      </c>
      <c r="K26" s="508">
        <v>10911</v>
      </c>
      <c r="L26" s="508">
        <v>11187</v>
      </c>
      <c r="M26" s="509" t="s">
        <v>167</v>
      </c>
      <c r="N26" s="509" t="s">
        <v>167</v>
      </c>
      <c r="O26" s="509" t="s">
        <v>167</v>
      </c>
      <c r="P26" s="509" t="s">
        <v>167</v>
      </c>
      <c r="Q26" s="511" t="s">
        <v>167</v>
      </c>
    </row>
    <row r="27" spans="1:17" ht="15" customHeight="1">
      <c r="A27" s="483">
        <v>23</v>
      </c>
      <c r="B27" s="484" t="s">
        <v>916</v>
      </c>
      <c r="C27" s="508">
        <v>27870</v>
      </c>
      <c r="D27" s="508">
        <v>24730</v>
      </c>
      <c r="E27" s="508">
        <v>26794</v>
      </c>
      <c r="F27" s="508">
        <v>23716</v>
      </c>
      <c r="G27" s="508">
        <v>27159</v>
      </c>
      <c r="H27" s="508">
        <v>25285</v>
      </c>
      <c r="I27" s="508">
        <v>20647</v>
      </c>
      <c r="J27" s="508">
        <v>25139</v>
      </c>
      <c r="K27" s="508">
        <v>23003</v>
      </c>
      <c r="L27" s="508">
        <v>25919</v>
      </c>
      <c r="M27" s="508">
        <v>22441</v>
      </c>
      <c r="N27" s="508">
        <v>29578</v>
      </c>
      <c r="O27" s="508">
        <v>27687</v>
      </c>
      <c r="P27" s="510">
        <v>22829</v>
      </c>
      <c r="Q27" s="511" t="s">
        <v>917</v>
      </c>
    </row>
    <row r="28" spans="1:17" ht="15" customHeight="1">
      <c r="A28" s="483">
        <v>24</v>
      </c>
      <c r="B28" s="484" t="s">
        <v>918</v>
      </c>
      <c r="C28" s="508">
        <v>959</v>
      </c>
      <c r="D28" s="508">
        <v>760</v>
      </c>
      <c r="E28" s="508">
        <v>721</v>
      </c>
      <c r="F28" s="508">
        <v>487</v>
      </c>
      <c r="G28" s="509" t="s">
        <v>167</v>
      </c>
      <c r="H28" s="509" t="s">
        <v>167</v>
      </c>
      <c r="I28" s="509" t="s">
        <v>167</v>
      </c>
      <c r="J28" s="509" t="s">
        <v>167</v>
      </c>
      <c r="K28" s="509" t="s">
        <v>167</v>
      </c>
      <c r="L28" s="509" t="s">
        <v>167</v>
      </c>
      <c r="M28" s="509" t="s">
        <v>167</v>
      </c>
      <c r="N28" s="509" t="s">
        <v>167</v>
      </c>
      <c r="O28" s="509" t="s">
        <v>167</v>
      </c>
      <c r="P28" s="509" t="s">
        <v>167</v>
      </c>
      <c r="Q28" s="511" t="s">
        <v>167</v>
      </c>
    </row>
    <row r="29" spans="1:17" ht="15" customHeight="1">
      <c r="A29" s="483">
        <v>25</v>
      </c>
      <c r="B29" s="484" t="s">
        <v>919</v>
      </c>
      <c r="C29" s="508">
        <v>3586</v>
      </c>
      <c r="D29" s="508">
        <v>4160</v>
      </c>
      <c r="E29" s="508">
        <v>3849</v>
      </c>
      <c r="F29" s="508">
        <v>3634</v>
      </c>
      <c r="G29" s="508">
        <v>5277</v>
      </c>
      <c r="H29" s="508">
        <v>5052</v>
      </c>
      <c r="I29" s="508">
        <v>5336</v>
      </c>
      <c r="J29" s="508">
        <v>5321</v>
      </c>
      <c r="K29" s="508">
        <v>5155</v>
      </c>
      <c r="L29" s="508">
        <v>6307</v>
      </c>
      <c r="M29" s="508">
        <v>5698</v>
      </c>
      <c r="N29" s="508">
        <v>3870</v>
      </c>
      <c r="O29" s="508">
        <v>4821</v>
      </c>
      <c r="P29" s="508">
        <v>5784</v>
      </c>
      <c r="Q29" s="510">
        <v>6247</v>
      </c>
    </row>
    <row r="30" spans="1:17" ht="15" customHeight="1">
      <c r="A30" s="483">
        <v>26</v>
      </c>
      <c r="B30" s="486" t="s">
        <v>920</v>
      </c>
      <c r="C30" s="508">
        <v>3527</v>
      </c>
      <c r="D30" s="508">
        <v>0</v>
      </c>
      <c r="E30" s="508">
        <v>0</v>
      </c>
      <c r="F30" s="508">
        <v>0</v>
      </c>
      <c r="G30" s="508">
        <v>5237</v>
      </c>
      <c r="H30" s="508">
        <v>5005</v>
      </c>
      <c r="I30" s="508">
        <v>5297</v>
      </c>
      <c r="J30" s="508">
        <v>5301</v>
      </c>
      <c r="K30" s="508">
        <v>5138</v>
      </c>
      <c r="L30" s="508">
        <v>6289</v>
      </c>
      <c r="M30" s="508">
        <v>5688</v>
      </c>
      <c r="N30" s="508">
        <v>3830</v>
      </c>
      <c r="O30" s="508">
        <v>4807</v>
      </c>
      <c r="P30" s="508">
        <v>5771</v>
      </c>
      <c r="Q30" s="510">
        <v>6242</v>
      </c>
    </row>
    <row r="31" spans="1:17" ht="15" customHeight="1">
      <c r="A31" s="483">
        <v>27</v>
      </c>
      <c r="B31" s="486" t="s">
        <v>921</v>
      </c>
      <c r="C31" s="508">
        <v>59</v>
      </c>
      <c r="D31" s="508">
        <v>48</v>
      </c>
      <c r="E31" s="508">
        <v>38</v>
      </c>
      <c r="F31" s="508">
        <v>78</v>
      </c>
      <c r="G31" s="508">
        <v>40</v>
      </c>
      <c r="H31" s="508">
        <v>47</v>
      </c>
      <c r="I31" s="508">
        <v>40</v>
      </c>
      <c r="J31" s="508">
        <v>19</v>
      </c>
      <c r="K31" s="508">
        <v>17</v>
      </c>
      <c r="L31" s="508">
        <v>18</v>
      </c>
      <c r="M31" s="508">
        <v>9</v>
      </c>
      <c r="N31" s="508">
        <v>39</v>
      </c>
      <c r="O31" s="508">
        <v>15</v>
      </c>
      <c r="P31" s="508">
        <v>13</v>
      </c>
      <c r="Q31" s="510">
        <v>6</v>
      </c>
    </row>
    <row r="32" spans="1:17" ht="15" customHeight="1">
      <c r="A32" s="483">
        <v>28</v>
      </c>
      <c r="B32" s="484" t="s">
        <v>922</v>
      </c>
      <c r="C32" s="508">
        <v>64</v>
      </c>
      <c r="D32" s="508">
        <v>54</v>
      </c>
      <c r="E32" s="508">
        <v>52</v>
      </c>
      <c r="F32" s="508">
        <v>73</v>
      </c>
      <c r="G32" s="508">
        <v>70</v>
      </c>
      <c r="H32" s="508">
        <v>67</v>
      </c>
      <c r="I32" s="508">
        <v>62</v>
      </c>
      <c r="J32" s="508">
        <v>51</v>
      </c>
      <c r="K32" s="508">
        <v>49</v>
      </c>
      <c r="L32" s="508">
        <v>57</v>
      </c>
      <c r="M32" s="508">
        <v>47</v>
      </c>
      <c r="N32" s="508">
        <v>53</v>
      </c>
      <c r="O32" s="508">
        <v>63</v>
      </c>
      <c r="P32" s="508">
        <v>46</v>
      </c>
      <c r="Q32" s="510">
        <v>46</v>
      </c>
    </row>
    <row r="33" spans="1:17" ht="15" customHeight="1">
      <c r="A33" s="483">
        <v>29</v>
      </c>
      <c r="B33" s="484" t="s">
        <v>923</v>
      </c>
      <c r="C33" s="508">
        <v>38921</v>
      </c>
      <c r="D33" s="508">
        <v>0</v>
      </c>
      <c r="E33" s="508">
        <v>0</v>
      </c>
      <c r="F33" s="508">
        <v>0</v>
      </c>
      <c r="G33" s="508">
        <v>37280</v>
      </c>
      <c r="H33" s="508">
        <v>39088</v>
      </c>
      <c r="I33" s="508">
        <v>36286</v>
      </c>
      <c r="J33" s="508">
        <v>39033</v>
      </c>
      <c r="K33" s="508">
        <v>37248</v>
      </c>
      <c r="L33" s="508">
        <v>37542</v>
      </c>
      <c r="M33" s="508">
        <v>32782</v>
      </c>
      <c r="N33" s="508">
        <v>33491</v>
      </c>
      <c r="O33" s="508">
        <v>35101</v>
      </c>
      <c r="P33" s="508">
        <v>32861</v>
      </c>
      <c r="Q33" s="510">
        <v>37325</v>
      </c>
    </row>
    <row r="34" spans="1:17" ht="15" customHeight="1">
      <c r="A34" s="483">
        <v>30</v>
      </c>
      <c r="B34" s="486" t="s">
        <v>924</v>
      </c>
      <c r="C34" s="508">
        <v>1690</v>
      </c>
      <c r="D34" s="508">
        <v>1616</v>
      </c>
      <c r="E34" s="508">
        <v>1580</v>
      </c>
      <c r="F34" s="508">
        <v>1075</v>
      </c>
      <c r="G34" s="508">
        <v>1573</v>
      </c>
      <c r="H34" s="508">
        <v>1738</v>
      </c>
      <c r="I34" s="508">
        <v>1754</v>
      </c>
      <c r="J34" s="508">
        <v>1847</v>
      </c>
      <c r="K34" s="508">
        <v>1704</v>
      </c>
      <c r="L34" s="508">
        <v>1808</v>
      </c>
      <c r="M34" s="509" t="s">
        <v>167</v>
      </c>
      <c r="N34" s="508">
        <v>1923</v>
      </c>
      <c r="O34" s="508">
        <v>2075</v>
      </c>
      <c r="P34" s="508">
        <v>1892</v>
      </c>
      <c r="Q34" s="510">
        <v>2134</v>
      </c>
    </row>
    <row r="35" spans="1:17" ht="15" customHeight="1">
      <c r="A35" s="483">
        <v>31</v>
      </c>
      <c r="B35" s="486" t="s">
        <v>925</v>
      </c>
      <c r="C35" s="508">
        <v>252</v>
      </c>
      <c r="D35" s="508">
        <v>0</v>
      </c>
      <c r="E35" s="508">
        <v>0</v>
      </c>
      <c r="F35" s="508">
        <v>0</v>
      </c>
      <c r="G35" s="508">
        <v>217</v>
      </c>
      <c r="H35" s="508">
        <v>269</v>
      </c>
      <c r="I35" s="508">
        <v>269</v>
      </c>
      <c r="J35" s="508">
        <v>326</v>
      </c>
      <c r="K35" s="508">
        <v>288</v>
      </c>
      <c r="L35" s="508">
        <v>320</v>
      </c>
      <c r="M35" s="509" t="s">
        <v>167</v>
      </c>
      <c r="N35" s="509" t="s">
        <v>167</v>
      </c>
      <c r="O35" s="509" t="s">
        <v>167</v>
      </c>
      <c r="P35" s="509" t="s">
        <v>167</v>
      </c>
      <c r="Q35" s="511" t="s">
        <v>167</v>
      </c>
    </row>
    <row r="36" spans="1:17" ht="15" customHeight="1">
      <c r="A36" s="483">
        <v>32</v>
      </c>
      <c r="B36" s="486" t="s">
        <v>926</v>
      </c>
      <c r="C36" s="508">
        <v>1910</v>
      </c>
      <c r="D36" s="508">
        <v>1923</v>
      </c>
      <c r="E36" s="508">
        <v>1789</v>
      </c>
      <c r="F36" s="508">
        <v>1273</v>
      </c>
      <c r="G36" s="508">
        <v>1896</v>
      </c>
      <c r="H36" s="508">
        <v>2406</v>
      </c>
      <c r="I36" s="508">
        <v>2321</v>
      </c>
      <c r="J36" s="508">
        <v>2806</v>
      </c>
      <c r="K36" s="508">
        <v>3169</v>
      </c>
      <c r="L36" s="508">
        <v>3101</v>
      </c>
      <c r="M36" s="508">
        <v>2533</v>
      </c>
      <c r="N36" s="508">
        <v>2692</v>
      </c>
      <c r="O36" s="508">
        <v>2784</v>
      </c>
      <c r="P36" s="510">
        <v>2477</v>
      </c>
      <c r="Q36" s="510">
        <v>2798</v>
      </c>
    </row>
    <row r="37" spans="1:17" ht="15" customHeight="1">
      <c r="A37" s="483">
        <v>33</v>
      </c>
      <c r="B37" s="486" t="s">
        <v>927</v>
      </c>
      <c r="C37" s="508">
        <v>16578</v>
      </c>
      <c r="D37" s="508">
        <v>16171</v>
      </c>
      <c r="E37" s="508">
        <v>16245</v>
      </c>
      <c r="F37" s="508">
        <v>11832</v>
      </c>
      <c r="G37" s="508">
        <v>14953</v>
      </c>
      <c r="H37" s="508">
        <v>15444</v>
      </c>
      <c r="I37" s="508">
        <v>14584</v>
      </c>
      <c r="J37" s="508">
        <v>15166</v>
      </c>
      <c r="K37" s="508">
        <v>13794</v>
      </c>
      <c r="L37" s="508">
        <v>14288</v>
      </c>
      <c r="M37" s="508">
        <v>12440</v>
      </c>
      <c r="N37" s="508">
        <v>11532</v>
      </c>
      <c r="O37" s="508">
        <v>12066</v>
      </c>
      <c r="P37" s="510">
        <v>11435</v>
      </c>
      <c r="Q37" s="510">
        <v>12885</v>
      </c>
    </row>
    <row r="38" spans="1:17" ht="15" customHeight="1">
      <c r="A38" s="483">
        <v>34</v>
      </c>
      <c r="B38" s="486" t="s">
        <v>928</v>
      </c>
      <c r="C38" s="508">
        <v>18492</v>
      </c>
      <c r="D38" s="508">
        <v>0</v>
      </c>
      <c r="E38" s="508">
        <v>0</v>
      </c>
      <c r="F38" s="508">
        <v>0</v>
      </c>
      <c r="G38" s="508">
        <v>18642</v>
      </c>
      <c r="H38" s="508">
        <v>19231</v>
      </c>
      <c r="I38" s="508">
        <v>17359</v>
      </c>
      <c r="J38" s="508">
        <v>18888</v>
      </c>
      <c r="K38" s="508">
        <v>18294</v>
      </c>
      <c r="L38" s="508">
        <v>18026</v>
      </c>
      <c r="M38" s="508">
        <v>16024</v>
      </c>
      <c r="N38" s="508">
        <v>17343</v>
      </c>
      <c r="O38" s="508">
        <v>18176</v>
      </c>
      <c r="P38" s="510">
        <v>17058</v>
      </c>
      <c r="Q38" s="510">
        <v>19508</v>
      </c>
    </row>
    <row r="39" spans="1:17" ht="15" customHeight="1">
      <c r="A39" s="483">
        <v>35</v>
      </c>
      <c r="B39" s="484" t="s">
        <v>929</v>
      </c>
      <c r="C39" s="508">
        <v>52006</v>
      </c>
      <c r="D39" s="508">
        <v>50197</v>
      </c>
      <c r="E39" s="508">
        <v>50864</v>
      </c>
      <c r="F39" s="508">
        <v>44562</v>
      </c>
      <c r="G39" s="508">
        <v>54803</v>
      </c>
      <c r="H39" s="508">
        <v>57479</v>
      </c>
      <c r="I39" s="508">
        <v>53112</v>
      </c>
      <c r="J39" s="508">
        <v>69199</v>
      </c>
      <c r="K39" s="508">
        <v>70950</v>
      </c>
      <c r="L39" s="508">
        <v>73553</v>
      </c>
      <c r="M39" s="508">
        <v>72151</v>
      </c>
      <c r="N39" s="508">
        <v>96793</v>
      </c>
      <c r="O39" s="508">
        <v>94789</v>
      </c>
      <c r="P39" s="510">
        <v>78249</v>
      </c>
      <c r="Q39" s="510">
        <v>99204</v>
      </c>
    </row>
    <row r="40" spans="1:17" ht="15" customHeight="1">
      <c r="A40" s="483">
        <v>36</v>
      </c>
      <c r="B40" s="484" t="s">
        <v>943</v>
      </c>
      <c r="C40" s="491" t="s">
        <v>882</v>
      </c>
      <c r="D40" s="491" t="s">
        <v>882</v>
      </c>
      <c r="E40" s="491" t="s">
        <v>882</v>
      </c>
      <c r="F40" s="491" t="s">
        <v>882</v>
      </c>
      <c r="G40" s="491" t="s">
        <v>882</v>
      </c>
      <c r="H40" s="491" t="s">
        <v>882</v>
      </c>
      <c r="I40" s="491" t="s">
        <v>882</v>
      </c>
      <c r="J40" s="491" t="s">
        <v>882</v>
      </c>
      <c r="K40" s="491" t="s">
        <v>882</v>
      </c>
      <c r="L40" s="491" t="s">
        <v>882</v>
      </c>
      <c r="M40" s="491" t="s">
        <v>882</v>
      </c>
      <c r="N40" s="491" t="s">
        <v>882</v>
      </c>
      <c r="O40" s="508">
        <v>1357</v>
      </c>
      <c r="P40" s="508">
        <v>1616</v>
      </c>
      <c r="Q40" s="510">
        <v>2606</v>
      </c>
    </row>
    <row r="41" spans="1:17" ht="20.100000000000001" customHeight="1">
      <c r="A41" s="502" t="s">
        <v>752</v>
      </c>
    </row>
    <row r="42" spans="1:17">
      <c r="A42" s="503" t="s">
        <v>930</v>
      </c>
    </row>
    <row r="43" spans="1:17">
      <c r="A43" s="503" t="s">
        <v>931</v>
      </c>
    </row>
    <row r="44" spans="1:17">
      <c r="A44" s="503" t="s">
        <v>932</v>
      </c>
    </row>
    <row r="45" spans="1:17">
      <c r="A45" s="503" t="s">
        <v>933</v>
      </c>
    </row>
    <row r="46" spans="1:17">
      <c r="A46" s="503" t="s">
        <v>934</v>
      </c>
    </row>
    <row r="47" spans="1:17">
      <c r="A47" s="503" t="s">
        <v>935</v>
      </c>
    </row>
    <row r="48" spans="1:17">
      <c r="A48" s="503" t="s">
        <v>936</v>
      </c>
      <c r="M48" s="504"/>
    </row>
    <row r="49" spans="1:13">
      <c r="A49" s="503" t="s">
        <v>942</v>
      </c>
      <c r="M49" s="504"/>
    </row>
    <row r="51" spans="1:13">
      <c r="A51" s="503" t="s">
        <v>937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/>
  </sheetViews>
  <sheetFormatPr baseColWidth="10" defaultRowHeight="12"/>
  <cols>
    <col min="1" max="1" width="4.7109375" style="472" customWidth="1"/>
    <col min="2" max="2" width="40.7109375" style="472" customWidth="1"/>
    <col min="3" max="3" width="11.42578125" style="472"/>
    <col min="4" max="7" width="0" style="472" hidden="1" customWidth="1"/>
    <col min="8" max="8" width="11.42578125" style="472"/>
    <col min="9" max="12" width="0" style="472" hidden="1" customWidth="1"/>
    <col min="13" max="16384" width="11.42578125" style="472"/>
  </cols>
  <sheetData>
    <row r="1" spans="1:18" ht="20.25" customHeight="1">
      <c r="A1" s="471" t="s">
        <v>938</v>
      </c>
      <c r="M1" s="504"/>
      <c r="P1" s="505"/>
    </row>
    <row r="2" spans="1:18" ht="15.75">
      <c r="A2" s="473" t="s">
        <v>939</v>
      </c>
    </row>
    <row r="3" spans="1:18" ht="20.100000000000001" customHeight="1"/>
    <row r="4" spans="1:18" s="482" customFormat="1" ht="30" customHeight="1">
      <c r="A4" s="474" t="s">
        <v>65</v>
      </c>
      <c r="B4" s="475" t="s">
        <v>892</v>
      </c>
      <c r="C4" s="475">
        <v>2000</v>
      </c>
      <c r="D4" s="475">
        <v>2001</v>
      </c>
      <c r="E4" s="475">
        <v>2002</v>
      </c>
      <c r="F4" s="475">
        <v>2003</v>
      </c>
      <c r="G4" s="475">
        <v>2004</v>
      </c>
      <c r="H4" s="475">
        <v>2005</v>
      </c>
      <c r="I4" s="475">
        <v>2006</v>
      </c>
      <c r="J4" s="475">
        <v>2007</v>
      </c>
      <c r="K4" s="475">
        <v>2008</v>
      </c>
      <c r="L4" s="475">
        <v>2009</v>
      </c>
      <c r="M4" s="475" t="s">
        <v>893</v>
      </c>
      <c r="N4" s="475">
        <v>2011</v>
      </c>
      <c r="O4" s="475">
        <v>2012</v>
      </c>
      <c r="P4" s="477">
        <v>2013</v>
      </c>
      <c r="Q4" s="506">
        <v>2014</v>
      </c>
      <c r="R4" s="507"/>
    </row>
    <row r="5" spans="1:18" ht="15" customHeight="1">
      <c r="A5" s="483">
        <v>1</v>
      </c>
      <c r="B5" s="484" t="s">
        <v>894</v>
      </c>
      <c r="C5" s="485">
        <v>64.599999999999994</v>
      </c>
      <c r="D5" s="485">
        <v>70.599999999999994</v>
      </c>
      <c r="E5" s="485">
        <v>62.5</v>
      </c>
      <c r="F5" s="485">
        <v>57.7</v>
      </c>
      <c r="G5" s="485">
        <v>73.599999999999994</v>
      </c>
      <c r="H5" s="485">
        <v>67.3</v>
      </c>
      <c r="I5" s="485">
        <v>64.900000000000006</v>
      </c>
      <c r="J5" s="485">
        <v>61.8</v>
      </c>
      <c r="K5" s="485">
        <v>71.2</v>
      </c>
      <c r="L5" s="485">
        <v>72.099999999999994</v>
      </c>
      <c r="M5" s="485">
        <v>66.900000000000006</v>
      </c>
      <c r="N5" s="485">
        <v>64.599999999999994</v>
      </c>
      <c r="O5" s="485">
        <v>69.7</v>
      </c>
      <c r="P5" s="485">
        <v>73.2</v>
      </c>
      <c r="Q5" s="513">
        <v>80.5</v>
      </c>
    </row>
    <row r="6" spans="1:18" ht="15" customHeight="1">
      <c r="A6" s="483">
        <v>2</v>
      </c>
      <c r="B6" s="486" t="s">
        <v>895</v>
      </c>
      <c r="C6" s="485">
        <v>67.599999999999994</v>
      </c>
      <c r="D6" s="485">
        <v>74.900000000000006</v>
      </c>
      <c r="E6" s="485">
        <v>65.400000000000006</v>
      </c>
      <c r="F6" s="485">
        <v>61.6</v>
      </c>
      <c r="G6" s="485">
        <v>78.3</v>
      </c>
      <c r="H6" s="485">
        <v>71.099999999999994</v>
      </c>
      <c r="I6" s="485">
        <v>68.599999999999994</v>
      </c>
      <c r="J6" s="485">
        <v>64.2</v>
      </c>
      <c r="K6" s="485">
        <v>75.2</v>
      </c>
      <c r="L6" s="485">
        <v>74.099999999999994</v>
      </c>
      <c r="M6" s="488" t="s">
        <v>167</v>
      </c>
      <c r="N6" s="488" t="s">
        <v>167</v>
      </c>
      <c r="O6" s="488" t="s">
        <v>167</v>
      </c>
      <c r="P6" s="488" t="s">
        <v>167</v>
      </c>
      <c r="Q6" s="514" t="s">
        <v>167</v>
      </c>
    </row>
    <row r="7" spans="1:18" ht="15" customHeight="1">
      <c r="A7" s="483">
        <v>3</v>
      </c>
      <c r="B7" s="487" t="s">
        <v>896</v>
      </c>
      <c r="C7" s="485">
        <v>72.8</v>
      </c>
      <c r="D7" s="485">
        <v>78.900000000000006</v>
      </c>
      <c r="E7" s="485">
        <v>69.099999999999994</v>
      </c>
      <c r="F7" s="485">
        <v>65</v>
      </c>
      <c r="G7" s="485">
        <v>81.7</v>
      </c>
      <c r="H7" s="485">
        <v>74.7</v>
      </c>
      <c r="I7" s="485">
        <v>72</v>
      </c>
      <c r="J7" s="485">
        <v>69.599999999999994</v>
      </c>
      <c r="K7" s="485">
        <v>80.900000000000006</v>
      </c>
      <c r="L7" s="485">
        <v>78.099999999999994</v>
      </c>
      <c r="M7" s="485">
        <v>72.099999999999994</v>
      </c>
      <c r="N7" s="485">
        <v>70.099999999999994</v>
      </c>
      <c r="O7" s="485">
        <v>73.3</v>
      </c>
      <c r="P7" s="485">
        <v>80</v>
      </c>
      <c r="Q7" s="513">
        <v>86.3</v>
      </c>
    </row>
    <row r="8" spans="1:18" ht="15" customHeight="1">
      <c r="A8" s="483">
        <v>4</v>
      </c>
      <c r="B8" s="490" t="s">
        <v>897</v>
      </c>
      <c r="C8" s="485">
        <v>73.2</v>
      </c>
      <c r="D8" s="485">
        <v>79.2</v>
      </c>
      <c r="E8" s="485">
        <v>69.400000000000006</v>
      </c>
      <c r="F8" s="485">
        <v>65.5</v>
      </c>
      <c r="G8" s="485">
        <v>82.1</v>
      </c>
      <c r="H8" s="485">
        <v>75.099999999999994</v>
      </c>
      <c r="I8" s="485">
        <v>72.400000000000006</v>
      </c>
      <c r="J8" s="485">
        <v>69.900000000000006</v>
      </c>
      <c r="K8" s="485">
        <v>81.3</v>
      </c>
      <c r="L8" s="485">
        <v>78.400000000000006</v>
      </c>
      <c r="M8" s="485">
        <v>72.5</v>
      </c>
      <c r="N8" s="485">
        <v>70.599999999999994</v>
      </c>
      <c r="O8" s="485">
        <v>74</v>
      </c>
      <c r="P8" s="485">
        <v>80.3</v>
      </c>
      <c r="Q8" s="513">
        <v>86.8</v>
      </c>
    </row>
    <row r="9" spans="1:18" ht="15" customHeight="1">
      <c r="A9" s="483">
        <v>5</v>
      </c>
      <c r="B9" s="490" t="s">
        <v>898</v>
      </c>
      <c r="C9" s="485">
        <v>54.3</v>
      </c>
      <c r="D9" s="485">
        <v>58.1</v>
      </c>
      <c r="E9" s="485">
        <v>52</v>
      </c>
      <c r="F9" s="485">
        <v>53.2</v>
      </c>
      <c r="G9" s="485">
        <v>62.5</v>
      </c>
      <c r="H9" s="485">
        <v>54.9</v>
      </c>
      <c r="I9" s="485">
        <v>53.3</v>
      </c>
      <c r="J9" s="485">
        <v>50.8</v>
      </c>
      <c r="K9" s="485">
        <v>55.6</v>
      </c>
      <c r="L9" s="485">
        <v>57.3</v>
      </c>
      <c r="M9" s="485">
        <v>51.2</v>
      </c>
      <c r="N9" s="485">
        <v>52.3</v>
      </c>
      <c r="O9" s="485">
        <v>62.7</v>
      </c>
      <c r="P9" s="485">
        <v>62.2</v>
      </c>
      <c r="Q9" s="515">
        <v>60</v>
      </c>
    </row>
    <row r="10" spans="1:18" ht="15" customHeight="1">
      <c r="A10" s="483">
        <v>6</v>
      </c>
      <c r="B10" s="490" t="s">
        <v>899</v>
      </c>
      <c r="C10" s="485">
        <v>50.4</v>
      </c>
      <c r="D10" s="485">
        <v>51</v>
      </c>
      <c r="E10" s="485">
        <v>53.1</v>
      </c>
      <c r="F10" s="485">
        <v>47.2</v>
      </c>
      <c r="G10" s="485">
        <v>61.1</v>
      </c>
      <c r="H10" s="485">
        <v>49.3</v>
      </c>
      <c r="I10" s="485">
        <v>52.9</v>
      </c>
      <c r="J10" s="485">
        <v>50.1</v>
      </c>
      <c r="K10" s="485">
        <v>59.8</v>
      </c>
      <c r="L10" s="485">
        <v>58</v>
      </c>
      <c r="M10" s="485">
        <v>53.1</v>
      </c>
      <c r="N10" s="485">
        <v>47.3</v>
      </c>
      <c r="O10" s="485">
        <v>49.2</v>
      </c>
      <c r="P10" s="485">
        <v>61.3</v>
      </c>
      <c r="Q10" s="513">
        <v>65.3</v>
      </c>
    </row>
    <row r="11" spans="1:18" ht="15" customHeight="1">
      <c r="A11" s="483">
        <v>7</v>
      </c>
      <c r="B11" s="487" t="s">
        <v>900</v>
      </c>
      <c r="C11" s="485">
        <v>49.3</v>
      </c>
      <c r="D11" s="485">
        <v>61.3</v>
      </c>
      <c r="E11" s="485">
        <v>50.3</v>
      </c>
      <c r="F11" s="485">
        <v>42.9</v>
      </c>
      <c r="G11" s="485">
        <v>61.3</v>
      </c>
      <c r="H11" s="485">
        <v>50.9</v>
      </c>
      <c r="I11" s="485">
        <v>49.1</v>
      </c>
      <c r="J11" s="485">
        <v>40.200000000000003</v>
      </c>
      <c r="K11" s="485">
        <v>50.8</v>
      </c>
      <c r="L11" s="485">
        <v>57</v>
      </c>
      <c r="M11" s="485">
        <v>46.3</v>
      </c>
      <c r="N11" s="485">
        <v>41.1</v>
      </c>
      <c r="O11" s="485">
        <v>54.7</v>
      </c>
      <c r="P11" s="485">
        <v>59.8</v>
      </c>
      <c r="Q11" s="513">
        <v>61.2</v>
      </c>
    </row>
    <row r="12" spans="1:18" ht="15" customHeight="1">
      <c r="A12" s="483">
        <v>8</v>
      </c>
      <c r="B12" s="487" t="s">
        <v>901</v>
      </c>
      <c r="C12" s="485">
        <v>53.8</v>
      </c>
      <c r="D12" s="485">
        <v>55.7</v>
      </c>
      <c r="E12" s="485">
        <v>53.3</v>
      </c>
      <c r="F12" s="485">
        <v>43.9</v>
      </c>
      <c r="G12" s="485">
        <v>60.8</v>
      </c>
      <c r="H12" s="485">
        <v>51.8</v>
      </c>
      <c r="I12" s="485">
        <v>51.1</v>
      </c>
      <c r="J12" s="485">
        <v>47.5</v>
      </c>
      <c r="K12" s="485">
        <v>54.8</v>
      </c>
      <c r="L12" s="485">
        <v>55.1</v>
      </c>
      <c r="M12" s="488" t="s">
        <v>167</v>
      </c>
      <c r="N12" s="488" t="s">
        <v>167</v>
      </c>
      <c r="O12" s="488" t="s">
        <v>167</v>
      </c>
      <c r="P12" s="488" t="s">
        <v>167</v>
      </c>
      <c r="Q12" s="514" t="s">
        <v>167</v>
      </c>
    </row>
    <row r="13" spans="1:18" ht="15" customHeight="1">
      <c r="A13" s="483">
        <v>9</v>
      </c>
      <c r="B13" s="486" t="s">
        <v>902</v>
      </c>
      <c r="C13" s="485">
        <v>56.9</v>
      </c>
      <c r="D13" s="485">
        <v>62.6</v>
      </c>
      <c r="E13" s="485">
        <v>54.2</v>
      </c>
      <c r="F13" s="485">
        <v>50.2</v>
      </c>
      <c r="G13" s="485">
        <v>64.2</v>
      </c>
      <c r="H13" s="485">
        <v>57.7</v>
      </c>
      <c r="I13" s="485">
        <v>57.4</v>
      </c>
      <c r="J13" s="485">
        <v>53.1</v>
      </c>
      <c r="K13" s="485">
        <v>59.5</v>
      </c>
      <c r="L13" s="485">
        <v>63.9</v>
      </c>
      <c r="M13" s="488" t="s">
        <v>167</v>
      </c>
      <c r="N13" s="488" t="s">
        <v>167</v>
      </c>
      <c r="O13" s="488" t="s">
        <v>167</v>
      </c>
      <c r="P13" s="488" t="s">
        <v>167</v>
      </c>
      <c r="Q13" s="514" t="s">
        <v>167</v>
      </c>
    </row>
    <row r="14" spans="1:18" ht="15" customHeight="1">
      <c r="A14" s="483">
        <v>10</v>
      </c>
      <c r="B14" s="487" t="s">
        <v>903</v>
      </c>
      <c r="C14" s="485">
        <v>58.6</v>
      </c>
      <c r="D14" s="485">
        <v>63.9</v>
      </c>
      <c r="E14" s="485">
        <v>55.5</v>
      </c>
      <c r="F14" s="485">
        <v>51.1</v>
      </c>
      <c r="G14" s="485">
        <v>65.599999999999994</v>
      </c>
      <c r="H14" s="485">
        <v>59.7</v>
      </c>
      <c r="I14" s="485">
        <v>59.1</v>
      </c>
      <c r="J14" s="485">
        <v>54.2</v>
      </c>
      <c r="K14" s="485">
        <v>61</v>
      </c>
      <c r="L14" s="485">
        <v>65.400000000000006</v>
      </c>
      <c r="M14" s="485">
        <v>62.9</v>
      </c>
      <c r="N14" s="485">
        <v>54.7</v>
      </c>
      <c r="O14" s="485">
        <v>61.9</v>
      </c>
      <c r="P14" s="485">
        <v>65.900000000000006</v>
      </c>
      <c r="Q14" s="513">
        <v>73.5</v>
      </c>
    </row>
    <row r="15" spans="1:18" ht="15" customHeight="1">
      <c r="A15" s="483">
        <v>11</v>
      </c>
      <c r="B15" s="490" t="s">
        <v>904</v>
      </c>
      <c r="C15" s="485">
        <v>63.8</v>
      </c>
      <c r="D15" s="485">
        <v>70.900000000000006</v>
      </c>
      <c r="E15" s="485">
        <v>60.7</v>
      </c>
      <c r="F15" s="485">
        <v>52.7</v>
      </c>
      <c r="G15" s="485">
        <v>70.599999999999994</v>
      </c>
      <c r="H15" s="485">
        <v>65.599999999999994</v>
      </c>
      <c r="I15" s="485">
        <v>63.7</v>
      </c>
      <c r="J15" s="485">
        <v>58.1</v>
      </c>
      <c r="K15" s="485">
        <v>66.099999999999994</v>
      </c>
      <c r="L15" s="485">
        <v>69.5</v>
      </c>
      <c r="M15" s="485">
        <v>66.599999999999994</v>
      </c>
      <c r="N15" s="485">
        <v>56.7</v>
      </c>
      <c r="O15" s="485">
        <v>64.900000000000006</v>
      </c>
      <c r="P15" s="485">
        <v>69.3</v>
      </c>
      <c r="Q15" s="513">
        <v>77.3</v>
      </c>
    </row>
    <row r="16" spans="1:18" ht="15" customHeight="1">
      <c r="A16" s="483">
        <v>12</v>
      </c>
      <c r="B16" s="490" t="s">
        <v>905</v>
      </c>
      <c r="C16" s="485">
        <v>46.3</v>
      </c>
      <c r="D16" s="485">
        <v>47.8</v>
      </c>
      <c r="E16" s="485">
        <v>43.7</v>
      </c>
      <c r="F16" s="485">
        <v>48.1</v>
      </c>
      <c r="G16" s="485">
        <v>54.7</v>
      </c>
      <c r="H16" s="485">
        <v>46.4</v>
      </c>
      <c r="I16" s="485">
        <v>46.4</v>
      </c>
      <c r="J16" s="485">
        <v>42.7</v>
      </c>
      <c r="K16" s="485">
        <v>47.8</v>
      </c>
      <c r="L16" s="485">
        <v>51.7</v>
      </c>
      <c r="M16" s="485">
        <v>49.2</v>
      </c>
      <c r="N16" s="485">
        <v>49</v>
      </c>
      <c r="O16" s="485">
        <v>56.4</v>
      </c>
      <c r="P16" s="485">
        <v>54.2</v>
      </c>
      <c r="Q16" s="513">
        <v>59.8</v>
      </c>
    </row>
    <row r="17" spans="1:17" ht="15" customHeight="1">
      <c r="A17" s="483">
        <v>13</v>
      </c>
      <c r="B17" s="487" t="s">
        <v>906</v>
      </c>
      <c r="C17" s="485">
        <v>45.9</v>
      </c>
      <c r="D17" s="485">
        <v>49.3</v>
      </c>
      <c r="E17" s="485">
        <v>43.6</v>
      </c>
      <c r="F17" s="485">
        <v>45.9</v>
      </c>
      <c r="G17" s="485">
        <v>52.1</v>
      </c>
      <c r="H17" s="485">
        <v>45.9</v>
      </c>
      <c r="I17" s="485">
        <v>45.2</v>
      </c>
      <c r="J17" s="485">
        <v>40.9</v>
      </c>
      <c r="K17" s="485">
        <v>44.2</v>
      </c>
      <c r="L17" s="485">
        <v>50.8</v>
      </c>
      <c r="M17" s="485">
        <v>42.3</v>
      </c>
      <c r="N17" s="485">
        <v>43.7</v>
      </c>
      <c r="O17" s="485">
        <v>52</v>
      </c>
      <c r="P17" s="485">
        <v>47.7</v>
      </c>
      <c r="Q17" s="513">
        <v>50.6</v>
      </c>
    </row>
    <row r="18" spans="1:17" ht="15" customHeight="1">
      <c r="A18" s="483">
        <v>14</v>
      </c>
      <c r="B18" s="487" t="s">
        <v>907</v>
      </c>
      <c r="C18" s="485">
        <v>42.9</v>
      </c>
      <c r="D18" s="485">
        <v>43.7</v>
      </c>
      <c r="E18" s="485">
        <v>41.3</v>
      </c>
      <c r="F18" s="485">
        <v>41.8</v>
      </c>
      <c r="G18" s="485">
        <v>46.5</v>
      </c>
      <c r="H18" s="485">
        <v>41.8</v>
      </c>
      <c r="I18" s="485">
        <v>41.3</v>
      </c>
      <c r="J18" s="485">
        <v>38.299999999999997</v>
      </c>
      <c r="K18" s="485">
        <v>39.9</v>
      </c>
      <c r="L18" s="485">
        <v>45.3</v>
      </c>
      <c r="M18" s="485">
        <v>39.200000000000003</v>
      </c>
      <c r="N18" s="485">
        <v>41.8</v>
      </c>
      <c r="O18" s="485">
        <v>47.5</v>
      </c>
      <c r="P18" s="485">
        <v>46.7</v>
      </c>
      <c r="Q18" s="513">
        <v>47.6</v>
      </c>
    </row>
    <row r="19" spans="1:17" ht="15" customHeight="1">
      <c r="A19" s="483">
        <v>15</v>
      </c>
      <c r="B19" s="487" t="s">
        <v>908</v>
      </c>
      <c r="C19" s="485">
        <v>56.1</v>
      </c>
      <c r="D19" s="485">
        <v>64.099999999999994</v>
      </c>
      <c r="E19" s="485">
        <v>54.8</v>
      </c>
      <c r="F19" s="485">
        <v>49.6</v>
      </c>
      <c r="G19" s="485">
        <v>64.8</v>
      </c>
      <c r="H19" s="485">
        <v>55.7</v>
      </c>
      <c r="I19" s="485">
        <v>55.3</v>
      </c>
      <c r="J19" s="485">
        <v>54.1</v>
      </c>
      <c r="K19" s="485">
        <v>59.7</v>
      </c>
      <c r="L19" s="485">
        <v>62.7</v>
      </c>
      <c r="M19" s="485">
        <v>54.3</v>
      </c>
      <c r="N19" s="485">
        <v>52.3</v>
      </c>
      <c r="O19" s="485">
        <v>61.8</v>
      </c>
      <c r="P19" s="485">
        <v>65.7</v>
      </c>
      <c r="Q19" s="513">
        <v>71.099999999999994</v>
      </c>
    </row>
    <row r="20" spans="1:17" ht="15" customHeight="1">
      <c r="A20" s="483">
        <v>16</v>
      </c>
      <c r="B20" s="486" t="s">
        <v>909</v>
      </c>
      <c r="C20" s="485">
        <v>92.8</v>
      </c>
      <c r="D20" s="485">
        <v>88.9</v>
      </c>
      <c r="E20" s="485">
        <v>93.9</v>
      </c>
      <c r="F20" s="485">
        <v>74.7</v>
      </c>
      <c r="G20" s="485">
        <v>91.3</v>
      </c>
      <c r="H20" s="485">
        <v>92.7</v>
      </c>
      <c r="I20" s="485">
        <v>80.7</v>
      </c>
      <c r="J20" s="485">
        <v>94.9</v>
      </c>
      <c r="K20" s="485">
        <v>99.1</v>
      </c>
      <c r="L20" s="485">
        <v>98.6</v>
      </c>
      <c r="M20" s="485">
        <v>90.9</v>
      </c>
      <c r="N20" s="485">
        <v>107.2</v>
      </c>
      <c r="O20" s="485">
        <v>105.5</v>
      </c>
      <c r="P20" s="485">
        <v>89.1</v>
      </c>
      <c r="Q20" s="513">
        <v>107.6</v>
      </c>
    </row>
    <row r="21" spans="1:17" ht="15" customHeight="1">
      <c r="A21" s="483">
        <v>17</v>
      </c>
      <c r="B21" s="484" t="s">
        <v>910</v>
      </c>
      <c r="C21" s="485">
        <v>28.9</v>
      </c>
      <c r="D21" s="485">
        <v>34.200000000000003</v>
      </c>
      <c r="E21" s="485">
        <v>27.8</v>
      </c>
      <c r="F21" s="485">
        <v>28.8</v>
      </c>
      <c r="G21" s="485">
        <v>38.200000000000003</v>
      </c>
      <c r="H21" s="485">
        <v>31.4</v>
      </c>
      <c r="I21" s="485">
        <v>31.3</v>
      </c>
      <c r="J21" s="485">
        <v>26.2</v>
      </c>
      <c r="K21" s="485">
        <v>29.3</v>
      </c>
      <c r="L21" s="485">
        <v>34.299999999999997</v>
      </c>
      <c r="M21" s="485">
        <v>30</v>
      </c>
      <c r="N21" s="485">
        <v>27.7</v>
      </c>
      <c r="O21" s="485">
        <v>31</v>
      </c>
      <c r="P21" s="485">
        <v>34.1</v>
      </c>
      <c r="Q21" s="513">
        <v>37.200000000000003</v>
      </c>
    </row>
    <row r="22" spans="1:17" ht="15" customHeight="1">
      <c r="A22" s="483">
        <v>18</v>
      </c>
      <c r="B22" s="484" t="s">
        <v>911</v>
      </c>
      <c r="C22" s="485">
        <v>34.9</v>
      </c>
      <c r="D22" s="485">
        <v>39.200000000000003</v>
      </c>
      <c r="E22" s="485">
        <v>34.9</v>
      </c>
      <c r="F22" s="485">
        <v>30.4</v>
      </c>
      <c r="G22" s="485">
        <v>41.3</v>
      </c>
      <c r="H22" s="485">
        <v>38</v>
      </c>
      <c r="I22" s="485">
        <v>32.6</v>
      </c>
      <c r="J22" s="485">
        <v>35.299999999999997</v>
      </c>
      <c r="K22" s="485">
        <v>34.5</v>
      </c>
      <c r="L22" s="485">
        <v>39.5</v>
      </c>
      <c r="M22" s="485">
        <v>30.6</v>
      </c>
      <c r="N22" s="485">
        <v>35.6</v>
      </c>
      <c r="O22" s="485">
        <v>38.9</v>
      </c>
      <c r="P22" s="485">
        <v>36.299999999999997</v>
      </c>
      <c r="Q22" s="513">
        <v>42.7</v>
      </c>
    </row>
    <row r="23" spans="1:17" ht="15" customHeight="1">
      <c r="A23" s="483">
        <v>19</v>
      </c>
      <c r="B23" s="484" t="s">
        <v>912</v>
      </c>
      <c r="C23" s="485">
        <v>0</v>
      </c>
      <c r="D23" s="485">
        <v>0</v>
      </c>
      <c r="E23" s="485">
        <v>0</v>
      </c>
      <c r="F23" s="485">
        <v>0</v>
      </c>
      <c r="G23" s="485">
        <v>0</v>
      </c>
      <c r="H23" s="485">
        <v>0</v>
      </c>
      <c r="I23" s="485">
        <v>0</v>
      </c>
      <c r="J23" s="485">
        <v>0</v>
      </c>
      <c r="K23" s="485">
        <v>0</v>
      </c>
      <c r="L23" s="485">
        <v>0</v>
      </c>
      <c r="M23" s="485">
        <v>0</v>
      </c>
      <c r="N23" s="485">
        <v>12.8</v>
      </c>
      <c r="O23" s="485">
        <v>17.600000000000001</v>
      </c>
      <c r="P23" s="485">
        <v>17.899999999999999</v>
      </c>
      <c r="Q23" s="515">
        <v>19</v>
      </c>
    </row>
    <row r="24" spans="1:17" ht="15" customHeight="1">
      <c r="A24" s="483">
        <v>20</v>
      </c>
      <c r="B24" s="484" t="s">
        <v>913</v>
      </c>
      <c r="C24" s="485">
        <v>433.4</v>
      </c>
      <c r="D24" s="485">
        <v>407.8</v>
      </c>
      <c r="E24" s="485">
        <v>391.2</v>
      </c>
      <c r="F24" s="485">
        <v>345.2</v>
      </c>
      <c r="G24" s="485">
        <v>441.8</v>
      </c>
      <c r="H24" s="485">
        <v>419.8</v>
      </c>
      <c r="I24" s="485">
        <v>365.7</v>
      </c>
      <c r="J24" s="485">
        <v>423.5</v>
      </c>
      <c r="K24" s="485">
        <v>437.6</v>
      </c>
      <c r="L24" s="485">
        <v>443</v>
      </c>
      <c r="M24" s="485">
        <v>398.8</v>
      </c>
      <c r="N24" s="485">
        <v>457.6</v>
      </c>
      <c r="O24" s="485">
        <v>447.5</v>
      </c>
      <c r="P24" s="485">
        <v>398.3</v>
      </c>
      <c r="Q24" s="513">
        <v>474.2</v>
      </c>
    </row>
    <row r="25" spans="1:17" ht="15" customHeight="1">
      <c r="A25" s="483">
        <v>21</v>
      </c>
      <c r="B25" s="486" t="s">
        <v>914</v>
      </c>
      <c r="C25" s="485">
        <v>314.8</v>
      </c>
      <c r="D25" s="485">
        <v>293.60000000000002</v>
      </c>
      <c r="E25" s="485">
        <v>291</v>
      </c>
      <c r="F25" s="485">
        <v>284.60000000000002</v>
      </c>
      <c r="G25" s="485">
        <v>322</v>
      </c>
      <c r="H25" s="485">
        <v>311.5</v>
      </c>
      <c r="I25" s="485">
        <v>297.8</v>
      </c>
      <c r="J25" s="485">
        <v>324</v>
      </c>
      <c r="K25" s="485">
        <v>316</v>
      </c>
      <c r="L25" s="485">
        <v>348.7</v>
      </c>
      <c r="M25" s="488" t="s">
        <v>167</v>
      </c>
      <c r="N25" s="488" t="s">
        <v>167</v>
      </c>
      <c r="O25" s="488" t="s">
        <v>167</v>
      </c>
      <c r="P25" s="488" t="s">
        <v>167</v>
      </c>
      <c r="Q25" s="514" t="s">
        <v>167</v>
      </c>
    </row>
    <row r="26" spans="1:17" ht="15" customHeight="1">
      <c r="A26" s="483">
        <v>22</v>
      </c>
      <c r="B26" s="486" t="s">
        <v>915</v>
      </c>
      <c r="C26" s="485">
        <v>440.8</v>
      </c>
      <c r="D26" s="485">
        <v>414.6</v>
      </c>
      <c r="E26" s="485">
        <v>397.5</v>
      </c>
      <c r="F26" s="485">
        <v>348.7</v>
      </c>
      <c r="G26" s="485">
        <v>448.6</v>
      </c>
      <c r="H26" s="485">
        <v>426.1</v>
      </c>
      <c r="I26" s="485">
        <v>369.6</v>
      </c>
      <c r="J26" s="485">
        <v>429.6</v>
      </c>
      <c r="K26" s="485">
        <v>444.8</v>
      </c>
      <c r="L26" s="485">
        <v>448.4</v>
      </c>
      <c r="M26" s="488" t="s">
        <v>167</v>
      </c>
      <c r="N26" s="488" t="s">
        <v>167</v>
      </c>
      <c r="O26" s="488" t="s">
        <v>167</v>
      </c>
      <c r="P26" s="488" t="s">
        <v>167</v>
      </c>
      <c r="Q26" s="514" t="s">
        <v>167</v>
      </c>
    </row>
    <row r="27" spans="1:17" ht="15" customHeight="1">
      <c r="A27" s="483">
        <v>23</v>
      </c>
      <c r="B27" s="484" t="s">
        <v>916</v>
      </c>
      <c r="C27" s="485">
        <v>616.6</v>
      </c>
      <c r="D27" s="485">
        <v>552.4</v>
      </c>
      <c r="E27" s="485">
        <v>583.20000000000005</v>
      </c>
      <c r="F27" s="485">
        <v>532.20000000000005</v>
      </c>
      <c r="G27" s="485">
        <v>616.5</v>
      </c>
      <c r="H27" s="485">
        <v>601.79999999999995</v>
      </c>
      <c r="I27" s="485">
        <v>577.29999999999995</v>
      </c>
      <c r="J27" s="485">
        <v>624.29999999999995</v>
      </c>
      <c r="K27" s="485">
        <v>622.9</v>
      </c>
      <c r="L27" s="485">
        <v>675.6</v>
      </c>
      <c r="M27" s="485">
        <v>616.29999999999995</v>
      </c>
      <c r="N27" s="485">
        <v>743</v>
      </c>
      <c r="O27" s="485">
        <v>688.5</v>
      </c>
      <c r="P27" s="515">
        <v>638.79999999999995</v>
      </c>
      <c r="Q27" s="516" t="s">
        <v>917</v>
      </c>
    </row>
    <row r="28" spans="1:17" ht="15" customHeight="1">
      <c r="A28" s="483">
        <v>24</v>
      </c>
      <c r="B28" s="484" t="s">
        <v>918</v>
      </c>
      <c r="C28" s="485">
        <v>1027.8</v>
      </c>
      <c r="D28" s="485">
        <v>963.9</v>
      </c>
      <c r="E28" s="485">
        <v>972.1</v>
      </c>
      <c r="F28" s="485">
        <v>803.9</v>
      </c>
      <c r="G28" s="488" t="s">
        <v>167</v>
      </c>
      <c r="H28" s="488" t="s">
        <v>167</v>
      </c>
      <c r="I28" s="488" t="s">
        <v>167</v>
      </c>
      <c r="J28" s="488" t="s">
        <v>167</v>
      </c>
      <c r="K28" s="488" t="s">
        <v>167</v>
      </c>
      <c r="L28" s="488" t="s">
        <v>167</v>
      </c>
      <c r="M28" s="488" t="s">
        <v>167</v>
      </c>
      <c r="N28" s="488" t="s">
        <v>167</v>
      </c>
      <c r="O28" s="488" t="s">
        <v>167</v>
      </c>
      <c r="P28" s="488" t="s">
        <v>167</v>
      </c>
      <c r="Q28" s="514" t="s">
        <v>167</v>
      </c>
    </row>
    <row r="29" spans="1:17" ht="15" customHeight="1">
      <c r="A29" s="483">
        <v>25</v>
      </c>
      <c r="B29" s="484" t="s">
        <v>919</v>
      </c>
      <c r="C29" s="485">
        <v>33.299999999999997</v>
      </c>
      <c r="D29" s="485">
        <v>36.6</v>
      </c>
      <c r="E29" s="485">
        <v>29.7</v>
      </c>
      <c r="F29" s="485">
        <v>28.7</v>
      </c>
      <c r="G29" s="485">
        <v>41.1</v>
      </c>
      <c r="H29" s="485">
        <v>37.6</v>
      </c>
      <c r="I29" s="485">
        <v>37.299999999999997</v>
      </c>
      <c r="J29" s="485">
        <v>34.4</v>
      </c>
      <c r="K29" s="485">
        <v>37.6</v>
      </c>
      <c r="L29" s="485">
        <v>42.9</v>
      </c>
      <c r="M29" s="485">
        <v>39</v>
      </c>
      <c r="N29" s="485">
        <v>29.1</v>
      </c>
      <c r="O29" s="485">
        <v>36.9</v>
      </c>
      <c r="P29" s="485">
        <v>39.5</v>
      </c>
      <c r="Q29" s="513">
        <v>44.8</v>
      </c>
    </row>
    <row r="30" spans="1:17" ht="15" customHeight="1">
      <c r="A30" s="483">
        <v>26</v>
      </c>
      <c r="B30" s="486" t="s">
        <v>920</v>
      </c>
      <c r="C30" s="485">
        <v>33.700000000000003</v>
      </c>
      <c r="D30" s="485">
        <v>0</v>
      </c>
      <c r="E30" s="485">
        <v>0</v>
      </c>
      <c r="F30" s="485">
        <v>0</v>
      </c>
      <c r="G30" s="485">
        <v>0</v>
      </c>
      <c r="H30" s="485">
        <v>37.799999999999997</v>
      </c>
      <c r="I30" s="485">
        <v>37.6</v>
      </c>
      <c r="J30" s="485">
        <v>34.5</v>
      </c>
      <c r="K30" s="485">
        <v>37.700000000000003</v>
      </c>
      <c r="L30" s="485">
        <v>42.9</v>
      </c>
      <c r="M30" s="485">
        <v>39</v>
      </c>
      <c r="N30" s="485">
        <v>29.3</v>
      </c>
      <c r="O30" s="485">
        <v>37</v>
      </c>
      <c r="P30" s="485">
        <v>39.5</v>
      </c>
      <c r="Q30" s="513">
        <v>44.8</v>
      </c>
    </row>
    <row r="31" spans="1:17" ht="15" customHeight="1">
      <c r="A31" s="483">
        <v>27</v>
      </c>
      <c r="B31" s="486" t="s">
        <v>921</v>
      </c>
      <c r="C31" s="485">
        <v>18.5</v>
      </c>
      <c r="D31" s="485">
        <v>0</v>
      </c>
      <c r="E31" s="485">
        <v>0</v>
      </c>
      <c r="F31" s="485">
        <v>0</v>
      </c>
      <c r="G31" s="485">
        <v>24.5</v>
      </c>
      <c r="H31" s="485">
        <v>22.4</v>
      </c>
      <c r="I31" s="485">
        <v>20.8</v>
      </c>
      <c r="J31" s="485">
        <v>20.3</v>
      </c>
      <c r="K31" s="485">
        <v>22.8</v>
      </c>
      <c r="L31" s="485">
        <v>26.2</v>
      </c>
      <c r="M31" s="485">
        <v>24.5</v>
      </c>
      <c r="N31" s="485">
        <v>18.5</v>
      </c>
      <c r="O31" s="485">
        <v>21.7</v>
      </c>
      <c r="P31" s="485">
        <v>24</v>
      </c>
      <c r="Q31" s="513">
        <v>24.5</v>
      </c>
    </row>
    <row r="32" spans="1:17" ht="15" customHeight="1">
      <c r="A32" s="483">
        <v>28</v>
      </c>
      <c r="B32" s="484" t="s">
        <v>922</v>
      </c>
      <c r="C32" s="485">
        <v>24.8</v>
      </c>
      <c r="D32" s="485">
        <v>22.1</v>
      </c>
      <c r="E32" s="485">
        <v>19.899999999999999</v>
      </c>
      <c r="F32" s="485">
        <v>19.7</v>
      </c>
      <c r="G32" s="485">
        <v>22.1</v>
      </c>
      <c r="H32" s="485">
        <v>24.7</v>
      </c>
      <c r="I32" s="485">
        <v>19.3</v>
      </c>
      <c r="J32" s="485">
        <v>26.5</v>
      </c>
      <c r="K32" s="485">
        <v>19.600000000000001</v>
      </c>
      <c r="L32" s="485">
        <v>24.1</v>
      </c>
      <c r="M32" s="485">
        <v>18.899999999999999</v>
      </c>
      <c r="N32" s="485">
        <v>19.8</v>
      </c>
      <c r="O32" s="485">
        <v>23.8</v>
      </c>
      <c r="P32" s="485">
        <v>21</v>
      </c>
      <c r="Q32" s="513">
        <v>23</v>
      </c>
    </row>
    <row r="33" spans="1:17" ht="15" customHeight="1">
      <c r="A33" s="483">
        <v>29</v>
      </c>
      <c r="B33" s="484" t="s">
        <v>923</v>
      </c>
      <c r="C33" s="485">
        <v>86.3</v>
      </c>
      <c r="D33" s="485">
        <v>0</v>
      </c>
      <c r="E33" s="485">
        <v>0</v>
      </c>
      <c r="F33" s="485">
        <v>0</v>
      </c>
      <c r="G33" s="485">
        <v>83</v>
      </c>
      <c r="H33" s="485">
        <v>84.5</v>
      </c>
      <c r="I33" s="485">
        <v>77.8</v>
      </c>
      <c r="J33" s="485">
        <v>83.6</v>
      </c>
      <c r="K33" s="485">
        <v>79.400000000000006</v>
      </c>
      <c r="L33" s="485">
        <v>80.7</v>
      </c>
      <c r="M33" s="496">
        <v>0</v>
      </c>
      <c r="N33" s="485">
        <v>65.599999999999994</v>
      </c>
      <c r="O33" s="485">
        <v>68.900000000000006</v>
      </c>
      <c r="P33" s="485">
        <v>65.099999999999994</v>
      </c>
      <c r="Q33" s="513">
        <v>73.599999999999994</v>
      </c>
    </row>
    <row r="34" spans="1:17" ht="15" customHeight="1">
      <c r="A34" s="483">
        <v>30</v>
      </c>
      <c r="B34" s="486" t="s">
        <v>924</v>
      </c>
      <c r="C34" s="485">
        <v>93.1</v>
      </c>
      <c r="D34" s="485">
        <v>0</v>
      </c>
      <c r="E34" s="485">
        <v>0</v>
      </c>
      <c r="F34" s="485">
        <v>0</v>
      </c>
      <c r="G34" s="485">
        <v>89.1</v>
      </c>
      <c r="H34" s="485">
        <v>89.8</v>
      </c>
      <c r="I34" s="485">
        <v>83.6</v>
      </c>
      <c r="J34" s="485">
        <v>89.8</v>
      </c>
      <c r="K34" s="485">
        <v>82.9</v>
      </c>
      <c r="L34" s="485">
        <v>84.7</v>
      </c>
      <c r="M34" s="512" t="s">
        <v>167</v>
      </c>
      <c r="N34" s="485">
        <v>73</v>
      </c>
      <c r="O34" s="485">
        <v>75.8</v>
      </c>
      <c r="P34" s="485">
        <v>69.099999999999994</v>
      </c>
      <c r="Q34" s="513">
        <v>77.900000000000006</v>
      </c>
    </row>
    <row r="35" spans="1:17" ht="15" customHeight="1">
      <c r="A35" s="483">
        <v>31</v>
      </c>
      <c r="B35" s="486" t="s">
        <v>925</v>
      </c>
      <c r="C35" s="485">
        <v>88</v>
      </c>
      <c r="D35" s="485">
        <v>0</v>
      </c>
      <c r="E35" s="485">
        <v>0</v>
      </c>
      <c r="F35" s="485">
        <v>0</v>
      </c>
      <c r="G35" s="485">
        <v>83.7</v>
      </c>
      <c r="H35" s="485">
        <v>83</v>
      </c>
      <c r="I35" s="485">
        <v>71.5</v>
      </c>
      <c r="J35" s="485">
        <v>81.900000000000006</v>
      </c>
      <c r="K35" s="485">
        <v>74.2</v>
      </c>
      <c r="L35" s="485">
        <v>77.400000000000006</v>
      </c>
      <c r="M35" s="488" t="s">
        <v>167</v>
      </c>
      <c r="N35" s="488" t="s">
        <v>167</v>
      </c>
      <c r="O35" s="488" t="s">
        <v>167</v>
      </c>
      <c r="P35" s="488" t="s">
        <v>167</v>
      </c>
      <c r="Q35" s="517" t="s">
        <v>167</v>
      </c>
    </row>
    <row r="36" spans="1:17" ht="15" customHeight="1">
      <c r="A36" s="483">
        <v>32</v>
      </c>
      <c r="B36" s="486" t="s">
        <v>926</v>
      </c>
      <c r="C36" s="485">
        <v>88.4</v>
      </c>
      <c r="D36" s="485">
        <v>0</v>
      </c>
      <c r="E36" s="485">
        <v>0</v>
      </c>
      <c r="F36" s="485">
        <v>0</v>
      </c>
      <c r="G36" s="485">
        <v>90.9</v>
      </c>
      <c r="H36" s="485">
        <v>86.1</v>
      </c>
      <c r="I36" s="485">
        <v>72.2</v>
      </c>
      <c r="J36" s="485">
        <v>85.4</v>
      </c>
      <c r="K36" s="485">
        <v>80.7</v>
      </c>
      <c r="L36" s="485">
        <v>77.400000000000006</v>
      </c>
      <c r="M36" s="485">
        <v>65.5</v>
      </c>
      <c r="N36" s="485">
        <v>67.7</v>
      </c>
      <c r="O36" s="485">
        <v>72</v>
      </c>
      <c r="P36" s="485">
        <v>68.7</v>
      </c>
      <c r="Q36" s="513">
        <v>80.599999999999994</v>
      </c>
    </row>
    <row r="37" spans="1:17" ht="15" customHeight="1">
      <c r="A37" s="483">
        <v>33</v>
      </c>
      <c r="B37" s="486" t="s">
        <v>927</v>
      </c>
      <c r="C37" s="485">
        <v>82.9</v>
      </c>
      <c r="D37" s="485">
        <v>82.5</v>
      </c>
      <c r="E37" s="485">
        <v>84.1</v>
      </c>
      <c r="F37" s="485">
        <v>62.3</v>
      </c>
      <c r="G37" s="485">
        <v>80</v>
      </c>
      <c r="H37" s="485">
        <v>82.9</v>
      </c>
      <c r="I37" s="485">
        <v>78.900000000000006</v>
      </c>
      <c r="J37" s="485">
        <v>82.2</v>
      </c>
      <c r="K37" s="485">
        <v>78.599999999999994</v>
      </c>
      <c r="L37" s="485">
        <v>68.5</v>
      </c>
      <c r="M37" s="485">
        <v>65.5</v>
      </c>
      <c r="N37" s="485">
        <v>63.6</v>
      </c>
      <c r="O37" s="485">
        <v>65.8</v>
      </c>
      <c r="P37" s="485">
        <v>62.6</v>
      </c>
      <c r="Q37" s="513">
        <v>70.400000000000006</v>
      </c>
    </row>
    <row r="38" spans="1:17" ht="15" customHeight="1">
      <c r="A38" s="483">
        <v>34</v>
      </c>
      <c r="B38" s="486" t="s">
        <v>928</v>
      </c>
      <c r="C38" s="485">
        <v>88.8</v>
      </c>
      <c r="D38" s="485">
        <v>0</v>
      </c>
      <c r="E38" s="485">
        <v>0</v>
      </c>
      <c r="F38" s="485">
        <v>0</v>
      </c>
      <c r="G38" s="485">
        <v>84.4</v>
      </c>
      <c r="H38" s="485">
        <v>85.1</v>
      </c>
      <c r="I38" s="485">
        <v>77.099999999999994</v>
      </c>
      <c r="J38" s="485">
        <v>83.9</v>
      </c>
      <c r="K38" s="485">
        <v>79.599999999999994</v>
      </c>
      <c r="L38" s="485">
        <v>81</v>
      </c>
      <c r="M38" s="485">
        <v>63</v>
      </c>
      <c r="N38" s="485">
        <v>65.900000000000006</v>
      </c>
      <c r="O38" s="485">
        <v>69.900000000000006</v>
      </c>
      <c r="P38" s="485">
        <v>66</v>
      </c>
      <c r="Q38" s="513">
        <v>74.400000000000006</v>
      </c>
    </row>
    <row r="39" spans="1:17" ht="15" customHeight="1">
      <c r="A39" s="483">
        <v>35</v>
      </c>
      <c r="B39" s="484" t="s">
        <v>940</v>
      </c>
      <c r="C39" s="485">
        <v>450.5</v>
      </c>
      <c r="D39" s="485">
        <v>442.3</v>
      </c>
      <c r="E39" s="485">
        <v>454.3</v>
      </c>
      <c r="F39" s="485">
        <v>378.3</v>
      </c>
      <c r="G39" s="485">
        <v>438.4</v>
      </c>
      <c r="H39" s="485">
        <v>454.3</v>
      </c>
      <c r="I39" s="485">
        <v>394</v>
      </c>
      <c r="J39" s="485">
        <v>469.8</v>
      </c>
      <c r="K39" s="485">
        <v>451.4</v>
      </c>
      <c r="L39" s="485">
        <v>445</v>
      </c>
      <c r="M39" s="485">
        <v>393.8</v>
      </c>
      <c r="N39" s="485">
        <v>476.1</v>
      </c>
      <c r="O39" s="485">
        <v>464.3</v>
      </c>
      <c r="P39" s="485">
        <v>389.7</v>
      </c>
      <c r="Q39" s="513">
        <v>473.3</v>
      </c>
    </row>
    <row r="40" spans="1:17" ht="15" customHeight="1">
      <c r="A40" s="483">
        <v>36</v>
      </c>
      <c r="B40" s="484" t="s">
        <v>941</v>
      </c>
      <c r="C40" s="491" t="s">
        <v>882</v>
      </c>
      <c r="D40" s="491" t="s">
        <v>882</v>
      </c>
      <c r="E40" s="491" t="s">
        <v>882</v>
      </c>
      <c r="F40" s="491" t="s">
        <v>882</v>
      </c>
      <c r="G40" s="491" t="s">
        <v>882</v>
      </c>
      <c r="H40" s="491" t="s">
        <v>882</v>
      </c>
      <c r="I40" s="491" t="s">
        <v>882</v>
      </c>
      <c r="J40" s="491" t="s">
        <v>882</v>
      </c>
      <c r="K40" s="491" t="s">
        <v>882</v>
      </c>
      <c r="L40" s="491" t="s">
        <v>882</v>
      </c>
      <c r="M40" s="491" t="s">
        <v>882</v>
      </c>
      <c r="N40" s="491" t="s">
        <v>882</v>
      </c>
      <c r="O40" s="488" t="s">
        <v>167</v>
      </c>
      <c r="P40" s="515">
        <v>239.7</v>
      </c>
      <c r="Q40" s="513">
        <v>295.10000000000002</v>
      </c>
    </row>
    <row r="41" spans="1:17" ht="20.100000000000001" customHeight="1">
      <c r="A41" s="502" t="s">
        <v>752</v>
      </c>
    </row>
    <row r="42" spans="1:17">
      <c r="A42" s="503" t="s">
        <v>930</v>
      </c>
    </row>
    <row r="43" spans="1:17">
      <c r="A43" s="503" t="s">
        <v>931</v>
      </c>
    </row>
    <row r="44" spans="1:17">
      <c r="A44" s="503" t="s">
        <v>932</v>
      </c>
    </row>
    <row r="45" spans="1:17">
      <c r="A45" s="503" t="s">
        <v>933</v>
      </c>
    </row>
    <row r="46" spans="1:17">
      <c r="A46" s="503" t="s">
        <v>934</v>
      </c>
    </row>
    <row r="47" spans="1:17">
      <c r="A47" s="503" t="s">
        <v>935</v>
      </c>
    </row>
    <row r="48" spans="1:17">
      <c r="A48" s="503" t="s">
        <v>936</v>
      </c>
    </row>
    <row r="49" spans="1:1">
      <c r="A49" s="503" t="s">
        <v>942</v>
      </c>
    </row>
    <row r="50" spans="1:1">
      <c r="A50" s="503"/>
    </row>
    <row r="52" spans="1:1">
      <c r="A52" s="503" t="s">
        <v>937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workbookViewId="0"/>
  </sheetViews>
  <sheetFormatPr baseColWidth="10" defaultRowHeight="12"/>
  <cols>
    <col min="1" max="1" width="4.7109375" style="472" customWidth="1"/>
    <col min="2" max="2" width="40.7109375" style="472" customWidth="1"/>
    <col min="3" max="3" width="11.42578125" style="472"/>
    <col min="4" max="7" width="0" style="472" hidden="1" customWidth="1"/>
    <col min="8" max="8" width="11.42578125" style="472"/>
    <col min="9" max="12" width="0" style="472" hidden="1" customWidth="1"/>
    <col min="13" max="16384" width="11.42578125" style="472"/>
  </cols>
  <sheetData>
    <row r="1" spans="1:19" ht="20.25" customHeight="1">
      <c r="A1" s="471" t="s">
        <v>944</v>
      </c>
      <c r="O1" s="504"/>
      <c r="R1" s="505"/>
    </row>
    <row r="2" spans="1:19" ht="15.75">
      <c r="A2" s="473" t="s">
        <v>869</v>
      </c>
    </row>
    <row r="3" spans="1:19" ht="20.100000000000001" customHeight="1"/>
    <row r="4" spans="1:19" s="482" customFormat="1" ht="30" customHeight="1">
      <c r="A4" s="474" t="s">
        <v>65</v>
      </c>
      <c r="B4" s="475" t="s">
        <v>892</v>
      </c>
      <c r="C4" s="475">
        <v>2000</v>
      </c>
      <c r="D4" s="475">
        <v>2001</v>
      </c>
      <c r="E4" s="475">
        <v>2002</v>
      </c>
      <c r="F4" s="475">
        <v>2003</v>
      </c>
      <c r="G4" s="475">
        <v>2004</v>
      </c>
      <c r="H4" s="475">
        <v>2005</v>
      </c>
      <c r="I4" s="475">
        <v>2006</v>
      </c>
      <c r="J4" s="475">
        <v>2007</v>
      </c>
      <c r="K4" s="475">
        <v>2008</v>
      </c>
      <c r="L4" s="475">
        <v>2009</v>
      </c>
      <c r="M4" s="475" t="s">
        <v>893</v>
      </c>
      <c r="N4" s="475">
        <v>2011</v>
      </c>
      <c r="O4" s="475">
        <v>2012</v>
      </c>
      <c r="P4" s="477">
        <v>2013</v>
      </c>
      <c r="Q4" s="506">
        <v>2014</v>
      </c>
      <c r="R4" s="507"/>
    </row>
    <row r="5" spans="1:19" ht="15" customHeight="1">
      <c r="A5" s="483">
        <v>1</v>
      </c>
      <c r="B5" s="484" t="s">
        <v>894</v>
      </c>
      <c r="C5" s="508">
        <v>7016</v>
      </c>
      <c r="D5" s="508">
        <v>7046</v>
      </c>
      <c r="E5" s="508">
        <v>6941</v>
      </c>
      <c r="F5" s="508">
        <v>6839</v>
      </c>
      <c r="G5" s="508">
        <v>6947</v>
      </c>
      <c r="H5" s="508">
        <v>6839</v>
      </c>
      <c r="I5" s="508">
        <v>6702</v>
      </c>
      <c r="J5" s="508">
        <v>6572</v>
      </c>
      <c r="K5" s="508">
        <v>7038</v>
      </c>
      <c r="L5" s="508">
        <v>6908</v>
      </c>
      <c r="M5" s="508">
        <v>6596</v>
      </c>
      <c r="N5" s="508">
        <v>6491</v>
      </c>
      <c r="O5" s="508">
        <v>6518</v>
      </c>
      <c r="P5" s="508">
        <v>6526</v>
      </c>
      <c r="Q5" s="510">
        <v>6461</v>
      </c>
    </row>
    <row r="6" spans="1:19" ht="15" customHeight="1">
      <c r="A6" s="483">
        <v>2</v>
      </c>
      <c r="B6" s="486" t="s">
        <v>895</v>
      </c>
      <c r="C6" s="508">
        <v>3822</v>
      </c>
      <c r="D6" s="508">
        <v>3743</v>
      </c>
      <c r="E6" s="508">
        <v>3752</v>
      </c>
      <c r="F6" s="508">
        <v>3507</v>
      </c>
      <c r="G6" s="508">
        <v>3746</v>
      </c>
      <c r="H6" s="508">
        <v>3732</v>
      </c>
      <c r="I6" s="508">
        <v>3663</v>
      </c>
      <c r="J6" s="508">
        <v>3673</v>
      </c>
      <c r="K6" s="508">
        <v>3960</v>
      </c>
      <c r="L6" s="508">
        <v>3985</v>
      </c>
      <c r="M6" s="508">
        <v>3925</v>
      </c>
      <c r="N6" s="508">
        <v>3862</v>
      </c>
      <c r="O6" s="508">
        <v>3766</v>
      </c>
      <c r="P6" s="508">
        <v>3913</v>
      </c>
      <c r="Q6" s="510">
        <v>3850</v>
      </c>
      <c r="S6" s="518"/>
    </row>
    <row r="7" spans="1:19" ht="15" customHeight="1">
      <c r="A7" s="483">
        <v>3</v>
      </c>
      <c r="B7" s="487" t="s">
        <v>896</v>
      </c>
      <c r="C7" s="508">
        <v>2969</v>
      </c>
      <c r="D7" s="508">
        <v>2897</v>
      </c>
      <c r="E7" s="508">
        <v>3015</v>
      </c>
      <c r="F7" s="508">
        <v>2964</v>
      </c>
      <c r="G7" s="508">
        <v>3112</v>
      </c>
      <c r="H7" s="508">
        <v>3174</v>
      </c>
      <c r="I7" s="508">
        <v>3115</v>
      </c>
      <c r="J7" s="508">
        <v>2992</v>
      </c>
      <c r="K7" s="508">
        <v>3213</v>
      </c>
      <c r="L7" s="508">
        <v>3226</v>
      </c>
      <c r="M7" s="508">
        <v>3298</v>
      </c>
      <c r="N7" s="508">
        <v>3248</v>
      </c>
      <c r="O7" s="508">
        <v>3057</v>
      </c>
      <c r="P7" s="508">
        <v>3128</v>
      </c>
      <c r="Q7" s="510">
        <v>3220</v>
      </c>
    </row>
    <row r="8" spans="1:19" ht="15" customHeight="1">
      <c r="A8" s="483">
        <v>4</v>
      </c>
      <c r="B8" s="490" t="s">
        <v>897</v>
      </c>
      <c r="C8" s="508">
        <v>2914</v>
      </c>
      <c r="D8" s="508">
        <v>2850</v>
      </c>
      <c r="E8" s="508">
        <v>2962</v>
      </c>
      <c r="F8" s="508">
        <v>2833</v>
      </c>
      <c r="G8" s="508">
        <v>3057</v>
      </c>
      <c r="H8" s="508">
        <v>3110</v>
      </c>
      <c r="I8" s="508">
        <v>3058</v>
      </c>
      <c r="J8" s="508">
        <v>2955</v>
      </c>
      <c r="K8" s="508">
        <v>3164</v>
      </c>
      <c r="L8" s="508">
        <v>3178</v>
      </c>
      <c r="M8" s="508">
        <v>3234</v>
      </c>
      <c r="N8" s="508">
        <v>3173</v>
      </c>
      <c r="O8" s="508">
        <v>2893</v>
      </c>
      <c r="P8" s="508">
        <v>3066</v>
      </c>
      <c r="Q8" s="510">
        <v>3159</v>
      </c>
    </row>
    <row r="9" spans="1:19" ht="15" customHeight="1">
      <c r="A9" s="483">
        <v>5</v>
      </c>
      <c r="B9" s="490" t="s">
        <v>898</v>
      </c>
      <c r="C9" s="508">
        <v>47</v>
      </c>
      <c r="D9" s="508">
        <v>43</v>
      </c>
      <c r="E9" s="508">
        <v>48</v>
      </c>
      <c r="F9" s="508">
        <v>124</v>
      </c>
      <c r="G9" s="508">
        <v>46</v>
      </c>
      <c r="H9" s="508">
        <v>53</v>
      </c>
      <c r="I9" s="508">
        <v>45</v>
      </c>
      <c r="J9" s="508">
        <v>30</v>
      </c>
      <c r="K9" s="508">
        <v>43</v>
      </c>
      <c r="L9" s="508">
        <v>36</v>
      </c>
      <c r="M9" s="508">
        <v>43</v>
      </c>
      <c r="N9" s="508">
        <v>60</v>
      </c>
      <c r="O9" s="508">
        <v>152</v>
      </c>
      <c r="P9" s="508">
        <v>53</v>
      </c>
      <c r="Q9" s="510">
        <v>49</v>
      </c>
    </row>
    <row r="10" spans="1:19" ht="15" customHeight="1">
      <c r="A10" s="483">
        <v>6</v>
      </c>
      <c r="B10" s="490" t="s">
        <v>899</v>
      </c>
      <c r="C10" s="508">
        <v>9</v>
      </c>
      <c r="D10" s="508">
        <v>5</v>
      </c>
      <c r="E10" s="508">
        <v>5</v>
      </c>
      <c r="F10" s="508">
        <v>7</v>
      </c>
      <c r="G10" s="508">
        <v>8</v>
      </c>
      <c r="H10" s="508">
        <v>10</v>
      </c>
      <c r="I10" s="508">
        <v>12</v>
      </c>
      <c r="J10" s="508">
        <v>8</v>
      </c>
      <c r="K10" s="508">
        <v>6</v>
      </c>
      <c r="L10" s="508">
        <v>11</v>
      </c>
      <c r="M10" s="508">
        <v>21</v>
      </c>
      <c r="N10" s="508">
        <v>15</v>
      </c>
      <c r="O10" s="508">
        <v>12</v>
      </c>
      <c r="P10" s="508">
        <v>9</v>
      </c>
      <c r="Q10" s="510">
        <v>11</v>
      </c>
      <c r="S10" s="518"/>
    </row>
    <row r="11" spans="1:19" ht="15" customHeight="1">
      <c r="A11" s="483">
        <v>7</v>
      </c>
      <c r="B11" s="487" t="s">
        <v>900</v>
      </c>
      <c r="C11" s="508">
        <v>843</v>
      </c>
      <c r="D11" s="508">
        <v>837</v>
      </c>
      <c r="E11" s="508">
        <v>728</v>
      </c>
      <c r="F11" s="508">
        <v>531</v>
      </c>
      <c r="G11" s="508">
        <v>625</v>
      </c>
      <c r="H11" s="508">
        <v>549</v>
      </c>
      <c r="I11" s="508">
        <v>539</v>
      </c>
      <c r="J11" s="508">
        <v>671</v>
      </c>
      <c r="K11" s="508">
        <v>737</v>
      </c>
      <c r="L11" s="508">
        <v>749</v>
      </c>
      <c r="M11" s="508">
        <v>627</v>
      </c>
      <c r="N11" s="508">
        <v>614</v>
      </c>
      <c r="O11" s="508">
        <v>709</v>
      </c>
      <c r="P11" s="508">
        <v>785</v>
      </c>
      <c r="Q11" s="510">
        <v>630</v>
      </c>
    </row>
    <row r="12" spans="1:19" ht="15" customHeight="1">
      <c r="A12" s="483">
        <v>8</v>
      </c>
      <c r="B12" s="487" t="s">
        <v>901</v>
      </c>
      <c r="C12" s="508">
        <v>10</v>
      </c>
      <c r="D12" s="508">
        <v>9</v>
      </c>
      <c r="E12" s="508">
        <v>9</v>
      </c>
      <c r="F12" s="508">
        <v>12</v>
      </c>
      <c r="G12" s="508">
        <v>10</v>
      </c>
      <c r="H12" s="508">
        <v>9</v>
      </c>
      <c r="I12" s="508">
        <v>9</v>
      </c>
      <c r="J12" s="508">
        <v>10</v>
      </c>
      <c r="K12" s="508">
        <v>10</v>
      </c>
      <c r="L12" s="508">
        <v>10</v>
      </c>
      <c r="M12" s="519" t="s">
        <v>167</v>
      </c>
      <c r="N12" s="519" t="s">
        <v>167</v>
      </c>
      <c r="O12" s="519" t="s">
        <v>167</v>
      </c>
      <c r="P12" s="519" t="s">
        <v>167</v>
      </c>
      <c r="Q12" s="511" t="s">
        <v>167</v>
      </c>
    </row>
    <row r="13" spans="1:19" ht="15" customHeight="1">
      <c r="A13" s="483">
        <v>9</v>
      </c>
      <c r="B13" s="486" t="s">
        <v>902</v>
      </c>
      <c r="C13" s="508">
        <v>2833</v>
      </c>
      <c r="D13" s="508">
        <v>2906</v>
      </c>
      <c r="E13" s="508">
        <v>2790</v>
      </c>
      <c r="F13" s="508">
        <v>2869</v>
      </c>
      <c r="G13" s="508">
        <v>2739</v>
      </c>
      <c r="H13" s="508">
        <v>2664</v>
      </c>
      <c r="I13" s="508">
        <v>2638</v>
      </c>
      <c r="J13" s="508">
        <v>2496</v>
      </c>
      <c r="K13" s="508">
        <v>2558</v>
      </c>
      <c r="L13" s="508">
        <v>2459</v>
      </c>
      <c r="M13" s="508">
        <v>2195</v>
      </c>
      <c r="N13" s="508">
        <v>2140</v>
      </c>
      <c r="O13" s="508">
        <v>2226</v>
      </c>
      <c r="P13" s="508">
        <v>2115</v>
      </c>
      <c r="Q13" s="510">
        <v>2130</v>
      </c>
    </row>
    <row r="14" spans="1:19" ht="15" customHeight="1">
      <c r="A14" s="483">
        <v>10</v>
      </c>
      <c r="B14" s="487" t="s">
        <v>903</v>
      </c>
      <c r="C14" s="508">
        <v>2068</v>
      </c>
      <c r="D14" s="508">
        <v>2112</v>
      </c>
      <c r="E14" s="508">
        <v>1970</v>
      </c>
      <c r="F14" s="508">
        <v>2075</v>
      </c>
      <c r="G14" s="508">
        <v>1979</v>
      </c>
      <c r="H14" s="508">
        <v>1947</v>
      </c>
      <c r="I14" s="508">
        <v>2025</v>
      </c>
      <c r="J14" s="508">
        <v>1917</v>
      </c>
      <c r="K14" s="508">
        <v>1962</v>
      </c>
      <c r="L14" s="508">
        <v>1878</v>
      </c>
      <c r="M14" s="508">
        <v>1642</v>
      </c>
      <c r="N14" s="508">
        <v>1598</v>
      </c>
      <c r="O14" s="508">
        <v>1678</v>
      </c>
      <c r="P14" s="508">
        <v>1570</v>
      </c>
      <c r="Q14" s="510">
        <v>1574</v>
      </c>
    </row>
    <row r="15" spans="1:19" ht="15" customHeight="1">
      <c r="A15" s="483">
        <v>11</v>
      </c>
      <c r="B15" s="490" t="s">
        <v>904</v>
      </c>
      <c r="C15" s="508">
        <v>1446</v>
      </c>
      <c r="D15" s="508">
        <v>1473</v>
      </c>
      <c r="E15" s="508">
        <v>1361</v>
      </c>
      <c r="F15" s="508">
        <v>1323</v>
      </c>
      <c r="G15" s="508">
        <v>1365</v>
      </c>
      <c r="H15" s="508">
        <v>1345</v>
      </c>
      <c r="I15" s="508">
        <v>1483</v>
      </c>
      <c r="J15" s="508">
        <v>1424</v>
      </c>
      <c r="K15" s="508">
        <v>1418</v>
      </c>
      <c r="L15" s="508">
        <v>1452</v>
      </c>
      <c r="M15" s="508">
        <v>1295</v>
      </c>
      <c r="N15" s="508">
        <v>1178</v>
      </c>
      <c r="O15" s="508">
        <v>1090</v>
      </c>
      <c r="P15" s="508">
        <v>1211</v>
      </c>
      <c r="Q15" s="510">
        <v>1228</v>
      </c>
    </row>
    <row r="16" spans="1:19" ht="15" customHeight="1">
      <c r="A16" s="483">
        <v>12</v>
      </c>
      <c r="B16" s="490" t="s">
        <v>905</v>
      </c>
      <c r="C16" s="508">
        <v>621</v>
      </c>
      <c r="D16" s="508">
        <v>639</v>
      </c>
      <c r="E16" s="508">
        <v>609</v>
      </c>
      <c r="F16" s="508">
        <v>751</v>
      </c>
      <c r="G16" s="508">
        <v>614</v>
      </c>
      <c r="H16" s="508">
        <v>602</v>
      </c>
      <c r="I16" s="508">
        <v>542</v>
      </c>
      <c r="J16" s="508">
        <v>493</v>
      </c>
      <c r="K16" s="508">
        <v>544</v>
      </c>
      <c r="L16" s="508">
        <v>426</v>
      </c>
      <c r="M16" s="508">
        <v>347</v>
      </c>
      <c r="N16" s="508">
        <v>420</v>
      </c>
      <c r="O16" s="508">
        <v>588</v>
      </c>
      <c r="P16" s="508">
        <v>399</v>
      </c>
      <c r="Q16" s="510">
        <v>346</v>
      </c>
    </row>
    <row r="17" spans="1:17" ht="15" customHeight="1">
      <c r="A17" s="483">
        <v>13</v>
      </c>
      <c r="B17" s="487" t="s">
        <v>906</v>
      </c>
      <c r="C17" s="508">
        <v>237</v>
      </c>
      <c r="D17" s="508">
        <v>233</v>
      </c>
      <c r="E17" s="508">
        <v>233</v>
      </c>
      <c r="F17" s="508">
        <v>262</v>
      </c>
      <c r="G17" s="508">
        <v>228</v>
      </c>
      <c r="H17" s="508">
        <v>210</v>
      </c>
      <c r="I17" s="508">
        <v>184</v>
      </c>
      <c r="J17" s="508">
        <v>178</v>
      </c>
      <c r="K17" s="508">
        <v>179</v>
      </c>
      <c r="L17" s="508">
        <v>163</v>
      </c>
      <c r="M17" s="508">
        <v>141</v>
      </c>
      <c r="N17" s="508">
        <v>143</v>
      </c>
      <c r="O17" s="508">
        <v>145</v>
      </c>
      <c r="P17" s="508">
        <v>131</v>
      </c>
      <c r="Q17" s="510">
        <v>124</v>
      </c>
    </row>
    <row r="18" spans="1:17" ht="15" customHeight="1">
      <c r="A18" s="483">
        <v>14</v>
      </c>
      <c r="B18" s="487" t="s">
        <v>907</v>
      </c>
      <c r="C18" s="508">
        <v>29</v>
      </c>
      <c r="D18" s="508">
        <v>27</v>
      </c>
      <c r="E18" s="508">
        <v>26</v>
      </c>
      <c r="F18" s="508">
        <v>33</v>
      </c>
      <c r="G18" s="508">
        <v>24</v>
      </c>
      <c r="H18" s="508">
        <v>26</v>
      </c>
      <c r="I18" s="508">
        <v>25</v>
      </c>
      <c r="J18" s="508">
        <v>20</v>
      </c>
      <c r="K18" s="508">
        <v>18</v>
      </c>
      <c r="L18" s="508">
        <v>17</v>
      </c>
      <c r="M18" s="508">
        <v>15</v>
      </c>
      <c r="N18" s="508">
        <v>16</v>
      </c>
      <c r="O18" s="508">
        <v>32</v>
      </c>
      <c r="P18" s="508">
        <v>17</v>
      </c>
      <c r="Q18" s="510">
        <v>14</v>
      </c>
    </row>
    <row r="19" spans="1:17" ht="15" customHeight="1">
      <c r="A19" s="483">
        <v>15</v>
      </c>
      <c r="B19" s="487" t="s">
        <v>908</v>
      </c>
      <c r="C19" s="508">
        <v>499</v>
      </c>
      <c r="D19" s="508">
        <v>533</v>
      </c>
      <c r="E19" s="508">
        <v>560</v>
      </c>
      <c r="F19" s="508">
        <v>500</v>
      </c>
      <c r="G19" s="508">
        <v>507</v>
      </c>
      <c r="H19" s="508">
        <v>481</v>
      </c>
      <c r="I19" s="508">
        <v>405</v>
      </c>
      <c r="J19" s="508">
        <v>381</v>
      </c>
      <c r="K19" s="508">
        <v>399</v>
      </c>
      <c r="L19" s="508">
        <v>401</v>
      </c>
      <c r="M19" s="508">
        <v>397</v>
      </c>
      <c r="N19" s="508">
        <v>383</v>
      </c>
      <c r="O19" s="508">
        <v>371</v>
      </c>
      <c r="P19" s="508">
        <v>397</v>
      </c>
      <c r="Q19" s="510">
        <v>418</v>
      </c>
    </row>
    <row r="20" spans="1:17" ht="15" customHeight="1">
      <c r="A20" s="483">
        <v>16</v>
      </c>
      <c r="B20" s="486" t="s">
        <v>909</v>
      </c>
      <c r="C20" s="508">
        <v>361</v>
      </c>
      <c r="D20" s="508">
        <v>397</v>
      </c>
      <c r="E20" s="508">
        <v>399</v>
      </c>
      <c r="F20" s="508">
        <v>463</v>
      </c>
      <c r="G20" s="508">
        <v>462</v>
      </c>
      <c r="H20" s="508">
        <v>443</v>
      </c>
      <c r="I20" s="508">
        <v>401</v>
      </c>
      <c r="J20" s="508">
        <v>403</v>
      </c>
      <c r="K20" s="508">
        <v>520</v>
      </c>
      <c r="L20" s="508">
        <v>464</v>
      </c>
      <c r="M20" s="508">
        <v>467</v>
      </c>
      <c r="N20" s="508">
        <v>488</v>
      </c>
      <c r="O20" s="508">
        <v>526</v>
      </c>
      <c r="P20" s="508">
        <v>497</v>
      </c>
      <c r="Q20" s="510">
        <v>481</v>
      </c>
    </row>
    <row r="21" spans="1:17" ht="15" customHeight="1">
      <c r="A21" s="483">
        <v>17</v>
      </c>
      <c r="B21" s="484" t="s">
        <v>910</v>
      </c>
      <c r="C21" s="508">
        <v>141</v>
      </c>
      <c r="D21" s="508">
        <v>164</v>
      </c>
      <c r="E21" s="508">
        <v>148</v>
      </c>
      <c r="F21" s="508">
        <v>136</v>
      </c>
      <c r="G21" s="508">
        <v>122</v>
      </c>
      <c r="H21" s="508">
        <v>110</v>
      </c>
      <c r="I21" s="508">
        <v>92</v>
      </c>
      <c r="J21" s="508">
        <v>68</v>
      </c>
      <c r="K21" s="508">
        <v>48</v>
      </c>
      <c r="L21" s="508">
        <v>48</v>
      </c>
      <c r="M21" s="508">
        <v>57</v>
      </c>
      <c r="N21" s="508">
        <v>56</v>
      </c>
      <c r="O21" s="508">
        <v>45</v>
      </c>
      <c r="P21" s="508">
        <v>38</v>
      </c>
      <c r="Q21" s="510">
        <v>42</v>
      </c>
    </row>
    <row r="22" spans="1:17" ht="15" customHeight="1">
      <c r="A22" s="483">
        <v>18</v>
      </c>
      <c r="B22" s="484" t="s">
        <v>911</v>
      </c>
      <c r="C22" s="508">
        <v>18</v>
      </c>
      <c r="D22" s="508">
        <v>21</v>
      </c>
      <c r="E22" s="508">
        <v>19</v>
      </c>
      <c r="F22" s="508">
        <v>20</v>
      </c>
      <c r="G22" s="508">
        <v>16</v>
      </c>
      <c r="H22" s="508">
        <v>16</v>
      </c>
      <c r="I22" s="508">
        <v>15</v>
      </c>
      <c r="J22" s="508">
        <v>12</v>
      </c>
      <c r="K22" s="508">
        <v>11</v>
      </c>
      <c r="L22" s="508">
        <v>12</v>
      </c>
      <c r="M22" s="508">
        <v>16</v>
      </c>
      <c r="N22" s="508">
        <v>17</v>
      </c>
      <c r="O22" s="508">
        <v>16</v>
      </c>
      <c r="P22" s="508">
        <v>16</v>
      </c>
      <c r="Q22" s="510">
        <v>21</v>
      </c>
    </row>
    <row r="23" spans="1:17" ht="15" customHeight="1">
      <c r="A23" s="483">
        <v>19</v>
      </c>
      <c r="B23" s="484" t="s">
        <v>912</v>
      </c>
      <c r="C23" s="519" t="s">
        <v>167</v>
      </c>
      <c r="D23" s="508">
        <v>0</v>
      </c>
      <c r="E23" s="508">
        <v>0</v>
      </c>
      <c r="F23" s="508">
        <v>0</v>
      </c>
      <c r="G23" s="519" t="s">
        <v>167</v>
      </c>
      <c r="H23" s="519" t="s">
        <v>167</v>
      </c>
      <c r="I23" s="519" t="s">
        <v>167</v>
      </c>
      <c r="J23" s="519" t="s">
        <v>167</v>
      </c>
      <c r="K23" s="519" t="s">
        <v>167</v>
      </c>
      <c r="L23" s="519" t="s">
        <v>167</v>
      </c>
      <c r="M23" s="519" t="s">
        <v>167</v>
      </c>
      <c r="N23" s="508">
        <v>22</v>
      </c>
      <c r="O23" s="508">
        <v>18</v>
      </c>
      <c r="P23" s="508">
        <v>17</v>
      </c>
      <c r="Q23" s="510">
        <v>21</v>
      </c>
    </row>
    <row r="24" spans="1:17" ht="15" customHeight="1">
      <c r="A24" s="483">
        <v>20</v>
      </c>
      <c r="B24" s="484" t="s">
        <v>913</v>
      </c>
      <c r="C24" s="508">
        <v>304</v>
      </c>
      <c r="D24" s="508">
        <v>282</v>
      </c>
      <c r="E24" s="508">
        <v>284</v>
      </c>
      <c r="F24" s="508">
        <v>287</v>
      </c>
      <c r="G24" s="508">
        <v>295</v>
      </c>
      <c r="H24" s="508">
        <v>277</v>
      </c>
      <c r="I24" s="508">
        <v>274</v>
      </c>
      <c r="J24" s="508">
        <v>275</v>
      </c>
      <c r="K24" s="508">
        <v>260</v>
      </c>
      <c r="L24" s="508">
        <v>264</v>
      </c>
      <c r="M24" s="508">
        <v>254</v>
      </c>
      <c r="N24" s="508">
        <v>259</v>
      </c>
      <c r="O24" s="508">
        <v>238</v>
      </c>
      <c r="P24" s="508">
        <v>243</v>
      </c>
      <c r="Q24" s="510">
        <v>245</v>
      </c>
    </row>
    <row r="25" spans="1:17" ht="15" customHeight="1">
      <c r="A25" s="483">
        <v>21</v>
      </c>
      <c r="B25" s="486" t="s">
        <v>914</v>
      </c>
      <c r="C25" s="508">
        <v>18</v>
      </c>
      <c r="D25" s="508">
        <v>16</v>
      </c>
      <c r="E25" s="508">
        <v>17</v>
      </c>
      <c r="F25" s="508">
        <v>16</v>
      </c>
      <c r="G25" s="508">
        <v>16</v>
      </c>
      <c r="H25" s="508">
        <v>15</v>
      </c>
      <c r="I25" s="508">
        <v>15</v>
      </c>
      <c r="J25" s="508">
        <v>16</v>
      </c>
      <c r="K25" s="508">
        <v>14</v>
      </c>
      <c r="L25" s="508">
        <v>14</v>
      </c>
      <c r="M25" s="519" t="s">
        <v>167</v>
      </c>
      <c r="N25" s="519" t="s">
        <v>167</v>
      </c>
      <c r="O25" s="519" t="s">
        <v>167</v>
      </c>
      <c r="P25" s="519" t="s">
        <v>167</v>
      </c>
      <c r="Q25" s="511" t="s">
        <v>167</v>
      </c>
    </row>
    <row r="26" spans="1:17" ht="15" customHeight="1">
      <c r="A26" s="483">
        <v>22</v>
      </c>
      <c r="B26" s="486" t="s">
        <v>915</v>
      </c>
      <c r="C26" s="508">
        <v>287</v>
      </c>
      <c r="D26" s="508">
        <v>266</v>
      </c>
      <c r="E26" s="508">
        <v>267</v>
      </c>
      <c r="F26" s="508">
        <v>271</v>
      </c>
      <c r="G26" s="508">
        <v>279</v>
      </c>
      <c r="H26" s="508">
        <v>262</v>
      </c>
      <c r="I26" s="508">
        <v>259</v>
      </c>
      <c r="J26" s="508">
        <v>259</v>
      </c>
      <c r="K26" s="508">
        <v>245</v>
      </c>
      <c r="L26" s="508">
        <v>250</v>
      </c>
      <c r="M26" s="519" t="s">
        <v>167</v>
      </c>
      <c r="N26" s="519" t="s">
        <v>167</v>
      </c>
      <c r="O26" s="519" t="s">
        <v>167</v>
      </c>
      <c r="P26" s="519" t="s">
        <v>167</v>
      </c>
      <c r="Q26" s="511" t="s">
        <v>167</v>
      </c>
    </row>
    <row r="27" spans="1:17" ht="15" customHeight="1">
      <c r="A27" s="483">
        <v>23</v>
      </c>
      <c r="B27" s="484" t="s">
        <v>916</v>
      </c>
      <c r="C27" s="508">
        <v>452</v>
      </c>
      <c r="D27" s="508">
        <v>448</v>
      </c>
      <c r="E27" s="508">
        <v>459</v>
      </c>
      <c r="F27" s="508">
        <v>446</v>
      </c>
      <c r="G27" s="508">
        <v>441</v>
      </c>
      <c r="H27" s="508">
        <v>420</v>
      </c>
      <c r="I27" s="508">
        <v>358</v>
      </c>
      <c r="J27" s="508">
        <v>403</v>
      </c>
      <c r="K27" s="508">
        <v>369</v>
      </c>
      <c r="L27" s="508">
        <v>384</v>
      </c>
      <c r="M27" s="508">
        <v>364</v>
      </c>
      <c r="N27" s="508">
        <v>398</v>
      </c>
      <c r="O27" s="508">
        <v>402</v>
      </c>
      <c r="P27" s="508">
        <v>357</v>
      </c>
      <c r="Q27" s="510">
        <v>373</v>
      </c>
    </row>
    <row r="28" spans="1:17" ht="15" customHeight="1">
      <c r="A28" s="483">
        <v>24</v>
      </c>
      <c r="B28" s="484" t="s">
        <v>918</v>
      </c>
      <c r="C28" s="508">
        <v>9</v>
      </c>
      <c r="D28" s="508">
        <v>8</v>
      </c>
      <c r="E28" s="508">
        <v>7</v>
      </c>
      <c r="F28" s="508">
        <v>6</v>
      </c>
      <c r="G28" s="508">
        <v>5</v>
      </c>
      <c r="H28" s="508">
        <v>5</v>
      </c>
      <c r="I28" s="508">
        <v>4</v>
      </c>
      <c r="J28" s="508">
        <v>5</v>
      </c>
      <c r="K28" s="508">
        <v>4</v>
      </c>
      <c r="L28" s="508">
        <v>4</v>
      </c>
      <c r="M28" s="508">
        <v>3</v>
      </c>
      <c r="N28" s="508">
        <v>2</v>
      </c>
      <c r="O28" s="519" t="s">
        <v>167</v>
      </c>
      <c r="P28" s="519" t="s">
        <v>167</v>
      </c>
      <c r="Q28" s="510"/>
    </row>
    <row r="29" spans="1:17" ht="15" customHeight="1">
      <c r="A29" s="483">
        <v>25</v>
      </c>
      <c r="B29" s="484" t="s">
        <v>919</v>
      </c>
      <c r="C29" s="508">
        <v>1078</v>
      </c>
      <c r="D29" s="508">
        <v>1138</v>
      </c>
      <c r="E29" s="508">
        <v>1297</v>
      </c>
      <c r="F29" s="508">
        <v>1266</v>
      </c>
      <c r="G29" s="508">
        <v>1283</v>
      </c>
      <c r="H29" s="508">
        <v>1344</v>
      </c>
      <c r="I29" s="508">
        <v>1429</v>
      </c>
      <c r="J29" s="508">
        <v>1548</v>
      </c>
      <c r="K29" s="508">
        <v>1371</v>
      </c>
      <c r="L29" s="508">
        <v>1471</v>
      </c>
      <c r="M29" s="508">
        <v>1461</v>
      </c>
      <c r="N29" s="508">
        <v>1329</v>
      </c>
      <c r="O29" s="508">
        <v>1306</v>
      </c>
      <c r="P29" s="508">
        <v>1466</v>
      </c>
      <c r="Q29" s="510">
        <v>1394</v>
      </c>
    </row>
    <row r="30" spans="1:17" ht="15" customHeight="1">
      <c r="A30" s="483">
        <v>26</v>
      </c>
      <c r="B30" s="486" t="s">
        <v>920</v>
      </c>
      <c r="C30" s="508">
        <v>1046</v>
      </c>
      <c r="D30" s="508">
        <v>0</v>
      </c>
      <c r="E30" s="508">
        <v>0</v>
      </c>
      <c r="F30" s="508">
        <v>0</v>
      </c>
      <c r="G30" s="508">
        <v>1267</v>
      </c>
      <c r="H30" s="508">
        <v>1323</v>
      </c>
      <c r="I30" s="508">
        <v>1410</v>
      </c>
      <c r="J30" s="508">
        <v>1539</v>
      </c>
      <c r="K30" s="508">
        <v>1363</v>
      </c>
      <c r="L30" s="508">
        <v>1464</v>
      </c>
      <c r="M30" s="508">
        <v>1457</v>
      </c>
      <c r="N30" s="508">
        <v>1307</v>
      </c>
      <c r="O30" s="508">
        <v>1299</v>
      </c>
      <c r="P30" s="508">
        <v>1460</v>
      </c>
      <c r="Q30" s="510">
        <v>1392</v>
      </c>
    </row>
    <row r="31" spans="1:17" ht="15" customHeight="1">
      <c r="A31" s="483">
        <v>27</v>
      </c>
      <c r="B31" s="486" t="s">
        <v>921</v>
      </c>
      <c r="C31" s="508">
        <v>32</v>
      </c>
      <c r="D31" s="508">
        <v>22</v>
      </c>
      <c r="E31" s="508">
        <v>21</v>
      </c>
      <c r="F31" s="508">
        <v>48</v>
      </c>
      <c r="G31" s="508">
        <v>16</v>
      </c>
      <c r="H31" s="508">
        <v>21</v>
      </c>
      <c r="I31" s="508">
        <v>19</v>
      </c>
      <c r="J31" s="508">
        <v>10</v>
      </c>
      <c r="K31" s="508">
        <v>7</v>
      </c>
      <c r="L31" s="508">
        <v>7</v>
      </c>
      <c r="M31" s="508">
        <v>4</v>
      </c>
      <c r="N31" s="508">
        <v>21</v>
      </c>
      <c r="O31" s="508">
        <v>7</v>
      </c>
      <c r="P31" s="508">
        <v>6</v>
      </c>
      <c r="Q31" s="510">
        <v>2</v>
      </c>
    </row>
    <row r="32" spans="1:17" ht="15" customHeight="1">
      <c r="A32" s="483">
        <v>28</v>
      </c>
      <c r="B32" s="484" t="s">
        <v>922</v>
      </c>
      <c r="C32" s="508">
        <v>26</v>
      </c>
      <c r="D32" s="508">
        <v>25</v>
      </c>
      <c r="E32" s="508">
        <v>26</v>
      </c>
      <c r="F32" s="508">
        <v>37</v>
      </c>
      <c r="G32" s="508">
        <v>32</v>
      </c>
      <c r="H32" s="508">
        <v>27</v>
      </c>
      <c r="I32" s="508">
        <v>32</v>
      </c>
      <c r="J32" s="508">
        <v>19</v>
      </c>
      <c r="K32" s="508">
        <v>25</v>
      </c>
      <c r="L32" s="508">
        <v>24</v>
      </c>
      <c r="M32" s="508">
        <v>25</v>
      </c>
      <c r="N32" s="508">
        <v>27</v>
      </c>
      <c r="O32" s="508">
        <v>26</v>
      </c>
      <c r="P32" s="508">
        <v>22</v>
      </c>
      <c r="Q32" s="510">
        <v>20</v>
      </c>
    </row>
    <row r="33" spans="1:17" ht="15" customHeight="1">
      <c r="A33" s="483">
        <v>29</v>
      </c>
      <c r="B33" s="484" t="s">
        <v>923</v>
      </c>
      <c r="C33" s="508">
        <v>4508</v>
      </c>
      <c r="D33" s="508">
        <v>0</v>
      </c>
      <c r="E33" s="508">
        <v>0</v>
      </c>
      <c r="F33" s="508">
        <v>0</v>
      </c>
      <c r="G33" s="508">
        <v>4491</v>
      </c>
      <c r="H33" s="508">
        <v>4628</v>
      </c>
      <c r="I33" s="508">
        <v>4667</v>
      </c>
      <c r="J33" s="508">
        <v>4671</v>
      </c>
      <c r="K33" s="508">
        <v>4690</v>
      </c>
      <c r="L33" s="508">
        <v>4654</v>
      </c>
      <c r="M33" s="508">
        <v>5077</v>
      </c>
      <c r="N33" s="508">
        <v>5104</v>
      </c>
      <c r="O33" s="508">
        <v>5092</v>
      </c>
      <c r="P33" s="508">
        <v>5046</v>
      </c>
      <c r="Q33" s="510">
        <v>5071</v>
      </c>
    </row>
    <row r="34" spans="1:17" ht="15" customHeight="1">
      <c r="A34" s="483">
        <v>30</v>
      </c>
      <c r="B34" s="486" t="s">
        <v>924</v>
      </c>
      <c r="C34" s="508">
        <v>182</v>
      </c>
      <c r="D34" s="508">
        <v>173</v>
      </c>
      <c r="E34" s="508">
        <v>167</v>
      </c>
      <c r="F34" s="508">
        <v>159</v>
      </c>
      <c r="G34" s="508">
        <v>177</v>
      </c>
      <c r="H34" s="508">
        <v>194</v>
      </c>
      <c r="I34" s="508">
        <v>210</v>
      </c>
      <c r="J34" s="508">
        <v>206</v>
      </c>
      <c r="K34" s="508">
        <v>206</v>
      </c>
      <c r="L34" s="508">
        <v>213</v>
      </c>
      <c r="M34" s="508">
        <v>246</v>
      </c>
      <c r="N34" s="508">
        <v>264</v>
      </c>
      <c r="O34" s="508">
        <v>274</v>
      </c>
      <c r="P34" s="508">
        <v>274</v>
      </c>
      <c r="Q34" s="510">
        <v>274</v>
      </c>
    </row>
    <row r="35" spans="1:17" ht="15" customHeight="1">
      <c r="A35" s="483">
        <v>31</v>
      </c>
      <c r="B35" s="486" t="s">
        <v>925</v>
      </c>
      <c r="C35" s="508">
        <v>29</v>
      </c>
      <c r="D35" s="508">
        <v>0</v>
      </c>
      <c r="E35" s="508">
        <v>0</v>
      </c>
      <c r="F35" s="508">
        <v>0</v>
      </c>
      <c r="G35" s="508">
        <v>26</v>
      </c>
      <c r="H35" s="508">
        <v>32</v>
      </c>
      <c r="I35" s="508">
        <v>38</v>
      </c>
      <c r="J35" s="508">
        <v>40</v>
      </c>
      <c r="K35" s="508">
        <v>39</v>
      </c>
      <c r="L35" s="508">
        <v>41</v>
      </c>
      <c r="M35" s="519" t="s">
        <v>167</v>
      </c>
      <c r="N35" s="519" t="s">
        <v>167</v>
      </c>
      <c r="O35" s="519" t="s">
        <v>167</v>
      </c>
      <c r="P35" s="519" t="s">
        <v>167</v>
      </c>
      <c r="Q35" s="511" t="s">
        <v>167</v>
      </c>
    </row>
    <row r="36" spans="1:17" ht="15" customHeight="1">
      <c r="A36" s="483">
        <v>32</v>
      </c>
      <c r="B36" s="486" t="s">
        <v>926</v>
      </c>
      <c r="C36" s="508">
        <v>216</v>
      </c>
      <c r="D36" s="508">
        <v>207</v>
      </c>
      <c r="E36" s="508">
        <v>190</v>
      </c>
      <c r="F36" s="508">
        <v>188</v>
      </c>
      <c r="G36" s="508">
        <v>209</v>
      </c>
      <c r="H36" s="508">
        <v>279</v>
      </c>
      <c r="I36" s="508">
        <v>321</v>
      </c>
      <c r="J36" s="508">
        <v>329</v>
      </c>
      <c r="K36" s="508">
        <v>392</v>
      </c>
      <c r="L36" s="508">
        <v>401</v>
      </c>
      <c r="M36" s="508">
        <v>387</v>
      </c>
      <c r="N36" s="508">
        <v>397</v>
      </c>
      <c r="O36" s="508">
        <v>386</v>
      </c>
      <c r="P36" s="508">
        <v>360</v>
      </c>
      <c r="Q36" s="510">
        <v>347</v>
      </c>
    </row>
    <row r="37" spans="1:17" ht="15" customHeight="1">
      <c r="A37" s="483">
        <v>33</v>
      </c>
      <c r="B37" s="486" t="s">
        <v>927</v>
      </c>
      <c r="C37" s="508">
        <v>2000</v>
      </c>
      <c r="D37" s="508">
        <v>1961</v>
      </c>
      <c r="E37" s="508">
        <v>1931</v>
      </c>
      <c r="F37" s="508">
        <v>1898</v>
      </c>
      <c r="G37" s="508">
        <v>1870</v>
      </c>
      <c r="H37" s="508">
        <v>1862</v>
      </c>
      <c r="I37" s="508">
        <v>1848</v>
      </c>
      <c r="J37" s="508">
        <v>1846</v>
      </c>
      <c r="K37" s="508">
        <v>1756</v>
      </c>
      <c r="L37" s="508">
        <v>1773</v>
      </c>
      <c r="M37" s="508">
        <v>1899</v>
      </c>
      <c r="N37" s="508">
        <v>1813</v>
      </c>
      <c r="O37" s="508">
        <v>1833</v>
      </c>
      <c r="P37" s="508">
        <v>1827</v>
      </c>
      <c r="Q37" s="510">
        <v>1830</v>
      </c>
    </row>
    <row r="38" spans="1:17" ht="15" customHeight="1">
      <c r="A38" s="483">
        <v>34</v>
      </c>
      <c r="B38" s="486" t="s">
        <v>928</v>
      </c>
      <c r="C38" s="508">
        <v>2082</v>
      </c>
      <c r="D38" s="508">
        <v>0</v>
      </c>
      <c r="E38" s="508">
        <v>0</v>
      </c>
      <c r="F38" s="508">
        <v>0</v>
      </c>
      <c r="G38" s="508">
        <v>2210</v>
      </c>
      <c r="H38" s="508">
        <v>2260</v>
      </c>
      <c r="I38" s="508">
        <v>2250</v>
      </c>
      <c r="J38" s="508">
        <v>2251</v>
      </c>
      <c r="K38" s="508">
        <v>2297</v>
      </c>
      <c r="L38" s="508">
        <v>2226</v>
      </c>
      <c r="M38" s="508">
        <v>2545</v>
      </c>
      <c r="N38" s="508">
        <v>2630</v>
      </c>
      <c r="O38" s="508">
        <v>2599</v>
      </c>
      <c r="P38" s="508">
        <v>2585</v>
      </c>
      <c r="Q38" s="510">
        <v>2620</v>
      </c>
    </row>
    <row r="39" spans="1:17" ht="15" customHeight="1">
      <c r="A39" s="483">
        <v>35</v>
      </c>
      <c r="B39" s="484" t="s">
        <v>929</v>
      </c>
      <c r="C39" s="508">
        <v>1154</v>
      </c>
      <c r="D39" s="508">
        <v>1132</v>
      </c>
      <c r="E39" s="508">
        <v>1119</v>
      </c>
      <c r="F39" s="508">
        <v>1173</v>
      </c>
      <c r="G39" s="508">
        <v>1248</v>
      </c>
      <c r="H39" s="508">
        <v>1263</v>
      </c>
      <c r="I39" s="508">
        <v>1346</v>
      </c>
      <c r="J39" s="508">
        <v>1471</v>
      </c>
      <c r="K39" s="508">
        <v>1567</v>
      </c>
      <c r="L39" s="508">
        <v>1647</v>
      </c>
      <c r="M39" s="508">
        <v>1829</v>
      </c>
      <c r="N39" s="508">
        <v>2029</v>
      </c>
      <c r="O39" s="508">
        <v>2038</v>
      </c>
      <c r="P39" s="508">
        <v>2003</v>
      </c>
      <c r="Q39" s="510">
        <v>2093</v>
      </c>
    </row>
    <row r="40" spans="1:17" ht="15" customHeight="1">
      <c r="A40" s="483">
        <v>36</v>
      </c>
      <c r="B40" s="484" t="s">
        <v>941</v>
      </c>
      <c r="C40" s="491" t="s">
        <v>882</v>
      </c>
      <c r="D40" s="491" t="s">
        <v>882</v>
      </c>
      <c r="E40" s="491" t="s">
        <v>882</v>
      </c>
      <c r="F40" s="491" t="s">
        <v>882</v>
      </c>
      <c r="G40" s="491" t="s">
        <v>882</v>
      </c>
      <c r="H40" s="491" t="s">
        <v>882</v>
      </c>
      <c r="I40" s="491" t="s">
        <v>882</v>
      </c>
      <c r="J40" s="491" t="s">
        <v>882</v>
      </c>
      <c r="K40" s="491" t="s">
        <v>882</v>
      </c>
      <c r="L40" s="491" t="s">
        <v>882</v>
      </c>
      <c r="M40" s="491" t="s">
        <v>882</v>
      </c>
      <c r="N40" s="491" t="s">
        <v>882</v>
      </c>
      <c r="O40" s="509" t="s">
        <v>167</v>
      </c>
      <c r="P40" s="510">
        <v>67</v>
      </c>
      <c r="Q40" s="510">
        <v>88</v>
      </c>
    </row>
    <row r="41" spans="1:17" ht="20.100000000000001" customHeight="1">
      <c r="A41" s="502" t="s">
        <v>752</v>
      </c>
    </row>
    <row r="42" spans="1:17">
      <c r="A42" s="503" t="s">
        <v>930</v>
      </c>
    </row>
    <row r="43" spans="1:17">
      <c r="A43" s="503" t="s">
        <v>931</v>
      </c>
    </row>
    <row r="44" spans="1:17">
      <c r="A44" s="503" t="s">
        <v>932</v>
      </c>
    </row>
    <row r="45" spans="1:17">
      <c r="A45" s="503" t="s">
        <v>945</v>
      </c>
    </row>
    <row r="46" spans="1:17">
      <c r="A46" s="503" t="s">
        <v>934</v>
      </c>
    </row>
    <row r="47" spans="1:17">
      <c r="A47" s="503" t="s">
        <v>935</v>
      </c>
    </row>
    <row r="48" spans="1:17">
      <c r="A48" s="503" t="s">
        <v>936</v>
      </c>
    </row>
    <row r="49" spans="1:1">
      <c r="A49" s="503" t="s">
        <v>942</v>
      </c>
    </row>
    <row r="50" spans="1:1">
      <c r="A50" s="503"/>
    </row>
    <row r="51" spans="1:1">
      <c r="A51" s="503"/>
    </row>
    <row r="52" spans="1:1">
      <c r="A52" s="503" t="s">
        <v>937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/>
  </sheetViews>
  <sheetFormatPr baseColWidth="10" defaultRowHeight="12"/>
  <cols>
    <col min="1" max="1" width="4.7109375" style="472" customWidth="1"/>
    <col min="2" max="2" width="25.7109375" style="472" customWidth="1"/>
    <col min="3" max="3" width="13.7109375" style="472" customWidth="1"/>
    <col min="4" max="4" width="11.42578125" style="472"/>
    <col min="5" max="8" width="0" style="472" hidden="1" customWidth="1"/>
    <col min="9" max="9" width="11.42578125" style="472"/>
    <col min="10" max="13" width="0" style="472" hidden="1" customWidth="1"/>
    <col min="14" max="16384" width="11.42578125" style="472"/>
  </cols>
  <sheetData>
    <row r="1" spans="1:20" ht="20.25" customHeight="1">
      <c r="A1" s="471" t="s">
        <v>946</v>
      </c>
    </row>
    <row r="2" spans="1:20" ht="20.100000000000001" customHeight="1"/>
    <row r="3" spans="1:20" ht="20.100000000000001" customHeight="1"/>
    <row r="4" spans="1:20" s="478" customFormat="1" ht="30" customHeight="1">
      <c r="A4" s="474" t="s">
        <v>65</v>
      </c>
      <c r="B4" s="475" t="s">
        <v>947</v>
      </c>
      <c r="C4" s="475" t="s">
        <v>4</v>
      </c>
      <c r="D4" s="475">
        <v>2000</v>
      </c>
      <c r="E4" s="475">
        <v>2001</v>
      </c>
      <c r="F4" s="475">
        <v>2002</v>
      </c>
      <c r="G4" s="476">
        <v>2003</v>
      </c>
      <c r="H4" s="475">
        <v>2004</v>
      </c>
      <c r="I4" s="475">
        <v>2005</v>
      </c>
      <c r="J4" s="475">
        <v>2006</v>
      </c>
      <c r="K4" s="475">
        <v>2007</v>
      </c>
      <c r="L4" s="475">
        <v>2008</v>
      </c>
      <c r="M4" s="475">
        <v>2009</v>
      </c>
      <c r="N4" s="475">
        <v>2010</v>
      </c>
      <c r="O4" s="475">
        <v>2011</v>
      </c>
      <c r="P4" s="475">
        <v>2012</v>
      </c>
      <c r="Q4" s="477">
        <v>2013</v>
      </c>
      <c r="R4" s="475">
        <v>2014</v>
      </c>
      <c r="S4" s="506">
        <v>2015</v>
      </c>
      <c r="T4" s="523"/>
    </row>
    <row r="5" spans="1:20" ht="15" customHeight="1">
      <c r="A5" s="483">
        <v>1</v>
      </c>
      <c r="B5" s="484" t="s">
        <v>948</v>
      </c>
      <c r="C5" s="520" t="s">
        <v>949</v>
      </c>
      <c r="D5" s="521">
        <v>14537.9</v>
      </c>
      <c r="E5" s="521">
        <v>14603.087</v>
      </c>
      <c r="F5" s="521">
        <v>13988.3</v>
      </c>
      <c r="G5" s="521">
        <v>13643.7</v>
      </c>
      <c r="H5" s="521">
        <v>13195.8</v>
      </c>
      <c r="I5" s="521">
        <v>13034.5</v>
      </c>
      <c r="J5" s="521">
        <v>12747.9</v>
      </c>
      <c r="K5" s="521">
        <v>12686.644</v>
      </c>
      <c r="L5" s="521">
        <v>12969.674000000001</v>
      </c>
      <c r="M5" s="521">
        <v>12944.903</v>
      </c>
      <c r="N5" s="521">
        <v>12809.492</v>
      </c>
      <c r="O5" s="521">
        <v>12562.6</v>
      </c>
      <c r="P5" s="521">
        <v>12477.388999999999</v>
      </c>
      <c r="Q5" s="521">
        <v>12685.993</v>
      </c>
      <c r="R5" s="521">
        <v>12742.19</v>
      </c>
      <c r="S5" s="521">
        <v>12653.071</v>
      </c>
    </row>
    <row r="6" spans="1:20" ht="15" customHeight="1">
      <c r="A6" s="483"/>
      <c r="B6" s="492" t="s">
        <v>950</v>
      </c>
      <c r="C6" s="494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521"/>
      <c r="O6" s="521"/>
      <c r="P6" s="521"/>
      <c r="Q6" s="521"/>
      <c r="R6" s="521"/>
      <c r="S6" s="521"/>
    </row>
    <row r="7" spans="1:20" ht="15" customHeight="1">
      <c r="A7" s="483">
        <v>2</v>
      </c>
      <c r="B7" s="487" t="s">
        <v>951</v>
      </c>
      <c r="C7" s="520" t="s">
        <v>949</v>
      </c>
      <c r="D7" s="521">
        <v>5183.7</v>
      </c>
      <c r="E7" s="521">
        <v>5306.9110000000001</v>
      </c>
      <c r="F7" s="521">
        <v>5075.2</v>
      </c>
      <c r="G7" s="521">
        <v>4941.3909999999996</v>
      </c>
      <c r="H7" s="521">
        <v>4742.8999999999996</v>
      </c>
      <c r="I7" s="521">
        <v>4563.8</v>
      </c>
      <c r="J7" s="521">
        <v>4565.3</v>
      </c>
      <c r="K7" s="521">
        <v>4545.1940000000004</v>
      </c>
      <c r="L7" s="521">
        <v>4715.1270000000004</v>
      </c>
      <c r="M7" s="521">
        <v>4414.4219999999996</v>
      </c>
      <c r="N7" s="521">
        <v>21205.824000000001</v>
      </c>
      <c r="O7" s="521">
        <v>4201.0969999999998</v>
      </c>
      <c r="P7" s="521">
        <v>4090.5770000000002</v>
      </c>
      <c r="Q7" s="521">
        <v>4166.6139999999996</v>
      </c>
      <c r="R7" s="521">
        <v>4151.0640000000003</v>
      </c>
      <c r="S7" s="521">
        <v>4140.3609999999999</v>
      </c>
    </row>
    <row r="8" spans="1:20" ht="15" customHeight="1">
      <c r="A8" s="483">
        <v>3</v>
      </c>
      <c r="B8" s="487" t="s">
        <v>952</v>
      </c>
      <c r="C8" s="520" t="s">
        <v>949</v>
      </c>
      <c r="D8" s="521">
        <v>4569.8</v>
      </c>
      <c r="E8" s="521">
        <v>4548.5870000000004</v>
      </c>
      <c r="F8" s="521">
        <v>4427.2</v>
      </c>
      <c r="G8" s="521">
        <v>4371.9579999999996</v>
      </c>
      <c r="H8" s="521">
        <v>4285.1000000000004</v>
      </c>
      <c r="I8" s="521">
        <v>4236</v>
      </c>
      <c r="J8" s="521">
        <v>4081.2</v>
      </c>
      <c r="K8" s="521">
        <v>4071.1990000000001</v>
      </c>
      <c r="L8" s="521">
        <v>4217.7110000000002</v>
      </c>
      <c r="M8" s="521">
        <v>4205.4930000000004</v>
      </c>
      <c r="N8" s="521">
        <v>4183.1109999999999</v>
      </c>
      <c r="O8" s="521">
        <v>4184.9780000000001</v>
      </c>
      <c r="P8" s="521">
        <v>4191.3689999999997</v>
      </c>
      <c r="Q8" s="521">
        <v>4267.6109999999999</v>
      </c>
      <c r="R8" s="521">
        <v>4295.68</v>
      </c>
      <c r="S8" s="521">
        <v>4286.6509999999998</v>
      </c>
    </row>
    <row r="9" spans="1:20" ht="15" customHeight="1">
      <c r="A9" s="483">
        <v>4</v>
      </c>
      <c r="B9" s="484" t="s">
        <v>953</v>
      </c>
      <c r="C9" s="520" t="s">
        <v>949</v>
      </c>
      <c r="D9" s="521">
        <v>25633.200000000001</v>
      </c>
      <c r="E9" s="521">
        <v>25783.928</v>
      </c>
      <c r="F9" s="521">
        <v>26103</v>
      </c>
      <c r="G9" s="521">
        <v>26334.32</v>
      </c>
      <c r="H9" s="521">
        <v>25659.3</v>
      </c>
      <c r="I9" s="521">
        <v>26857.8</v>
      </c>
      <c r="J9" s="521">
        <v>26521.4</v>
      </c>
      <c r="K9" s="521">
        <v>27125.298999999999</v>
      </c>
      <c r="L9" s="521">
        <v>26686.7</v>
      </c>
      <c r="M9" s="521">
        <v>26980.9</v>
      </c>
      <c r="N9" s="521">
        <v>26509.1</v>
      </c>
      <c r="O9" s="521">
        <v>26758.1</v>
      </c>
      <c r="P9" s="521">
        <v>28131.7</v>
      </c>
      <c r="Q9" s="521">
        <v>28133.4</v>
      </c>
      <c r="R9" s="521">
        <v>28339</v>
      </c>
      <c r="S9" s="521">
        <v>28099.4</v>
      </c>
    </row>
    <row r="10" spans="1:20" ht="15" customHeight="1">
      <c r="A10" s="483">
        <v>5</v>
      </c>
      <c r="B10" s="486" t="s">
        <v>967</v>
      </c>
      <c r="C10" s="520" t="s">
        <v>949</v>
      </c>
      <c r="D10" s="521">
        <v>10015.799999999999</v>
      </c>
      <c r="E10" s="521">
        <v>10096.558999999999</v>
      </c>
      <c r="F10" s="521">
        <v>9968.4</v>
      </c>
      <c r="G10" s="521">
        <v>10481.91</v>
      </c>
      <c r="H10" s="521">
        <v>9839.7000000000007</v>
      </c>
      <c r="I10" s="521">
        <v>10663.5</v>
      </c>
      <c r="J10" s="521">
        <v>10560.1</v>
      </c>
      <c r="K10" s="521">
        <v>10958.187</v>
      </c>
      <c r="L10" s="521">
        <v>11165.8</v>
      </c>
      <c r="M10" s="521">
        <v>11488.7</v>
      </c>
      <c r="N10" s="521">
        <v>11173.3</v>
      </c>
      <c r="O10" s="521">
        <v>11216.2</v>
      </c>
      <c r="P10" s="521">
        <v>12072.6</v>
      </c>
      <c r="Q10" s="521">
        <v>12382.5</v>
      </c>
      <c r="R10" s="521">
        <v>12407.6</v>
      </c>
      <c r="S10" s="521">
        <v>12160</v>
      </c>
    </row>
    <row r="11" spans="1:20" ht="15" customHeight="1">
      <c r="A11" s="483">
        <v>6</v>
      </c>
      <c r="B11" s="484" t="s">
        <v>954</v>
      </c>
      <c r="C11" s="520" t="s">
        <v>949</v>
      </c>
      <c r="D11" s="524" t="s">
        <v>882</v>
      </c>
      <c r="E11" s="521">
        <v>122056.102</v>
      </c>
      <c r="F11" s="521">
        <v>0</v>
      </c>
      <c r="G11" s="521">
        <v>121538.202</v>
      </c>
      <c r="H11" s="521">
        <v>0</v>
      </c>
      <c r="I11" s="521">
        <v>120560.2</v>
      </c>
      <c r="J11" s="521">
        <v>0</v>
      </c>
      <c r="K11" s="521">
        <v>128462.716</v>
      </c>
      <c r="L11" s="521">
        <v>0</v>
      </c>
      <c r="M11" s="521">
        <v>0</v>
      </c>
      <c r="N11" s="521">
        <v>128899.75</v>
      </c>
      <c r="O11" s="524" t="s">
        <v>882</v>
      </c>
      <c r="P11" s="524" t="s">
        <v>882</v>
      </c>
      <c r="Q11" s="521">
        <v>160773.5</v>
      </c>
      <c r="R11" s="524" t="s">
        <v>882</v>
      </c>
      <c r="S11" s="524" t="s">
        <v>882</v>
      </c>
    </row>
    <row r="12" spans="1:20" ht="15" customHeight="1">
      <c r="A12" s="483"/>
      <c r="B12" s="492" t="s">
        <v>950</v>
      </c>
      <c r="C12" s="520"/>
      <c r="D12" s="521"/>
      <c r="E12" s="521">
        <v>0</v>
      </c>
      <c r="F12" s="521">
        <v>0</v>
      </c>
      <c r="G12" s="521">
        <v>0</v>
      </c>
      <c r="H12" s="521">
        <v>0</v>
      </c>
      <c r="I12" s="521"/>
      <c r="J12" s="521"/>
      <c r="K12" s="521"/>
      <c r="L12" s="521"/>
      <c r="M12" s="521"/>
      <c r="N12" s="521"/>
      <c r="P12" s="521"/>
      <c r="Q12" s="521"/>
      <c r="R12" s="521"/>
      <c r="S12" s="521"/>
    </row>
    <row r="13" spans="1:20" ht="15" customHeight="1">
      <c r="A13" s="483">
        <v>7</v>
      </c>
      <c r="B13" s="487" t="s">
        <v>955</v>
      </c>
      <c r="C13" s="520" t="s">
        <v>949</v>
      </c>
      <c r="D13" s="609" t="s">
        <v>1174</v>
      </c>
      <c r="E13" s="521">
        <v>51385.754000000001</v>
      </c>
      <c r="F13" s="521">
        <v>0</v>
      </c>
      <c r="G13" s="521">
        <v>52998.563999999998</v>
      </c>
      <c r="H13" s="521">
        <v>0</v>
      </c>
      <c r="I13" s="521">
        <v>55686.936999999998</v>
      </c>
      <c r="J13" s="521">
        <v>0</v>
      </c>
      <c r="K13" s="521">
        <v>57992.105499999998</v>
      </c>
      <c r="L13" s="521">
        <v>0</v>
      </c>
      <c r="M13" s="521">
        <v>0</v>
      </c>
      <c r="N13" s="521">
        <v>64761.288999999997</v>
      </c>
      <c r="O13" s="609" t="s">
        <v>1174</v>
      </c>
      <c r="P13" s="609" t="s">
        <v>1174</v>
      </c>
      <c r="Q13" s="521">
        <v>97145.600000000006</v>
      </c>
      <c r="R13" s="609" t="s">
        <v>1174</v>
      </c>
      <c r="S13" s="609" t="s">
        <v>1174</v>
      </c>
    </row>
    <row r="14" spans="1:20" ht="15" customHeight="1">
      <c r="A14" s="483">
        <v>8</v>
      </c>
      <c r="B14" s="487" t="s">
        <v>956</v>
      </c>
      <c r="C14" s="520" t="s">
        <v>949</v>
      </c>
      <c r="D14" s="609" t="s">
        <v>1174</v>
      </c>
      <c r="E14" s="521">
        <v>41330.004000000001</v>
      </c>
      <c r="F14" s="521">
        <v>0</v>
      </c>
      <c r="G14" s="521">
        <v>40147.385999999999</v>
      </c>
      <c r="H14" s="521">
        <v>0</v>
      </c>
      <c r="I14" s="521">
        <v>37560.934000000001</v>
      </c>
      <c r="J14" s="521">
        <v>0</v>
      </c>
      <c r="K14" s="521">
        <v>37310.402000000002</v>
      </c>
      <c r="L14" s="521">
        <v>0</v>
      </c>
      <c r="M14" s="521">
        <v>0</v>
      </c>
      <c r="N14" s="521">
        <v>36340.567333333325</v>
      </c>
      <c r="O14" s="609" t="s">
        <v>1174</v>
      </c>
      <c r="P14" s="609" t="s">
        <v>1174</v>
      </c>
      <c r="Q14" s="521">
        <v>43750.799666666673</v>
      </c>
      <c r="R14" s="609" t="s">
        <v>1174</v>
      </c>
      <c r="S14" s="609" t="s">
        <v>1174</v>
      </c>
    </row>
    <row r="15" spans="1:20" ht="15" customHeight="1">
      <c r="A15" s="483">
        <v>9</v>
      </c>
      <c r="B15" s="487" t="s">
        <v>957</v>
      </c>
      <c r="C15" s="520" t="s">
        <v>949</v>
      </c>
      <c r="D15" s="609" t="s">
        <v>1174</v>
      </c>
      <c r="E15" s="521">
        <v>12063.244000000001</v>
      </c>
      <c r="F15" s="521">
        <v>0</v>
      </c>
      <c r="G15" s="521">
        <v>13614.26</v>
      </c>
      <c r="H15" s="521">
        <v>0</v>
      </c>
      <c r="I15" s="521">
        <v>13292.8</v>
      </c>
      <c r="J15" s="521">
        <v>0</v>
      </c>
      <c r="K15" s="521">
        <v>13837.232</v>
      </c>
      <c r="L15" s="521">
        <v>0</v>
      </c>
      <c r="M15" s="521">
        <v>0</v>
      </c>
      <c r="N15" s="521">
        <v>14786.376</v>
      </c>
      <c r="O15" s="609" t="s">
        <v>1174</v>
      </c>
      <c r="P15" s="609" t="s">
        <v>1174</v>
      </c>
      <c r="Q15" s="521">
        <v>16559.599999999999</v>
      </c>
      <c r="R15" s="609" t="s">
        <v>1174</v>
      </c>
      <c r="S15" s="609" t="s">
        <v>1174</v>
      </c>
    </row>
    <row r="16" spans="1:20" ht="15" customHeight="1">
      <c r="A16" s="483">
        <v>10</v>
      </c>
      <c r="B16" s="484" t="s">
        <v>958</v>
      </c>
      <c r="C16" s="520" t="s">
        <v>949</v>
      </c>
      <c r="D16" s="521">
        <v>2743.3</v>
      </c>
      <c r="E16" s="521">
        <v>2771.1469999999999</v>
      </c>
      <c r="F16" s="521">
        <v>2721.4</v>
      </c>
      <c r="G16" s="521">
        <v>2696.98</v>
      </c>
      <c r="H16" s="521">
        <v>2713.4</v>
      </c>
      <c r="I16" s="521">
        <v>2642.3</v>
      </c>
      <c r="J16" s="521">
        <v>2560.3000000000002</v>
      </c>
      <c r="K16" s="521">
        <v>2537.7910000000002</v>
      </c>
      <c r="L16" s="521">
        <v>2437</v>
      </c>
      <c r="M16" s="521">
        <v>2350.5</v>
      </c>
      <c r="N16" s="521">
        <v>2088.5410000000002</v>
      </c>
      <c r="O16" s="521">
        <v>1657.8</v>
      </c>
      <c r="P16" s="521">
        <v>1641</v>
      </c>
      <c r="Q16" s="521">
        <v>1570</v>
      </c>
      <c r="R16" s="521">
        <v>1600.7</v>
      </c>
      <c r="S16" s="524" t="s">
        <v>917</v>
      </c>
    </row>
    <row r="17" spans="1:19" ht="15" customHeight="1">
      <c r="A17" s="493"/>
      <c r="B17" s="522"/>
      <c r="C17" s="494"/>
    </row>
    <row r="18" spans="1:19" ht="15" customHeight="1">
      <c r="A18" s="483">
        <v>11</v>
      </c>
      <c r="B18" s="484" t="s">
        <v>959</v>
      </c>
      <c r="C18" s="520" t="s">
        <v>183</v>
      </c>
      <c r="D18" s="496">
        <f t="shared" ref="D18:S18" si="0">D5/$I5*100</f>
        <v>111.53400590739959</v>
      </c>
      <c r="E18" s="496">
        <f t="shared" si="0"/>
        <v>112.03411715063869</v>
      </c>
      <c r="F18" s="496">
        <f t="shared" si="0"/>
        <v>107.31750354827571</v>
      </c>
      <c r="G18" s="496">
        <f t="shared" si="0"/>
        <v>104.67375043154705</v>
      </c>
      <c r="H18" s="496">
        <f t="shared" si="0"/>
        <v>101.23748513560167</v>
      </c>
      <c r="I18" s="496">
        <f t="shared" si="0"/>
        <v>100</v>
      </c>
      <c r="J18" s="496">
        <f t="shared" si="0"/>
        <v>97.801219839656298</v>
      </c>
      <c r="K18" s="496">
        <f t="shared" si="0"/>
        <v>97.331267022133574</v>
      </c>
      <c r="L18" s="496">
        <f t="shared" si="0"/>
        <v>99.502658329817024</v>
      </c>
      <c r="M18" s="496">
        <f t="shared" si="0"/>
        <v>99.31261651770302</v>
      </c>
      <c r="N18" s="496">
        <f t="shared" si="0"/>
        <v>98.273750431547043</v>
      </c>
      <c r="O18" s="496">
        <f t="shared" si="0"/>
        <v>96.379607963481533</v>
      </c>
      <c r="P18" s="496">
        <f t="shared" si="0"/>
        <v>95.725873643024272</v>
      </c>
      <c r="Q18" s="496">
        <f t="shared" si="0"/>
        <v>97.326272584295523</v>
      </c>
      <c r="R18" s="496">
        <f t="shared" si="0"/>
        <v>97.757413019294944</v>
      </c>
      <c r="S18" s="496">
        <f t="shared" si="0"/>
        <v>97.073696727914381</v>
      </c>
    </row>
    <row r="19" spans="1:19" ht="15" customHeight="1">
      <c r="A19" s="483"/>
      <c r="B19" s="492" t="s">
        <v>950</v>
      </c>
      <c r="C19" s="520"/>
      <c r="D19" s="496"/>
      <c r="E19" s="496"/>
      <c r="F19" s="496"/>
      <c r="G19" s="496"/>
      <c r="H19" s="496"/>
      <c r="I19" s="496"/>
      <c r="J19" s="496"/>
      <c r="K19" s="496"/>
      <c r="L19" s="496"/>
      <c r="M19" s="496"/>
      <c r="N19" s="496"/>
      <c r="O19" s="496"/>
      <c r="P19" s="496"/>
      <c r="Q19" s="496"/>
      <c r="R19" s="496"/>
      <c r="S19" s="496"/>
    </row>
    <row r="20" spans="1:19" ht="15" customHeight="1">
      <c r="A20" s="483">
        <v>12</v>
      </c>
      <c r="B20" s="487" t="s">
        <v>951</v>
      </c>
      <c r="C20" s="520" t="s">
        <v>183</v>
      </c>
      <c r="D20" s="496">
        <f t="shared" ref="D20:S20" si="1">D7/$I7*100</f>
        <v>113.58297909636705</v>
      </c>
      <c r="E20" s="496">
        <f t="shared" si="1"/>
        <v>116.28272492221394</v>
      </c>
      <c r="F20" s="496">
        <f t="shared" si="1"/>
        <v>111.20557430211664</v>
      </c>
      <c r="G20" s="496">
        <f t="shared" si="1"/>
        <v>108.27360971120557</v>
      </c>
      <c r="H20" s="496">
        <f t="shared" si="1"/>
        <v>103.92436127788245</v>
      </c>
      <c r="I20" s="496">
        <f t="shared" si="1"/>
        <v>100</v>
      </c>
      <c r="J20" s="496">
        <f t="shared" si="1"/>
        <v>100.03286734738595</v>
      </c>
      <c r="K20" s="496">
        <f t="shared" si="1"/>
        <v>99.592313423024677</v>
      </c>
      <c r="L20" s="496">
        <f t="shared" si="1"/>
        <v>103.31581138524915</v>
      </c>
      <c r="M20" s="496">
        <f t="shared" si="1"/>
        <v>96.726894254787666</v>
      </c>
      <c r="N20" s="496">
        <f t="shared" si="1"/>
        <v>464.65278934221487</v>
      </c>
      <c r="O20" s="496">
        <f t="shared" si="1"/>
        <v>92.052609667382441</v>
      </c>
      <c r="P20" s="496">
        <f t="shared" si="1"/>
        <v>89.630943511985635</v>
      </c>
      <c r="Q20" s="496">
        <f t="shared" si="1"/>
        <v>91.297033174109274</v>
      </c>
      <c r="R20" s="496">
        <f t="shared" si="1"/>
        <v>90.956308339541607</v>
      </c>
      <c r="S20" s="496">
        <f t="shared" si="1"/>
        <v>90.721788860160387</v>
      </c>
    </row>
    <row r="21" spans="1:19" ht="15" customHeight="1">
      <c r="A21" s="483">
        <v>13</v>
      </c>
      <c r="B21" s="487" t="s">
        <v>952</v>
      </c>
      <c r="C21" s="520" t="s">
        <v>183</v>
      </c>
      <c r="D21" s="496">
        <f t="shared" ref="D21:S21" si="2">D8/$I8*100</f>
        <v>107.88007554296506</v>
      </c>
      <c r="E21" s="496">
        <f t="shared" si="2"/>
        <v>107.37929650613786</v>
      </c>
      <c r="F21" s="496">
        <f t="shared" si="2"/>
        <v>104.51369216241737</v>
      </c>
      <c r="G21" s="496">
        <f t="shared" si="2"/>
        <v>103.20958451369215</v>
      </c>
      <c r="H21" s="496">
        <f t="shared" si="2"/>
        <v>101.15911237016053</v>
      </c>
      <c r="I21" s="496">
        <f t="shared" si="2"/>
        <v>100</v>
      </c>
      <c r="J21" s="496">
        <f t="shared" si="2"/>
        <v>96.345609065155799</v>
      </c>
      <c r="K21" s="496">
        <f t="shared" si="2"/>
        <v>96.109513692162423</v>
      </c>
      <c r="L21" s="496">
        <f t="shared" si="2"/>
        <v>99.568248347497644</v>
      </c>
      <c r="M21" s="496">
        <f t="shared" si="2"/>
        <v>99.279815864022666</v>
      </c>
      <c r="N21" s="496">
        <f t="shared" si="2"/>
        <v>98.751440037771474</v>
      </c>
      <c r="O21" s="496">
        <f t="shared" si="2"/>
        <v>98.795514636449482</v>
      </c>
      <c r="P21" s="496">
        <f t="shared" si="2"/>
        <v>98.94638810198299</v>
      </c>
      <c r="Q21" s="496">
        <f t="shared" si="2"/>
        <v>100.74624645892352</v>
      </c>
      <c r="R21" s="496">
        <f t="shared" si="2"/>
        <v>101.40887629839472</v>
      </c>
      <c r="S21" s="496">
        <f t="shared" si="2"/>
        <v>101.1957271010387</v>
      </c>
    </row>
    <row r="22" spans="1:19" ht="15" customHeight="1">
      <c r="A22" s="483">
        <v>14</v>
      </c>
      <c r="B22" s="484" t="s">
        <v>960</v>
      </c>
      <c r="C22" s="520" t="s">
        <v>183</v>
      </c>
      <c r="D22" s="496">
        <f t="shared" ref="D22:S22" si="3">D9/$I9*100</f>
        <v>95.440430712865549</v>
      </c>
      <c r="E22" s="496">
        <f t="shared" si="3"/>
        <v>96.00163825778732</v>
      </c>
      <c r="F22" s="496">
        <f t="shared" si="3"/>
        <v>97.189643232133676</v>
      </c>
      <c r="G22" s="496">
        <f t="shared" si="3"/>
        <v>98.050920030680103</v>
      </c>
      <c r="H22" s="496">
        <f t="shared" si="3"/>
        <v>95.537609186158207</v>
      </c>
      <c r="I22" s="496">
        <f t="shared" si="3"/>
        <v>100</v>
      </c>
      <c r="J22" s="496">
        <f t="shared" si="3"/>
        <v>98.747477455338867</v>
      </c>
      <c r="K22" s="496">
        <f t="shared" si="3"/>
        <v>100.99598254510794</v>
      </c>
      <c r="L22" s="496">
        <f t="shared" si="3"/>
        <v>99.3629411195258</v>
      </c>
      <c r="M22" s="496">
        <f t="shared" si="3"/>
        <v>100.45833984913135</v>
      </c>
      <c r="N22" s="496">
        <f t="shared" si="3"/>
        <v>98.701680703557244</v>
      </c>
      <c r="O22" s="496">
        <f t="shared" si="3"/>
        <v>99.628785678648285</v>
      </c>
      <c r="P22" s="496">
        <f t="shared" si="3"/>
        <v>104.7431286255762</v>
      </c>
      <c r="Q22" s="496">
        <f t="shared" si="3"/>
        <v>104.74945825793624</v>
      </c>
      <c r="R22" s="496">
        <f t="shared" si="3"/>
        <v>105.51497144218811</v>
      </c>
      <c r="S22" s="496">
        <f t="shared" si="3"/>
        <v>104.62286561073506</v>
      </c>
    </row>
    <row r="23" spans="1:19" ht="15" customHeight="1">
      <c r="A23" s="483">
        <v>15</v>
      </c>
      <c r="B23" s="486" t="s">
        <v>967</v>
      </c>
      <c r="C23" s="520" t="s">
        <v>183</v>
      </c>
      <c r="D23" s="496">
        <f t="shared" ref="D23:S24" si="4">D10/$I10*100</f>
        <v>93.926009284006184</v>
      </c>
      <c r="E23" s="496">
        <f t="shared" si="4"/>
        <v>94.683349744455384</v>
      </c>
      <c r="F23" s="496">
        <f t="shared" si="4"/>
        <v>93.481502321001543</v>
      </c>
      <c r="G23" s="496">
        <f t="shared" si="4"/>
        <v>98.297088198058802</v>
      </c>
      <c r="H23" s="496">
        <f t="shared" si="4"/>
        <v>92.274581516387684</v>
      </c>
      <c r="I23" s="496">
        <f t="shared" si="4"/>
        <v>100</v>
      </c>
      <c r="J23" s="496">
        <f t="shared" si="4"/>
        <v>99.03033713133587</v>
      </c>
      <c r="K23" s="496">
        <f t="shared" si="4"/>
        <v>102.7635110423407</v>
      </c>
      <c r="L23" s="496">
        <f t="shared" si="4"/>
        <v>104.71046091808505</v>
      </c>
      <c r="M23" s="496">
        <f t="shared" si="4"/>
        <v>107.73854738125381</v>
      </c>
      <c r="N23" s="496">
        <f t="shared" si="4"/>
        <v>104.78079429830731</v>
      </c>
      <c r="O23" s="496">
        <f t="shared" si="4"/>
        <v>105.1831012331786</v>
      </c>
      <c r="P23" s="496">
        <f t="shared" si="4"/>
        <v>113.21423547615699</v>
      </c>
      <c r="Q23" s="496">
        <f t="shared" si="4"/>
        <v>116.12041074694051</v>
      </c>
      <c r="R23" s="496">
        <f t="shared" si="4"/>
        <v>116.35579312608431</v>
      </c>
      <c r="S23" s="496">
        <f t="shared" si="4"/>
        <v>114.03385380034699</v>
      </c>
    </row>
    <row r="24" spans="1:19" ht="15" customHeight="1">
      <c r="A24" s="483">
        <v>16</v>
      </c>
      <c r="B24" s="484" t="s">
        <v>954</v>
      </c>
      <c r="C24" s="520" t="s">
        <v>183</v>
      </c>
      <c r="D24" s="525" t="s">
        <v>882</v>
      </c>
      <c r="E24" s="496">
        <f t="shared" si="4"/>
        <v>101.24079256670112</v>
      </c>
      <c r="F24" s="496">
        <f t="shared" si="4"/>
        <v>0</v>
      </c>
      <c r="G24" s="496">
        <f t="shared" si="4"/>
        <v>100.8112146462929</v>
      </c>
      <c r="H24" s="496">
        <f t="shared" si="4"/>
        <v>0</v>
      </c>
      <c r="I24" s="496">
        <f t="shared" si="4"/>
        <v>100</v>
      </c>
      <c r="J24" s="496">
        <f t="shared" si="4"/>
        <v>0</v>
      </c>
      <c r="K24" s="496">
        <f t="shared" si="4"/>
        <v>106.55482986922715</v>
      </c>
      <c r="L24" s="496">
        <f t="shared" si="4"/>
        <v>0</v>
      </c>
      <c r="M24" s="496">
        <f t="shared" si="4"/>
        <v>0</v>
      </c>
      <c r="N24" s="496">
        <f t="shared" si="4"/>
        <v>106.91733258571236</v>
      </c>
      <c r="O24" s="525" t="s">
        <v>882</v>
      </c>
      <c r="P24" s="525" t="s">
        <v>882</v>
      </c>
      <c r="Q24" s="496">
        <f t="shared" si="4"/>
        <v>133.35536935074759</v>
      </c>
      <c r="R24" s="525" t="s">
        <v>882</v>
      </c>
      <c r="S24" s="496"/>
    </row>
    <row r="25" spans="1:19" ht="15" customHeight="1">
      <c r="A25" s="483"/>
      <c r="B25" s="492" t="s">
        <v>950</v>
      </c>
      <c r="C25" s="520"/>
      <c r="D25" s="496"/>
      <c r="E25" s="496"/>
      <c r="F25" s="496"/>
      <c r="G25" s="496"/>
      <c r="H25" s="496"/>
      <c r="I25" s="496"/>
      <c r="J25" s="496"/>
      <c r="K25" s="496"/>
      <c r="L25" s="496"/>
      <c r="M25" s="496"/>
      <c r="N25" s="496"/>
      <c r="O25" s="496"/>
      <c r="P25" s="496"/>
      <c r="Q25" s="496"/>
      <c r="R25" s="496"/>
      <c r="S25" s="496"/>
    </row>
    <row r="26" spans="1:19" ht="15" customHeight="1">
      <c r="A26" s="483">
        <v>17</v>
      </c>
      <c r="B26" s="487" t="s">
        <v>955</v>
      </c>
      <c r="C26" s="520" t="s">
        <v>183</v>
      </c>
      <c r="D26" s="525" t="s">
        <v>882</v>
      </c>
      <c r="E26" s="496">
        <f t="shared" ref="E26:Q28" si="5">E13/$I13*100</f>
        <v>92.276136502174651</v>
      </c>
      <c r="F26" s="496">
        <f t="shared" si="5"/>
        <v>0</v>
      </c>
      <c r="G26" s="496">
        <f t="shared" si="5"/>
        <v>95.172345356326574</v>
      </c>
      <c r="H26" s="496">
        <f t="shared" si="5"/>
        <v>0</v>
      </c>
      <c r="I26" s="496">
        <f t="shared" si="5"/>
        <v>100</v>
      </c>
      <c r="J26" s="496">
        <f t="shared" si="5"/>
        <v>0</v>
      </c>
      <c r="K26" s="496">
        <f t="shared" si="5"/>
        <v>104.13951390431117</v>
      </c>
      <c r="L26" s="496">
        <f t="shared" si="5"/>
        <v>0</v>
      </c>
      <c r="M26" s="496">
        <f t="shared" si="5"/>
        <v>0</v>
      </c>
      <c r="N26" s="496">
        <f t="shared" si="5"/>
        <v>116.29529740520654</v>
      </c>
      <c r="O26" s="525" t="s">
        <v>882</v>
      </c>
      <c r="P26" s="525" t="s">
        <v>882</v>
      </c>
      <c r="Q26" s="496">
        <f t="shared" si="5"/>
        <v>174.44953023722601</v>
      </c>
      <c r="R26" s="525" t="s">
        <v>882</v>
      </c>
      <c r="S26" s="525" t="s">
        <v>882</v>
      </c>
    </row>
    <row r="27" spans="1:19" ht="15" customHeight="1">
      <c r="A27" s="483">
        <v>18</v>
      </c>
      <c r="B27" s="487" t="s">
        <v>956</v>
      </c>
      <c r="C27" s="520" t="s">
        <v>183</v>
      </c>
      <c r="D27" s="525" t="s">
        <v>882</v>
      </c>
      <c r="E27" s="496">
        <f t="shared" si="5"/>
        <v>110.03454812918123</v>
      </c>
      <c r="F27" s="496">
        <f t="shared" si="5"/>
        <v>0</v>
      </c>
      <c r="G27" s="496">
        <f t="shared" si="5"/>
        <v>106.88601619970366</v>
      </c>
      <c r="H27" s="496">
        <f t="shared" si="5"/>
        <v>0</v>
      </c>
      <c r="I27" s="496">
        <f t="shared" si="5"/>
        <v>100</v>
      </c>
      <c r="J27" s="496">
        <f t="shared" si="5"/>
        <v>0</v>
      </c>
      <c r="K27" s="496">
        <f t="shared" si="5"/>
        <v>99.332998481880139</v>
      </c>
      <c r="L27" s="496">
        <f t="shared" si="5"/>
        <v>0</v>
      </c>
      <c r="M27" s="496">
        <f t="shared" si="5"/>
        <v>0</v>
      </c>
      <c r="N27" s="496">
        <f t="shared" si="5"/>
        <v>96.7509682622198</v>
      </c>
      <c r="O27" s="525" t="s">
        <v>882</v>
      </c>
      <c r="P27" s="525" t="s">
        <v>882</v>
      </c>
      <c r="Q27" s="496">
        <f t="shared" si="5"/>
        <v>116.47953074507325</v>
      </c>
      <c r="R27" s="525" t="s">
        <v>882</v>
      </c>
      <c r="S27" s="525" t="s">
        <v>882</v>
      </c>
    </row>
    <row r="28" spans="1:19" ht="15" customHeight="1">
      <c r="A28" s="483">
        <v>19</v>
      </c>
      <c r="B28" s="487" t="s">
        <v>957</v>
      </c>
      <c r="C28" s="520" t="s">
        <v>183</v>
      </c>
      <c r="D28" s="525" t="s">
        <v>882</v>
      </c>
      <c r="E28" s="496">
        <f t="shared" si="5"/>
        <v>90.750210640346666</v>
      </c>
      <c r="F28" s="496">
        <f t="shared" si="5"/>
        <v>0</v>
      </c>
      <c r="G28" s="496">
        <f t="shared" si="5"/>
        <v>102.41830163697641</v>
      </c>
      <c r="H28" s="496">
        <f t="shared" si="5"/>
        <v>0</v>
      </c>
      <c r="I28" s="496">
        <f t="shared" si="5"/>
        <v>100</v>
      </c>
      <c r="J28" s="496">
        <f t="shared" si="5"/>
        <v>0</v>
      </c>
      <c r="K28" s="496">
        <f t="shared" si="5"/>
        <v>104.09569090033703</v>
      </c>
      <c r="L28" s="496">
        <f t="shared" si="5"/>
        <v>0</v>
      </c>
      <c r="M28" s="496">
        <f t="shared" si="5"/>
        <v>0</v>
      </c>
      <c r="N28" s="496">
        <f t="shared" si="5"/>
        <v>111.23597737120848</v>
      </c>
      <c r="O28" s="525" t="s">
        <v>882</v>
      </c>
      <c r="P28" s="525" t="s">
        <v>882</v>
      </c>
      <c r="Q28" s="496">
        <f t="shared" si="5"/>
        <v>124.575710158883</v>
      </c>
      <c r="R28" s="525" t="s">
        <v>882</v>
      </c>
      <c r="S28" s="525" t="s">
        <v>882</v>
      </c>
    </row>
    <row r="29" spans="1:19" ht="15" customHeight="1">
      <c r="A29" s="483">
        <v>20</v>
      </c>
      <c r="B29" s="484" t="s">
        <v>961</v>
      </c>
      <c r="C29" s="520" t="s">
        <v>183</v>
      </c>
      <c r="D29" s="496">
        <f t="shared" ref="D29:R29" si="6">D16/$I16*100</f>
        <v>103.82242743064754</v>
      </c>
      <c r="E29" s="496">
        <f t="shared" si="6"/>
        <v>104.87631987283805</v>
      </c>
      <c r="F29" s="496">
        <f t="shared" si="6"/>
        <v>102.99360405707149</v>
      </c>
      <c r="G29" s="496">
        <f t="shared" si="6"/>
        <v>102.06940922680997</v>
      </c>
      <c r="H29" s="496">
        <f t="shared" si="6"/>
        <v>102.69083752791128</v>
      </c>
      <c r="I29" s="496">
        <f t="shared" si="6"/>
        <v>100</v>
      </c>
      <c r="J29" s="496">
        <f t="shared" si="6"/>
        <v>96.896643076107935</v>
      </c>
      <c r="K29" s="496">
        <f t="shared" si="6"/>
        <v>96.044771600499573</v>
      </c>
      <c r="L29" s="496">
        <f t="shared" si="6"/>
        <v>92.230253945426327</v>
      </c>
      <c r="M29" s="496">
        <f t="shared" si="6"/>
        <v>88.956590848881646</v>
      </c>
      <c r="N29" s="496">
        <f t="shared" si="6"/>
        <v>79.042538697347013</v>
      </c>
      <c r="O29" s="496">
        <f t="shared" si="6"/>
        <v>62.740794005222725</v>
      </c>
      <c r="P29" s="496">
        <f t="shared" si="6"/>
        <v>62.104984293986298</v>
      </c>
      <c r="Q29" s="496">
        <f t="shared" si="6"/>
        <v>59.41793134768951</v>
      </c>
      <c r="R29" s="496">
        <f t="shared" si="6"/>
        <v>60.579797903341785</v>
      </c>
      <c r="S29" s="525" t="s">
        <v>917</v>
      </c>
    </row>
    <row r="30" spans="1:19" ht="15" customHeight="1">
      <c r="A30" s="502" t="s">
        <v>752</v>
      </c>
    </row>
    <row r="31" spans="1:19" ht="12" customHeight="1">
      <c r="A31" s="503" t="s">
        <v>962</v>
      </c>
    </row>
    <row r="32" spans="1:19" ht="12" customHeight="1">
      <c r="A32" s="503" t="s">
        <v>963</v>
      </c>
    </row>
    <row r="33" spans="1:1" ht="12" customHeight="1">
      <c r="A33" s="503" t="s">
        <v>964</v>
      </c>
    </row>
    <row r="34" spans="1:1" ht="12" customHeight="1">
      <c r="A34" s="503" t="s">
        <v>965</v>
      </c>
    </row>
    <row r="35" spans="1:1" ht="12" customHeight="1">
      <c r="A35" s="503" t="s">
        <v>966</v>
      </c>
    </row>
    <row r="36" spans="1:1" ht="12" customHeight="1"/>
  </sheetData>
  <pageMargins left="0.59055118110236227" right="0.11811023622047245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workbookViewId="0"/>
  </sheetViews>
  <sheetFormatPr baseColWidth="10" defaultRowHeight="12.75"/>
  <cols>
    <col min="1" max="1" width="4.7109375" style="482" customWidth="1"/>
    <col min="2" max="2" width="37.7109375" style="482" customWidth="1"/>
    <col min="3" max="3" width="13.7109375" style="482" customWidth="1"/>
    <col min="4" max="4" width="13.28515625" style="482" bestFit="1" customWidth="1"/>
    <col min="5" max="8" width="0" style="482" hidden="1" customWidth="1"/>
    <col min="9" max="9" width="11.42578125" style="482"/>
    <col min="10" max="13" width="0" style="482" hidden="1" customWidth="1"/>
    <col min="14" max="16384" width="11.42578125" style="482"/>
  </cols>
  <sheetData>
    <row r="1" spans="1:17" ht="20.25" customHeight="1">
      <c r="A1" s="532" t="s">
        <v>968</v>
      </c>
      <c r="B1" s="471"/>
    </row>
    <row r="2" spans="1:17" ht="20.100000000000001" customHeight="1">
      <c r="A2" s="473" t="s">
        <v>761</v>
      </c>
      <c r="B2" s="473"/>
    </row>
    <row r="3" spans="1:17" ht="20.100000000000001" customHeight="1"/>
    <row r="4" spans="1:17" ht="30" customHeight="1">
      <c r="A4" s="474" t="s">
        <v>65</v>
      </c>
      <c r="B4" s="526" t="s">
        <v>969</v>
      </c>
      <c r="C4" s="475" t="s">
        <v>4</v>
      </c>
      <c r="D4" s="475">
        <v>2000</v>
      </c>
      <c r="E4" s="475">
        <v>2001</v>
      </c>
      <c r="F4" s="475">
        <v>2002</v>
      </c>
      <c r="G4" s="475">
        <v>2003</v>
      </c>
      <c r="H4" s="475">
        <v>2004</v>
      </c>
      <c r="I4" s="475">
        <v>2005</v>
      </c>
      <c r="J4" s="475">
        <v>2006</v>
      </c>
      <c r="K4" s="475">
        <v>2007</v>
      </c>
      <c r="L4" s="475">
        <v>2008</v>
      </c>
      <c r="M4" s="475">
        <v>2009</v>
      </c>
      <c r="N4" s="475">
        <v>2010</v>
      </c>
      <c r="O4" s="475">
        <v>2011</v>
      </c>
      <c r="P4" s="475">
        <v>2012</v>
      </c>
      <c r="Q4" s="477">
        <v>2013</v>
      </c>
    </row>
    <row r="5" spans="1:17" ht="20.100000000000001" customHeight="1">
      <c r="A5" s="479"/>
      <c r="B5" s="480"/>
      <c r="C5" s="480"/>
      <c r="D5" s="481" t="s">
        <v>970</v>
      </c>
    </row>
    <row r="6" spans="1:17" s="472" customFormat="1" ht="15" customHeight="1">
      <c r="A6" s="483">
        <v>1</v>
      </c>
      <c r="B6" s="484" t="s">
        <v>971</v>
      </c>
      <c r="C6" s="520" t="s">
        <v>17</v>
      </c>
      <c r="D6" s="508">
        <v>136720</v>
      </c>
      <c r="E6" s="508">
        <v>135761.00000000003</v>
      </c>
      <c r="F6" s="508">
        <v>131591</v>
      </c>
      <c r="G6" s="508">
        <v>119151</v>
      </c>
      <c r="H6" s="508">
        <v>131967</v>
      </c>
      <c r="I6" s="508">
        <v>132806.79756023281</v>
      </c>
      <c r="J6" s="508">
        <v>128307.96631361669</v>
      </c>
      <c r="K6" s="508">
        <v>123437.78864493096</v>
      </c>
      <c r="L6" s="508">
        <v>126123.99999999999</v>
      </c>
      <c r="M6" s="508">
        <v>126256</v>
      </c>
      <c r="N6" s="508">
        <v>117722</v>
      </c>
      <c r="O6" s="508">
        <v>118664</v>
      </c>
      <c r="P6" s="508">
        <v>122543.99999999999</v>
      </c>
      <c r="Q6" s="508">
        <v>119446.39615952127</v>
      </c>
    </row>
    <row r="7" spans="1:17" s="472" customFormat="1" ht="15" customHeight="1">
      <c r="A7" s="483">
        <v>2</v>
      </c>
      <c r="B7" s="484" t="s">
        <v>972</v>
      </c>
      <c r="C7" s="520" t="s">
        <v>17</v>
      </c>
      <c r="D7" s="508">
        <v>11610.984921000001</v>
      </c>
      <c r="E7" s="508">
        <v>11440.394511999997</v>
      </c>
      <c r="F7" s="508">
        <v>11083.046588000001</v>
      </c>
      <c r="G7" s="508">
        <v>10939.851793</v>
      </c>
      <c r="H7" s="508">
        <v>10533.246983000001</v>
      </c>
      <c r="I7" s="508">
        <v>11504.251424999999</v>
      </c>
      <c r="J7" s="508">
        <v>12138.182102999997</v>
      </c>
      <c r="K7" s="508">
        <v>13919.118643000003</v>
      </c>
      <c r="L7" s="508">
        <v>15525.567938000002</v>
      </c>
      <c r="M7" s="508">
        <v>15499.045731000002</v>
      </c>
      <c r="N7" s="508">
        <v>15112.591231</v>
      </c>
      <c r="O7" s="508">
        <v>15122.964349999998</v>
      </c>
      <c r="P7" s="508">
        <v>16170.914689000003</v>
      </c>
      <c r="Q7" s="508">
        <v>16102.074512000001</v>
      </c>
    </row>
    <row r="8" spans="1:17" s="472" customFormat="1" ht="15" customHeight="1">
      <c r="A8" s="483">
        <v>3</v>
      </c>
      <c r="B8" s="484" t="s">
        <v>973</v>
      </c>
      <c r="C8" s="520" t="s">
        <v>17</v>
      </c>
      <c r="D8" s="508">
        <v>148330.984921</v>
      </c>
      <c r="E8" s="508">
        <v>147201.39451200003</v>
      </c>
      <c r="F8" s="508">
        <v>142674.046588</v>
      </c>
      <c r="G8" s="508">
        <v>130090.85179299999</v>
      </c>
      <c r="H8" s="508">
        <v>142500.24698299999</v>
      </c>
      <c r="I8" s="508">
        <v>144311.0489852328</v>
      </c>
      <c r="J8" s="508">
        <v>140446.14841661669</v>
      </c>
      <c r="K8" s="508">
        <v>137356.90728793095</v>
      </c>
      <c r="L8" s="508">
        <v>141649.56793799999</v>
      </c>
      <c r="M8" s="508">
        <v>141755.04573099999</v>
      </c>
      <c r="N8" s="508">
        <v>132834.591231</v>
      </c>
      <c r="O8" s="508">
        <v>133786.96434999999</v>
      </c>
      <c r="P8" s="508">
        <v>138714.914689</v>
      </c>
      <c r="Q8" s="508">
        <v>135548.47067152127</v>
      </c>
    </row>
    <row r="9" spans="1:17" s="472" customFormat="1" ht="12">
      <c r="A9" s="483"/>
      <c r="B9" s="484"/>
      <c r="C9" s="520"/>
      <c r="D9" s="495"/>
      <c r="E9" s="495"/>
      <c r="F9" s="495"/>
      <c r="G9" s="495"/>
      <c r="H9" s="495"/>
      <c r="I9" s="495"/>
      <c r="J9" s="495"/>
      <c r="K9" s="495"/>
      <c r="L9" s="495"/>
      <c r="M9" s="495"/>
      <c r="N9" s="495"/>
      <c r="O9" s="495"/>
      <c r="P9" s="495"/>
      <c r="Q9" s="495"/>
    </row>
    <row r="10" spans="1:17" s="472" customFormat="1" ht="15" customHeight="1">
      <c r="A10" s="483">
        <v>4</v>
      </c>
      <c r="B10" s="484" t="s">
        <v>971</v>
      </c>
      <c r="C10" s="520" t="s">
        <v>974</v>
      </c>
      <c r="D10" s="495">
        <f>D6/$D6*100</f>
        <v>100</v>
      </c>
      <c r="E10" s="496">
        <f t="shared" ref="E10:Q10" si="0">E6/$D6*100</f>
        <v>99.298566413107096</v>
      </c>
      <c r="F10" s="496">
        <f t="shared" si="0"/>
        <v>96.24853715623172</v>
      </c>
      <c r="G10" s="496">
        <f t="shared" si="0"/>
        <v>87.149648917495611</v>
      </c>
      <c r="H10" s="496">
        <f t="shared" si="0"/>
        <v>96.523551784669394</v>
      </c>
      <c r="I10" s="496">
        <f t="shared" si="0"/>
        <v>97.137798098473382</v>
      </c>
      <c r="J10" s="496">
        <f t="shared" si="0"/>
        <v>93.84725447163305</v>
      </c>
      <c r="K10" s="496">
        <f t="shared" si="0"/>
        <v>90.285099945092867</v>
      </c>
      <c r="L10" s="496">
        <f t="shared" si="0"/>
        <v>92.249853715623161</v>
      </c>
      <c r="M10" s="496">
        <f t="shared" si="0"/>
        <v>92.34640140433001</v>
      </c>
      <c r="N10" s="496">
        <f t="shared" si="0"/>
        <v>86.104447045055593</v>
      </c>
      <c r="O10" s="496">
        <f t="shared" si="0"/>
        <v>86.793446459918073</v>
      </c>
      <c r="P10" s="496">
        <f t="shared" si="0"/>
        <v>89.631363370392037</v>
      </c>
      <c r="Q10" s="496">
        <f t="shared" si="0"/>
        <v>87.365708133061204</v>
      </c>
    </row>
    <row r="11" spans="1:17" s="472" customFormat="1" ht="15" customHeight="1">
      <c r="A11" s="483">
        <v>5</v>
      </c>
      <c r="B11" s="484" t="s">
        <v>972</v>
      </c>
      <c r="C11" s="520" t="s">
        <v>974</v>
      </c>
      <c r="D11" s="495">
        <f t="shared" ref="D11:Q12" si="1">D7/$D7*100</f>
        <v>100</v>
      </c>
      <c r="E11" s="496">
        <f t="shared" si="1"/>
        <v>98.530784337756998</v>
      </c>
      <c r="F11" s="496">
        <f t="shared" si="1"/>
        <v>95.45311326651408</v>
      </c>
      <c r="G11" s="496">
        <f t="shared" si="1"/>
        <v>94.219843255621072</v>
      </c>
      <c r="H11" s="496">
        <f t="shared" si="1"/>
        <v>90.717945589174192</v>
      </c>
      <c r="I11" s="496">
        <f t="shared" si="1"/>
        <v>99.080754158874498</v>
      </c>
      <c r="J11" s="496">
        <f t="shared" si="1"/>
        <v>104.54050354545281</v>
      </c>
      <c r="K11" s="496">
        <f t="shared" si="1"/>
        <v>119.87887967906528</v>
      </c>
      <c r="L11" s="496">
        <f t="shared" si="1"/>
        <v>133.71447851869965</v>
      </c>
      <c r="M11" s="496">
        <f t="shared" si="1"/>
        <v>133.48605511465206</v>
      </c>
      <c r="N11" s="496">
        <f t="shared" si="1"/>
        <v>130.15770267401589</v>
      </c>
      <c r="O11" s="496">
        <f t="shared" si="1"/>
        <v>130.2470415119403</v>
      </c>
      <c r="P11" s="496">
        <f t="shared" si="1"/>
        <v>139.27254921977175</v>
      </c>
      <c r="Q11" s="496">
        <f t="shared" si="1"/>
        <v>138.67966086905574</v>
      </c>
    </row>
    <row r="12" spans="1:17" s="472" customFormat="1" ht="15" customHeight="1">
      <c r="A12" s="483">
        <v>6</v>
      </c>
      <c r="B12" s="484" t="s">
        <v>973</v>
      </c>
      <c r="C12" s="520" t="s">
        <v>974</v>
      </c>
      <c r="D12" s="495">
        <f t="shared" si="1"/>
        <v>100</v>
      </c>
      <c r="E12" s="496">
        <f t="shared" si="1"/>
        <v>99.238466319358977</v>
      </c>
      <c r="F12" s="496">
        <f t="shared" si="1"/>
        <v>96.186273329194947</v>
      </c>
      <c r="G12" s="496">
        <f t="shared" si="1"/>
        <v>87.703086352649407</v>
      </c>
      <c r="H12" s="496">
        <f t="shared" si="1"/>
        <v>96.069103201124562</v>
      </c>
      <c r="I12" s="496">
        <f t="shared" si="1"/>
        <v>97.289887923343741</v>
      </c>
      <c r="J12" s="496">
        <f t="shared" si="1"/>
        <v>94.6842957264912</v>
      </c>
      <c r="K12" s="496">
        <f t="shared" si="1"/>
        <v>92.601628284937405</v>
      </c>
      <c r="L12" s="496">
        <f t="shared" si="1"/>
        <v>95.495602630456162</v>
      </c>
      <c r="M12" s="496">
        <f t="shared" si="1"/>
        <v>95.566712380759625</v>
      </c>
      <c r="N12" s="496">
        <f t="shared" si="1"/>
        <v>89.55282761841481</v>
      </c>
      <c r="O12" s="496">
        <f t="shared" si="1"/>
        <v>90.194887077203703</v>
      </c>
      <c r="P12" s="496">
        <f t="shared" si="1"/>
        <v>93.517153386986919</v>
      </c>
      <c r="Q12" s="496">
        <f t="shared" si="1"/>
        <v>91.382438230092916</v>
      </c>
    </row>
    <row r="13" spans="1:17" s="472" customFormat="1" ht="12">
      <c r="A13" s="483"/>
      <c r="B13" s="484"/>
      <c r="C13" s="520"/>
      <c r="D13" s="495"/>
      <c r="E13" s="495"/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</row>
    <row r="14" spans="1:17" s="472" customFormat="1" ht="15" customHeight="1">
      <c r="A14" s="483">
        <v>7</v>
      </c>
      <c r="B14" s="484" t="s">
        <v>971</v>
      </c>
      <c r="C14" s="520" t="s">
        <v>11</v>
      </c>
      <c r="D14" s="500">
        <f>D6/D$8*100</f>
        <v>92.172245787227851</v>
      </c>
      <c r="E14" s="500">
        <f t="shared" ref="E14:Q14" si="2">E6/E$8*100</f>
        <v>92.228066486783604</v>
      </c>
      <c r="F14" s="500">
        <f t="shared" si="2"/>
        <v>92.231911231897328</v>
      </c>
      <c r="G14" s="500">
        <f t="shared" si="2"/>
        <v>91.590606378373593</v>
      </c>
      <c r="H14" s="500">
        <f t="shared" si="2"/>
        <v>92.608260542694637</v>
      </c>
      <c r="I14" s="500">
        <f t="shared" si="2"/>
        <v>92.028156190467982</v>
      </c>
      <c r="J14" s="500">
        <f t="shared" si="2"/>
        <v>91.357411904957658</v>
      </c>
      <c r="K14" s="500">
        <f t="shared" si="2"/>
        <v>89.866458907798204</v>
      </c>
      <c r="L14" s="500">
        <f t="shared" si="2"/>
        <v>89.039452669001051</v>
      </c>
      <c r="M14" s="500">
        <f t="shared" si="2"/>
        <v>89.066318132751618</v>
      </c>
      <c r="N14" s="500">
        <f t="shared" si="2"/>
        <v>88.623000160613941</v>
      </c>
      <c r="O14" s="500">
        <f t="shared" si="2"/>
        <v>88.69623477632932</v>
      </c>
      <c r="P14" s="500">
        <f t="shared" si="2"/>
        <v>88.342338871594777</v>
      </c>
      <c r="Q14" s="500">
        <f t="shared" si="2"/>
        <v>88.120799569166195</v>
      </c>
    </row>
    <row r="15" spans="1:17" s="472" customFormat="1" ht="15" customHeight="1">
      <c r="A15" s="483">
        <v>8</v>
      </c>
      <c r="B15" s="484" t="s">
        <v>972</v>
      </c>
      <c r="C15" s="520" t="s">
        <v>11</v>
      </c>
      <c r="D15" s="500">
        <f t="shared" ref="D15:Q16" si="3">D7/D$8*100</f>
        <v>7.8277542127721507</v>
      </c>
      <c r="E15" s="500">
        <f t="shared" si="3"/>
        <v>7.7719335132163865</v>
      </c>
      <c r="F15" s="500">
        <f t="shared" si="3"/>
        <v>7.7680887681026709</v>
      </c>
      <c r="G15" s="500">
        <f t="shared" si="3"/>
        <v>8.4093936216264034</v>
      </c>
      <c r="H15" s="500">
        <f t="shared" si="3"/>
        <v>7.3917394573053601</v>
      </c>
      <c r="I15" s="500">
        <f t="shared" si="3"/>
        <v>7.9718438095320172</v>
      </c>
      <c r="J15" s="500">
        <f t="shared" si="3"/>
        <v>8.6425880950423313</v>
      </c>
      <c r="K15" s="500">
        <f t="shared" si="3"/>
        <v>10.133541092201794</v>
      </c>
      <c r="L15" s="500">
        <f t="shared" si="3"/>
        <v>10.960547330998951</v>
      </c>
      <c r="M15" s="500">
        <f t="shared" si="3"/>
        <v>10.933681867248385</v>
      </c>
      <c r="N15" s="500">
        <f t="shared" si="3"/>
        <v>11.376999839386061</v>
      </c>
      <c r="O15" s="500">
        <f t="shared" si="3"/>
        <v>11.303765223670686</v>
      </c>
      <c r="P15" s="500">
        <f t="shared" si="3"/>
        <v>11.657661128405211</v>
      </c>
      <c r="Q15" s="500">
        <f t="shared" si="3"/>
        <v>11.879200430833814</v>
      </c>
    </row>
    <row r="16" spans="1:17" s="472" customFormat="1" ht="15" customHeight="1">
      <c r="A16" s="483">
        <v>9</v>
      </c>
      <c r="B16" s="484" t="s">
        <v>973</v>
      </c>
      <c r="C16" s="520" t="s">
        <v>11</v>
      </c>
      <c r="D16" s="527">
        <f t="shared" si="3"/>
        <v>100</v>
      </c>
      <c r="E16" s="527">
        <f t="shared" si="3"/>
        <v>100</v>
      </c>
      <c r="F16" s="527">
        <f t="shared" si="3"/>
        <v>100</v>
      </c>
      <c r="G16" s="527">
        <f t="shared" si="3"/>
        <v>100</v>
      </c>
      <c r="H16" s="527">
        <f t="shared" si="3"/>
        <v>100</v>
      </c>
      <c r="I16" s="527">
        <f t="shared" si="3"/>
        <v>100</v>
      </c>
      <c r="J16" s="527">
        <f t="shared" si="3"/>
        <v>100</v>
      </c>
      <c r="K16" s="527">
        <f t="shared" si="3"/>
        <v>100</v>
      </c>
      <c r="L16" s="527">
        <f t="shared" si="3"/>
        <v>100</v>
      </c>
      <c r="M16" s="527">
        <f t="shared" si="3"/>
        <v>100</v>
      </c>
      <c r="N16" s="527">
        <f t="shared" si="3"/>
        <v>100</v>
      </c>
      <c r="O16" s="527">
        <f t="shared" si="3"/>
        <v>100</v>
      </c>
      <c r="P16" s="527">
        <f t="shared" si="3"/>
        <v>100</v>
      </c>
      <c r="Q16" s="527">
        <f t="shared" si="3"/>
        <v>100</v>
      </c>
    </row>
    <row r="17" spans="1:17" s="472" customFormat="1" ht="12">
      <c r="A17" s="483"/>
      <c r="B17" s="484"/>
      <c r="C17" s="520"/>
      <c r="D17" s="495"/>
      <c r="E17" s="495"/>
      <c r="F17" s="495"/>
      <c r="G17" s="495"/>
      <c r="H17" s="495"/>
      <c r="I17" s="495"/>
      <c r="J17" s="495"/>
      <c r="K17" s="495"/>
      <c r="L17" s="495"/>
      <c r="M17" s="495"/>
      <c r="N17" s="495"/>
      <c r="O17" s="495"/>
      <c r="P17" s="495"/>
      <c r="Q17" s="495"/>
    </row>
    <row r="18" spans="1:17" s="472" customFormat="1" ht="20.100000000000001" customHeight="1">
      <c r="A18" s="483"/>
      <c r="B18" s="484"/>
      <c r="C18" s="520"/>
      <c r="D18" s="481" t="s">
        <v>975</v>
      </c>
      <c r="E18" s="495"/>
      <c r="F18" s="495"/>
      <c r="G18" s="495"/>
      <c r="H18" s="495"/>
      <c r="I18" s="495"/>
      <c r="J18" s="495"/>
      <c r="K18" s="495"/>
      <c r="L18" s="495"/>
      <c r="M18" s="495"/>
      <c r="N18" s="495"/>
      <c r="O18" s="495"/>
      <c r="P18" s="495"/>
      <c r="Q18" s="495"/>
    </row>
    <row r="19" spans="1:17" s="472" customFormat="1" ht="15" customHeight="1">
      <c r="A19" s="483">
        <v>10</v>
      </c>
      <c r="B19" s="484" t="s">
        <v>971</v>
      </c>
      <c r="C19" s="520" t="s">
        <v>976</v>
      </c>
      <c r="D19" s="508">
        <v>10096.03088338134</v>
      </c>
      <c r="E19" s="508">
        <v>9951.7471841451152</v>
      </c>
      <c r="F19" s="508">
        <v>9971.2780540684635</v>
      </c>
      <c r="G19" s="508">
        <v>10328.682081734965</v>
      </c>
      <c r="H19" s="508">
        <v>9591.2724527100436</v>
      </c>
      <c r="I19" s="508">
        <v>9861.5048916642918</v>
      </c>
      <c r="J19" s="508">
        <v>10051.571095030085</v>
      </c>
      <c r="K19" s="508">
        <v>9470.3724237024144</v>
      </c>
      <c r="L19" s="508">
        <v>9756.544069307356</v>
      </c>
      <c r="M19" s="508">
        <v>9679.1418421856906</v>
      </c>
      <c r="N19" s="508">
        <v>9969.7755987992605</v>
      </c>
      <c r="O19" s="508">
        <v>9796.0862282577073</v>
      </c>
      <c r="P19" s="508">
        <v>9719.011582710089</v>
      </c>
      <c r="Q19" s="508">
        <v>9855.3251802056329</v>
      </c>
    </row>
    <row r="20" spans="1:17" s="472" customFormat="1" ht="15" customHeight="1">
      <c r="A20" s="483">
        <v>11</v>
      </c>
      <c r="B20" s="484" t="s">
        <v>972</v>
      </c>
      <c r="C20" s="520" t="s">
        <v>976</v>
      </c>
      <c r="D20" s="508">
        <v>3221.9270264357465</v>
      </c>
      <c r="E20" s="508">
        <v>3383.8666310014974</v>
      </c>
      <c r="F20" s="508">
        <v>3243.9254662118788</v>
      </c>
      <c r="G20" s="508">
        <v>3283.0890053391126</v>
      </c>
      <c r="H20" s="508">
        <v>2952.7927333723906</v>
      </c>
      <c r="I20" s="508">
        <v>3001.5371659068301</v>
      </c>
      <c r="J20" s="508">
        <v>3115.5939480584875</v>
      </c>
      <c r="K20" s="508">
        <v>3231.9619719773345</v>
      </c>
      <c r="L20" s="508">
        <v>3484.8613042335442</v>
      </c>
      <c r="M20" s="508">
        <v>3431.32374658768</v>
      </c>
      <c r="N20" s="508">
        <v>3579.4075124201468</v>
      </c>
      <c r="O20" s="508">
        <v>3526.5193714944407</v>
      </c>
      <c r="P20" s="508">
        <v>3808.2121082157196</v>
      </c>
      <c r="Q20" s="508">
        <v>3855.6296053917008</v>
      </c>
    </row>
    <row r="21" spans="1:17" s="472" customFormat="1" ht="15" customHeight="1">
      <c r="A21" s="483">
        <v>12</v>
      </c>
      <c r="B21" s="484" t="s">
        <v>973</v>
      </c>
      <c r="C21" s="520" t="s">
        <v>976</v>
      </c>
      <c r="D21" s="508">
        <v>13317.957909817087</v>
      </c>
      <c r="E21" s="508">
        <v>13335.613815146613</v>
      </c>
      <c r="F21" s="508">
        <v>13215.203520280342</v>
      </c>
      <c r="G21" s="508">
        <v>13611.771087074078</v>
      </c>
      <c r="H21" s="508">
        <v>12544.065186082435</v>
      </c>
      <c r="I21" s="508">
        <v>12863.042057571121</v>
      </c>
      <c r="J21" s="508">
        <v>13167.165043088573</v>
      </c>
      <c r="K21" s="508">
        <v>12702.334395679749</v>
      </c>
      <c r="L21" s="508">
        <v>13241.4053735409</v>
      </c>
      <c r="M21" s="508">
        <v>13110.465588773372</v>
      </c>
      <c r="N21" s="508">
        <v>13549.183111219407</v>
      </c>
      <c r="O21" s="508">
        <v>13322.605599752147</v>
      </c>
      <c r="P21" s="508">
        <v>13527.223690925808</v>
      </c>
      <c r="Q21" s="508">
        <v>13710.954785597334</v>
      </c>
    </row>
    <row r="22" spans="1:17" s="472" customFormat="1" ht="12">
      <c r="A22" s="483"/>
      <c r="B22" s="484"/>
      <c r="C22" s="520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O22" s="495"/>
      <c r="P22" s="495"/>
      <c r="Q22" s="495"/>
    </row>
    <row r="23" spans="1:17" s="472" customFormat="1" ht="15" customHeight="1">
      <c r="A23" s="483">
        <v>13</v>
      </c>
      <c r="B23" s="484" t="s">
        <v>971</v>
      </c>
      <c r="C23" s="520" t="s">
        <v>974</v>
      </c>
      <c r="D23" s="495">
        <f>D19/$D19*100</f>
        <v>100</v>
      </c>
      <c r="E23" s="496">
        <f>E19/$D19*100</f>
        <v>98.570886906915817</v>
      </c>
      <c r="F23" s="496">
        <f t="shared" ref="F23:Q25" si="4">F19/$D19*100</f>
        <v>98.764337879371723</v>
      </c>
      <c r="G23" s="496">
        <f t="shared" si="4"/>
        <v>102.30438279201961</v>
      </c>
      <c r="H23" s="496">
        <f t="shared" si="4"/>
        <v>95.000427034131221</v>
      </c>
      <c r="I23" s="496">
        <f t="shared" si="4"/>
        <v>97.677047599932649</v>
      </c>
      <c r="J23" s="496">
        <f t="shared" si="4"/>
        <v>99.559631018716104</v>
      </c>
      <c r="K23" s="496">
        <f t="shared" si="4"/>
        <v>93.802926447968815</v>
      </c>
      <c r="L23" s="496">
        <f t="shared" si="4"/>
        <v>96.637422983394401</v>
      </c>
      <c r="M23" s="496">
        <f t="shared" si="4"/>
        <v>95.870763015574042</v>
      </c>
      <c r="N23" s="496">
        <f t="shared" si="4"/>
        <v>98.749456236411646</v>
      </c>
      <c r="O23" s="496">
        <f t="shared" si="4"/>
        <v>97.029083423096907</v>
      </c>
      <c r="P23" s="496">
        <f t="shared" si="4"/>
        <v>96.265668112289092</v>
      </c>
      <c r="Q23" s="496">
        <f t="shared" si="4"/>
        <v>97.615838283815847</v>
      </c>
    </row>
    <row r="24" spans="1:17" s="472" customFormat="1" ht="15" customHeight="1">
      <c r="A24" s="483">
        <v>14</v>
      </c>
      <c r="B24" s="484" t="s">
        <v>972</v>
      </c>
      <c r="C24" s="520" t="s">
        <v>974</v>
      </c>
      <c r="D24" s="495">
        <f t="shared" ref="D24:E25" si="5">D20/$D20*100</f>
        <v>100</v>
      </c>
      <c r="E24" s="496">
        <f t="shared" si="5"/>
        <v>105.02617232597278</v>
      </c>
      <c r="F24" s="496">
        <f t="shared" si="4"/>
        <v>100.6827727504576</v>
      </c>
      <c r="G24" s="496">
        <f t="shared" si="4"/>
        <v>101.89830428813363</v>
      </c>
      <c r="H24" s="496">
        <f t="shared" si="4"/>
        <v>91.646791163948691</v>
      </c>
      <c r="I24" s="496">
        <f t="shared" si="4"/>
        <v>93.159688015258297</v>
      </c>
      <c r="J24" s="496">
        <f t="shared" si="4"/>
        <v>96.69970556425389</v>
      </c>
      <c r="K24" s="496">
        <f t="shared" si="4"/>
        <v>100.31145787782441</v>
      </c>
      <c r="L24" s="496">
        <f t="shared" si="4"/>
        <v>108.16077694002489</v>
      </c>
      <c r="M24" s="496">
        <f t="shared" si="4"/>
        <v>106.49911430128131</v>
      </c>
      <c r="N24" s="496">
        <f t="shared" si="4"/>
        <v>111.09523844119656</v>
      </c>
      <c r="O24" s="496">
        <f t="shared" si="4"/>
        <v>109.45373196101369</v>
      </c>
      <c r="P24" s="496">
        <f t="shared" si="4"/>
        <v>118.19672130900341</v>
      </c>
      <c r="Q24" s="496">
        <f t="shared" si="4"/>
        <v>119.66843363479238</v>
      </c>
    </row>
    <row r="25" spans="1:17" s="472" customFormat="1" ht="15" customHeight="1">
      <c r="A25" s="483">
        <v>15</v>
      </c>
      <c r="B25" s="484" t="s">
        <v>973</v>
      </c>
      <c r="C25" s="520" t="s">
        <v>974</v>
      </c>
      <c r="D25" s="495">
        <f t="shared" si="5"/>
        <v>100</v>
      </c>
      <c r="E25" s="496">
        <f t="shared" si="5"/>
        <v>100.13257216646187</v>
      </c>
      <c r="F25" s="496">
        <f t="shared" si="4"/>
        <v>99.228452363098384</v>
      </c>
      <c r="G25" s="496">
        <f t="shared" si="4"/>
        <v>102.20614285798584</v>
      </c>
      <c r="H25" s="496">
        <f t="shared" si="4"/>
        <v>94.189103697615749</v>
      </c>
      <c r="I25" s="496">
        <f t="shared" si="4"/>
        <v>96.584192146225107</v>
      </c>
      <c r="J25" s="496">
        <f t="shared" si="4"/>
        <v>98.867747835294182</v>
      </c>
      <c r="K25" s="496">
        <f t="shared" si="4"/>
        <v>95.377493168952412</v>
      </c>
      <c r="L25" s="496">
        <f t="shared" si="4"/>
        <v>99.425193135504969</v>
      </c>
      <c r="M25" s="496">
        <f t="shared" si="4"/>
        <v>98.442010986603535</v>
      </c>
      <c r="N25" s="496">
        <f t="shared" si="4"/>
        <v>101.7361911110402</v>
      </c>
      <c r="O25" s="496">
        <f t="shared" si="4"/>
        <v>100.03489791728231</v>
      </c>
      <c r="P25" s="496">
        <f t="shared" si="4"/>
        <v>101.57130531967265</v>
      </c>
      <c r="Q25" s="496">
        <f t="shared" si="4"/>
        <v>102.95087939488499</v>
      </c>
    </row>
    <row r="26" spans="1:17" s="472" customFormat="1" ht="12">
      <c r="A26" s="483"/>
      <c r="B26" s="484"/>
      <c r="C26" s="520"/>
      <c r="D26" s="495"/>
      <c r="E26" s="495"/>
      <c r="F26" s="495"/>
      <c r="G26" s="495"/>
      <c r="H26" s="495"/>
      <c r="I26" s="495"/>
      <c r="J26" s="495"/>
      <c r="K26" s="495"/>
      <c r="L26" s="495"/>
      <c r="M26" s="495"/>
      <c r="N26" s="495"/>
      <c r="O26" s="495"/>
      <c r="P26" s="495"/>
      <c r="Q26" s="495"/>
    </row>
    <row r="27" spans="1:17" s="472" customFormat="1" ht="20.100000000000001" customHeight="1">
      <c r="A27" s="483"/>
      <c r="B27" s="484"/>
      <c r="C27" s="520"/>
      <c r="D27" s="481" t="s">
        <v>977</v>
      </c>
      <c r="E27" s="495"/>
      <c r="F27" s="495"/>
      <c r="G27" s="495"/>
      <c r="H27" s="495"/>
      <c r="I27" s="495"/>
      <c r="J27" s="495"/>
      <c r="K27" s="495"/>
      <c r="L27" s="495"/>
      <c r="M27" s="495"/>
      <c r="N27" s="495"/>
      <c r="O27" s="495"/>
      <c r="P27" s="495"/>
      <c r="Q27" s="495"/>
    </row>
    <row r="28" spans="1:17" s="472" customFormat="1" ht="15" customHeight="1">
      <c r="A28" s="483">
        <v>16</v>
      </c>
      <c r="B28" s="484" t="s">
        <v>978</v>
      </c>
      <c r="C28" s="520" t="s">
        <v>17</v>
      </c>
      <c r="D28" s="508">
        <v>2803.9855679126558</v>
      </c>
      <c r="E28" s="508">
        <v>2705.5540696752482</v>
      </c>
      <c r="F28" s="508">
        <v>2746.6228264544475</v>
      </c>
      <c r="G28" s="508">
        <v>2720.4371891185365</v>
      </c>
      <c r="H28" s="508">
        <v>2811.7234995330964</v>
      </c>
      <c r="I28" s="508">
        <v>2934.0742338468799</v>
      </c>
      <c r="J28" s="508">
        <v>2759.5078779472001</v>
      </c>
      <c r="K28" s="508">
        <v>2818.5489291864797</v>
      </c>
      <c r="L28" s="508">
        <v>2364.2213184752472</v>
      </c>
      <c r="M28" s="508">
        <v>2456.7298182159998</v>
      </c>
      <c r="N28" s="508">
        <v>2629.8329333999995</v>
      </c>
      <c r="O28" s="508">
        <v>2547.7558954564938</v>
      </c>
      <c r="P28" s="508">
        <v>2485.0399576894324</v>
      </c>
      <c r="Q28" s="508">
        <v>2566.7215417241241</v>
      </c>
    </row>
    <row r="29" spans="1:17" s="472" customFormat="1" ht="15" customHeight="1">
      <c r="A29" s="483">
        <v>17</v>
      </c>
      <c r="B29" s="484" t="s">
        <v>979</v>
      </c>
      <c r="C29" s="520" t="s">
        <v>17</v>
      </c>
      <c r="D29" s="508">
        <v>2691.207600845652</v>
      </c>
      <c r="E29" s="508">
        <v>2638.3511319643558</v>
      </c>
      <c r="F29" s="508">
        <v>2616.5826924167559</v>
      </c>
      <c r="G29" s="508">
        <v>2687.3964266413423</v>
      </c>
      <c r="H29" s="508">
        <v>2658.8419620946615</v>
      </c>
      <c r="I29" s="508">
        <v>2524.8396856403601</v>
      </c>
      <c r="J29" s="508">
        <v>2637.3695035483997</v>
      </c>
      <c r="K29" s="508">
        <v>2697.2643565790595</v>
      </c>
      <c r="L29" s="508">
        <v>2762.3933248843559</v>
      </c>
      <c r="M29" s="508">
        <v>2752.7882083019999</v>
      </c>
      <c r="N29" s="508">
        <v>2690.7502248000001</v>
      </c>
      <c r="O29" s="508">
        <v>2705.2082799079858</v>
      </c>
      <c r="P29" s="508">
        <v>2672.5288524956991</v>
      </c>
      <c r="Q29" s="508">
        <v>2601.2978392670543</v>
      </c>
    </row>
    <row r="30" spans="1:17" s="472" customFormat="1" ht="15" customHeight="1">
      <c r="A30" s="483">
        <v>18</v>
      </c>
      <c r="B30" s="484" t="s">
        <v>980</v>
      </c>
      <c r="C30" s="520" t="s">
        <v>17</v>
      </c>
      <c r="D30" s="508">
        <v>1079</v>
      </c>
      <c r="E30" s="508">
        <v>1090</v>
      </c>
      <c r="F30" s="508">
        <v>1069</v>
      </c>
      <c r="G30" s="508">
        <v>1023</v>
      </c>
      <c r="H30" s="508">
        <v>985</v>
      </c>
      <c r="I30" s="508">
        <v>960</v>
      </c>
      <c r="J30" s="508">
        <v>985</v>
      </c>
      <c r="K30" s="508">
        <v>994</v>
      </c>
      <c r="L30" s="508">
        <v>990</v>
      </c>
      <c r="M30" s="508">
        <v>1076.3333333333335</v>
      </c>
      <c r="N30" s="508">
        <v>1106.6666666666667</v>
      </c>
      <c r="O30" s="508">
        <v>988</v>
      </c>
      <c r="P30" s="508">
        <v>993</v>
      </c>
      <c r="Q30" s="508">
        <v>1007</v>
      </c>
    </row>
    <row r="31" spans="1:17" s="472" customFormat="1" ht="15" customHeight="1">
      <c r="A31" s="483">
        <v>19</v>
      </c>
      <c r="B31" s="484" t="s">
        <v>981</v>
      </c>
      <c r="C31" s="520" t="s">
        <v>982</v>
      </c>
      <c r="D31" s="508">
        <v>1007.2623615144782</v>
      </c>
      <c r="E31" s="508">
        <v>1009.7708777709101</v>
      </c>
      <c r="F31" s="508">
        <v>1085.9231086410616</v>
      </c>
      <c r="G31" s="508">
        <v>1071.1132757319597</v>
      </c>
      <c r="H31" s="508">
        <v>1016.318792552262</v>
      </c>
      <c r="I31" s="508">
        <v>1044.1015242486851</v>
      </c>
      <c r="J31" s="508">
        <v>1115.6237861719685</v>
      </c>
      <c r="K31" s="508">
        <v>1119.993714333528</v>
      </c>
      <c r="L31" s="508">
        <v>1139.6820826283133</v>
      </c>
      <c r="M31" s="508">
        <v>1107.9448310698795</v>
      </c>
      <c r="N31" s="508">
        <v>1115.0109083353393</v>
      </c>
      <c r="O31" s="508">
        <v>1143.6973476861294</v>
      </c>
      <c r="P31" s="508">
        <v>1146.7183784121094</v>
      </c>
      <c r="Q31" s="508">
        <v>1129.8343223608142</v>
      </c>
    </row>
    <row r="32" spans="1:17" s="472" customFormat="1" ht="12">
      <c r="A32" s="493"/>
      <c r="B32" s="484"/>
      <c r="C32" s="520"/>
      <c r="D32" s="495"/>
      <c r="E32" s="495"/>
      <c r="F32" s="495"/>
      <c r="G32" s="495"/>
      <c r="H32" s="495"/>
      <c r="I32" s="495"/>
      <c r="J32" s="495"/>
      <c r="K32" s="495"/>
      <c r="L32" s="495"/>
      <c r="M32" s="495"/>
      <c r="N32" s="495"/>
      <c r="O32" s="495"/>
      <c r="P32" s="495"/>
      <c r="Q32" s="495"/>
    </row>
    <row r="33" spans="1:17" s="472" customFormat="1" ht="20.100000000000001" customHeight="1">
      <c r="A33" s="493"/>
      <c r="B33" s="484"/>
      <c r="C33" s="520"/>
      <c r="D33" s="481" t="s">
        <v>840</v>
      </c>
      <c r="E33" s="495"/>
      <c r="F33" s="495"/>
      <c r="G33" s="495"/>
      <c r="H33" s="495"/>
      <c r="I33" s="495"/>
      <c r="J33" s="495"/>
      <c r="K33" s="495"/>
      <c r="L33" s="495"/>
      <c r="M33" s="495"/>
      <c r="N33" s="495"/>
      <c r="O33" s="495"/>
      <c r="P33" s="495"/>
      <c r="Q33" s="495"/>
    </row>
    <row r="34" spans="1:17" s="472" customFormat="1" ht="15" customHeight="1">
      <c r="A34" s="483">
        <v>20</v>
      </c>
      <c r="B34" s="486" t="s">
        <v>978</v>
      </c>
      <c r="C34" s="520" t="s">
        <v>976</v>
      </c>
      <c r="D34" s="508">
        <v>4371.8436310456154</v>
      </c>
      <c r="E34" s="508">
        <v>4072.6911548778539</v>
      </c>
      <c r="F34" s="508">
        <v>4042.7241571782934</v>
      </c>
      <c r="G34" s="508">
        <v>4101.2803800077627</v>
      </c>
      <c r="H34" s="508">
        <v>4051.3190250703888</v>
      </c>
      <c r="I34" s="508">
        <v>4095.5377138286744</v>
      </c>
      <c r="J34" s="508">
        <v>3903.9239880376467</v>
      </c>
      <c r="K34" s="508">
        <v>3984.6387346898846</v>
      </c>
      <c r="L34" s="508">
        <v>3660.4724096524296</v>
      </c>
      <c r="M34" s="508">
        <v>3823.0357289156009</v>
      </c>
      <c r="N34" s="508">
        <v>4018.9776718464932</v>
      </c>
      <c r="O34" s="508">
        <v>4109.5467156935101</v>
      </c>
      <c r="P34" s="508">
        <v>4015.918765057168</v>
      </c>
      <c r="Q34" s="508">
        <v>4013.1482289257847</v>
      </c>
    </row>
    <row r="35" spans="1:17" s="472" customFormat="1" ht="15" customHeight="1">
      <c r="A35" s="483">
        <v>21</v>
      </c>
      <c r="B35" s="486" t="s">
        <v>979</v>
      </c>
      <c r="C35" s="520" t="s">
        <v>976</v>
      </c>
      <c r="D35" s="508">
        <v>3821.5926501636177</v>
      </c>
      <c r="E35" s="508">
        <v>3725.0362906358218</v>
      </c>
      <c r="F35" s="508">
        <v>3618.4962467134155</v>
      </c>
      <c r="G35" s="508">
        <v>3796.0896563861497</v>
      </c>
      <c r="H35" s="508">
        <v>3588.4726970843631</v>
      </c>
      <c r="I35" s="508">
        <v>3361.8542748150203</v>
      </c>
      <c r="J35" s="508">
        <v>3531.7762586508215</v>
      </c>
      <c r="K35" s="508">
        <v>3412.6417506850889</v>
      </c>
      <c r="L35" s="508">
        <v>3707.9427095000183</v>
      </c>
      <c r="M35" s="508">
        <v>3669.1443898805187</v>
      </c>
      <c r="N35" s="508">
        <v>3668.6733392651754</v>
      </c>
      <c r="O35" s="508">
        <v>3727.0117260758739</v>
      </c>
      <c r="P35" s="508">
        <v>3671.5085575933317</v>
      </c>
      <c r="Q35" s="508">
        <v>3502.6669065273368</v>
      </c>
    </row>
    <row r="36" spans="1:17" s="472" customFormat="1" ht="15" customHeight="1">
      <c r="A36" s="483">
        <v>22</v>
      </c>
      <c r="B36" s="486" t="s">
        <v>980</v>
      </c>
      <c r="C36" s="520" t="s">
        <v>976</v>
      </c>
      <c r="D36" s="508">
        <v>451.04636098063924</v>
      </c>
      <c r="E36" s="508">
        <v>467.90397895571118</v>
      </c>
      <c r="F36" s="508">
        <v>474.56383767101983</v>
      </c>
      <c r="G36" s="508">
        <v>490.5441455980648</v>
      </c>
      <c r="H36" s="508">
        <v>453.96695622575129</v>
      </c>
      <c r="I36" s="508">
        <v>442.46583713204586</v>
      </c>
      <c r="J36" s="508">
        <v>472.0658220347695</v>
      </c>
      <c r="K36" s="508">
        <v>461.71801697735708</v>
      </c>
      <c r="L36" s="508">
        <v>483.82622381391121</v>
      </c>
      <c r="M36" s="508">
        <v>534.19089816287556</v>
      </c>
      <c r="N36" s="508">
        <v>562.08353138406994</v>
      </c>
      <c r="O36" s="508">
        <v>511.82559896020689</v>
      </c>
      <c r="P36" s="508">
        <v>596.88242651241671</v>
      </c>
      <c r="Q36" s="508">
        <v>597.75642828739115</v>
      </c>
    </row>
    <row r="37" spans="1:17" s="472" customFormat="1" ht="15" customHeight="1">
      <c r="A37" s="483">
        <v>23</v>
      </c>
      <c r="B37" s="486" t="s">
        <v>981</v>
      </c>
      <c r="C37" s="520" t="s">
        <v>976</v>
      </c>
      <c r="D37" s="508">
        <v>4545.264492817103</v>
      </c>
      <c r="E37" s="508">
        <v>4350.0818580769192</v>
      </c>
      <c r="F37" s="508">
        <v>4974.084395165034</v>
      </c>
      <c r="G37" s="508">
        <v>4743.733906777652</v>
      </c>
      <c r="H37" s="508">
        <v>4342.2347984886819</v>
      </c>
      <c r="I37" s="508">
        <v>4292.6496944942019</v>
      </c>
      <c r="J37" s="508">
        <v>4855.3027463658755</v>
      </c>
      <c r="K37" s="508">
        <v>4431.2941430161191</v>
      </c>
      <c r="L37" s="508">
        <v>4577.1263661039711</v>
      </c>
      <c r="M37" s="508">
        <v>4542.3655309650858</v>
      </c>
      <c r="N37" s="508">
        <v>4663.8560565813777</v>
      </c>
      <c r="O37" s="508">
        <v>4557.4654474567969</v>
      </c>
      <c r="P37" s="508">
        <v>4352.4207545603876</v>
      </c>
      <c r="Q37" s="508">
        <v>4040.9527673254051</v>
      </c>
    </row>
    <row r="38" spans="1:17" s="530" customFormat="1" ht="15" customHeight="1">
      <c r="A38" s="528">
        <v>24</v>
      </c>
      <c r="B38" s="529" t="s">
        <v>93</v>
      </c>
      <c r="C38" s="520" t="s">
        <v>976</v>
      </c>
      <c r="D38" s="519">
        <v>13189.747135006975</v>
      </c>
      <c r="E38" s="519">
        <v>12615.713282546307</v>
      </c>
      <c r="F38" s="519">
        <v>13109.868636727762</v>
      </c>
      <c r="G38" s="519">
        <v>13131.648088769629</v>
      </c>
      <c r="H38" s="519">
        <v>12435.993476869186</v>
      </c>
      <c r="I38" s="519">
        <v>12192.507520269941</v>
      </c>
      <c r="J38" s="519">
        <v>12763.068815089113</v>
      </c>
      <c r="K38" s="519">
        <v>12290.292645368449</v>
      </c>
      <c r="L38" s="519">
        <v>12429.367709070331</v>
      </c>
      <c r="M38" s="519">
        <v>12568.73654792408</v>
      </c>
      <c r="N38" s="519">
        <v>12913.590599077117</v>
      </c>
      <c r="O38" s="519">
        <v>12905.849488186388</v>
      </c>
      <c r="P38" s="519">
        <v>12636.730503723304</v>
      </c>
      <c r="Q38" s="519">
        <v>12154.524331065917</v>
      </c>
    </row>
    <row r="39" spans="1:17" s="472" customFormat="1" ht="12">
      <c r="A39" s="493"/>
      <c r="B39" s="484"/>
      <c r="C39" s="520"/>
      <c r="D39" s="495"/>
      <c r="E39" s="495"/>
      <c r="F39" s="495"/>
      <c r="G39" s="495"/>
      <c r="H39" s="495"/>
      <c r="I39" s="495"/>
      <c r="J39" s="495"/>
      <c r="K39" s="495"/>
      <c r="L39" s="495"/>
      <c r="M39" s="495"/>
      <c r="N39" s="495"/>
      <c r="O39" s="495"/>
      <c r="P39" s="495"/>
      <c r="Q39" s="495"/>
    </row>
    <row r="40" spans="1:17" s="472" customFormat="1" ht="20.100000000000001" customHeight="1">
      <c r="A40" s="493"/>
      <c r="B40" s="484"/>
      <c r="C40" s="520"/>
      <c r="D40" s="481" t="s">
        <v>983</v>
      </c>
      <c r="E40" s="495"/>
      <c r="F40" s="495"/>
      <c r="G40" s="495"/>
      <c r="H40" s="495"/>
      <c r="I40" s="495"/>
      <c r="J40" s="495"/>
      <c r="K40" s="495"/>
      <c r="L40" s="495"/>
      <c r="M40" s="495"/>
      <c r="N40" s="495"/>
      <c r="O40" s="495"/>
      <c r="P40" s="495"/>
      <c r="Q40" s="495"/>
    </row>
    <row r="41" spans="1:17" s="472" customFormat="1" ht="15" customHeight="1">
      <c r="A41" s="483">
        <v>25</v>
      </c>
      <c r="B41" s="484" t="s">
        <v>984</v>
      </c>
      <c r="C41" s="520" t="s">
        <v>985</v>
      </c>
      <c r="D41" s="531">
        <v>996.91393892164706</v>
      </c>
      <c r="E41" s="531">
        <v>947.01572085422345</v>
      </c>
      <c r="F41" s="531">
        <v>928.83543123247603</v>
      </c>
      <c r="G41" s="531">
        <v>957.02496805549117</v>
      </c>
      <c r="H41" s="531">
        <v>926.02413572620367</v>
      </c>
      <c r="I41" s="531">
        <v>904.32091441643558</v>
      </c>
      <c r="J41" s="531">
        <v>902.76330605935323</v>
      </c>
      <c r="K41" s="531">
        <v>899.22328208003273</v>
      </c>
      <c r="L41" s="531">
        <v>897.27412556654258</v>
      </c>
      <c r="M41" s="531">
        <v>915.07543435677792</v>
      </c>
      <c r="N41" s="531">
        <v>940.30492937750512</v>
      </c>
      <c r="O41" s="531">
        <v>958.26048762755534</v>
      </c>
      <c r="P41" s="531">
        <v>938.44102233364242</v>
      </c>
      <c r="Q41" s="531">
        <v>915.40182396145406</v>
      </c>
    </row>
    <row r="42" spans="1:17" s="472" customFormat="1" ht="15" customHeight="1">
      <c r="A42" s="483">
        <v>26</v>
      </c>
      <c r="B42" s="486" t="s">
        <v>978</v>
      </c>
      <c r="C42" s="520" t="s">
        <v>985</v>
      </c>
      <c r="D42" s="531">
        <v>531.9321106543066</v>
      </c>
      <c r="E42" s="531">
        <v>494.61879461717928</v>
      </c>
      <c r="F42" s="531">
        <v>490.13410891810253</v>
      </c>
      <c r="G42" s="531">
        <v>497.00440862915201</v>
      </c>
      <c r="H42" s="531">
        <v>491.06302045676881</v>
      </c>
      <c r="I42" s="531">
        <v>496.6455318476759</v>
      </c>
      <c r="J42" s="531">
        <v>473.97275429639006</v>
      </c>
      <c r="K42" s="531">
        <v>484.37799918430937</v>
      </c>
      <c r="L42" s="531">
        <v>445.74676201320375</v>
      </c>
      <c r="M42" s="531">
        <v>466.93566154694361</v>
      </c>
      <c r="N42" s="531">
        <v>491.57597170229985</v>
      </c>
      <c r="O42" s="531">
        <v>502.51858248370729</v>
      </c>
      <c r="P42" s="531">
        <v>490.24241183846675</v>
      </c>
      <c r="Q42" s="531">
        <v>488.78839385727673</v>
      </c>
    </row>
    <row r="43" spans="1:17" s="472" customFormat="1" ht="15" customHeight="1">
      <c r="A43" s="483">
        <v>27</v>
      </c>
      <c r="B43" s="486" t="s">
        <v>979</v>
      </c>
      <c r="C43" s="520" t="s">
        <v>985</v>
      </c>
      <c r="D43" s="531">
        <v>464.98182826734046</v>
      </c>
      <c r="E43" s="531">
        <v>452.39692623704417</v>
      </c>
      <c r="F43" s="531">
        <v>438.7013223143735</v>
      </c>
      <c r="G43" s="531">
        <v>460.02055942633899</v>
      </c>
      <c r="H43" s="531">
        <v>434.96111526943463</v>
      </c>
      <c r="I43" s="531">
        <v>407.67538256875969</v>
      </c>
      <c r="J43" s="531">
        <v>428.79055176296305</v>
      </c>
      <c r="K43" s="531">
        <v>414.8452828957233</v>
      </c>
      <c r="L43" s="531">
        <v>451.52736355333877</v>
      </c>
      <c r="M43" s="531">
        <v>448.13977280983437</v>
      </c>
      <c r="N43" s="531">
        <v>448.72895767520521</v>
      </c>
      <c r="O43" s="531">
        <v>455.74190514384793</v>
      </c>
      <c r="P43" s="531">
        <v>448.19861049517579</v>
      </c>
      <c r="Q43" s="531">
        <v>426.61343010417727</v>
      </c>
    </row>
    <row r="44" spans="1:17" s="472" customFormat="1" ht="15" customHeight="1">
      <c r="A44" s="483">
        <v>28</v>
      </c>
      <c r="B44" s="484" t="s">
        <v>980</v>
      </c>
      <c r="C44" s="520" t="s">
        <v>985</v>
      </c>
      <c r="D44" s="531">
        <v>54.879831724903788</v>
      </c>
      <c r="E44" s="531">
        <v>56.82584150543007</v>
      </c>
      <c r="F44" s="531">
        <v>57.535442602145906</v>
      </c>
      <c r="G44" s="531">
        <v>59.445485409363158</v>
      </c>
      <c r="H44" s="531">
        <v>55.025630746991098</v>
      </c>
      <c r="I44" s="531">
        <v>53.655636051130898</v>
      </c>
      <c r="J44" s="531">
        <v>57.313190155497352</v>
      </c>
      <c r="K44" s="531">
        <v>56.12705796984757</v>
      </c>
      <c r="L44" s="531">
        <v>58.91697805819669</v>
      </c>
      <c r="M44" s="531">
        <v>65.244689851954263</v>
      </c>
      <c r="N44" s="531">
        <v>68.750508382654687</v>
      </c>
      <c r="O44" s="531">
        <v>62.58643404299476</v>
      </c>
      <c r="P44" s="531">
        <v>72.86429270022299</v>
      </c>
      <c r="Q44" s="531">
        <v>72.804787621478994</v>
      </c>
    </row>
    <row r="45" spans="1:17" s="472" customFormat="1" ht="15" customHeight="1">
      <c r="A45" s="483">
        <v>29</v>
      </c>
      <c r="B45" s="484" t="s">
        <v>981</v>
      </c>
      <c r="C45" s="520" t="s">
        <v>985</v>
      </c>
      <c r="D45" s="531">
        <v>553.03261945990937</v>
      </c>
      <c r="E45" s="531">
        <v>528.30724533360694</v>
      </c>
      <c r="F45" s="531">
        <v>603.05089536687206</v>
      </c>
      <c r="G45" s="531">
        <v>574.85868962404891</v>
      </c>
      <c r="H45" s="531">
        <v>526.32511102758542</v>
      </c>
      <c r="I45" s="531">
        <v>520.54832344952968</v>
      </c>
      <c r="J45" s="531">
        <v>589.47900181699674</v>
      </c>
      <c r="K45" s="531">
        <v>538.67402635645658</v>
      </c>
      <c r="L45" s="531">
        <v>557.37047809351816</v>
      </c>
      <c r="M45" s="531">
        <v>554.79273660642264</v>
      </c>
      <c r="N45" s="531">
        <v>570.45342375348628</v>
      </c>
      <c r="O45" s="531">
        <v>557.29043488631521</v>
      </c>
      <c r="P45" s="531">
        <v>531.32081919020322</v>
      </c>
      <c r="Q45" s="531">
        <v>492.17489614700935</v>
      </c>
    </row>
    <row r="46" spans="1:17" s="472" customFormat="1" ht="15" customHeight="1">
      <c r="A46" s="502" t="s">
        <v>752</v>
      </c>
    </row>
    <row r="47" spans="1:17" s="472" customFormat="1" ht="12">
      <c r="A47" s="503" t="s">
        <v>986</v>
      </c>
    </row>
    <row r="48" spans="1:17" s="472" customFormat="1" ht="12">
      <c r="A48" s="503" t="s">
        <v>987</v>
      </c>
    </row>
    <row r="49" s="472" customFormat="1" ht="12"/>
  </sheetData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workbookViewId="0"/>
  </sheetViews>
  <sheetFormatPr baseColWidth="10" defaultRowHeight="12"/>
  <cols>
    <col min="1" max="1" width="4.7109375" style="472" customWidth="1"/>
    <col min="2" max="2" width="42.7109375" style="472" customWidth="1"/>
    <col min="3" max="3" width="11.7109375" style="472" customWidth="1"/>
    <col min="4" max="4" width="11.42578125" style="472"/>
    <col min="5" max="8" width="0" style="472" hidden="1" customWidth="1"/>
    <col min="9" max="9" width="11.42578125" style="472"/>
    <col min="10" max="13" width="0" style="472" hidden="1" customWidth="1"/>
    <col min="14" max="16384" width="11.42578125" style="472"/>
  </cols>
  <sheetData>
    <row r="1" spans="1:17" ht="20.25" customHeight="1">
      <c r="A1" s="471" t="s">
        <v>988</v>
      </c>
    </row>
    <row r="2" spans="1:17" ht="20.100000000000001" customHeight="1"/>
    <row r="3" spans="1:17" ht="20.100000000000001" customHeight="1"/>
    <row r="4" spans="1:17" s="482" customFormat="1" ht="30" customHeight="1">
      <c r="A4" s="474" t="s">
        <v>65</v>
      </c>
      <c r="B4" s="475" t="s">
        <v>969</v>
      </c>
      <c r="C4" s="475" t="s">
        <v>4</v>
      </c>
      <c r="D4" s="475">
        <v>2000</v>
      </c>
      <c r="E4" s="475">
        <v>2001</v>
      </c>
      <c r="F4" s="475">
        <v>2002</v>
      </c>
      <c r="G4" s="475">
        <v>2003</v>
      </c>
      <c r="H4" s="475">
        <v>2004</v>
      </c>
      <c r="I4" s="475">
        <v>2005</v>
      </c>
      <c r="J4" s="475">
        <v>2006</v>
      </c>
      <c r="K4" s="475">
        <v>2007</v>
      </c>
      <c r="L4" s="475">
        <v>2008</v>
      </c>
      <c r="M4" s="475">
        <v>2009</v>
      </c>
      <c r="N4" s="475">
        <v>2010</v>
      </c>
      <c r="O4" s="475">
        <v>2011</v>
      </c>
      <c r="P4" s="475">
        <v>2012</v>
      </c>
      <c r="Q4" s="477">
        <v>2013</v>
      </c>
    </row>
    <row r="5" spans="1:17" ht="15" customHeight="1">
      <c r="A5" s="483"/>
      <c r="B5" s="533" t="s">
        <v>989</v>
      </c>
      <c r="C5" s="494"/>
    </row>
    <row r="6" spans="1:17" ht="15" customHeight="1">
      <c r="A6" s="483">
        <v>1</v>
      </c>
      <c r="B6" s="486" t="s">
        <v>894</v>
      </c>
      <c r="C6" s="520" t="s">
        <v>976</v>
      </c>
      <c r="D6" s="508">
        <v>3149.3717813535923</v>
      </c>
      <c r="E6" s="508">
        <v>3250.2128852613432</v>
      </c>
      <c r="F6" s="508">
        <v>3246.2889140441416</v>
      </c>
      <c r="G6" s="508">
        <v>3390.2350200228002</v>
      </c>
      <c r="H6" s="508">
        <v>2969.7113725606951</v>
      </c>
      <c r="I6" s="508">
        <v>3102.232024909164</v>
      </c>
      <c r="J6" s="508">
        <v>3162.3755413775352</v>
      </c>
      <c r="K6" s="508">
        <v>2845.6337108240364</v>
      </c>
      <c r="L6" s="508">
        <v>3001.0834971556505</v>
      </c>
      <c r="M6" s="508">
        <v>3102.9997112578108</v>
      </c>
      <c r="N6" s="508">
        <v>3243.9811306891638</v>
      </c>
      <c r="O6" s="508">
        <v>3367.3115720322303</v>
      </c>
      <c r="P6" s="508">
        <v>3243.0995131934592</v>
      </c>
      <c r="Q6" s="508">
        <v>3262.0634463728702</v>
      </c>
    </row>
    <row r="7" spans="1:17" ht="15" customHeight="1">
      <c r="A7" s="483">
        <v>2</v>
      </c>
      <c r="B7" s="487" t="s">
        <v>896</v>
      </c>
      <c r="C7" s="520" t="s">
        <v>976</v>
      </c>
      <c r="D7" s="508">
        <v>1207.1428571428573</v>
      </c>
      <c r="E7" s="508">
        <v>1096.3244613434726</v>
      </c>
      <c r="F7" s="508">
        <v>975.97684515195374</v>
      </c>
      <c r="G7" s="508">
        <v>1103.6923076923076</v>
      </c>
      <c r="H7" s="508">
        <v>1062.9130966952264</v>
      </c>
      <c r="I7" s="508">
        <v>986.31828115566395</v>
      </c>
      <c r="J7" s="508">
        <v>1038.74532133565</v>
      </c>
      <c r="K7" s="508">
        <v>951.98112714525439</v>
      </c>
      <c r="L7" s="508">
        <v>1024.9690976514214</v>
      </c>
      <c r="M7" s="508">
        <v>995.13444302176708</v>
      </c>
      <c r="N7" s="508">
        <v>962.96809986130381</v>
      </c>
      <c r="O7" s="508">
        <v>1146.9329529243937</v>
      </c>
      <c r="P7" s="508">
        <v>1102.5920873124148</v>
      </c>
      <c r="Q7" s="508">
        <v>1127.9148891070552</v>
      </c>
    </row>
    <row r="8" spans="1:17" ht="15" customHeight="1">
      <c r="A8" s="483">
        <v>3</v>
      </c>
      <c r="B8" s="487" t="s">
        <v>990</v>
      </c>
      <c r="C8" s="520" t="s">
        <v>976</v>
      </c>
      <c r="D8" s="508">
        <v>209.73630831643004</v>
      </c>
      <c r="E8" s="508">
        <v>445.84013050570968</v>
      </c>
      <c r="F8" s="508">
        <v>310.33797216699804</v>
      </c>
      <c r="G8" s="508">
        <v>266.89976689976692</v>
      </c>
      <c r="H8" s="508">
        <v>199.51060358890703</v>
      </c>
      <c r="I8" s="508">
        <v>96.660117878192551</v>
      </c>
      <c r="J8" s="508">
        <v>123.82892057026476</v>
      </c>
      <c r="K8" s="508">
        <v>118.40796019900498</v>
      </c>
      <c r="L8" s="508">
        <v>289.76377952755905</v>
      </c>
      <c r="M8" s="508">
        <v>336.14035087719293</v>
      </c>
      <c r="N8" s="508">
        <v>380.12958963282938</v>
      </c>
      <c r="O8" s="508">
        <v>378.83211678832112</v>
      </c>
      <c r="P8" s="508">
        <v>399.26873857404019</v>
      </c>
      <c r="Q8" s="508">
        <v>458.31713412940849</v>
      </c>
    </row>
    <row r="9" spans="1:17" ht="15" customHeight="1">
      <c r="A9" s="483">
        <v>4</v>
      </c>
      <c r="B9" s="487" t="s">
        <v>903</v>
      </c>
      <c r="C9" s="520" t="s">
        <v>976</v>
      </c>
      <c r="D9" s="508">
        <v>844.88054607508525</v>
      </c>
      <c r="E9" s="508">
        <v>855.24256651017231</v>
      </c>
      <c r="F9" s="508">
        <v>918.91891891891885</v>
      </c>
      <c r="G9" s="508">
        <v>919.7651663405087</v>
      </c>
      <c r="H9" s="508">
        <v>876.52439024390242</v>
      </c>
      <c r="I9" s="508">
        <v>1013.4003350083751</v>
      </c>
      <c r="J9" s="508">
        <v>1016.751269035533</v>
      </c>
      <c r="K9" s="508">
        <v>1071.5867158671588</v>
      </c>
      <c r="L9" s="508">
        <v>1014.7540983606558</v>
      </c>
      <c r="M9" s="508">
        <v>994.49541284403665</v>
      </c>
      <c r="N9" s="508">
        <v>1002.7027027027026</v>
      </c>
      <c r="O9" s="508">
        <v>1070.7495429616088</v>
      </c>
      <c r="P9" s="508">
        <v>1046.3651050080775</v>
      </c>
      <c r="Q9" s="508">
        <v>902.49685257859278</v>
      </c>
    </row>
    <row r="10" spans="1:17" ht="15" customHeight="1">
      <c r="A10" s="483">
        <v>5</v>
      </c>
      <c r="B10" s="487" t="s">
        <v>906</v>
      </c>
      <c r="C10" s="520" t="s">
        <v>976</v>
      </c>
      <c r="D10" s="508">
        <v>259.2592592592593</v>
      </c>
      <c r="E10" s="508">
        <v>191.68356997971603</v>
      </c>
      <c r="F10" s="508">
        <v>213.53211009174314</v>
      </c>
      <c r="G10" s="508">
        <v>179.95642701525057</v>
      </c>
      <c r="H10" s="508">
        <v>184.06909788867563</v>
      </c>
      <c r="I10" s="508">
        <v>203.26797385620918</v>
      </c>
      <c r="J10" s="508">
        <v>176.32743362831857</v>
      </c>
      <c r="K10" s="508">
        <v>164.05867970660148</v>
      </c>
      <c r="L10" s="508">
        <v>123.52941176470587</v>
      </c>
      <c r="M10" s="508">
        <v>108.66141732283467</v>
      </c>
      <c r="N10" s="508">
        <v>145.62647754137117</v>
      </c>
      <c r="O10" s="508">
        <v>130.66361556064072</v>
      </c>
      <c r="P10" s="508">
        <v>91.92307692307692</v>
      </c>
      <c r="Q10" s="508">
        <v>83.093254017707551</v>
      </c>
    </row>
    <row r="11" spans="1:17" ht="15" customHeight="1">
      <c r="A11" s="483">
        <v>6</v>
      </c>
      <c r="B11" s="487" t="s">
        <v>991</v>
      </c>
      <c r="C11" s="520" t="s">
        <v>976</v>
      </c>
      <c r="D11" s="508">
        <v>249.03017241379314</v>
      </c>
      <c r="E11" s="508">
        <v>277.50281214848144</v>
      </c>
      <c r="F11" s="508">
        <v>297.23109691160806</v>
      </c>
      <c r="G11" s="508">
        <v>376.17135207496653</v>
      </c>
      <c r="H11" s="508">
        <v>296.3855421686747</v>
      </c>
      <c r="I11" s="508">
        <v>325.02696871628905</v>
      </c>
      <c r="J11" s="508">
        <v>383.39529120198267</v>
      </c>
      <c r="K11" s="508">
        <v>259.74710221285562</v>
      </c>
      <c r="L11" s="508">
        <v>273.36024217961659</v>
      </c>
      <c r="M11" s="508">
        <v>377.18052738336718</v>
      </c>
      <c r="N11" s="508">
        <v>351.26512651265125</v>
      </c>
      <c r="O11" s="508">
        <v>293.09701492537312</v>
      </c>
      <c r="P11" s="508">
        <v>347.7725118483412</v>
      </c>
      <c r="Q11" s="508">
        <v>417.3701088654247</v>
      </c>
    </row>
    <row r="12" spans="1:17" ht="15" customHeight="1">
      <c r="A12" s="483">
        <v>7</v>
      </c>
      <c r="B12" s="487" t="s">
        <v>992</v>
      </c>
      <c r="C12" s="520" t="s">
        <v>976</v>
      </c>
      <c r="D12" s="508">
        <v>379.32263814616755</v>
      </c>
      <c r="E12" s="508">
        <v>383.619344773791</v>
      </c>
      <c r="F12" s="508">
        <v>530.29197080291976</v>
      </c>
      <c r="G12" s="508">
        <v>543.75</v>
      </c>
      <c r="H12" s="508">
        <v>350.3086419753086</v>
      </c>
      <c r="I12" s="508">
        <v>477.55834829443444</v>
      </c>
      <c r="J12" s="508">
        <v>423.32730560578659</v>
      </c>
      <c r="K12" s="508">
        <v>279.85212569316081</v>
      </c>
      <c r="L12" s="508">
        <v>274.70686767169178</v>
      </c>
      <c r="M12" s="508">
        <v>291.38755980861242</v>
      </c>
      <c r="N12" s="508">
        <v>401.28913443830572</v>
      </c>
      <c r="O12" s="508">
        <v>347.03632887189292</v>
      </c>
      <c r="P12" s="508">
        <v>255.17799352750811</v>
      </c>
      <c r="Q12" s="508">
        <v>272.87120767468156</v>
      </c>
    </row>
    <row r="13" spans="1:17" ht="15" customHeight="1">
      <c r="A13" s="483">
        <v>8</v>
      </c>
      <c r="B13" s="486" t="s">
        <v>993</v>
      </c>
      <c r="C13" s="520" t="s">
        <v>976</v>
      </c>
      <c r="D13" s="508">
        <v>238.48734496300332</v>
      </c>
      <c r="E13" s="508">
        <v>134.98699063735631</v>
      </c>
      <c r="F13" s="508">
        <v>214.60724786042212</v>
      </c>
      <c r="G13" s="508">
        <v>153.92267267267266</v>
      </c>
      <c r="H13" s="508">
        <v>141.22788969285534</v>
      </c>
      <c r="I13" s="508">
        <v>172.10107999122792</v>
      </c>
      <c r="J13" s="508">
        <v>130.95515429966088</v>
      </c>
      <c r="K13" s="508">
        <v>88.900671233211483</v>
      </c>
      <c r="L13" s="508">
        <v>54.566734628342047</v>
      </c>
      <c r="M13" s="508">
        <v>35.855523761718047</v>
      </c>
      <c r="N13" s="508">
        <v>47.008865592441595</v>
      </c>
      <c r="O13" s="508">
        <v>23.791348722800112</v>
      </c>
      <c r="P13" s="508">
        <v>17.839876686406289</v>
      </c>
      <c r="Q13" s="508">
        <v>39.96545365680263</v>
      </c>
    </row>
    <row r="14" spans="1:17" ht="15" customHeight="1">
      <c r="A14" s="483">
        <v>9</v>
      </c>
      <c r="B14" s="487" t="s">
        <v>910</v>
      </c>
      <c r="C14" s="520" t="s">
        <v>976</v>
      </c>
      <c r="D14" s="508">
        <v>194.46366782006919</v>
      </c>
      <c r="E14" s="508">
        <v>107.89473684210526</v>
      </c>
      <c r="F14" s="508">
        <v>173.02158273381295</v>
      </c>
      <c r="G14" s="508">
        <v>101.38888888888889</v>
      </c>
      <c r="H14" s="508">
        <v>93.193717277486897</v>
      </c>
      <c r="I14" s="508">
        <v>137.57961783439492</v>
      </c>
      <c r="J14" s="508">
        <v>99.361022364217249</v>
      </c>
      <c r="K14" s="508">
        <v>72.900763358778633</v>
      </c>
      <c r="L14" s="508">
        <v>38.56655290102389</v>
      </c>
      <c r="M14" s="508">
        <v>23.906705539358605</v>
      </c>
      <c r="N14" s="508">
        <v>26</v>
      </c>
      <c r="O14" s="508">
        <v>9.7472924187725631</v>
      </c>
      <c r="P14" s="508">
        <v>3.8709677419354844</v>
      </c>
      <c r="Q14" s="508">
        <v>19.941348973607035</v>
      </c>
    </row>
    <row r="15" spans="1:17" ht="15" customHeight="1">
      <c r="A15" s="483">
        <v>10</v>
      </c>
      <c r="B15" s="487" t="s">
        <v>911</v>
      </c>
      <c r="C15" s="520" t="s">
        <v>976</v>
      </c>
      <c r="D15" s="508">
        <v>25.214899713467048</v>
      </c>
      <c r="E15" s="508">
        <v>14.285714285714285</v>
      </c>
      <c r="F15" s="508">
        <v>21.489971346704873</v>
      </c>
      <c r="G15" s="508">
        <v>18.75</v>
      </c>
      <c r="H15" s="508">
        <v>13.31719128329298</v>
      </c>
      <c r="I15" s="508">
        <v>15.789473684210527</v>
      </c>
      <c r="J15" s="508">
        <v>16.257668711656443</v>
      </c>
      <c r="K15" s="508">
        <v>12.747875354107649</v>
      </c>
      <c r="L15" s="508">
        <v>7.5362318840579707</v>
      </c>
      <c r="M15" s="508">
        <v>7.3417721518987342</v>
      </c>
      <c r="N15" s="508">
        <v>11.437908496732025</v>
      </c>
      <c r="O15" s="508">
        <v>8.9887640449438209</v>
      </c>
      <c r="P15" s="508">
        <v>13.110539845758355</v>
      </c>
      <c r="Q15" s="508">
        <v>13.774104683195594</v>
      </c>
    </row>
    <row r="16" spans="1:17" ht="15" customHeight="1">
      <c r="A16" s="483">
        <v>11</v>
      </c>
      <c r="B16" s="487" t="s">
        <v>994</v>
      </c>
      <c r="C16" s="520" t="s">
        <v>976</v>
      </c>
      <c r="D16" s="508">
        <v>18.808777429467089</v>
      </c>
      <c r="E16" s="508">
        <v>12.806539509536783</v>
      </c>
      <c r="F16" s="508">
        <v>20.095693779904305</v>
      </c>
      <c r="G16" s="508">
        <v>33.783783783783782</v>
      </c>
      <c r="H16" s="508">
        <v>34.716981132075475</v>
      </c>
      <c r="I16" s="508">
        <v>18.731988472622476</v>
      </c>
      <c r="J16" s="508">
        <v>15.336463223787167</v>
      </c>
      <c r="K16" s="508">
        <v>3.2520325203252032</v>
      </c>
      <c r="L16" s="508">
        <v>8.4639498432601883</v>
      </c>
      <c r="M16" s="508">
        <v>4.6070460704607044</v>
      </c>
      <c r="N16" s="508">
        <v>9.57095709570957</v>
      </c>
      <c r="O16" s="508">
        <v>5.0552922590837284</v>
      </c>
      <c r="P16" s="508">
        <v>0.85836909871244638</v>
      </c>
      <c r="Q16" s="508">
        <v>6.25</v>
      </c>
    </row>
    <row r="17" spans="1:17" ht="15" customHeight="1">
      <c r="A17" s="483">
        <v>12</v>
      </c>
      <c r="B17" s="486" t="s">
        <v>995</v>
      </c>
      <c r="C17" s="520" t="s">
        <v>976</v>
      </c>
      <c r="D17" s="508">
        <v>18.951612903225804</v>
      </c>
      <c r="E17" s="508">
        <v>17.194570135746606</v>
      </c>
      <c r="F17" s="508">
        <v>25.125628140703519</v>
      </c>
      <c r="G17" s="508">
        <v>20.812182741116754</v>
      </c>
      <c r="H17" s="508">
        <v>18.552036199095021</v>
      </c>
      <c r="I17" s="508">
        <v>20.647773279352229</v>
      </c>
      <c r="J17" s="508">
        <v>27.979274611398964</v>
      </c>
      <c r="K17" s="508">
        <v>36.226415094339622</v>
      </c>
      <c r="L17" s="508">
        <v>66.326530612244895</v>
      </c>
      <c r="M17" s="508">
        <v>36.92946058091286</v>
      </c>
      <c r="N17" s="508">
        <v>38.095238095238095</v>
      </c>
      <c r="O17" s="508">
        <v>35.353535353535356</v>
      </c>
      <c r="P17" s="508">
        <v>21.008403361344534</v>
      </c>
      <c r="Q17" s="508">
        <v>26.19047619047619</v>
      </c>
    </row>
    <row r="18" spans="1:17" ht="15" customHeight="1">
      <c r="A18" s="483"/>
      <c r="B18" s="533" t="s">
        <v>996</v>
      </c>
      <c r="C18" s="520"/>
      <c r="D18" s="508"/>
      <c r="E18" s="508"/>
      <c r="F18" s="508"/>
      <c r="G18" s="508"/>
      <c r="H18" s="508"/>
      <c r="I18" s="508"/>
      <c r="J18" s="508"/>
      <c r="K18" s="508"/>
      <c r="L18" s="508"/>
      <c r="M18" s="508"/>
      <c r="N18" s="508"/>
      <c r="O18" s="508"/>
      <c r="P18" s="508"/>
      <c r="Q18" s="508"/>
    </row>
    <row r="19" spans="1:17" ht="15" customHeight="1">
      <c r="A19" s="483">
        <v>13</v>
      </c>
      <c r="B19" s="486" t="s">
        <v>997</v>
      </c>
      <c r="C19" s="520" t="s">
        <v>976</v>
      </c>
      <c r="D19" s="508">
        <v>206.58738767964763</v>
      </c>
      <c r="E19" s="508">
        <v>195.16653139784765</v>
      </c>
      <c r="F19" s="508">
        <v>195.74480260198942</v>
      </c>
      <c r="G19" s="508">
        <v>205.71998087343499</v>
      </c>
      <c r="H19" s="508">
        <v>185.76962433054388</v>
      </c>
      <c r="I19" s="508">
        <v>209.04504029725015</v>
      </c>
      <c r="J19" s="508">
        <v>215.98429474695138</v>
      </c>
      <c r="K19" s="508">
        <v>219.453921971802</v>
      </c>
      <c r="L19" s="508">
        <v>215.83972694591597</v>
      </c>
      <c r="M19" s="508">
        <v>215.40602354280963</v>
      </c>
      <c r="N19" s="508">
        <v>240.56082092297669</v>
      </c>
      <c r="O19" s="508">
        <v>250.5359991944222</v>
      </c>
      <c r="P19" s="508">
        <v>227.69428663082223</v>
      </c>
      <c r="Q19" s="508">
        <v>234.48897327948805</v>
      </c>
    </row>
    <row r="20" spans="1:17" ht="15" customHeight="1">
      <c r="A20" s="483">
        <v>14</v>
      </c>
      <c r="B20" s="486" t="s">
        <v>998</v>
      </c>
      <c r="C20" s="520" t="s">
        <v>976</v>
      </c>
      <c r="D20" s="508">
        <v>174.67695752092561</v>
      </c>
      <c r="E20" s="508">
        <v>141.1911413037831</v>
      </c>
      <c r="F20" s="508">
        <v>165.71447881378558</v>
      </c>
      <c r="G20" s="508">
        <v>190.29408676229482</v>
      </c>
      <c r="H20" s="508">
        <v>164.99494780415409</v>
      </c>
      <c r="I20" s="508">
        <v>150.8943481215957</v>
      </c>
      <c r="J20" s="508">
        <v>144.93638544902035</v>
      </c>
      <c r="K20" s="508">
        <v>157.09793820561862</v>
      </c>
      <c r="L20" s="508">
        <v>140.82327605252851</v>
      </c>
      <c r="M20" s="508">
        <v>55.945462787658535</v>
      </c>
      <c r="N20" s="508">
        <v>80.687126141671598</v>
      </c>
      <c r="O20" s="508">
        <v>81.110921371221025</v>
      </c>
      <c r="P20" s="508">
        <v>60.692306224611258</v>
      </c>
      <c r="Q20" s="508">
        <v>77.57734124691423</v>
      </c>
    </row>
    <row r="21" spans="1:17" ht="15" customHeight="1">
      <c r="A21" s="483">
        <v>15</v>
      </c>
      <c r="B21" s="486" t="s">
        <v>999</v>
      </c>
      <c r="C21" s="520" t="s">
        <v>976</v>
      </c>
      <c r="D21" s="508">
        <v>31.614901598747917</v>
      </c>
      <c r="E21" s="508">
        <v>32.216731968266025</v>
      </c>
      <c r="F21" s="508">
        <v>27.778232993070006</v>
      </c>
      <c r="G21" s="508">
        <v>28.022726580686736</v>
      </c>
      <c r="H21" s="508">
        <v>30.37362646161683</v>
      </c>
      <c r="I21" s="508">
        <v>31.125914423514459</v>
      </c>
      <c r="J21" s="508">
        <v>29.264001717817827</v>
      </c>
      <c r="K21" s="508">
        <v>21.553050108367113</v>
      </c>
      <c r="L21" s="508">
        <v>28.342448964493229</v>
      </c>
      <c r="M21" s="508">
        <v>30.467662456854036</v>
      </c>
      <c r="N21" s="508">
        <v>33.138284721590622</v>
      </c>
      <c r="O21" s="508">
        <v>28.586942552109956</v>
      </c>
      <c r="P21" s="508">
        <v>33.514428702539441</v>
      </c>
      <c r="Q21" s="508">
        <v>34.003415877772902</v>
      </c>
    </row>
    <row r="22" spans="1:17" ht="15" customHeight="1">
      <c r="A22" s="483">
        <v>16</v>
      </c>
      <c r="B22" s="486" t="s">
        <v>1000</v>
      </c>
      <c r="C22" s="520" t="s">
        <v>976</v>
      </c>
      <c r="D22" s="508">
        <v>45.768146707112969</v>
      </c>
      <c r="E22" s="508">
        <v>53.00830550823818</v>
      </c>
      <c r="F22" s="508">
        <v>42.923798606670914</v>
      </c>
      <c r="G22" s="508">
        <v>57.921270409001721</v>
      </c>
      <c r="H22" s="508">
        <v>42.923798606670914</v>
      </c>
      <c r="I22" s="508">
        <v>10.860238201687821</v>
      </c>
      <c r="J22" s="508">
        <v>10.860238201687821</v>
      </c>
      <c r="K22" s="508">
        <v>12.153123701888752</v>
      </c>
      <c r="L22" s="508">
        <v>13.446009202089686</v>
      </c>
      <c r="M22" s="508">
        <v>13.446009202089686</v>
      </c>
      <c r="N22" s="508">
        <v>9.8259298015270762</v>
      </c>
      <c r="O22" s="508">
        <v>7.4987359011654009</v>
      </c>
      <c r="P22" s="508">
        <v>5.9472733009242837</v>
      </c>
      <c r="Q22" s="508">
        <v>3.1029252004822352</v>
      </c>
    </row>
    <row r="23" spans="1:17" ht="15" customHeight="1">
      <c r="A23" s="483">
        <v>17</v>
      </c>
      <c r="B23" s="486" t="s">
        <v>1001</v>
      </c>
      <c r="C23" s="520" t="s">
        <v>976</v>
      </c>
      <c r="D23" s="508">
        <v>8.2478796803301773</v>
      </c>
      <c r="E23" s="508">
        <v>7.2168947202889058</v>
      </c>
      <c r="F23" s="508">
        <v>5.6781111978392467</v>
      </c>
      <c r="G23" s="508">
        <v>6.893750180574477</v>
      </c>
      <c r="H23" s="508">
        <v>7.2015068850644095</v>
      </c>
      <c r="I23" s="508">
        <v>7.1861190498399132</v>
      </c>
      <c r="J23" s="508">
        <v>5.3088031524513273</v>
      </c>
      <c r="K23" s="508">
        <v>5.2164761411043479</v>
      </c>
      <c r="L23" s="508">
        <v>6.493666464737565</v>
      </c>
      <c r="M23" s="508">
        <v>4.9702707775124022</v>
      </c>
      <c r="N23" s="508">
        <v>2.8621373517563677</v>
      </c>
      <c r="O23" s="508">
        <v>4.1239398401650886</v>
      </c>
      <c r="P23" s="508">
        <v>5.1241491297573685</v>
      </c>
      <c r="Q23" s="508">
        <v>1.9696429087355649</v>
      </c>
    </row>
    <row r="24" spans="1:17" ht="15" customHeight="1">
      <c r="A24" s="483">
        <v>18</v>
      </c>
      <c r="B24" s="486" t="s">
        <v>1002</v>
      </c>
      <c r="C24" s="520" t="s">
        <v>976</v>
      </c>
      <c r="D24" s="508">
        <v>5.0614424354006307</v>
      </c>
      <c r="E24" s="508">
        <v>3.093103710522608</v>
      </c>
      <c r="F24" s="508">
        <v>5.0614424354006307</v>
      </c>
      <c r="G24" s="508">
        <v>2.249529971289169</v>
      </c>
      <c r="H24" s="508">
        <v>1.4059562320557308</v>
      </c>
      <c r="I24" s="508">
        <v>3.3742949569337544</v>
      </c>
      <c r="J24" s="508">
        <v>3.3742949569337544</v>
      </c>
      <c r="K24" s="508">
        <v>1.4059562320557308</v>
      </c>
      <c r="L24" s="508">
        <v>1.4059562320557308</v>
      </c>
      <c r="M24" s="508">
        <v>1.4059562320557308</v>
      </c>
      <c r="N24" s="508">
        <v>1.6871474784668772</v>
      </c>
      <c r="O24" s="508">
        <v>1.4059562320557308</v>
      </c>
      <c r="P24" s="508">
        <v>1.4059562320557308</v>
      </c>
      <c r="Q24" s="508">
        <v>6.7485899138675087</v>
      </c>
    </row>
    <row r="25" spans="1:17" ht="15" customHeight="1">
      <c r="A25" s="483"/>
      <c r="B25" s="533" t="s">
        <v>1003</v>
      </c>
      <c r="C25" s="520"/>
      <c r="D25" s="495"/>
      <c r="E25" s="495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</row>
    <row r="26" spans="1:17" ht="15" customHeight="1">
      <c r="A26" s="483">
        <v>19</v>
      </c>
      <c r="B26" s="486" t="s">
        <v>1004</v>
      </c>
      <c r="C26" s="520" t="s">
        <v>976</v>
      </c>
      <c r="D26" s="508">
        <v>188.07733619763698</v>
      </c>
      <c r="E26" s="508">
        <v>165.66844919786095</v>
      </c>
      <c r="F26" s="508">
        <v>156.65961945031714</v>
      </c>
      <c r="G26" s="508">
        <v>207.9646017699115</v>
      </c>
      <c r="H26" s="508">
        <v>200.89786756453424</v>
      </c>
      <c r="I26" s="508">
        <v>159.46547884187083</v>
      </c>
      <c r="J26" s="508">
        <v>203.94736842105263</v>
      </c>
      <c r="K26" s="508">
        <v>195.99109131403117</v>
      </c>
      <c r="L26" s="508">
        <v>226.29674306393244</v>
      </c>
      <c r="M26" s="508">
        <v>251.23966942148758</v>
      </c>
      <c r="N26" s="508">
        <v>246.00550964187329</v>
      </c>
      <c r="O26" s="508">
        <v>263.42465753424659</v>
      </c>
      <c r="P26" s="508">
        <v>273.74670184696572</v>
      </c>
      <c r="Q26" s="508">
        <v>273.80607814761214</v>
      </c>
    </row>
    <row r="27" spans="1:17" ht="15" customHeight="1">
      <c r="A27" s="483">
        <v>20</v>
      </c>
      <c r="B27" s="486" t="s">
        <v>1005</v>
      </c>
      <c r="C27" s="520" t="s">
        <v>976</v>
      </c>
      <c r="D27" s="508">
        <v>4298</v>
      </c>
      <c r="E27" s="508">
        <v>4272</v>
      </c>
      <c r="F27" s="508">
        <v>4245</v>
      </c>
      <c r="G27" s="508">
        <v>4243</v>
      </c>
      <c r="H27" s="508">
        <v>4289</v>
      </c>
      <c r="I27" s="508">
        <v>4401</v>
      </c>
      <c r="J27" s="508">
        <v>4419</v>
      </c>
      <c r="K27" s="508">
        <v>4426.0000000000009</v>
      </c>
      <c r="L27" s="508">
        <v>4445</v>
      </c>
      <c r="M27" s="508">
        <v>4400</v>
      </c>
      <c r="N27" s="508">
        <v>4417.87450288533</v>
      </c>
      <c r="O27" s="508">
        <v>4432.2555191320234</v>
      </c>
      <c r="P27" s="508">
        <v>4430.218393620813</v>
      </c>
      <c r="Q27" s="508">
        <v>4368.1602686118968</v>
      </c>
    </row>
    <row r="28" spans="1:17" ht="15" customHeight="1">
      <c r="A28" s="483">
        <v>21</v>
      </c>
      <c r="B28" s="486" t="s">
        <v>1006</v>
      </c>
      <c r="C28" s="520" t="s">
        <v>976</v>
      </c>
      <c r="D28" s="508">
        <v>1152.8079911209766</v>
      </c>
      <c r="E28" s="508">
        <v>1141.8946416459416</v>
      </c>
      <c r="F28" s="508">
        <v>1104.9306625577813</v>
      </c>
      <c r="G28" s="508">
        <v>1265.2392281258262</v>
      </c>
      <c r="H28" s="508">
        <v>1176.1405109489051</v>
      </c>
      <c r="I28" s="508">
        <v>1140.2817521461589</v>
      </c>
      <c r="J28" s="508">
        <v>1296.9543147208124</v>
      </c>
      <c r="K28" s="508">
        <v>1094.6998722860792</v>
      </c>
      <c r="L28" s="508">
        <v>1154.1869738591051</v>
      </c>
      <c r="M28" s="508">
        <v>1152.8089887640449</v>
      </c>
      <c r="N28" s="508">
        <v>1251.9807008633823</v>
      </c>
      <c r="O28" s="508">
        <v>1050.0315059861373</v>
      </c>
      <c r="P28" s="508">
        <v>1087.6588412664225</v>
      </c>
      <c r="Q28" s="508">
        <v>1244.5470875032076</v>
      </c>
    </row>
    <row r="29" spans="1:17" ht="15" customHeight="1">
      <c r="A29" s="483">
        <v>22</v>
      </c>
      <c r="B29" s="486" t="s">
        <v>1007</v>
      </c>
      <c r="C29" s="520" t="s">
        <v>976</v>
      </c>
      <c r="D29" s="508">
        <v>138.13813813813815</v>
      </c>
      <c r="E29" s="508">
        <v>96.994535519125677</v>
      </c>
      <c r="F29" s="508">
        <v>119.86531986531988</v>
      </c>
      <c r="G29" s="508">
        <v>114.63414634146343</v>
      </c>
      <c r="H29" s="508">
        <v>68.369829683698285</v>
      </c>
      <c r="I29" s="508">
        <v>127.65957446808511</v>
      </c>
      <c r="J29" s="508">
        <v>80.69705093833781</v>
      </c>
      <c r="K29" s="508">
        <v>89.534883720930225</v>
      </c>
      <c r="L29" s="508">
        <v>91.489361702127653</v>
      </c>
      <c r="M29" s="508">
        <v>100.46620046620046</v>
      </c>
      <c r="N29" s="534" t="s">
        <v>882</v>
      </c>
      <c r="O29" s="534" t="s">
        <v>882</v>
      </c>
      <c r="P29" s="534" t="s">
        <v>882</v>
      </c>
      <c r="Q29" s="534" t="s">
        <v>882</v>
      </c>
    </row>
    <row r="30" spans="1:17" ht="15" customHeight="1">
      <c r="A30" s="483">
        <v>23</v>
      </c>
      <c r="B30" s="486" t="s">
        <v>1008</v>
      </c>
      <c r="C30" s="520" t="s">
        <v>976</v>
      </c>
      <c r="D30" s="508">
        <v>323.7194277803415</v>
      </c>
      <c r="E30" s="508">
        <v>318.29328102010794</v>
      </c>
      <c r="F30" s="508">
        <v>288.08793456032726</v>
      </c>
      <c r="G30" s="508">
        <v>296.92931633835462</v>
      </c>
      <c r="H30" s="508">
        <v>179.71933001358082</v>
      </c>
      <c r="I30" s="508">
        <v>201.76274416388759</v>
      </c>
      <c r="J30" s="508">
        <v>182.93683347005742</v>
      </c>
      <c r="K30" s="508">
        <v>157.26092089728454</v>
      </c>
      <c r="L30" s="508">
        <v>188.75685557586837</v>
      </c>
      <c r="M30" s="508">
        <v>157.11060948081266</v>
      </c>
      <c r="N30" s="508">
        <v>168.50551654964897</v>
      </c>
      <c r="O30" s="508">
        <v>125.43706293706293</v>
      </c>
      <c r="P30" s="508">
        <v>142.3463687150838</v>
      </c>
      <c r="Q30" s="508">
        <v>132.31232739141353</v>
      </c>
    </row>
    <row r="31" spans="1:17" ht="15" customHeight="1">
      <c r="A31" s="483">
        <v>24</v>
      </c>
      <c r="B31" s="486" t="s">
        <v>913</v>
      </c>
      <c r="C31" s="520" t="s">
        <v>976</v>
      </c>
      <c r="D31" s="508">
        <v>116.52053530226118</v>
      </c>
      <c r="E31" s="508">
        <v>122.60912211868562</v>
      </c>
      <c r="F31" s="508">
        <v>127.8118609406953</v>
      </c>
      <c r="G31" s="508">
        <v>144.84356894553883</v>
      </c>
      <c r="H31" s="508">
        <v>114.98415572657312</v>
      </c>
      <c r="I31" s="508">
        <v>123.86850881372082</v>
      </c>
      <c r="J31" s="508">
        <v>136.99753896636585</v>
      </c>
      <c r="K31" s="508">
        <v>119.2443919716647</v>
      </c>
      <c r="L31" s="508">
        <v>122.48628884826324</v>
      </c>
      <c r="M31" s="508">
        <v>120.0902934537246</v>
      </c>
      <c r="N31" s="508">
        <v>187.56268806419257</v>
      </c>
      <c r="O31" s="508">
        <v>125.21853146853145</v>
      </c>
      <c r="P31" s="508">
        <v>168.71508379888269</v>
      </c>
      <c r="Q31" s="508">
        <v>150.38915390409238</v>
      </c>
    </row>
    <row r="32" spans="1:17" ht="15" customHeight="1">
      <c r="A32" s="483">
        <v>25</v>
      </c>
      <c r="B32" s="529" t="s">
        <v>93</v>
      </c>
      <c r="C32" s="520" t="s">
        <v>976</v>
      </c>
      <c r="D32" s="508">
        <v>10096.030883381341</v>
      </c>
      <c r="E32" s="508">
        <v>9951.7471841451152</v>
      </c>
      <c r="F32" s="508">
        <v>9971.2780540684635</v>
      </c>
      <c r="G32" s="508">
        <v>10328.682081734967</v>
      </c>
      <c r="H32" s="508">
        <v>9591.2724527100436</v>
      </c>
      <c r="I32" s="508">
        <v>9861.50489166429</v>
      </c>
      <c r="J32" s="508">
        <v>10051.571095030084</v>
      </c>
      <c r="K32" s="508">
        <v>9470.3724237024144</v>
      </c>
      <c r="L32" s="508">
        <v>9756.544069307356</v>
      </c>
      <c r="M32" s="508">
        <v>9679.1418421856924</v>
      </c>
      <c r="N32" s="508">
        <v>9969.7755987992605</v>
      </c>
      <c r="O32" s="508">
        <v>9796.0862282577073</v>
      </c>
      <c r="P32" s="508">
        <v>9719.011582710089</v>
      </c>
      <c r="Q32" s="508">
        <v>9855.3251802056329</v>
      </c>
    </row>
    <row r="33" spans="1:17" ht="15" customHeight="1">
      <c r="A33" s="483">
        <v>26</v>
      </c>
      <c r="B33" s="484" t="s">
        <v>1009</v>
      </c>
      <c r="C33" s="520" t="s">
        <v>976</v>
      </c>
      <c r="D33" s="508">
        <v>17067.3</v>
      </c>
      <c r="E33" s="508">
        <v>17041.900000000001</v>
      </c>
      <c r="F33" s="508">
        <v>16974.2</v>
      </c>
      <c r="G33" s="508">
        <v>17008</v>
      </c>
      <c r="H33" s="508">
        <v>17020.400000000001</v>
      </c>
      <c r="I33" s="508">
        <v>17035.2</v>
      </c>
      <c r="J33" s="508">
        <v>16951</v>
      </c>
      <c r="K33" s="508">
        <v>16954.3</v>
      </c>
      <c r="L33" s="508">
        <v>16925.7</v>
      </c>
      <c r="M33" s="508">
        <v>16889.599999999999</v>
      </c>
      <c r="N33" s="508">
        <v>16704</v>
      </c>
      <c r="O33" s="508">
        <v>16721.3</v>
      </c>
      <c r="P33" s="508">
        <v>16667.3</v>
      </c>
      <c r="Q33" s="508">
        <v>16699.599999999999</v>
      </c>
    </row>
    <row r="34" spans="1:17" s="537" customFormat="1" ht="15" customHeight="1">
      <c r="A34" s="483">
        <v>27</v>
      </c>
      <c r="B34" s="535" t="s">
        <v>1010</v>
      </c>
      <c r="C34" s="520" t="s">
        <v>11</v>
      </c>
      <c r="D34" s="536">
        <f>D32/D33*100</f>
        <v>59.154235780594135</v>
      </c>
      <c r="E34" s="536">
        <f t="shared" ref="E34:Q34" si="0">E32/E33*100</f>
        <v>58.395760942999985</v>
      </c>
      <c r="F34" s="536">
        <f t="shared" si="0"/>
        <v>58.743729036234186</v>
      </c>
      <c r="G34" s="536">
        <f t="shared" si="0"/>
        <v>60.728375362976053</v>
      </c>
      <c r="H34" s="536">
        <f t="shared" si="0"/>
        <v>56.351627768501579</v>
      </c>
      <c r="I34" s="536">
        <f t="shared" si="0"/>
        <v>57.888988046305826</v>
      </c>
      <c r="J34" s="536">
        <f t="shared" si="0"/>
        <v>59.297805999823517</v>
      </c>
      <c r="K34" s="536">
        <f t="shared" si="0"/>
        <v>55.858233154435247</v>
      </c>
      <c r="L34" s="536">
        <f t="shared" si="0"/>
        <v>57.643371141561971</v>
      </c>
      <c r="M34" s="536">
        <f t="shared" si="0"/>
        <v>57.30829529524496</v>
      </c>
      <c r="N34" s="536">
        <f t="shared" si="0"/>
        <v>59.684959283999405</v>
      </c>
      <c r="O34" s="536">
        <f t="shared" si="0"/>
        <v>58.584477452457094</v>
      </c>
      <c r="P34" s="536">
        <f t="shared" si="0"/>
        <v>58.311853645821998</v>
      </c>
      <c r="Q34" s="536">
        <f t="shared" si="0"/>
        <v>59.015336775764894</v>
      </c>
    </row>
    <row r="35" spans="1:17" ht="15" customHeight="1">
      <c r="A35" s="483">
        <v>28</v>
      </c>
      <c r="B35" s="484" t="s">
        <v>1011</v>
      </c>
      <c r="C35" s="520" t="s">
        <v>976</v>
      </c>
      <c r="D35" s="508">
        <v>11803.5</v>
      </c>
      <c r="E35" s="508">
        <v>11813.2</v>
      </c>
      <c r="F35" s="508">
        <v>11790.9</v>
      </c>
      <c r="G35" s="508">
        <v>11826.9</v>
      </c>
      <c r="H35" s="508">
        <v>11898.7</v>
      </c>
      <c r="I35" s="508">
        <v>11903.3</v>
      </c>
      <c r="J35" s="508">
        <v>11866.1</v>
      </c>
      <c r="K35" s="508">
        <v>11877</v>
      </c>
      <c r="L35" s="508">
        <v>11932.5</v>
      </c>
      <c r="M35" s="508">
        <v>11945.1</v>
      </c>
      <c r="N35" s="508">
        <v>11846.665000000001</v>
      </c>
      <c r="O35" s="508">
        <v>11874.1</v>
      </c>
      <c r="P35" s="508">
        <v>11834</v>
      </c>
      <c r="Q35" s="508">
        <v>11875.9</v>
      </c>
    </row>
    <row r="36" spans="1:17" ht="15" customHeight="1">
      <c r="A36" s="483">
        <v>29</v>
      </c>
      <c r="B36" s="486" t="s">
        <v>1012</v>
      </c>
      <c r="C36" s="520" t="s">
        <v>976</v>
      </c>
      <c r="D36" s="508">
        <v>5798.0308833813415</v>
      </c>
      <c r="E36" s="508">
        <v>5417.0841994281282</v>
      </c>
      <c r="F36" s="508">
        <v>5449.7531147528271</v>
      </c>
      <c r="G36" s="508">
        <v>5763.0833336235919</v>
      </c>
      <c r="H36" s="508">
        <v>5033.0047554618095</v>
      </c>
      <c r="I36" s="508">
        <v>5173.3798383543335</v>
      </c>
      <c r="J36" s="508">
        <v>5347.9266756706938</v>
      </c>
      <c r="K36" s="508">
        <v>4758.8464486674529</v>
      </c>
      <c r="L36" s="508">
        <v>4993.7579645412943</v>
      </c>
      <c r="M36" s="508">
        <v>4927.4359722980034</v>
      </c>
      <c r="N36" s="508">
        <v>5305.8955862720559</v>
      </c>
      <c r="O36" s="508">
        <v>5100.4060515914371</v>
      </c>
      <c r="P36" s="508">
        <v>5015.046487242309</v>
      </c>
      <c r="Q36" s="508">
        <v>5213.3588334461238</v>
      </c>
    </row>
    <row r="37" spans="1:17" s="537" customFormat="1" ht="15" customHeight="1">
      <c r="A37" s="483">
        <v>30</v>
      </c>
      <c r="B37" s="538" t="s">
        <v>1013</v>
      </c>
      <c r="C37" s="520" t="s">
        <v>11</v>
      </c>
      <c r="D37" s="536">
        <f>D36/D35*100</f>
        <v>49.121285071219056</v>
      </c>
      <c r="E37" s="536">
        <f t="shared" ref="E37:Q37" si="1">E36/E35*100</f>
        <v>45.856196453358343</v>
      </c>
      <c r="F37" s="536">
        <f t="shared" si="1"/>
        <v>46.219992661737678</v>
      </c>
      <c r="G37" s="536">
        <f t="shared" si="1"/>
        <v>48.728604567753102</v>
      </c>
      <c r="H37" s="536">
        <f t="shared" si="1"/>
        <v>42.29877848388319</v>
      </c>
      <c r="I37" s="536">
        <f t="shared" si="1"/>
        <v>43.461727742343164</v>
      </c>
      <c r="J37" s="536">
        <f t="shared" si="1"/>
        <v>45.068949997646186</v>
      </c>
      <c r="K37" s="536">
        <f t="shared" si="1"/>
        <v>40.067748157509918</v>
      </c>
      <c r="L37" s="536">
        <f t="shared" si="1"/>
        <v>41.850056271035356</v>
      </c>
      <c r="M37" s="536">
        <f t="shared" si="1"/>
        <v>41.250688334949089</v>
      </c>
      <c r="N37" s="536">
        <f t="shared" si="1"/>
        <v>44.7880950991022</v>
      </c>
      <c r="O37" s="536">
        <f t="shared" si="1"/>
        <v>42.954043267207084</v>
      </c>
      <c r="P37" s="536">
        <f t="shared" si="1"/>
        <v>42.378287030947348</v>
      </c>
      <c r="Q37" s="536">
        <f t="shared" si="1"/>
        <v>43.89864206877899</v>
      </c>
    </row>
    <row r="38" spans="1:17" ht="15" customHeight="1">
      <c r="A38" s="483">
        <v>31</v>
      </c>
      <c r="B38" s="484" t="s">
        <v>1014</v>
      </c>
      <c r="C38" s="520" t="s">
        <v>976</v>
      </c>
      <c r="D38" s="508">
        <v>5047.6000000000004</v>
      </c>
      <c r="E38" s="508">
        <v>5012.6000000000004</v>
      </c>
      <c r="F38" s="508">
        <v>4969.6000000000004</v>
      </c>
      <c r="G38" s="508">
        <v>4968.3</v>
      </c>
      <c r="H38" s="508">
        <v>4913.3999999999996</v>
      </c>
      <c r="I38" s="508">
        <v>4929</v>
      </c>
      <c r="J38" s="508">
        <v>4881.7</v>
      </c>
      <c r="K38" s="508">
        <v>4874.7</v>
      </c>
      <c r="L38" s="508">
        <v>4788.7</v>
      </c>
      <c r="M38" s="508">
        <v>4741.3999999999996</v>
      </c>
      <c r="N38" s="508">
        <v>4654.6930000000002</v>
      </c>
      <c r="O38" s="508">
        <v>4644</v>
      </c>
      <c r="P38" s="508">
        <v>4630.8</v>
      </c>
      <c r="Q38" s="508">
        <v>4621</v>
      </c>
    </row>
    <row r="39" spans="1:17" s="537" customFormat="1" ht="15" customHeight="1">
      <c r="A39" s="483">
        <v>32</v>
      </c>
      <c r="B39" s="535" t="s">
        <v>1015</v>
      </c>
      <c r="C39" s="520" t="s">
        <v>11</v>
      </c>
      <c r="D39" s="536">
        <v>85.149377922180832</v>
      </c>
      <c r="E39" s="536">
        <v>85.225232414315926</v>
      </c>
      <c r="F39" s="536">
        <v>85.419349645846737</v>
      </c>
      <c r="G39" s="536">
        <v>85.401445162329154</v>
      </c>
      <c r="H39" s="536">
        <v>87.29189563235235</v>
      </c>
      <c r="I39" s="536">
        <v>89.287888009738282</v>
      </c>
      <c r="J39" s="536">
        <v>90.521744474261027</v>
      </c>
      <c r="K39" s="536">
        <v>90.795330994727905</v>
      </c>
      <c r="L39" s="536">
        <v>92.82268674170443</v>
      </c>
      <c r="M39" s="536">
        <v>92.799595056312484</v>
      </c>
      <c r="N39" s="536">
        <v>94.912263878312274</v>
      </c>
      <c r="O39" s="536">
        <v>95.440471988200343</v>
      </c>
      <c r="P39" s="536">
        <v>95.668532297244809</v>
      </c>
      <c r="Q39" s="536">
        <v>94.528462856782014</v>
      </c>
    </row>
    <row r="40" spans="1:17" ht="15" customHeight="1">
      <c r="A40" s="502" t="s">
        <v>752</v>
      </c>
      <c r="D40" s="518"/>
    </row>
    <row r="41" spans="1:17" ht="12.95" customHeight="1">
      <c r="A41" s="503" t="s">
        <v>1016</v>
      </c>
      <c r="D41" s="518"/>
    </row>
    <row r="42" spans="1:17" ht="12.95" customHeight="1">
      <c r="A42" s="503" t="s">
        <v>1017</v>
      </c>
      <c r="D42" s="518"/>
    </row>
    <row r="43" spans="1:17" ht="12.95" customHeight="1"/>
    <row r="44" spans="1:17" ht="12.95" customHeight="1"/>
    <row r="45" spans="1:17" ht="12.95" customHeight="1"/>
    <row r="46" spans="1:17" ht="12.95" customHeight="1"/>
  </sheetData>
  <pageMargins left="0.59055118110236227" right="0.31496062992125984" top="0.78740157480314965" bottom="0.78740157480314965" header="0.31496062992125984" footer="0.31496062992125984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0.25" customHeight="1">
      <c r="A1" s="539" t="s">
        <v>1018</v>
      </c>
    </row>
    <row r="2" spans="1:16" ht="20.100000000000001" customHeight="1">
      <c r="A2" s="541" t="s">
        <v>162</v>
      </c>
    </row>
    <row r="3" spans="1:16" ht="20.100000000000001" customHeight="1"/>
    <row r="4" spans="1:16" s="546" customFormat="1" ht="30" customHeight="1">
      <c r="A4" s="542" t="s">
        <v>65</v>
      </c>
      <c r="B4" s="543" t="s">
        <v>1019</v>
      </c>
      <c r="C4" s="543">
        <v>2000</v>
      </c>
      <c r="D4" s="543">
        <v>2001</v>
      </c>
      <c r="E4" s="544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3">
        <v>2012</v>
      </c>
      <c r="P4" s="545">
        <v>2013</v>
      </c>
    </row>
    <row r="5" spans="1:16" ht="20.100000000000001" customHeight="1">
      <c r="A5" s="547"/>
      <c r="B5" s="548"/>
      <c r="C5" s="549" t="s">
        <v>1020</v>
      </c>
    </row>
    <row r="6" spans="1:16" ht="15" customHeight="1">
      <c r="A6" s="550">
        <v>1</v>
      </c>
      <c r="B6" s="551" t="s">
        <v>959</v>
      </c>
      <c r="C6" s="552">
        <v>106224.97500000001</v>
      </c>
      <c r="D6" s="552">
        <v>104155.375</v>
      </c>
      <c r="E6" s="552">
        <v>102835.58</v>
      </c>
      <c r="F6" s="552">
        <v>90791.671000000002</v>
      </c>
      <c r="G6" s="552">
        <v>102786.461</v>
      </c>
      <c r="H6" s="552">
        <v>104156.51329246751</v>
      </c>
      <c r="I6" s="552">
        <v>100576.02823094884</v>
      </c>
      <c r="J6" s="552">
        <v>102357.59770702999</v>
      </c>
      <c r="K6" s="552">
        <v>102597.06799999998</v>
      </c>
      <c r="L6" s="552">
        <v>102245.78600000001</v>
      </c>
      <c r="M6" s="552">
        <v>95134.266999999993</v>
      </c>
      <c r="N6" s="552">
        <v>96379.752000000008</v>
      </c>
      <c r="O6" s="552">
        <v>97897.085999999996</v>
      </c>
      <c r="P6" s="552">
        <v>94173.74624756127</v>
      </c>
    </row>
    <row r="7" spans="1:16" ht="15" customHeight="1">
      <c r="A7" s="550">
        <v>2</v>
      </c>
      <c r="B7" s="553" t="s">
        <v>951</v>
      </c>
      <c r="C7" s="552">
        <v>37996.804000000004</v>
      </c>
      <c r="D7" s="552">
        <v>37188.773999999998</v>
      </c>
      <c r="E7" s="552">
        <v>36752.017</v>
      </c>
      <c r="F7" s="552">
        <v>32382.940000000002</v>
      </c>
      <c r="G7" s="552">
        <v>36617.916000000005</v>
      </c>
      <c r="H7" s="552">
        <v>37227.399865812804</v>
      </c>
      <c r="I7" s="552">
        <v>35843.493147248919</v>
      </c>
      <c r="J7" s="552">
        <v>36561.441375471208</v>
      </c>
      <c r="K7" s="552">
        <v>36462.882999999994</v>
      </c>
      <c r="L7" s="552">
        <v>36278.326999999997</v>
      </c>
      <c r="M7" s="552">
        <v>32886.707999999999</v>
      </c>
      <c r="N7" s="552">
        <v>33258.559000000001</v>
      </c>
      <c r="O7" s="552">
        <v>33496.911999999997</v>
      </c>
      <c r="P7" s="552">
        <v>32120.570034859415</v>
      </c>
    </row>
    <row r="8" spans="1:16" ht="15" customHeight="1">
      <c r="A8" s="550">
        <v>3</v>
      </c>
      <c r="B8" s="553" t="s">
        <v>1021</v>
      </c>
      <c r="C8" s="552">
        <v>55004.900999999998</v>
      </c>
      <c r="D8" s="552">
        <v>54176.140999999996</v>
      </c>
      <c r="E8" s="552">
        <v>53340.457999999999</v>
      </c>
      <c r="F8" s="552">
        <v>47001.725999999995</v>
      </c>
      <c r="G8" s="552">
        <v>53495.554999999986</v>
      </c>
      <c r="H8" s="552">
        <v>54184.060512046563</v>
      </c>
      <c r="I8" s="552">
        <v>52280.546262723336</v>
      </c>
      <c r="J8" s="552">
        <v>53246.148728986198</v>
      </c>
      <c r="K8" s="552">
        <v>53538.80999999999</v>
      </c>
      <c r="L8" s="552">
        <v>53405.403999999995</v>
      </c>
      <c r="M8" s="552">
        <v>47868.923999999999</v>
      </c>
      <c r="N8" s="552">
        <v>48499.717000000004</v>
      </c>
      <c r="O8" s="552">
        <v>49435.245999999999</v>
      </c>
      <c r="P8" s="552">
        <v>47545.00836632101</v>
      </c>
    </row>
    <row r="9" spans="1:16" ht="15" customHeight="1">
      <c r="A9" s="550">
        <v>4</v>
      </c>
      <c r="B9" s="553" t="s">
        <v>1022</v>
      </c>
      <c r="C9" s="552">
        <v>13223.27</v>
      </c>
      <c r="D9" s="552">
        <v>12790.460000000001</v>
      </c>
      <c r="E9" s="552">
        <v>12743.105000000001</v>
      </c>
      <c r="F9" s="552">
        <v>11407.005000000001</v>
      </c>
      <c r="G9" s="552">
        <v>12672.990000000002</v>
      </c>
      <c r="H9" s="552">
        <v>12745.052914608146</v>
      </c>
      <c r="I9" s="552">
        <v>12451.988820976585</v>
      </c>
      <c r="J9" s="552">
        <v>12550.007602572585</v>
      </c>
      <c r="K9" s="552">
        <v>12595.375</v>
      </c>
      <c r="L9" s="552">
        <v>12562.055000000002</v>
      </c>
      <c r="M9" s="552">
        <v>14378.635</v>
      </c>
      <c r="N9" s="552">
        <v>14621.476000000002</v>
      </c>
      <c r="O9" s="552">
        <v>14964.928</v>
      </c>
      <c r="P9" s="552">
        <v>14508.167846380853</v>
      </c>
    </row>
    <row r="10" spans="1:16" ht="15" customHeight="1">
      <c r="A10" s="550">
        <v>5</v>
      </c>
      <c r="B10" s="551" t="s">
        <v>960</v>
      </c>
      <c r="C10" s="552">
        <v>19538.41</v>
      </c>
      <c r="D10" s="552">
        <v>20086.316000000003</v>
      </c>
      <c r="E10" s="552">
        <v>18176.974000000002</v>
      </c>
      <c r="F10" s="552">
        <v>18348.295999999998</v>
      </c>
      <c r="G10" s="552">
        <v>18196.297999999999</v>
      </c>
      <c r="H10" s="552">
        <v>17872.67899969545</v>
      </c>
      <c r="I10" s="552">
        <v>17207.876188582839</v>
      </c>
      <c r="J10" s="552">
        <v>11539.657344421697</v>
      </c>
      <c r="K10" s="552">
        <v>13037.048000000001</v>
      </c>
      <c r="L10" s="552">
        <v>13261.323999999999</v>
      </c>
      <c r="M10" s="552">
        <v>12754.568999999998</v>
      </c>
      <c r="N10" s="552">
        <v>12472.880999999999</v>
      </c>
      <c r="O10" s="552">
        <v>12750.924000000001</v>
      </c>
      <c r="P10" s="552">
        <v>13007.005955980005</v>
      </c>
    </row>
    <row r="11" spans="1:16" ht="15" customHeight="1">
      <c r="A11" s="550">
        <v>6</v>
      </c>
      <c r="B11" s="551" t="s">
        <v>954</v>
      </c>
      <c r="C11" s="552">
        <v>6957.0439999999999</v>
      </c>
      <c r="D11" s="552">
        <v>7538.4809999999998</v>
      </c>
      <c r="E11" s="552">
        <v>6717.6040000000003</v>
      </c>
      <c r="F11" s="552">
        <v>6583.8590000000004</v>
      </c>
      <c r="G11" s="552">
        <v>7166.9039999999995</v>
      </c>
      <c r="H11" s="552">
        <v>6920.97372174472</v>
      </c>
      <c r="I11" s="552">
        <v>6824.2486351854368</v>
      </c>
      <c r="J11" s="552">
        <v>5941.8342432908094</v>
      </c>
      <c r="K11" s="552">
        <v>6850.3340000000007</v>
      </c>
      <c r="L11" s="552">
        <v>7098.8969999999999</v>
      </c>
      <c r="M11" s="552">
        <v>7082.4979999999996</v>
      </c>
      <c r="N11" s="552">
        <v>7051.54</v>
      </c>
      <c r="O11" s="552">
        <v>9133.241</v>
      </c>
      <c r="P11" s="552">
        <v>9588.8230135871854</v>
      </c>
    </row>
    <row r="12" spans="1:16" ht="15" customHeight="1">
      <c r="A12" s="550">
        <v>7</v>
      </c>
      <c r="B12" s="553" t="s">
        <v>956</v>
      </c>
      <c r="C12" s="552">
        <v>1716.59</v>
      </c>
      <c r="D12" s="552">
        <v>1863.3680000000002</v>
      </c>
      <c r="E12" s="552">
        <v>1662.153</v>
      </c>
      <c r="F12" s="552">
        <v>1619.0550000000001</v>
      </c>
      <c r="G12" s="552">
        <v>1772.7</v>
      </c>
      <c r="H12" s="552">
        <v>1706.9036267765291</v>
      </c>
      <c r="I12" s="552">
        <v>1681.2996082667842</v>
      </c>
      <c r="J12" s="552">
        <v>1458.3979937900986</v>
      </c>
      <c r="K12" s="552">
        <v>1688.5510000000002</v>
      </c>
      <c r="L12" s="552">
        <v>1765.9469999999999</v>
      </c>
      <c r="M12" s="552">
        <v>1552.4079999999999</v>
      </c>
      <c r="N12" s="552">
        <v>1544.58</v>
      </c>
      <c r="O12" s="552">
        <v>2053.1150000000002</v>
      </c>
      <c r="P12" s="552">
        <v>2155.3608812402672</v>
      </c>
    </row>
    <row r="13" spans="1:16" ht="15" customHeight="1">
      <c r="A13" s="550">
        <v>8</v>
      </c>
      <c r="B13" s="553" t="s">
        <v>955</v>
      </c>
      <c r="C13" s="552">
        <v>5240.4539999999997</v>
      </c>
      <c r="D13" s="552">
        <v>5675.1129999999994</v>
      </c>
      <c r="E13" s="552">
        <v>5055.451</v>
      </c>
      <c r="F13" s="552">
        <v>4964.8040000000001</v>
      </c>
      <c r="G13" s="552">
        <v>5394.2039999999997</v>
      </c>
      <c r="H13" s="552">
        <v>5214.0700949681914</v>
      </c>
      <c r="I13" s="552">
        <v>5142.9490269186526</v>
      </c>
      <c r="J13" s="552">
        <v>4483.4362495007108</v>
      </c>
      <c r="K13" s="552">
        <v>5161.7830000000004</v>
      </c>
      <c r="L13" s="552">
        <v>5332.95</v>
      </c>
      <c r="M13" s="552">
        <v>5530.09</v>
      </c>
      <c r="N13" s="552">
        <v>5506.96</v>
      </c>
      <c r="O13" s="552">
        <v>7080.1260000000002</v>
      </c>
      <c r="P13" s="552">
        <v>7433.4621323469191</v>
      </c>
    </row>
    <row r="14" spans="1:16" ht="15" customHeight="1">
      <c r="A14" s="550">
        <v>9</v>
      </c>
      <c r="B14" s="551" t="s">
        <v>1023</v>
      </c>
      <c r="C14" s="552">
        <v>2052.502</v>
      </c>
      <c r="D14" s="552">
        <v>2053.0709999999999</v>
      </c>
      <c r="E14" s="552">
        <v>1978</v>
      </c>
      <c r="F14" s="552">
        <v>1777.0070000000001</v>
      </c>
      <c r="G14" s="552">
        <v>1964.096</v>
      </c>
      <c r="H14" s="552">
        <v>1978.7839634034922</v>
      </c>
      <c r="I14" s="552">
        <v>1901.86649470425</v>
      </c>
      <c r="J14" s="552">
        <v>1818.6428296739648</v>
      </c>
      <c r="K14" s="552">
        <v>1855.0450000000001</v>
      </c>
      <c r="L14" s="552">
        <v>1862.6580000000001</v>
      </c>
      <c r="M14" s="552">
        <v>1567.1369999999999</v>
      </c>
      <c r="N14" s="552">
        <v>1572.4549999999999</v>
      </c>
      <c r="O14" s="552">
        <v>1614.2035000000003</v>
      </c>
      <c r="P14" s="552">
        <v>1568.596055834495</v>
      </c>
    </row>
    <row r="15" spans="1:16" ht="15" customHeight="1">
      <c r="A15" s="550">
        <v>10</v>
      </c>
      <c r="B15" s="551" t="s">
        <v>1024</v>
      </c>
      <c r="C15" s="552">
        <v>1947.069</v>
      </c>
      <c r="D15" s="552">
        <v>1927.7570000000001</v>
      </c>
      <c r="E15" s="552">
        <v>1882.8419999999999</v>
      </c>
      <c r="F15" s="552">
        <v>1650.1670000000004</v>
      </c>
      <c r="G15" s="552">
        <v>1853.241</v>
      </c>
      <c r="H15" s="552">
        <v>1877.8475829216295</v>
      </c>
      <c r="I15" s="552">
        <v>1797.9467641953167</v>
      </c>
      <c r="J15" s="552">
        <v>1780.0565205145167</v>
      </c>
      <c r="K15" s="552">
        <v>1784.5049999999997</v>
      </c>
      <c r="L15" s="552">
        <v>1787.335</v>
      </c>
      <c r="M15" s="552">
        <v>1183.529</v>
      </c>
      <c r="N15" s="552">
        <v>1187.3719999999998</v>
      </c>
      <c r="O15" s="552">
        <v>1148.5454999999999</v>
      </c>
      <c r="P15" s="552">
        <v>1108.2248865583244</v>
      </c>
    </row>
    <row r="16" spans="1:16" ht="15" customHeight="1">
      <c r="A16" s="550">
        <v>11</v>
      </c>
      <c r="B16" s="554" t="s">
        <v>93</v>
      </c>
      <c r="C16" s="555">
        <v>136720</v>
      </c>
      <c r="D16" s="555">
        <v>135761.00000000003</v>
      </c>
      <c r="E16" s="555">
        <v>131591</v>
      </c>
      <c r="F16" s="555">
        <v>119151</v>
      </c>
      <c r="G16" s="555">
        <v>131967</v>
      </c>
      <c r="H16" s="555">
        <v>132806.79756023281</v>
      </c>
      <c r="I16" s="555">
        <v>128307.96631361669</v>
      </c>
      <c r="J16" s="555">
        <v>123437.78864493096</v>
      </c>
      <c r="K16" s="555">
        <v>126123.99999999999</v>
      </c>
      <c r="L16" s="555">
        <v>126256</v>
      </c>
      <c r="M16" s="555">
        <v>117722</v>
      </c>
      <c r="N16" s="555">
        <v>118664</v>
      </c>
      <c r="O16" s="555">
        <v>122543.99999999999</v>
      </c>
      <c r="P16" s="555">
        <v>119446.39615952127</v>
      </c>
    </row>
    <row r="17" spans="1:16">
      <c r="A17" s="547"/>
      <c r="B17" s="556"/>
    </row>
    <row r="18" spans="1:16" ht="20.100000000000001" customHeight="1">
      <c r="A18" s="547"/>
      <c r="B18" s="556"/>
      <c r="C18" s="549" t="s">
        <v>972</v>
      </c>
    </row>
    <row r="19" spans="1:16" ht="15" customHeight="1">
      <c r="A19" s="550">
        <v>12</v>
      </c>
      <c r="B19" s="551" t="s">
        <v>959</v>
      </c>
      <c r="C19" s="552">
        <v>5367.6141431630003</v>
      </c>
      <c r="D19" s="552">
        <v>5324.8883465559993</v>
      </c>
      <c r="E19" s="552">
        <v>4999.3593353440001</v>
      </c>
      <c r="F19" s="552">
        <v>5013.8734397589988</v>
      </c>
      <c r="G19" s="552">
        <v>4904.8456965289997</v>
      </c>
      <c r="H19" s="552">
        <v>5348.9666190749995</v>
      </c>
      <c r="I19" s="552">
        <v>5555.3204857889987</v>
      </c>
      <c r="J19" s="552">
        <v>6370.5751043090004</v>
      </c>
      <c r="K19" s="552">
        <v>7138.865881994001</v>
      </c>
      <c r="L19" s="552">
        <v>7096.9101426530015</v>
      </c>
      <c r="M19" s="552">
        <v>6897.7316233135007</v>
      </c>
      <c r="N19" s="552">
        <v>6995.1588964249986</v>
      </c>
      <c r="O19" s="552">
        <v>6902.2012827125018</v>
      </c>
      <c r="P19" s="552">
        <v>6828.5216299500007</v>
      </c>
    </row>
    <row r="20" spans="1:16" ht="15" customHeight="1">
      <c r="A20" s="550">
        <v>13</v>
      </c>
      <c r="B20" s="553" t="s">
        <v>951</v>
      </c>
      <c r="C20" s="552">
        <v>1936.3302117930002</v>
      </c>
      <c r="D20" s="552">
        <v>1889.1041432519999</v>
      </c>
      <c r="E20" s="552">
        <v>1696.9385174480005</v>
      </c>
      <c r="F20" s="552">
        <v>1716.0592083279998</v>
      </c>
      <c r="G20" s="552">
        <v>1723.2219624680001</v>
      </c>
      <c r="H20" s="552">
        <v>1900.5400939999997</v>
      </c>
      <c r="I20" s="552">
        <v>1932.4793496879995</v>
      </c>
      <c r="J20" s="552">
        <v>2273.9813405280006</v>
      </c>
      <c r="K20" s="552">
        <v>2612.4454499480007</v>
      </c>
      <c r="L20" s="552">
        <v>2587.8456269760009</v>
      </c>
      <c r="M20" s="552">
        <v>2417.0439274835007</v>
      </c>
      <c r="N20" s="552">
        <v>2508.0487705249998</v>
      </c>
      <c r="O20" s="552">
        <v>2414.8874874730009</v>
      </c>
      <c r="P20" s="552">
        <v>2386.9486609840005</v>
      </c>
    </row>
    <row r="21" spans="1:16" ht="15" customHeight="1">
      <c r="A21" s="550">
        <v>14</v>
      </c>
      <c r="B21" s="553" t="s">
        <v>1021</v>
      </c>
      <c r="C21" s="552">
        <v>2698.9015033639998</v>
      </c>
      <c r="D21" s="552">
        <v>2730.2134204239997</v>
      </c>
      <c r="E21" s="552">
        <v>2648.9654019760001</v>
      </c>
      <c r="F21" s="552">
        <v>2641.1135650609995</v>
      </c>
      <c r="G21" s="552">
        <v>2529.9634113909997</v>
      </c>
      <c r="H21" s="552">
        <v>2722.8474050249997</v>
      </c>
      <c r="I21" s="552">
        <v>2843.6938872309993</v>
      </c>
      <c r="J21" s="552">
        <v>3187.5263481110001</v>
      </c>
      <c r="K21" s="552">
        <v>3525.4318254260002</v>
      </c>
      <c r="L21" s="552">
        <v>3515.9787094870003</v>
      </c>
      <c r="M21" s="552">
        <v>3569.4673177490004</v>
      </c>
      <c r="N21" s="552">
        <v>3552.0666279499992</v>
      </c>
      <c r="O21" s="552">
        <v>3506.8974259565007</v>
      </c>
      <c r="P21" s="552">
        <v>3488.0711334020007</v>
      </c>
    </row>
    <row r="22" spans="1:16" ht="15" customHeight="1">
      <c r="A22" s="550">
        <v>15</v>
      </c>
      <c r="B22" s="553" t="s">
        <v>1022</v>
      </c>
      <c r="C22" s="552">
        <v>732.38242800600005</v>
      </c>
      <c r="D22" s="552">
        <v>705.57078287999991</v>
      </c>
      <c r="E22" s="552">
        <v>653.45541592000006</v>
      </c>
      <c r="F22" s="552">
        <v>656.70066636999979</v>
      </c>
      <c r="G22" s="552">
        <v>651.66032267000003</v>
      </c>
      <c r="H22" s="552">
        <v>725.5791200499998</v>
      </c>
      <c r="I22" s="552">
        <v>779.14724886999977</v>
      </c>
      <c r="J22" s="552">
        <v>909.06741567000017</v>
      </c>
      <c r="K22" s="552">
        <v>1000.98860662</v>
      </c>
      <c r="L22" s="552">
        <v>993.08580619000031</v>
      </c>
      <c r="M22" s="552">
        <v>911.22037808100004</v>
      </c>
      <c r="N22" s="552">
        <v>935.04349794999973</v>
      </c>
      <c r="O22" s="552">
        <v>980.41636928300022</v>
      </c>
      <c r="P22" s="552">
        <v>953.50183556399998</v>
      </c>
    </row>
    <row r="23" spans="1:16" ht="15" customHeight="1">
      <c r="A23" s="550">
        <v>16</v>
      </c>
      <c r="B23" s="551" t="s">
        <v>960</v>
      </c>
      <c r="C23" s="552">
        <v>3570.4016603744999</v>
      </c>
      <c r="D23" s="552">
        <v>3481.2401991899992</v>
      </c>
      <c r="E23" s="552">
        <v>3444.7659144599997</v>
      </c>
      <c r="F23" s="552">
        <v>3357.5845167099997</v>
      </c>
      <c r="G23" s="552">
        <v>3206.7674245599997</v>
      </c>
      <c r="H23" s="552">
        <v>3505.5343499499995</v>
      </c>
      <c r="I23" s="552">
        <v>3753.3608194099997</v>
      </c>
      <c r="J23" s="552">
        <v>4320.8376013100005</v>
      </c>
      <c r="K23" s="552">
        <v>4805.1517744100011</v>
      </c>
      <c r="L23" s="552">
        <v>4815.2071745700014</v>
      </c>
      <c r="M23" s="552">
        <v>4653.4059370389996</v>
      </c>
      <c r="N23" s="552">
        <v>4625.7631849499994</v>
      </c>
      <c r="O23" s="552">
        <v>4757.7244805740011</v>
      </c>
      <c r="P23" s="552">
        <v>4757.6330899920004</v>
      </c>
    </row>
    <row r="24" spans="1:16" ht="15" customHeight="1">
      <c r="A24" s="550">
        <v>17</v>
      </c>
      <c r="B24" s="551" t="s">
        <v>954</v>
      </c>
      <c r="C24" s="552">
        <v>2476.6105133540004</v>
      </c>
      <c r="D24" s="552">
        <v>2440.0669079999998</v>
      </c>
      <c r="E24" s="552">
        <v>2450.7080392000003</v>
      </c>
      <c r="F24" s="552">
        <v>2382.4970259499996</v>
      </c>
      <c r="G24" s="552">
        <v>2243.38948725</v>
      </c>
      <c r="H24" s="552">
        <v>2454.3205399499998</v>
      </c>
      <c r="I24" s="552">
        <v>2624.1941158499994</v>
      </c>
      <c r="J24" s="552">
        <v>2992.6328566500006</v>
      </c>
      <c r="K24" s="552">
        <v>3318.8396125000008</v>
      </c>
      <c r="L24" s="552">
        <v>3325.0415652500005</v>
      </c>
      <c r="M24" s="552">
        <v>3303.2487286550004</v>
      </c>
      <c r="N24" s="552">
        <v>3244.71668305</v>
      </c>
      <c r="O24" s="552">
        <v>4261.0189134840002</v>
      </c>
      <c r="P24" s="552">
        <v>4267.2874757720001</v>
      </c>
    </row>
    <row r="25" spans="1:16" ht="15" customHeight="1">
      <c r="A25" s="550">
        <v>18</v>
      </c>
      <c r="B25" s="553" t="s">
        <v>956</v>
      </c>
      <c r="C25" s="552">
        <v>434.02051802400001</v>
      </c>
      <c r="D25" s="552">
        <v>415.76306155999998</v>
      </c>
      <c r="E25" s="552">
        <v>424.08176264000002</v>
      </c>
      <c r="F25" s="552">
        <v>404.73447878999991</v>
      </c>
      <c r="G25" s="552">
        <v>380.15126629000002</v>
      </c>
      <c r="H25" s="552">
        <v>420.39263894999999</v>
      </c>
      <c r="I25" s="552">
        <v>456.67370348999998</v>
      </c>
      <c r="J25" s="552">
        <v>531.58736949000013</v>
      </c>
      <c r="K25" s="552">
        <v>593.88630894000016</v>
      </c>
      <c r="L25" s="552">
        <v>597.31383153000013</v>
      </c>
      <c r="M25" s="552">
        <v>601.20402633000003</v>
      </c>
      <c r="N25" s="552">
        <v>590.37919889999989</v>
      </c>
      <c r="O25" s="552">
        <v>745.32219370400014</v>
      </c>
      <c r="P25" s="552">
        <v>751.41036053200014</v>
      </c>
    </row>
    <row r="26" spans="1:16" ht="15" customHeight="1">
      <c r="A26" s="550">
        <v>19</v>
      </c>
      <c r="B26" s="553" t="s">
        <v>955</v>
      </c>
      <c r="C26" s="552">
        <v>2042.5899953300002</v>
      </c>
      <c r="D26" s="552">
        <v>2024.3038464399997</v>
      </c>
      <c r="E26" s="552">
        <v>2026.6262765600002</v>
      </c>
      <c r="F26" s="552">
        <v>1977.7625471599997</v>
      </c>
      <c r="G26" s="552">
        <v>1863.2382209599998</v>
      </c>
      <c r="H26" s="552">
        <v>2033.9279009999998</v>
      </c>
      <c r="I26" s="552">
        <v>2167.5204123599997</v>
      </c>
      <c r="J26" s="552">
        <v>2461.0454871600004</v>
      </c>
      <c r="K26" s="552">
        <v>2724.9533035600007</v>
      </c>
      <c r="L26" s="552">
        <v>2727.7277337200003</v>
      </c>
      <c r="M26" s="552">
        <v>2702.0447023250003</v>
      </c>
      <c r="N26" s="552">
        <v>2654.3374841499999</v>
      </c>
      <c r="O26" s="552">
        <v>3515.6967197800004</v>
      </c>
      <c r="P26" s="552">
        <v>3515.8771152400004</v>
      </c>
    </row>
    <row r="27" spans="1:16" ht="15" customHeight="1">
      <c r="A27" s="550">
        <v>20</v>
      </c>
      <c r="B27" s="551" t="s">
        <v>1023</v>
      </c>
      <c r="C27" s="552">
        <v>136.960235721</v>
      </c>
      <c r="D27" s="552">
        <v>135.17401574399997</v>
      </c>
      <c r="E27" s="552">
        <v>131.31901695599998</v>
      </c>
      <c r="F27" s="552">
        <v>129.43664241599996</v>
      </c>
      <c r="G27" s="552">
        <v>123.815001396</v>
      </c>
      <c r="H27" s="552">
        <v>136.24290269999997</v>
      </c>
      <c r="I27" s="552">
        <v>143.25398103599997</v>
      </c>
      <c r="J27" s="552">
        <v>164.34040281600005</v>
      </c>
      <c r="K27" s="552">
        <v>183.86573625600005</v>
      </c>
      <c r="L27" s="552">
        <v>183.25284667200003</v>
      </c>
      <c r="M27" s="552">
        <v>178.79618827200002</v>
      </c>
      <c r="N27" s="552">
        <v>177.96388379999996</v>
      </c>
      <c r="O27" s="552">
        <v>179.84214077900006</v>
      </c>
      <c r="P27" s="552">
        <v>178.95245998200002</v>
      </c>
    </row>
    <row r="28" spans="1:16" ht="15" customHeight="1">
      <c r="A28" s="550">
        <v>21</v>
      </c>
      <c r="B28" s="551" t="s">
        <v>1024</v>
      </c>
      <c r="C28" s="552">
        <v>59.398368387500007</v>
      </c>
      <c r="D28" s="552">
        <v>59.025042509999999</v>
      </c>
      <c r="E28" s="552">
        <v>56.894282040000007</v>
      </c>
      <c r="F28" s="552">
        <v>56.460168164999999</v>
      </c>
      <c r="G28" s="552">
        <v>54.429373265000002</v>
      </c>
      <c r="H28" s="552">
        <v>59.187013324999995</v>
      </c>
      <c r="I28" s="552">
        <v>62.052700914999996</v>
      </c>
      <c r="J28" s="552">
        <v>70.732677915000025</v>
      </c>
      <c r="K28" s="552">
        <v>78.844932840000013</v>
      </c>
      <c r="L28" s="552">
        <v>78.634001855000008</v>
      </c>
      <c r="M28" s="552">
        <v>79.408753720500002</v>
      </c>
      <c r="N28" s="552">
        <v>79.361701775</v>
      </c>
      <c r="O28" s="552">
        <v>70.12787145050001</v>
      </c>
      <c r="P28" s="552">
        <v>69.679856303999998</v>
      </c>
    </row>
    <row r="29" spans="1:16" ht="15" customHeight="1">
      <c r="A29" s="550">
        <v>22</v>
      </c>
      <c r="B29" s="554" t="s">
        <v>93</v>
      </c>
      <c r="C29" s="555">
        <v>11610.984921000001</v>
      </c>
      <c r="D29" s="555">
        <v>11440.394511999997</v>
      </c>
      <c r="E29" s="555">
        <v>11083.046588000001</v>
      </c>
      <c r="F29" s="555">
        <v>10939.851793</v>
      </c>
      <c r="G29" s="555">
        <v>10533.246983000001</v>
      </c>
      <c r="H29" s="555">
        <v>11504.251424999999</v>
      </c>
      <c r="I29" s="555">
        <v>12138.182102999997</v>
      </c>
      <c r="J29" s="555">
        <v>13919.118643000003</v>
      </c>
      <c r="K29" s="555">
        <v>15525.567938000002</v>
      </c>
      <c r="L29" s="555">
        <v>15499.045731000002</v>
      </c>
      <c r="M29" s="555">
        <v>15112.591231</v>
      </c>
      <c r="N29" s="555">
        <v>15122.964349999998</v>
      </c>
      <c r="O29" s="555">
        <v>16170.914689000003</v>
      </c>
      <c r="P29" s="555">
        <v>16102.074512000001</v>
      </c>
    </row>
    <row r="30" spans="1:16">
      <c r="A30" s="547"/>
      <c r="B30" s="556"/>
    </row>
    <row r="31" spans="1:16" ht="20.100000000000001" customHeight="1">
      <c r="A31" s="547"/>
      <c r="B31" s="556"/>
      <c r="C31" s="549" t="s">
        <v>1025</v>
      </c>
    </row>
    <row r="32" spans="1:16" ht="15" customHeight="1">
      <c r="A32" s="550">
        <v>23</v>
      </c>
      <c r="B32" s="551" t="s">
        <v>959</v>
      </c>
      <c r="C32" s="552">
        <v>111592.589143163</v>
      </c>
      <c r="D32" s="552">
        <v>109480.26334655599</v>
      </c>
      <c r="E32" s="552">
        <v>107834.939335344</v>
      </c>
      <c r="F32" s="552">
        <v>95805.544439759004</v>
      </c>
      <c r="G32" s="552">
        <v>107691.30669652899</v>
      </c>
      <c r="H32" s="552">
        <v>109505.47991154251</v>
      </c>
      <c r="I32" s="552">
        <v>106131.34871673783</v>
      </c>
      <c r="J32" s="552">
        <v>108728.17281133898</v>
      </c>
      <c r="K32" s="552">
        <v>109735.93388199399</v>
      </c>
      <c r="L32" s="552">
        <v>109342.696142653</v>
      </c>
      <c r="M32" s="552">
        <v>102031.9986233135</v>
      </c>
      <c r="N32" s="552">
        <v>103374.910896425</v>
      </c>
      <c r="O32" s="552">
        <v>104799.2872827125</v>
      </c>
      <c r="P32" s="552">
        <v>101002.26787751127</v>
      </c>
    </row>
    <row r="33" spans="1:16" ht="15" customHeight="1">
      <c r="A33" s="550">
        <v>24</v>
      </c>
      <c r="B33" s="553" t="s">
        <v>951</v>
      </c>
      <c r="C33" s="552">
        <v>39933.134211793003</v>
      </c>
      <c r="D33" s="552">
        <v>39077.878143251997</v>
      </c>
      <c r="E33" s="552">
        <v>38448.955517447997</v>
      </c>
      <c r="F33" s="552">
        <v>34098.999208328001</v>
      </c>
      <c r="G33" s="552">
        <v>38341.137962468005</v>
      </c>
      <c r="H33" s="552">
        <v>39127.9399598128</v>
      </c>
      <c r="I33" s="552">
        <v>37775.97249693692</v>
      </c>
      <c r="J33" s="552">
        <v>38835.422715999208</v>
      </c>
      <c r="K33" s="552">
        <v>39075.328449947992</v>
      </c>
      <c r="L33" s="552">
        <v>38866.172626975997</v>
      </c>
      <c r="M33" s="552">
        <v>35303.751927483499</v>
      </c>
      <c r="N33" s="552">
        <v>35766.607770524999</v>
      </c>
      <c r="O33" s="552">
        <v>35911.799487472999</v>
      </c>
      <c r="P33" s="552">
        <v>34507.518695843413</v>
      </c>
    </row>
    <row r="34" spans="1:16" ht="15" customHeight="1">
      <c r="A34" s="550">
        <v>25</v>
      </c>
      <c r="B34" s="553" t="s">
        <v>1021</v>
      </c>
      <c r="C34" s="552">
        <v>57703.802503364001</v>
      </c>
      <c r="D34" s="552">
        <v>56906.354420423995</v>
      </c>
      <c r="E34" s="552">
        <v>55989.423401975997</v>
      </c>
      <c r="F34" s="552">
        <v>49642.839565060996</v>
      </c>
      <c r="G34" s="552">
        <v>56025.518411390985</v>
      </c>
      <c r="H34" s="552">
        <v>56906.907917071563</v>
      </c>
      <c r="I34" s="552">
        <v>55124.240149954334</v>
      </c>
      <c r="J34" s="552">
        <v>56433.675077097199</v>
      </c>
      <c r="K34" s="552">
        <v>57064.24182542599</v>
      </c>
      <c r="L34" s="552">
        <v>56921.382709486992</v>
      </c>
      <c r="M34" s="552">
        <v>51438.391317749003</v>
      </c>
      <c r="N34" s="552">
        <v>52051.783627950004</v>
      </c>
      <c r="O34" s="552">
        <v>52942.143425956499</v>
      </c>
      <c r="P34" s="552">
        <v>51033.079499723011</v>
      </c>
    </row>
    <row r="35" spans="1:16" ht="15" customHeight="1">
      <c r="A35" s="550">
        <v>26</v>
      </c>
      <c r="B35" s="553" t="s">
        <v>1022</v>
      </c>
      <c r="C35" s="552">
        <v>13955.652428006</v>
      </c>
      <c r="D35" s="552">
        <v>13496.030782880001</v>
      </c>
      <c r="E35" s="552">
        <v>13396.560415920001</v>
      </c>
      <c r="F35" s="552">
        <v>12063.70566637</v>
      </c>
      <c r="G35" s="552">
        <v>13324.650322670002</v>
      </c>
      <c r="H35" s="552">
        <v>13470.632034658145</v>
      </c>
      <c r="I35" s="552">
        <v>13231.136069846585</v>
      </c>
      <c r="J35" s="552">
        <v>13459.075018242585</v>
      </c>
      <c r="K35" s="552">
        <v>13596.36360662</v>
      </c>
      <c r="L35" s="552">
        <v>13555.140806190002</v>
      </c>
      <c r="M35" s="552">
        <v>15289.855378081</v>
      </c>
      <c r="N35" s="552">
        <v>15556.519497950003</v>
      </c>
      <c r="O35" s="552">
        <v>15945.344369283001</v>
      </c>
      <c r="P35" s="552">
        <v>15461.669681944853</v>
      </c>
    </row>
    <row r="36" spans="1:16" ht="15" customHeight="1">
      <c r="A36" s="550">
        <v>27</v>
      </c>
      <c r="B36" s="551" t="s">
        <v>960</v>
      </c>
      <c r="C36" s="552">
        <v>23108.8116603745</v>
      </c>
      <c r="D36" s="552">
        <v>23567.556199190003</v>
      </c>
      <c r="E36" s="552">
        <v>21621.739914460002</v>
      </c>
      <c r="F36" s="552">
        <v>21705.88051671</v>
      </c>
      <c r="G36" s="552">
        <v>21403.065424559998</v>
      </c>
      <c r="H36" s="552">
        <v>21378.213349645448</v>
      </c>
      <c r="I36" s="552">
        <v>20961.237007992837</v>
      </c>
      <c r="J36" s="552">
        <v>15860.494945731698</v>
      </c>
      <c r="K36" s="552">
        <v>17842.199774410001</v>
      </c>
      <c r="L36" s="552">
        <v>18076.531174570002</v>
      </c>
      <c r="M36" s="552">
        <v>17407.974937038998</v>
      </c>
      <c r="N36" s="552">
        <v>17098.644184949997</v>
      </c>
      <c r="O36" s="552">
        <v>17508.648480574004</v>
      </c>
      <c r="P36" s="552">
        <v>17764.639045972006</v>
      </c>
    </row>
    <row r="37" spans="1:16" ht="15" customHeight="1">
      <c r="A37" s="550">
        <v>28</v>
      </c>
      <c r="B37" s="551" t="s">
        <v>954</v>
      </c>
      <c r="C37" s="552">
        <v>9433.6545133540003</v>
      </c>
      <c r="D37" s="552">
        <v>9978.5479079999986</v>
      </c>
      <c r="E37" s="552">
        <v>9168.3120392000001</v>
      </c>
      <c r="F37" s="552">
        <v>8966.3560259499991</v>
      </c>
      <c r="G37" s="552">
        <v>9410.2934872500009</v>
      </c>
      <c r="H37" s="552">
        <v>9375.2942616947203</v>
      </c>
      <c r="I37" s="552">
        <v>9448.4427510354362</v>
      </c>
      <c r="J37" s="552">
        <v>8934.4670999408099</v>
      </c>
      <c r="K37" s="552">
        <v>10169.173612500002</v>
      </c>
      <c r="L37" s="552">
        <v>10423.93856525</v>
      </c>
      <c r="M37" s="552">
        <v>10385.746728655</v>
      </c>
      <c r="N37" s="552">
        <v>10296.25668305</v>
      </c>
      <c r="O37" s="552">
        <v>13394.259913484002</v>
      </c>
      <c r="P37" s="552">
        <v>13856.110489359186</v>
      </c>
    </row>
    <row r="38" spans="1:16" ht="15" customHeight="1">
      <c r="A38" s="550">
        <v>29</v>
      </c>
      <c r="B38" s="553" t="s">
        <v>956</v>
      </c>
      <c r="C38" s="552">
        <v>2150.6105180240002</v>
      </c>
      <c r="D38" s="552">
        <v>2279.13106156</v>
      </c>
      <c r="E38" s="552">
        <v>2086.2347626400001</v>
      </c>
      <c r="F38" s="552">
        <v>2023.78947879</v>
      </c>
      <c r="G38" s="552">
        <v>2152.8512662900002</v>
      </c>
      <c r="H38" s="552">
        <v>2127.2962657265289</v>
      </c>
      <c r="I38" s="552">
        <v>2137.9733117567839</v>
      </c>
      <c r="J38" s="552">
        <v>1989.9853632800987</v>
      </c>
      <c r="K38" s="552">
        <v>2282.4373089400005</v>
      </c>
      <c r="L38" s="552">
        <v>2363.2608315299999</v>
      </c>
      <c r="M38" s="552">
        <v>2153.6120263299999</v>
      </c>
      <c r="N38" s="552">
        <v>2134.9591989</v>
      </c>
      <c r="O38" s="552">
        <v>2798.4371937040005</v>
      </c>
      <c r="P38" s="552">
        <v>2906.7712417722673</v>
      </c>
    </row>
    <row r="39" spans="1:16" ht="15" customHeight="1">
      <c r="A39" s="550">
        <v>30</v>
      </c>
      <c r="B39" s="553" t="s">
        <v>955</v>
      </c>
      <c r="C39" s="552">
        <v>7283.0439953300001</v>
      </c>
      <c r="D39" s="552">
        <v>7699.4168464399991</v>
      </c>
      <c r="E39" s="552">
        <v>7082.0772765600004</v>
      </c>
      <c r="F39" s="552">
        <v>6942.5665471599996</v>
      </c>
      <c r="G39" s="552">
        <v>7257.4422209599998</v>
      </c>
      <c r="H39" s="552">
        <v>7247.9979959681914</v>
      </c>
      <c r="I39" s="552">
        <v>7310.4694392786523</v>
      </c>
      <c r="J39" s="552">
        <v>6944.4817366607112</v>
      </c>
      <c r="K39" s="552">
        <v>7886.736303560001</v>
      </c>
      <c r="L39" s="552">
        <v>8060.6777337200001</v>
      </c>
      <c r="M39" s="552">
        <v>8232.134702325</v>
      </c>
      <c r="N39" s="552">
        <v>8161.2974841499999</v>
      </c>
      <c r="O39" s="552">
        <v>10595.822719780001</v>
      </c>
      <c r="P39" s="552">
        <v>10949.339247586919</v>
      </c>
    </row>
    <row r="40" spans="1:16" ht="15" customHeight="1">
      <c r="A40" s="550">
        <v>31</v>
      </c>
      <c r="B40" s="551" t="s">
        <v>1023</v>
      </c>
      <c r="C40" s="552">
        <v>2189.4622357210001</v>
      </c>
      <c r="D40" s="552">
        <v>2188.2450157439998</v>
      </c>
      <c r="E40" s="552">
        <v>2109.3190169559998</v>
      </c>
      <c r="F40" s="552">
        <v>1906.4436424160001</v>
      </c>
      <c r="G40" s="552">
        <v>2087.9110013959998</v>
      </c>
      <c r="H40" s="552">
        <v>2115.026866103492</v>
      </c>
      <c r="I40" s="552">
        <v>2045.12047574025</v>
      </c>
      <c r="J40" s="552">
        <v>1982.9832324899648</v>
      </c>
      <c r="K40" s="552">
        <v>2038.9107362560001</v>
      </c>
      <c r="L40" s="552">
        <v>2045.9108466720002</v>
      </c>
      <c r="M40" s="552">
        <v>1745.9331882720001</v>
      </c>
      <c r="N40" s="552">
        <v>1750.4188838</v>
      </c>
      <c r="O40" s="552">
        <v>1794.0456407790005</v>
      </c>
      <c r="P40" s="552">
        <v>1747.548515816495</v>
      </c>
    </row>
    <row r="41" spans="1:16" ht="15" customHeight="1">
      <c r="A41" s="550">
        <v>32</v>
      </c>
      <c r="B41" s="551" t="s">
        <v>1024</v>
      </c>
      <c r="C41" s="552">
        <v>2006.4673683875001</v>
      </c>
      <c r="D41" s="552">
        <v>1986.7820425100001</v>
      </c>
      <c r="E41" s="552">
        <v>1939.7362820399999</v>
      </c>
      <c r="F41" s="552">
        <v>1706.6271681650003</v>
      </c>
      <c r="G41" s="552">
        <v>1907.6703732650001</v>
      </c>
      <c r="H41" s="552">
        <v>1937.0345962466295</v>
      </c>
      <c r="I41" s="552">
        <v>1859.9994651103168</v>
      </c>
      <c r="J41" s="552">
        <v>1850.7891984295168</v>
      </c>
      <c r="K41" s="552">
        <v>1863.3499328399996</v>
      </c>
      <c r="L41" s="552">
        <v>1865.969001855</v>
      </c>
      <c r="M41" s="552">
        <v>1262.9377537205</v>
      </c>
      <c r="N41" s="552">
        <v>1266.7337017749999</v>
      </c>
      <c r="O41" s="552">
        <v>1218.6733714504999</v>
      </c>
      <c r="P41" s="552">
        <v>1177.9047428623244</v>
      </c>
    </row>
    <row r="42" spans="1:16" ht="15" customHeight="1">
      <c r="A42" s="550">
        <v>33</v>
      </c>
      <c r="B42" s="554" t="s">
        <v>93</v>
      </c>
      <c r="C42" s="555">
        <v>148330.984921</v>
      </c>
      <c r="D42" s="555">
        <v>147201.39451200003</v>
      </c>
      <c r="E42" s="555">
        <v>142674.046588</v>
      </c>
      <c r="F42" s="555">
        <v>130090.85179299999</v>
      </c>
      <c r="G42" s="555">
        <v>142500.24698299999</v>
      </c>
      <c r="H42" s="555">
        <v>144311.0489852328</v>
      </c>
      <c r="I42" s="555">
        <v>140446.14841661669</v>
      </c>
      <c r="J42" s="555">
        <v>137356.90728793095</v>
      </c>
      <c r="K42" s="555">
        <v>141649.56793799999</v>
      </c>
      <c r="L42" s="555">
        <v>141755.04573099999</v>
      </c>
      <c r="M42" s="555">
        <v>132834.591231</v>
      </c>
      <c r="N42" s="555">
        <v>133786.96434999999</v>
      </c>
      <c r="O42" s="555">
        <v>138714.914689</v>
      </c>
      <c r="P42" s="555">
        <v>135548.47067152127</v>
      </c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0.25" customHeight="1">
      <c r="A1" s="539" t="s">
        <v>1026</v>
      </c>
    </row>
    <row r="2" spans="1:16" ht="20.100000000000001" customHeight="1">
      <c r="A2" s="541" t="s">
        <v>974</v>
      </c>
    </row>
    <row r="3" spans="1:16" ht="20.100000000000001" customHeight="1"/>
    <row r="4" spans="1:16" s="546" customFormat="1" ht="30" customHeight="1">
      <c r="A4" s="542" t="s">
        <v>65</v>
      </c>
      <c r="B4" s="543" t="s">
        <v>1019</v>
      </c>
      <c r="C4" s="543">
        <v>2000</v>
      </c>
      <c r="D4" s="543">
        <v>2001</v>
      </c>
      <c r="E4" s="544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3">
        <v>2012</v>
      </c>
      <c r="P4" s="545">
        <v>2013</v>
      </c>
    </row>
    <row r="5" spans="1:16" ht="20.100000000000001" customHeight="1">
      <c r="A5" s="547"/>
      <c r="B5" s="548"/>
      <c r="C5" s="549" t="s">
        <v>1020</v>
      </c>
    </row>
    <row r="6" spans="1:16" ht="15" customHeight="1">
      <c r="A6" s="550">
        <v>1</v>
      </c>
      <c r="B6" s="551" t="s">
        <v>959</v>
      </c>
      <c r="C6" s="552">
        <f>'12.2.3'!C6/'12.2.3'!$C6*100</f>
        <v>100</v>
      </c>
      <c r="D6" s="552">
        <f>'12.2.3'!D6/'12.2.3'!$C6*100</f>
        <v>98.051682290346491</v>
      </c>
      <c r="E6" s="552">
        <f>'12.2.3'!E6/'12.2.3'!$C6*100</f>
        <v>96.809229656208444</v>
      </c>
      <c r="F6" s="552">
        <f>'12.2.3'!F6/'12.2.3'!$C6*100</f>
        <v>85.471115432128826</v>
      </c>
      <c r="G6" s="552">
        <f>'12.2.3'!G6/'12.2.3'!$C6*100</f>
        <v>96.762989118142869</v>
      </c>
      <c r="H6" s="557">
        <f>'12.2.3'!H6/'12.2.3'!$C6*100</f>
        <v>98.052753876823701</v>
      </c>
      <c r="I6" s="557">
        <f>'12.2.3'!I6/'12.2.3'!$C6*100</f>
        <v>94.682091693548372</v>
      </c>
      <c r="J6" s="557">
        <f>'12.2.3'!J6/'12.2.3'!$C6*100</f>
        <v>96.359257987144716</v>
      </c>
      <c r="K6" s="557">
        <f>'12.2.3'!K6/'12.2.3'!$C6*100</f>
        <v>96.584694889313909</v>
      </c>
      <c r="L6" s="557">
        <f>'12.2.3'!L6/'12.2.3'!$C6*100</f>
        <v>96.253998647681499</v>
      </c>
      <c r="M6" s="557">
        <f>'12.2.3'!M6/'12.2.3'!$C6*100</f>
        <v>89.559227479225086</v>
      </c>
      <c r="N6" s="557">
        <f>'12.2.3'!N6/'12.2.3'!$C6*100</f>
        <v>90.731724813303089</v>
      </c>
      <c r="O6" s="557">
        <f>'12.2.3'!O6/'12.2.3'!$C6*100</f>
        <v>92.160140305987355</v>
      </c>
      <c r="P6" s="557">
        <f>'12.2.3'!P6/'12.2.3'!$C6*100</f>
        <v>88.654994974168048</v>
      </c>
    </row>
    <row r="7" spans="1:16" ht="15" customHeight="1">
      <c r="A7" s="550">
        <v>2</v>
      </c>
      <c r="B7" s="553" t="s">
        <v>951</v>
      </c>
      <c r="C7" s="552">
        <f>'12.2.3'!C7/'12.2.3'!$C7*100</f>
        <v>100</v>
      </c>
      <c r="D7" s="552">
        <f>'12.2.3'!D7/'12.2.3'!$C7*100</f>
        <v>97.873426407126232</v>
      </c>
      <c r="E7" s="552">
        <f>'12.2.3'!E7/'12.2.3'!$C7*100</f>
        <v>96.72396920541</v>
      </c>
      <c r="F7" s="552">
        <f>'12.2.3'!F7/'12.2.3'!$C7*100</f>
        <v>85.225431065202216</v>
      </c>
      <c r="G7" s="552">
        <f>'12.2.3'!G7/'12.2.3'!$C7*100</f>
        <v>96.371042153966428</v>
      </c>
      <c r="H7" s="557">
        <f>'12.2.3'!H7/'12.2.3'!$C7*100</f>
        <v>97.975081972191134</v>
      </c>
      <c r="I7" s="557">
        <f>'12.2.3'!I7/'12.2.3'!$C7*100</f>
        <v>94.332915861157474</v>
      </c>
      <c r="J7" s="557">
        <f>'12.2.3'!J7/'12.2.3'!$C7*100</f>
        <v>96.22241222043624</v>
      </c>
      <c r="K7" s="557">
        <f>'12.2.3'!K7/'12.2.3'!$C7*100</f>
        <v>95.963026258734786</v>
      </c>
      <c r="L7" s="557">
        <f>'12.2.3'!L7/'12.2.3'!$C7*100</f>
        <v>95.477311723375465</v>
      </c>
      <c r="M7" s="557">
        <f>'12.2.3'!M7/'12.2.3'!$C7*100</f>
        <v>86.55124783652856</v>
      </c>
      <c r="N7" s="557">
        <f>'12.2.3'!N7/'12.2.3'!$C7*100</f>
        <v>87.529885408256959</v>
      </c>
      <c r="O7" s="557">
        <f>'12.2.3'!O7/'12.2.3'!$C7*100</f>
        <v>88.15718290412002</v>
      </c>
      <c r="P7" s="557">
        <f>'12.2.3'!P7/'12.2.3'!$C7*100</f>
        <v>84.534925713382137</v>
      </c>
    </row>
    <row r="8" spans="1:16" ht="15" customHeight="1">
      <c r="A8" s="550">
        <v>3</v>
      </c>
      <c r="B8" s="553" t="s">
        <v>1021</v>
      </c>
      <c r="C8" s="552">
        <f>'12.2.3'!C8/'12.2.3'!$C8*100</f>
        <v>100</v>
      </c>
      <c r="D8" s="552">
        <f>'12.2.3'!D8/'12.2.3'!$C8*100</f>
        <v>98.493297897218284</v>
      </c>
      <c r="E8" s="552">
        <f>'12.2.3'!E8/'12.2.3'!$C8*100</f>
        <v>96.974009643249786</v>
      </c>
      <c r="F8" s="552">
        <f>'12.2.3'!F8/'12.2.3'!$C8*100</f>
        <v>85.450069258373901</v>
      </c>
      <c r="G8" s="552">
        <f>'12.2.3'!G8/'12.2.3'!$C8*100</f>
        <v>97.255979062665688</v>
      </c>
      <c r="H8" s="557">
        <f>'12.2.3'!H8/'12.2.3'!$C8*100</f>
        <v>98.507695727052692</v>
      </c>
      <c r="I8" s="557">
        <f>'12.2.3'!I8/'12.2.3'!$C8*100</f>
        <v>95.047069101575772</v>
      </c>
      <c r="J8" s="557">
        <f>'12.2.3'!J8/'12.2.3'!$C8*100</f>
        <v>96.80255351970581</v>
      </c>
      <c r="K8" s="557">
        <f>'12.2.3'!K8/'12.2.3'!$C8*100</f>
        <v>97.334617509810613</v>
      </c>
      <c r="L8" s="557">
        <f>'12.2.3'!L8/'12.2.3'!$C8*100</f>
        <v>97.092082758225487</v>
      </c>
      <c r="M8" s="557">
        <f>'12.2.3'!M8/'12.2.3'!$C8*100</f>
        <v>87.026652406846438</v>
      </c>
      <c r="N8" s="557">
        <f>'12.2.3'!N8/'12.2.3'!$C8*100</f>
        <v>88.17344658069652</v>
      </c>
      <c r="O8" s="557">
        <f>'12.2.3'!O8/'12.2.3'!$C8*100</f>
        <v>89.874256841222206</v>
      </c>
      <c r="P8" s="557">
        <f>'12.2.3'!P8/'12.2.3'!$C8*100</f>
        <v>86.437767366077082</v>
      </c>
    </row>
    <row r="9" spans="1:16" ht="15" customHeight="1">
      <c r="A9" s="550">
        <v>4</v>
      </c>
      <c r="B9" s="553" t="s">
        <v>1022</v>
      </c>
      <c r="C9" s="552">
        <f>'12.2.3'!C9/'12.2.3'!$C9*100</f>
        <v>100</v>
      </c>
      <c r="D9" s="552">
        <f>'12.2.3'!D9/'12.2.3'!$C9*100</f>
        <v>96.726906430860154</v>
      </c>
      <c r="E9" s="552">
        <f>'12.2.3'!E9/'12.2.3'!$C9*100</f>
        <v>96.368787750684973</v>
      </c>
      <c r="F9" s="552">
        <f>'12.2.3'!F9/'12.2.3'!$C9*100</f>
        <v>86.264630458275448</v>
      </c>
      <c r="G9" s="552">
        <f>'12.2.3'!G9/'12.2.3'!$C9*100</f>
        <v>95.838548256218019</v>
      </c>
      <c r="H9" s="557">
        <f>'12.2.3'!H9/'12.2.3'!$C9*100</f>
        <v>96.38351871063773</v>
      </c>
      <c r="I9" s="557">
        <f>'12.2.3'!I9/'12.2.3'!$C9*100</f>
        <v>94.167243208197249</v>
      </c>
      <c r="J9" s="557">
        <f>'12.2.3'!J9/'12.2.3'!$C9*100</f>
        <v>94.908502984304064</v>
      </c>
      <c r="K9" s="557">
        <f>'12.2.3'!K9/'12.2.3'!$C9*100</f>
        <v>95.251590567234885</v>
      </c>
      <c r="L9" s="557">
        <f>'12.2.3'!L9/'12.2.3'!$C9*100</f>
        <v>94.999610535064335</v>
      </c>
      <c r="M9" s="557">
        <f>'12.2.3'!M9/'12.2.3'!$C9*100</f>
        <v>108.73736224095856</v>
      </c>
      <c r="N9" s="557">
        <f>'12.2.3'!N9/'12.2.3'!$C9*100</f>
        <v>110.57382931755913</v>
      </c>
      <c r="O9" s="557">
        <f>'12.2.3'!O9/'12.2.3'!$C9*100</f>
        <v>113.17115962995537</v>
      </c>
      <c r="P9" s="557">
        <f>'12.2.3'!P9/'12.2.3'!$C9*100</f>
        <v>109.71694479792708</v>
      </c>
    </row>
    <row r="10" spans="1:16" ht="15" customHeight="1">
      <c r="A10" s="550">
        <v>5</v>
      </c>
      <c r="B10" s="551" t="s">
        <v>960</v>
      </c>
      <c r="C10" s="552">
        <f>'12.2.3'!C10/'12.2.3'!$C10*100</f>
        <v>100</v>
      </c>
      <c r="D10" s="552">
        <f>'12.2.3'!D10/'12.2.3'!$C10*100</f>
        <v>102.80425070412589</v>
      </c>
      <c r="E10" s="552">
        <f>'12.2.3'!E10/'12.2.3'!$C10*100</f>
        <v>93.032002092288991</v>
      </c>
      <c r="F10" s="552">
        <f>'12.2.3'!F10/'12.2.3'!$C10*100</f>
        <v>93.908849287122138</v>
      </c>
      <c r="G10" s="552">
        <f>'12.2.3'!G10/'12.2.3'!$C10*100</f>
        <v>93.130904715378577</v>
      </c>
      <c r="H10" s="557">
        <f>'12.2.3'!H10/'12.2.3'!$C10*100</f>
        <v>91.474582628245855</v>
      </c>
      <c r="I10" s="557">
        <f>'12.2.3'!I10/'12.2.3'!$C10*100</f>
        <v>88.072039580410276</v>
      </c>
      <c r="J10" s="557">
        <f>'12.2.3'!J10/'12.2.3'!$C10*100</f>
        <v>59.061394168827952</v>
      </c>
      <c r="K10" s="557">
        <f>'12.2.3'!K10/'12.2.3'!$C10*100</f>
        <v>66.72522482638044</v>
      </c>
      <c r="L10" s="557">
        <f>'12.2.3'!L10/'12.2.3'!$C10*100</f>
        <v>67.873097145571208</v>
      </c>
      <c r="M10" s="557">
        <f>'12.2.3'!M10/'12.2.3'!$C10*100</f>
        <v>65.279462351337685</v>
      </c>
      <c r="N10" s="557">
        <f>'12.2.3'!N10/'12.2.3'!$C10*100</f>
        <v>63.837748312170739</v>
      </c>
      <c r="O10" s="557">
        <f>'12.2.3'!O10/'12.2.3'!$C10*100</f>
        <v>65.260806790317133</v>
      </c>
      <c r="P10" s="557">
        <f>'12.2.3'!P10/'12.2.3'!$C10*100</f>
        <v>66.571465927780224</v>
      </c>
    </row>
    <row r="11" spans="1:16" ht="15" customHeight="1">
      <c r="A11" s="550">
        <v>6</v>
      </c>
      <c r="B11" s="551" t="s">
        <v>954</v>
      </c>
      <c r="C11" s="552">
        <f>'12.2.3'!C11/'12.2.3'!$C11*100</f>
        <v>100</v>
      </c>
      <c r="D11" s="552">
        <f>'12.2.3'!D11/'12.2.3'!$C11*100</f>
        <v>108.35752943347778</v>
      </c>
      <c r="E11" s="552">
        <f>'12.2.3'!E11/'12.2.3'!$C11*100</f>
        <v>96.558308384998</v>
      </c>
      <c r="F11" s="552">
        <f>'12.2.3'!F11/'12.2.3'!$C11*100</f>
        <v>94.63586833718459</v>
      </c>
      <c r="G11" s="552">
        <f>'12.2.3'!G11/'12.2.3'!$C11*100</f>
        <v>103.01651103543401</v>
      </c>
      <c r="H11" s="557">
        <f>'12.2.3'!H11/'12.2.3'!$C11*100</f>
        <v>99.481528674315129</v>
      </c>
      <c r="I11" s="557">
        <f>'12.2.3'!I11/'12.2.3'!$C11*100</f>
        <v>98.091209933204922</v>
      </c>
      <c r="J11" s="557">
        <f>'12.2.3'!J11/'12.2.3'!$C11*100</f>
        <v>85.40745528260004</v>
      </c>
      <c r="K11" s="557">
        <f>'12.2.3'!K11/'12.2.3'!$C11*100</f>
        <v>98.466158903120359</v>
      </c>
      <c r="L11" s="557">
        <f>'12.2.3'!L11/'12.2.3'!$C11*100</f>
        <v>102.03898379829135</v>
      </c>
      <c r="M11" s="557">
        <f>'12.2.3'!M11/'12.2.3'!$C11*100</f>
        <v>101.80326586981482</v>
      </c>
      <c r="N11" s="557">
        <f>'12.2.3'!N11/'12.2.3'!$C11*100</f>
        <v>101.35827802727711</v>
      </c>
      <c r="O11" s="557">
        <f>'12.2.3'!O11/'12.2.3'!$C11*100</f>
        <v>131.28048349270179</v>
      </c>
      <c r="P11" s="557">
        <f>'12.2.3'!P11/'12.2.3'!$C11*100</f>
        <v>137.82898330939383</v>
      </c>
    </row>
    <row r="12" spans="1:16" ht="15" customHeight="1">
      <c r="A12" s="550">
        <v>7</v>
      </c>
      <c r="B12" s="553" t="s">
        <v>956</v>
      </c>
      <c r="C12" s="552">
        <f>'12.2.3'!C12/'12.2.3'!$C12*100</f>
        <v>100</v>
      </c>
      <c r="D12" s="552">
        <f>'12.2.3'!D12/'12.2.3'!$C12*100</f>
        <v>108.55055662680083</v>
      </c>
      <c r="E12" s="552">
        <f>'12.2.3'!E12/'12.2.3'!$C12*100</f>
        <v>96.828770993656036</v>
      </c>
      <c r="F12" s="552">
        <f>'12.2.3'!F12/'12.2.3'!$C12*100</f>
        <v>94.318095759616455</v>
      </c>
      <c r="G12" s="552">
        <f>'12.2.3'!G12/'12.2.3'!$C12*100</f>
        <v>103.26868966963573</v>
      </c>
      <c r="H12" s="557">
        <f>'12.2.3'!H12/'12.2.3'!$C12*100</f>
        <v>99.435720048265992</v>
      </c>
      <c r="I12" s="557">
        <f>'12.2.3'!I12/'12.2.3'!$C12*100</f>
        <v>97.944157210911413</v>
      </c>
      <c r="J12" s="557">
        <f>'12.2.3'!J12/'12.2.3'!$C12*100</f>
        <v>84.959017225435232</v>
      </c>
      <c r="K12" s="557">
        <f>'12.2.3'!K12/'12.2.3'!$C12*100</f>
        <v>98.366587245643998</v>
      </c>
      <c r="L12" s="557">
        <f>'12.2.3'!L12/'12.2.3'!$C12*100</f>
        <v>102.87529345970792</v>
      </c>
      <c r="M12" s="557">
        <f>'12.2.3'!M12/'12.2.3'!$C12*100</f>
        <v>90.435572850826347</v>
      </c>
      <c r="N12" s="557">
        <f>'12.2.3'!N12/'12.2.3'!$C12*100</f>
        <v>89.97955248486825</v>
      </c>
      <c r="O12" s="557">
        <f>'12.2.3'!O12/'12.2.3'!$C12*100</f>
        <v>119.60427358891759</v>
      </c>
      <c r="P12" s="557">
        <f>'12.2.3'!P12/'12.2.3'!$C12*100</f>
        <v>125.5606103519342</v>
      </c>
    </row>
    <row r="13" spans="1:16" ht="15" customHeight="1">
      <c r="A13" s="550">
        <v>8</v>
      </c>
      <c r="B13" s="553" t="s">
        <v>955</v>
      </c>
      <c r="C13" s="552">
        <f>'12.2.3'!C13/'12.2.3'!$C13*100</f>
        <v>100</v>
      </c>
      <c r="D13" s="552">
        <f>'12.2.3'!D13/'12.2.3'!$C13*100</f>
        <v>108.29430045564754</v>
      </c>
      <c r="E13" s="552">
        <f>'12.2.3'!E13/'12.2.3'!$C13*100</f>
        <v>96.469714265214435</v>
      </c>
      <c r="F13" s="552">
        <f>'12.2.3'!F13/'12.2.3'!$C13*100</f>
        <v>94.739959553122702</v>
      </c>
      <c r="G13" s="552">
        <f>'12.2.3'!G13/'12.2.3'!$C13*100</f>
        <v>102.93390610813491</v>
      </c>
      <c r="H13" s="557">
        <f>'12.2.3'!H13/'12.2.3'!$C13*100</f>
        <v>99.496533982899024</v>
      </c>
      <c r="I13" s="557">
        <f>'12.2.3'!I13/'12.2.3'!$C13*100</f>
        <v>98.139379277418584</v>
      </c>
      <c r="J13" s="557">
        <f>'12.2.3'!J13/'12.2.3'!$C13*100</f>
        <v>85.55434795345424</v>
      </c>
      <c r="K13" s="557">
        <f>'12.2.3'!K13/'12.2.3'!$C13*100</f>
        <v>98.498775106126317</v>
      </c>
      <c r="L13" s="557">
        <f>'12.2.3'!L13/'12.2.3'!$C13*100</f>
        <v>101.76503791465396</v>
      </c>
      <c r="M13" s="557">
        <f>'12.2.3'!M13/'12.2.3'!$C13*100</f>
        <v>105.52692572055781</v>
      </c>
      <c r="N13" s="557">
        <f>'12.2.3'!N13/'12.2.3'!$C13*100</f>
        <v>105.08555174799741</v>
      </c>
      <c r="O13" s="557">
        <f>'12.2.3'!O13/'12.2.3'!$C13*100</f>
        <v>135.10520271716916</v>
      </c>
      <c r="P13" s="557">
        <f>'12.2.3'!P13/'12.2.3'!$C13*100</f>
        <v>141.84767450199772</v>
      </c>
    </row>
    <row r="14" spans="1:16" ht="15" customHeight="1">
      <c r="A14" s="550">
        <v>9</v>
      </c>
      <c r="B14" s="551" t="s">
        <v>1023</v>
      </c>
      <c r="C14" s="552">
        <f>'12.2.3'!C14/'12.2.3'!$C14*100</f>
        <v>100</v>
      </c>
      <c r="D14" s="552">
        <f>'12.2.3'!D14/'12.2.3'!$C14*100</f>
        <v>100.02772226287722</v>
      </c>
      <c r="E14" s="552">
        <f>'12.2.3'!E14/'12.2.3'!$C14*100</f>
        <v>96.370186240987834</v>
      </c>
      <c r="F14" s="552">
        <f>'12.2.3'!F14/'12.2.3'!$C14*100</f>
        <v>86.577601386015715</v>
      </c>
      <c r="G14" s="552">
        <f>'12.2.3'!G14/'12.2.3'!$C14*100</f>
        <v>95.692769117886371</v>
      </c>
      <c r="H14" s="557">
        <f>'12.2.3'!H14/'12.2.3'!$C14*100</f>
        <v>96.408381741089272</v>
      </c>
      <c r="I14" s="557">
        <f>'12.2.3'!I14/'12.2.3'!$C14*100</f>
        <v>92.660883872671022</v>
      </c>
      <c r="J14" s="557">
        <f>'12.2.3'!J14/'12.2.3'!$C14*100</f>
        <v>88.606141659007633</v>
      </c>
      <c r="K14" s="557">
        <f>'12.2.3'!K14/'12.2.3'!$C14*100</f>
        <v>90.379692687266569</v>
      </c>
      <c r="L14" s="557">
        <f>'12.2.3'!L14/'12.2.3'!$C14*100</f>
        <v>90.750605845938281</v>
      </c>
      <c r="M14" s="557">
        <f>'12.2.3'!M14/'12.2.3'!$C14*100</f>
        <v>76.352519997544448</v>
      </c>
      <c r="N14" s="557">
        <f>'12.2.3'!N14/'12.2.3'!$C14*100</f>
        <v>76.611618405243945</v>
      </c>
      <c r="O14" s="557">
        <f>'12.2.3'!O14/'12.2.3'!$C14*100</f>
        <v>78.64564809193854</v>
      </c>
      <c r="P14" s="557">
        <f>'12.2.3'!P14/'12.2.3'!$C14*100</f>
        <v>76.423606692441467</v>
      </c>
    </row>
    <row r="15" spans="1:16" ht="15" customHeight="1">
      <c r="A15" s="550">
        <v>10</v>
      </c>
      <c r="B15" s="551" t="s">
        <v>1024</v>
      </c>
      <c r="C15" s="552">
        <f>'12.2.3'!C15/'12.2.3'!$C15*100</f>
        <v>100</v>
      </c>
      <c r="D15" s="552">
        <f>'12.2.3'!D15/'12.2.3'!$C15*100</f>
        <v>99.008150199094132</v>
      </c>
      <c r="E15" s="552">
        <f>'12.2.3'!E15/'12.2.3'!$C15*100</f>
        <v>96.701349566964495</v>
      </c>
      <c r="F15" s="552">
        <f>'12.2.3'!F15/'12.2.3'!$C15*100</f>
        <v>84.751336496035862</v>
      </c>
      <c r="G15" s="552">
        <f>'12.2.3'!G15/'12.2.3'!$C15*100</f>
        <v>95.181064461505997</v>
      </c>
      <c r="H15" s="557">
        <f>'12.2.3'!H15/'12.2.3'!$C15*100</f>
        <v>96.444840060708145</v>
      </c>
      <c r="I15" s="557">
        <f>'12.2.3'!I15/'12.2.3'!$C15*100</f>
        <v>92.34119408173602</v>
      </c>
      <c r="J15" s="557">
        <f>'12.2.3'!J15/'12.2.3'!$C15*100</f>
        <v>91.422364616483378</v>
      </c>
      <c r="K15" s="557">
        <f>'12.2.3'!K15/'12.2.3'!$C15*100</f>
        <v>91.650835178414312</v>
      </c>
      <c r="L15" s="557">
        <f>'12.2.3'!L15/'12.2.3'!$C15*100</f>
        <v>91.796181850771603</v>
      </c>
      <c r="M15" s="557">
        <f>'12.2.3'!M15/'12.2.3'!$C15*100</f>
        <v>60.785159642519091</v>
      </c>
      <c r="N15" s="557">
        <f>'12.2.3'!N15/'12.2.3'!$C15*100</f>
        <v>60.982533233285508</v>
      </c>
      <c r="O15" s="557">
        <f>'12.2.3'!O15/'12.2.3'!$C15*100</f>
        <v>58.988433383716753</v>
      </c>
      <c r="P15" s="557">
        <f>'12.2.3'!P15/'12.2.3'!$C15*100</f>
        <v>56.917596991083755</v>
      </c>
    </row>
    <row r="16" spans="1:16" ht="15" customHeight="1">
      <c r="A16" s="550">
        <v>11</v>
      </c>
      <c r="B16" s="554" t="s">
        <v>93</v>
      </c>
      <c r="C16" s="555">
        <f>'12.2.3'!C16/'12.2.3'!$C16*100</f>
        <v>100</v>
      </c>
      <c r="D16" s="552">
        <f>'12.2.3'!D16/'12.2.3'!$C16*100</f>
        <v>99.298566413107096</v>
      </c>
      <c r="E16" s="552">
        <f>'12.2.3'!E16/'12.2.3'!$C16*100</f>
        <v>96.24853715623172</v>
      </c>
      <c r="F16" s="552">
        <f>'12.2.3'!F16/'12.2.3'!$C16*100</f>
        <v>87.149648917495611</v>
      </c>
      <c r="G16" s="552">
        <f>'12.2.3'!G16/'12.2.3'!$C16*100</f>
        <v>96.523551784669394</v>
      </c>
      <c r="H16" s="558">
        <f>'12.2.3'!H16/'12.2.3'!$C16*100</f>
        <v>97.137798098473382</v>
      </c>
      <c r="I16" s="558">
        <f>'12.2.3'!I16/'12.2.3'!$C16*100</f>
        <v>93.84725447163305</v>
      </c>
      <c r="J16" s="558">
        <f>'12.2.3'!J16/'12.2.3'!$C16*100</f>
        <v>90.285099945092867</v>
      </c>
      <c r="K16" s="558">
        <f>'12.2.3'!K16/'12.2.3'!$C16*100</f>
        <v>92.249853715623161</v>
      </c>
      <c r="L16" s="558">
        <f>'12.2.3'!L16/'12.2.3'!$C16*100</f>
        <v>92.34640140433001</v>
      </c>
      <c r="M16" s="558">
        <f>'12.2.3'!M16/'12.2.3'!$C16*100</f>
        <v>86.104447045055593</v>
      </c>
      <c r="N16" s="558">
        <f>'12.2.3'!N16/'12.2.3'!$C16*100</f>
        <v>86.793446459918073</v>
      </c>
      <c r="O16" s="558">
        <f>'12.2.3'!O16/'12.2.3'!$C16*100</f>
        <v>89.631363370392037</v>
      </c>
      <c r="P16" s="558">
        <f>'12.2.3'!P16/'12.2.3'!$C16*100</f>
        <v>87.365708133061204</v>
      </c>
    </row>
    <row r="17" spans="1:16">
      <c r="A17" s="547"/>
      <c r="B17" s="556"/>
    </row>
    <row r="18" spans="1:16" ht="20.100000000000001" customHeight="1">
      <c r="A18" s="547"/>
      <c r="B18" s="556"/>
      <c r="C18" s="549" t="s">
        <v>972</v>
      </c>
    </row>
    <row r="19" spans="1:16" ht="15" customHeight="1">
      <c r="A19" s="550">
        <v>12</v>
      </c>
      <c r="B19" s="551" t="s">
        <v>959</v>
      </c>
      <c r="C19" s="552">
        <f>'12.2.3'!C19/'12.2.3'!$C19*100</f>
        <v>100</v>
      </c>
      <c r="D19" s="552">
        <f>'12.2.3'!D19/'12.2.3'!$C19*100</f>
        <v>99.204007675152596</v>
      </c>
      <c r="E19" s="552">
        <f>'12.2.3'!E19/'12.2.3'!$C19*100</f>
        <v>93.139320413184606</v>
      </c>
      <c r="F19" s="552">
        <f>'12.2.3'!F19/'12.2.3'!$C19*100</f>
        <v>93.409721824833866</v>
      </c>
      <c r="G19" s="552">
        <f>'12.2.3'!G19/'12.2.3'!$C19*100</f>
        <v>91.378507577273382</v>
      </c>
      <c r="H19" s="557">
        <f>'12.2.3'!H19/'12.2.3'!$C19*100</f>
        <v>99.652591941398157</v>
      </c>
      <c r="I19" s="557">
        <f>'12.2.3'!I19/'12.2.3'!$C19*100</f>
        <v>103.49701632083762</v>
      </c>
      <c r="J19" s="557">
        <f>'12.2.3'!J19/'12.2.3'!$C19*100</f>
        <v>118.68541468137239</v>
      </c>
      <c r="K19" s="557">
        <f>'12.2.3'!K19/'12.2.3'!$C19*100</f>
        <v>132.99886488836262</v>
      </c>
      <c r="L19" s="557">
        <f>'12.2.3'!L19/'12.2.3'!$C19*100</f>
        <v>132.21721892384332</v>
      </c>
      <c r="M19" s="557">
        <f>'12.2.3'!M19/'12.2.3'!$C19*100</f>
        <v>128.50647306866287</v>
      </c>
      <c r="N19" s="557">
        <f>'12.2.3'!N19/'12.2.3'!$C19*100</f>
        <v>130.32156764351407</v>
      </c>
      <c r="O19" s="557">
        <f>'12.2.3'!O19/'12.2.3'!$C19*100</f>
        <v>128.58974394618477</v>
      </c>
      <c r="P19" s="557">
        <f>'12.2.3'!P19/'12.2.3'!$C19*100</f>
        <v>127.21707350458176</v>
      </c>
    </row>
    <row r="20" spans="1:16" ht="15" customHeight="1">
      <c r="A20" s="550">
        <v>13</v>
      </c>
      <c r="B20" s="553" t="s">
        <v>951</v>
      </c>
      <c r="C20" s="552">
        <f>'12.2.3'!C20/'12.2.3'!$C20*100</f>
        <v>100</v>
      </c>
      <c r="D20" s="552">
        <f>'12.2.3'!D20/'12.2.3'!$C20*100</f>
        <v>97.561052951951311</v>
      </c>
      <c r="E20" s="552">
        <f>'12.2.3'!E20/'12.2.3'!$C20*100</f>
        <v>87.636835241891504</v>
      </c>
      <c r="F20" s="552">
        <f>'12.2.3'!F20/'12.2.3'!$C20*100</f>
        <v>88.624305806754194</v>
      </c>
      <c r="G20" s="552">
        <f>'12.2.3'!G20/'12.2.3'!$C20*100</f>
        <v>88.994219682826397</v>
      </c>
      <c r="H20" s="557">
        <f>'12.2.3'!H20/'12.2.3'!$C20*100</f>
        <v>98.151652152353719</v>
      </c>
      <c r="I20" s="557">
        <f>'12.2.3'!I20/'12.2.3'!$C20*100</f>
        <v>99.801125754194842</v>
      </c>
      <c r="J20" s="557">
        <f>'12.2.3'!J20/'12.2.3'!$C20*100</f>
        <v>117.43768323597774</v>
      </c>
      <c r="K20" s="557">
        <f>'12.2.3'!K20/'12.2.3'!$C20*100</f>
        <v>134.917352114696</v>
      </c>
      <c r="L20" s="557">
        <f>'12.2.3'!L20/'12.2.3'!$C20*100</f>
        <v>133.64691679213698</v>
      </c>
      <c r="M20" s="557">
        <f>'12.2.3'!M20/'12.2.3'!$C20*100</f>
        <v>124.82601948586908</v>
      </c>
      <c r="N20" s="557">
        <f>'12.2.3'!N20/'12.2.3'!$C20*100</f>
        <v>129.52588123916118</v>
      </c>
      <c r="O20" s="557">
        <f>'12.2.3'!O20/'12.2.3'!$C20*100</f>
        <v>124.7146521169479</v>
      </c>
      <c r="P20" s="557">
        <f>'12.2.3'!P20/'12.2.3'!$C20*100</f>
        <v>123.27177701646958</v>
      </c>
    </row>
    <row r="21" spans="1:16" ht="15" customHeight="1">
      <c r="A21" s="550">
        <v>14</v>
      </c>
      <c r="B21" s="553" t="s">
        <v>1021</v>
      </c>
      <c r="C21" s="552">
        <f>'12.2.3'!C21/'12.2.3'!$C21*100</f>
        <v>100</v>
      </c>
      <c r="D21" s="552">
        <f>'12.2.3'!D21/'12.2.3'!$C21*100</f>
        <v>101.160172648797</v>
      </c>
      <c r="E21" s="552">
        <f>'12.2.3'!E21/'12.2.3'!$C21*100</f>
        <v>98.149761992953145</v>
      </c>
      <c r="F21" s="552">
        <f>'12.2.3'!F21/'12.2.3'!$C21*100</f>
        <v>97.8588348544409</v>
      </c>
      <c r="G21" s="552">
        <f>'12.2.3'!G21/'12.2.3'!$C21*100</f>
        <v>93.740486943949961</v>
      </c>
      <c r="H21" s="557">
        <f>'12.2.3'!H21/'12.2.3'!$C21*100</f>
        <v>100.88724622336728</v>
      </c>
      <c r="I21" s="557">
        <f>'12.2.3'!I21/'12.2.3'!$C21*100</f>
        <v>105.36486358196197</v>
      </c>
      <c r="J21" s="557">
        <f>'12.2.3'!J21/'12.2.3'!$C21*100</f>
        <v>118.10458233240308</v>
      </c>
      <c r="K21" s="557">
        <f>'12.2.3'!K21/'12.2.3'!$C21*100</f>
        <v>130.62469382568372</v>
      </c>
      <c r="L21" s="557">
        <f>'12.2.3'!L21/'12.2.3'!$C21*100</f>
        <v>130.27443591789358</v>
      </c>
      <c r="M21" s="557">
        <f>'12.2.3'!M21/'12.2.3'!$C21*100</f>
        <v>132.25630180649048</v>
      </c>
      <c r="N21" s="557">
        <f>'12.2.3'!N21/'12.2.3'!$C21*100</f>
        <v>131.61156950420704</v>
      </c>
      <c r="O21" s="557">
        <f>'12.2.3'!O21/'12.2.3'!$C21*100</f>
        <v>129.93795518604099</v>
      </c>
      <c r="P21" s="557">
        <f>'12.2.3'!P21/'12.2.3'!$C21*100</f>
        <v>129.2404012912051</v>
      </c>
    </row>
    <row r="22" spans="1:16" ht="15" customHeight="1">
      <c r="A22" s="550">
        <v>15</v>
      </c>
      <c r="B22" s="553" t="s">
        <v>1022</v>
      </c>
      <c r="C22" s="552">
        <f>'12.2.3'!C22/'12.2.3'!$C22*100</f>
        <v>100</v>
      </c>
      <c r="D22" s="552">
        <f>'12.2.3'!D22/'12.2.3'!$C22*100</f>
        <v>96.339119550014587</v>
      </c>
      <c r="E22" s="552">
        <f>'12.2.3'!E22/'12.2.3'!$C22*100</f>
        <v>89.22325153255133</v>
      </c>
      <c r="F22" s="552">
        <f>'12.2.3'!F22/'12.2.3'!$C22*100</f>
        <v>89.66636025907215</v>
      </c>
      <c r="G22" s="552">
        <f>'12.2.3'!G22/'12.2.3'!$C22*100</f>
        <v>88.97814826664046</v>
      </c>
      <c r="H22" s="557">
        <f>'12.2.3'!H22/'12.2.3'!$C22*100</f>
        <v>99.071071656576592</v>
      </c>
      <c r="I22" s="557">
        <f>'12.2.3'!I22/'12.2.3'!$C22*100</f>
        <v>106.38530077671615</v>
      </c>
      <c r="J22" s="557">
        <f>'12.2.3'!J22/'12.2.3'!$C22*100</f>
        <v>124.1246896303952</v>
      </c>
      <c r="K22" s="557">
        <f>'12.2.3'!K22/'12.2.3'!$C22*100</f>
        <v>136.67567220930093</v>
      </c>
      <c r="L22" s="557">
        <f>'12.2.3'!L22/'12.2.3'!$C22*100</f>
        <v>135.59661840792614</v>
      </c>
      <c r="M22" s="557">
        <f>'12.2.3'!M22/'12.2.3'!$C22*100</f>
        <v>124.41865659747025</v>
      </c>
      <c r="N22" s="557">
        <f>'12.2.3'!N22/'12.2.3'!$C22*100</f>
        <v>127.67148175520391</v>
      </c>
      <c r="O22" s="557">
        <f>'12.2.3'!O22/'12.2.3'!$C22*100</f>
        <v>133.8667247864347</v>
      </c>
      <c r="P22" s="557">
        <f>'12.2.3'!P22/'12.2.3'!$C22*100</f>
        <v>130.19179585725783</v>
      </c>
    </row>
    <row r="23" spans="1:16" ht="15" customHeight="1">
      <c r="A23" s="550">
        <v>16</v>
      </c>
      <c r="B23" s="551" t="s">
        <v>960</v>
      </c>
      <c r="C23" s="552">
        <f>'12.2.3'!C23/'12.2.3'!$C23*100</f>
        <v>100</v>
      </c>
      <c r="D23" s="552">
        <f>'12.2.3'!D23/'12.2.3'!$C23*100</f>
        <v>97.502761042992887</v>
      </c>
      <c r="E23" s="552">
        <f>'12.2.3'!E23/'12.2.3'!$C23*100</f>
        <v>96.481187332258799</v>
      </c>
      <c r="F23" s="552">
        <f>'12.2.3'!F23/'12.2.3'!$C23*100</f>
        <v>94.039406097459135</v>
      </c>
      <c r="G23" s="552">
        <f>'12.2.3'!G23/'12.2.3'!$C23*100</f>
        <v>89.815312942231856</v>
      </c>
      <c r="H23" s="557">
        <f>'12.2.3'!H23/'12.2.3'!$C23*100</f>
        <v>98.183192912315178</v>
      </c>
      <c r="I23" s="557">
        <f>'12.2.3'!I23/'12.2.3'!$C23*100</f>
        <v>105.12432987767291</v>
      </c>
      <c r="J23" s="557">
        <f>'12.2.3'!J23/'12.2.3'!$C23*100</f>
        <v>121.01824983065876</v>
      </c>
      <c r="K23" s="557">
        <f>'12.2.3'!K23/'12.2.3'!$C23*100</f>
        <v>134.58294700395103</v>
      </c>
      <c r="L23" s="557">
        <f>'12.2.3'!L23/'12.2.3'!$C23*100</f>
        <v>134.86457918756776</v>
      </c>
      <c r="M23" s="557">
        <f>'12.2.3'!M23/'12.2.3'!$C23*100</f>
        <v>130.33284150307344</v>
      </c>
      <c r="N23" s="557">
        <f>'12.2.3'!N23/'12.2.3'!$C23*100</f>
        <v>129.55862182925387</v>
      </c>
      <c r="O23" s="557">
        <f>'12.2.3'!O23/'12.2.3'!$C23*100</f>
        <v>133.25460083039962</v>
      </c>
      <c r="P23" s="557">
        <f>'12.2.3'!P23/'12.2.3'!$C23*100</f>
        <v>133.252041158108</v>
      </c>
    </row>
    <row r="24" spans="1:16" ht="15" customHeight="1">
      <c r="A24" s="550">
        <v>17</v>
      </c>
      <c r="B24" s="551" t="s">
        <v>954</v>
      </c>
      <c r="C24" s="552">
        <f>'12.2.3'!C24/'12.2.3'!$C24*100</f>
        <v>100</v>
      </c>
      <c r="D24" s="552">
        <f>'12.2.3'!D24/'12.2.3'!$C24*100</f>
        <v>98.524450850993489</v>
      </c>
      <c r="E24" s="552">
        <f>'12.2.3'!E24/'12.2.3'!$C24*100</f>
        <v>98.954115957501884</v>
      </c>
      <c r="F24" s="552">
        <f>'12.2.3'!F24/'12.2.3'!$C24*100</f>
        <v>96.199907619848318</v>
      </c>
      <c r="G24" s="552">
        <f>'12.2.3'!G24/'12.2.3'!$C24*100</f>
        <v>90.583055961102417</v>
      </c>
      <c r="H24" s="557">
        <f>'12.2.3'!H24/'12.2.3'!$C24*100</f>
        <v>99.099980667779136</v>
      </c>
      <c r="I24" s="557">
        <f>'12.2.3'!I24/'12.2.3'!$C24*100</f>
        <v>105.95909618005017</v>
      </c>
      <c r="J24" s="557">
        <f>'12.2.3'!J24/'12.2.3'!$C24*100</f>
        <v>120.83582947393559</v>
      </c>
      <c r="K24" s="557">
        <f>'12.2.3'!K24/'12.2.3'!$C24*100</f>
        <v>134.00732955806581</v>
      </c>
      <c r="L24" s="557">
        <f>'12.2.3'!L24/'12.2.3'!$C24*100</f>
        <v>134.2577505554959</v>
      </c>
      <c r="M24" s="557">
        <f>'12.2.3'!M24/'12.2.3'!$C24*100</f>
        <v>133.37780449706273</v>
      </c>
      <c r="N24" s="557">
        <f>'12.2.3'!N24/'12.2.3'!$C24*100</f>
        <v>131.01441125095508</v>
      </c>
      <c r="O24" s="557">
        <f>'12.2.3'!O24/'12.2.3'!$C24*100</f>
        <v>172.05042498642339</v>
      </c>
      <c r="P24" s="557">
        <f>'12.2.3'!P24/'12.2.3'!$C24*100</f>
        <v>172.30353552819813</v>
      </c>
    </row>
    <row r="25" spans="1:16" ht="15" customHeight="1">
      <c r="A25" s="550">
        <v>18</v>
      </c>
      <c r="B25" s="553" t="s">
        <v>956</v>
      </c>
      <c r="C25" s="552">
        <f>'12.2.3'!C25/'12.2.3'!$C25*100</f>
        <v>100</v>
      </c>
      <c r="D25" s="552">
        <f>'12.2.3'!D25/'12.2.3'!$C25*100</f>
        <v>95.793411669309506</v>
      </c>
      <c r="E25" s="552">
        <f>'12.2.3'!E25/'12.2.3'!$C25*100</f>
        <v>97.710072457115857</v>
      </c>
      <c r="F25" s="552">
        <f>'12.2.3'!F25/'12.2.3'!$C25*100</f>
        <v>93.25238369666647</v>
      </c>
      <c r="G25" s="552">
        <f>'12.2.3'!G25/'12.2.3'!$C25*100</f>
        <v>87.588316796806097</v>
      </c>
      <c r="H25" s="557">
        <f>'12.2.3'!H25/'12.2.3'!$C25*100</f>
        <v>96.860084141633493</v>
      </c>
      <c r="I25" s="557">
        <f>'12.2.3'!I25/'12.2.3'!$C25*100</f>
        <v>105.21938123320412</v>
      </c>
      <c r="J25" s="557">
        <f>'12.2.3'!J25/'12.2.3'!$C25*100</f>
        <v>122.47977858516931</v>
      </c>
      <c r="K25" s="557">
        <f>'12.2.3'!K25/'12.2.3'!$C25*100</f>
        <v>136.83369432482914</v>
      </c>
      <c r="L25" s="557">
        <f>'12.2.3'!L25/'12.2.3'!$C25*100</f>
        <v>137.62340873870173</v>
      </c>
      <c r="M25" s="557">
        <f>'12.2.3'!M25/'12.2.3'!$C25*100</f>
        <v>138.51972461282472</v>
      </c>
      <c r="N25" s="557">
        <f>'12.2.3'!N25/'12.2.3'!$C25*100</f>
        <v>136.0256426557589</v>
      </c>
      <c r="O25" s="557">
        <f>'12.2.3'!O25/'12.2.3'!$C25*100</f>
        <v>171.72510578469613</v>
      </c>
      <c r="P25" s="557">
        <f>'12.2.3'!P25/'12.2.3'!$C25*100</f>
        <v>173.12784288471116</v>
      </c>
    </row>
    <row r="26" spans="1:16" ht="15" customHeight="1">
      <c r="A26" s="550">
        <v>19</v>
      </c>
      <c r="B26" s="553" t="s">
        <v>955</v>
      </c>
      <c r="C26" s="552">
        <f>'12.2.3'!C26/'12.2.3'!$C26*100</f>
        <v>100</v>
      </c>
      <c r="D26" s="552">
        <f>'12.2.3'!D26/'12.2.3'!$C26*100</f>
        <v>99.1047567582428</v>
      </c>
      <c r="E26" s="552">
        <f>'12.2.3'!E26/'12.2.3'!$C26*100</f>
        <v>99.218457017487694</v>
      </c>
      <c r="F26" s="552">
        <f>'12.2.3'!F26/'12.2.3'!$C26*100</f>
        <v>96.826213370367213</v>
      </c>
      <c r="G26" s="552">
        <f>'12.2.3'!G26/'12.2.3'!$C26*100</f>
        <v>91.219394260225755</v>
      </c>
      <c r="H26" s="557">
        <f>'12.2.3'!H26/'12.2.3'!$C26*100</f>
        <v>99.575925939625449</v>
      </c>
      <c r="I26" s="557">
        <f>'12.2.3'!I26/'12.2.3'!$C26*100</f>
        <v>106.11627479404235</v>
      </c>
      <c r="J26" s="557">
        <f>'12.2.3'!J26/'12.2.3'!$C26*100</f>
        <v>120.48651431695643</v>
      </c>
      <c r="K26" s="557">
        <f>'12.2.3'!K26/'12.2.3'!$C26*100</f>
        <v>133.40676835733535</v>
      </c>
      <c r="L26" s="557">
        <f>'12.2.3'!L26/'12.2.3'!$C26*100</f>
        <v>133.54259738647693</v>
      </c>
      <c r="M26" s="557">
        <f>'12.2.3'!M26/'12.2.3'!$C26*100</f>
        <v>132.2852216305142</v>
      </c>
      <c r="N26" s="557">
        <f>'12.2.3'!N26/'12.2.3'!$C26*100</f>
        <v>129.94959782524373</v>
      </c>
      <c r="O26" s="557">
        <f>'12.2.3'!O26/'12.2.3'!$C26*100</f>
        <v>172.11955056168802</v>
      </c>
      <c r="P26" s="557">
        <f>'12.2.3'!P26/'12.2.3'!$C26*100</f>
        <v>172.12838226361606</v>
      </c>
    </row>
    <row r="27" spans="1:16" ht="15" customHeight="1">
      <c r="A27" s="550">
        <v>20</v>
      </c>
      <c r="B27" s="551" t="s">
        <v>1023</v>
      </c>
      <c r="C27" s="552">
        <f>'12.2.3'!C27/'12.2.3'!$C27*100</f>
        <v>100</v>
      </c>
      <c r="D27" s="552">
        <f>'12.2.3'!D27/'12.2.3'!$C27*100</f>
        <v>98.695811256751398</v>
      </c>
      <c r="E27" s="552">
        <f>'12.2.3'!E27/'12.2.3'!$C27*100</f>
        <v>95.881126565456796</v>
      </c>
      <c r="F27" s="552">
        <f>'12.2.3'!F27/'12.2.3'!$C27*100</f>
        <v>94.506731632438004</v>
      </c>
      <c r="G27" s="552">
        <f>'12.2.3'!G27/'12.2.3'!$C27*100</f>
        <v>90.402152671686395</v>
      </c>
      <c r="H27" s="557">
        <f>'12.2.3'!H27/'12.2.3'!$C27*100</f>
        <v>99.476247235393714</v>
      </c>
      <c r="I27" s="557">
        <f>'12.2.3'!I27/'12.2.3'!$C27*100</f>
        <v>104.59530847173836</v>
      </c>
      <c r="J27" s="557">
        <f>'12.2.3'!J27/'12.2.3'!$C27*100</f>
        <v>119.9913259135855</v>
      </c>
      <c r="K27" s="557">
        <f>'12.2.3'!K27/'12.2.3'!$C27*100</f>
        <v>134.24753198479496</v>
      </c>
      <c r="L27" s="557">
        <f>'12.2.3'!L27/'12.2.3'!$C27*100</f>
        <v>133.80003743955444</v>
      </c>
      <c r="M27" s="557">
        <f>'12.2.3'!M27/'12.2.3'!$C27*100</f>
        <v>130.54605764276249</v>
      </c>
      <c r="N27" s="557">
        <f>'12.2.3'!N27/'12.2.3'!$C27*100</f>
        <v>129.93835974591047</v>
      </c>
      <c r="O27" s="557">
        <f>'12.2.3'!O27/'12.2.3'!$C27*100</f>
        <v>131.30974828734543</v>
      </c>
      <c r="P27" s="557">
        <f>'12.2.3'!P27/'12.2.3'!$C27*100</f>
        <v>130.66015770193465</v>
      </c>
    </row>
    <row r="28" spans="1:16" ht="15" customHeight="1">
      <c r="A28" s="550">
        <v>21</v>
      </c>
      <c r="B28" s="551" t="s">
        <v>1024</v>
      </c>
      <c r="C28" s="552">
        <f>'12.2.3'!C28/'12.2.3'!$C28*100</f>
        <v>100</v>
      </c>
      <c r="D28" s="552">
        <f>'12.2.3'!D28/'12.2.3'!$C28*100</f>
        <v>99.371487992625447</v>
      </c>
      <c r="E28" s="552">
        <f>'12.2.3'!E28/'12.2.3'!$C28*100</f>
        <v>95.784250619202254</v>
      </c>
      <c r="F28" s="552">
        <f>'12.2.3'!F28/'12.2.3'!$C28*100</f>
        <v>95.053399104615252</v>
      </c>
      <c r="G28" s="552">
        <f>'12.2.3'!G28/'12.2.3'!$C28*100</f>
        <v>91.634458559394204</v>
      </c>
      <c r="H28" s="557">
        <f>'12.2.3'!H28/'12.2.3'!$C28*100</f>
        <v>99.64417362254602</v>
      </c>
      <c r="I28" s="557">
        <f>'12.2.3'!I28/'12.2.3'!$C28*100</f>
        <v>104.46869602576253</v>
      </c>
      <c r="J28" s="557">
        <f>'12.2.3'!J28/'12.2.3'!$C28*100</f>
        <v>119.08185331549485</v>
      </c>
      <c r="K28" s="557">
        <f>'12.2.3'!K28/'12.2.3'!$C28*100</f>
        <v>132.73922328242338</v>
      </c>
      <c r="L28" s="557">
        <f>'12.2.3'!L28/'12.2.3'!$C28*100</f>
        <v>132.38411085976566</v>
      </c>
      <c r="M28" s="557">
        <f>'12.2.3'!M28/'12.2.3'!$C28*100</f>
        <v>133.68844275731158</v>
      </c>
      <c r="N28" s="557">
        <f>'12.2.3'!N28/'12.2.3'!$C28*100</f>
        <v>133.60922855197677</v>
      </c>
      <c r="O28" s="557">
        <f>'12.2.3'!O28/'12.2.3'!$C28*100</f>
        <v>118.06363264560302</v>
      </c>
      <c r="P28" s="557">
        <f>'12.2.3'!P28/'12.2.3'!$C28*100</f>
        <v>117.30937767419157</v>
      </c>
    </row>
    <row r="29" spans="1:16" ht="15" customHeight="1">
      <c r="A29" s="550">
        <v>22</v>
      </c>
      <c r="B29" s="554" t="s">
        <v>93</v>
      </c>
      <c r="C29" s="555">
        <f>'12.2.3'!C29/'12.2.3'!$C29*100</f>
        <v>100</v>
      </c>
      <c r="D29" s="552">
        <f>'12.2.3'!D29/'12.2.3'!$C29*100</f>
        <v>98.530784337756998</v>
      </c>
      <c r="E29" s="552">
        <f>'12.2.3'!E29/'12.2.3'!$C29*100</f>
        <v>95.45311326651408</v>
      </c>
      <c r="F29" s="552">
        <f>'12.2.3'!F29/'12.2.3'!$C29*100</f>
        <v>94.219843255621072</v>
      </c>
      <c r="G29" s="552">
        <f>'12.2.3'!G29/'12.2.3'!$C29*100</f>
        <v>90.717945589174192</v>
      </c>
      <c r="H29" s="558">
        <f>'12.2.3'!H29/'12.2.3'!$C29*100</f>
        <v>99.080754158874498</v>
      </c>
      <c r="I29" s="558">
        <f>'12.2.3'!I29/'12.2.3'!$C29*100</f>
        <v>104.54050354545281</v>
      </c>
      <c r="J29" s="558">
        <f>'12.2.3'!J29/'12.2.3'!$C29*100</f>
        <v>119.87887967906528</v>
      </c>
      <c r="K29" s="558">
        <f>'12.2.3'!K29/'12.2.3'!$C29*100</f>
        <v>133.71447851869965</v>
      </c>
      <c r="L29" s="558">
        <f>'12.2.3'!L29/'12.2.3'!$C29*100</f>
        <v>133.48605511465206</v>
      </c>
      <c r="M29" s="558">
        <f>'12.2.3'!M29/'12.2.3'!$C29*100</f>
        <v>130.15770267401589</v>
      </c>
      <c r="N29" s="558">
        <f>'12.2.3'!N29/'12.2.3'!$C29*100</f>
        <v>130.2470415119403</v>
      </c>
      <c r="O29" s="558">
        <f>'12.2.3'!O29/'12.2.3'!$C29*100</f>
        <v>139.27254921977175</v>
      </c>
      <c r="P29" s="558">
        <f>'12.2.3'!P29/'12.2.3'!$C29*100</f>
        <v>138.67966086905574</v>
      </c>
    </row>
    <row r="30" spans="1:16">
      <c r="A30" s="547"/>
      <c r="B30" s="556"/>
    </row>
    <row r="31" spans="1:16" ht="20.100000000000001" customHeight="1">
      <c r="A31" s="547"/>
      <c r="B31" s="556"/>
      <c r="C31" s="549" t="s">
        <v>1025</v>
      </c>
    </row>
    <row r="32" spans="1:16" ht="15" customHeight="1">
      <c r="A32" s="550">
        <v>23</v>
      </c>
      <c r="B32" s="551" t="s">
        <v>959</v>
      </c>
      <c r="C32" s="552">
        <f>'12.2.3'!C32/'12.2.3'!$C32*100</f>
        <v>100</v>
      </c>
      <c r="D32" s="552">
        <f>'12.2.3'!D32/'12.2.3'!$C32*100</f>
        <v>98.107109250868717</v>
      </c>
      <c r="E32" s="552">
        <f>'12.2.3'!E32/'12.2.3'!$C32*100</f>
        <v>96.632706672843398</v>
      </c>
      <c r="F32" s="552">
        <f>'12.2.3'!F32/'12.2.3'!$C32*100</f>
        <v>85.852963154075866</v>
      </c>
      <c r="G32" s="552">
        <f>'12.2.3'!G32/'12.2.3'!$C32*100</f>
        <v>96.503995044304403</v>
      </c>
      <c r="H32" s="557">
        <f>'12.2.3'!H32/'12.2.3'!$C32*100</f>
        <v>98.129706239772858</v>
      </c>
      <c r="I32" s="557">
        <f>'12.2.3'!I32/'12.2.3'!$C32*100</f>
        <v>95.106090405861181</v>
      </c>
      <c r="J32" s="557">
        <f>'12.2.3'!J32/'12.2.3'!$C32*100</f>
        <v>97.433148245938412</v>
      </c>
      <c r="K32" s="557">
        <f>'12.2.3'!K32/'12.2.3'!$C32*100</f>
        <v>98.336219926945958</v>
      </c>
      <c r="L32" s="557">
        <f>'12.2.3'!L32/'12.2.3'!$C32*100</f>
        <v>97.983832960785961</v>
      </c>
      <c r="M32" s="557">
        <f>'12.2.3'!M32/'12.2.3'!$C32*100</f>
        <v>91.432593693489679</v>
      </c>
      <c r="N32" s="557">
        <f>'12.2.3'!N32/'12.2.3'!$C32*100</f>
        <v>92.636000015919095</v>
      </c>
      <c r="O32" s="557">
        <f>'12.2.3'!O32/'12.2.3'!$C32*100</f>
        <v>93.912407703225412</v>
      </c>
      <c r="P32" s="557">
        <f>'12.2.3'!P32/'12.2.3'!$C32*100</f>
        <v>90.509834616288614</v>
      </c>
    </row>
    <row r="33" spans="1:16" ht="15" customHeight="1">
      <c r="A33" s="550">
        <v>24</v>
      </c>
      <c r="B33" s="553" t="s">
        <v>951</v>
      </c>
      <c r="C33" s="552">
        <f>'12.2.3'!C33/'12.2.3'!$C33*100</f>
        <v>100</v>
      </c>
      <c r="D33" s="552">
        <f>'12.2.3'!D33/'12.2.3'!$C33*100</f>
        <v>97.858279633136249</v>
      </c>
      <c r="E33" s="552">
        <f>'12.2.3'!E33/'12.2.3'!$C33*100</f>
        <v>96.283340329678651</v>
      </c>
      <c r="F33" s="552">
        <f>'12.2.3'!F33/'12.2.3'!$C33*100</f>
        <v>85.390240163663194</v>
      </c>
      <c r="G33" s="552">
        <f>'12.2.3'!G33/'12.2.3'!$C33*100</f>
        <v>96.013345106142822</v>
      </c>
      <c r="H33" s="557">
        <f>'12.2.3'!H33/'12.2.3'!$C33*100</f>
        <v>97.98364373878168</v>
      </c>
      <c r="I33" s="557">
        <f>'12.2.3'!I33/'12.2.3'!$C33*100</f>
        <v>94.598065597818675</v>
      </c>
      <c r="J33" s="557">
        <f>'12.2.3'!J33/'12.2.3'!$C33*100</f>
        <v>97.251126120048895</v>
      </c>
      <c r="K33" s="557">
        <f>'12.2.3'!K33/'12.2.3'!$C33*100</f>
        <v>97.851894726581008</v>
      </c>
      <c r="L33" s="557">
        <f>'12.2.3'!L33/'12.2.3'!$C33*100</f>
        <v>97.328129619983812</v>
      </c>
      <c r="M33" s="557">
        <f>'12.2.3'!M33/'12.2.3'!$C33*100</f>
        <v>88.407165188295295</v>
      </c>
      <c r="N33" s="557">
        <f>'12.2.3'!N33/'12.2.3'!$C33*100</f>
        <v>89.566242361117872</v>
      </c>
      <c r="O33" s="557">
        <f>'12.2.3'!O33/'12.2.3'!$C33*100</f>
        <v>89.929829441906335</v>
      </c>
      <c r="P33" s="557">
        <f>'12.2.3'!P33/'12.2.3'!$C33*100</f>
        <v>86.413248989739188</v>
      </c>
    </row>
    <row r="34" spans="1:16" ht="15" customHeight="1">
      <c r="A34" s="550">
        <v>25</v>
      </c>
      <c r="B34" s="553" t="s">
        <v>1021</v>
      </c>
      <c r="C34" s="552">
        <f>'12.2.3'!C34/'12.2.3'!$C34*100</f>
        <v>100</v>
      </c>
      <c r="D34" s="552">
        <f>'12.2.3'!D34/'12.2.3'!$C34*100</f>
        <v>98.618032004227942</v>
      </c>
      <c r="E34" s="552">
        <f>'12.2.3'!E34/'12.2.3'!$C34*100</f>
        <v>97.029001509409966</v>
      </c>
      <c r="F34" s="552">
        <f>'12.2.3'!F34/'12.2.3'!$C34*100</f>
        <v>86.030447581278423</v>
      </c>
      <c r="G34" s="552">
        <f>'12.2.3'!G34/'12.2.3'!$C34*100</f>
        <v>97.091553729279497</v>
      </c>
      <c r="H34" s="557">
        <f>'12.2.3'!H34/'12.2.3'!$C34*100</f>
        <v>98.618991207302187</v>
      </c>
      <c r="I34" s="557">
        <f>'12.2.3'!I34/'12.2.3'!$C34*100</f>
        <v>95.529649275263466</v>
      </c>
      <c r="J34" s="557">
        <f>'12.2.3'!J34/'12.2.3'!$C34*100</f>
        <v>97.798884352217939</v>
      </c>
      <c r="K34" s="557">
        <f>'12.2.3'!K34/'12.2.3'!$C34*100</f>
        <v>98.89164898985517</v>
      </c>
      <c r="L34" s="557">
        <f>'12.2.3'!L34/'12.2.3'!$C34*100</f>
        <v>98.644075849539732</v>
      </c>
      <c r="M34" s="557">
        <f>'12.2.3'!M34/'12.2.3'!$C34*100</f>
        <v>89.142117306307952</v>
      </c>
      <c r="N34" s="557">
        <f>'12.2.3'!N34/'12.2.3'!$C34*100</f>
        <v>90.205118847957209</v>
      </c>
      <c r="O34" s="557">
        <f>'12.2.3'!O34/'12.2.3'!$C34*100</f>
        <v>91.748101735358063</v>
      </c>
      <c r="P34" s="557">
        <f>'12.2.3'!P34/'12.2.3'!$C34*100</f>
        <v>88.439716770394639</v>
      </c>
    </row>
    <row r="35" spans="1:16" ht="15" customHeight="1">
      <c r="A35" s="550">
        <v>26</v>
      </c>
      <c r="B35" s="553" t="s">
        <v>1022</v>
      </c>
      <c r="C35" s="552">
        <f>'12.2.3'!C35/'12.2.3'!$C35*100</f>
        <v>100</v>
      </c>
      <c r="D35" s="552">
        <f>'12.2.3'!D35/'12.2.3'!$C35*100</f>
        <v>96.706555659098839</v>
      </c>
      <c r="E35" s="552">
        <f>'12.2.3'!E35/'12.2.3'!$C35*100</f>
        <v>95.993795238379391</v>
      </c>
      <c r="F35" s="552">
        <f>'12.2.3'!F35/'12.2.3'!$C35*100</f>
        <v>86.443150749159756</v>
      </c>
      <c r="G35" s="552">
        <f>'12.2.3'!G35/'12.2.3'!$C35*100</f>
        <v>95.478519484551555</v>
      </c>
      <c r="H35" s="557">
        <f>'12.2.3'!H35/'12.2.3'!$C35*100</f>
        <v>96.524559522745619</v>
      </c>
      <c r="I35" s="557">
        <f>'12.2.3'!I35/'12.2.3'!$C35*100</f>
        <v>94.808437929383601</v>
      </c>
      <c r="J35" s="557">
        <f>'12.2.3'!J35/'12.2.3'!$C35*100</f>
        <v>96.441747081871355</v>
      </c>
      <c r="K35" s="557">
        <f>'12.2.3'!K35/'12.2.3'!$C35*100</f>
        <v>97.425496061617409</v>
      </c>
      <c r="L35" s="557">
        <f>'12.2.3'!L35/'12.2.3'!$C35*100</f>
        <v>97.130111803212742</v>
      </c>
      <c r="M35" s="557">
        <f>'12.2.3'!M35/'12.2.3'!$C35*100</f>
        <v>109.56030509471231</v>
      </c>
      <c r="N35" s="557">
        <f>'12.2.3'!N35/'12.2.3'!$C35*100</f>
        <v>111.47110160705498</v>
      </c>
      <c r="O35" s="557">
        <f>'12.2.3'!O35/'12.2.3'!$C35*100</f>
        <v>114.25724774632617</v>
      </c>
      <c r="P35" s="557">
        <f>'12.2.3'!P35/'12.2.3'!$C35*100</f>
        <v>110.79144999997708</v>
      </c>
    </row>
    <row r="36" spans="1:16" ht="15" customHeight="1">
      <c r="A36" s="550">
        <v>27</v>
      </c>
      <c r="B36" s="551" t="s">
        <v>960</v>
      </c>
      <c r="C36" s="552">
        <f>'12.2.3'!C36/'12.2.3'!$C36*100</f>
        <v>100</v>
      </c>
      <c r="D36" s="552">
        <f>'12.2.3'!D36/'12.2.3'!$C36*100</f>
        <v>101.98514984481928</v>
      </c>
      <c r="E36" s="552">
        <f>'12.2.3'!E36/'12.2.3'!$C36*100</f>
        <v>93.564914683759213</v>
      </c>
      <c r="F36" s="552">
        <f>'12.2.3'!F36/'12.2.3'!$C36*100</f>
        <v>93.929020824250529</v>
      </c>
      <c r="G36" s="552">
        <f>'12.2.3'!G36/'12.2.3'!$C36*100</f>
        <v>92.618632836324494</v>
      </c>
      <c r="H36" s="557">
        <f>'12.2.3'!H36/'12.2.3'!$C36*100</f>
        <v>92.511089119755255</v>
      </c>
      <c r="I36" s="557">
        <f>'12.2.3'!I36/'12.2.3'!$C36*100</f>
        <v>90.706685034504886</v>
      </c>
      <c r="J36" s="557">
        <f>'12.2.3'!J36/'12.2.3'!$C36*100</f>
        <v>68.633970360874301</v>
      </c>
      <c r="K36" s="557">
        <f>'12.2.3'!K36/'12.2.3'!$C36*100</f>
        <v>77.209507942827955</v>
      </c>
      <c r="L36" s="557">
        <f>'12.2.3'!L36/'12.2.3'!$C36*100</f>
        <v>78.223542777694931</v>
      </c>
      <c r="M36" s="557">
        <f>'12.2.3'!M36/'12.2.3'!$C36*100</f>
        <v>75.330463517036108</v>
      </c>
      <c r="N36" s="557">
        <f>'12.2.3'!N36/'12.2.3'!$C36*100</f>
        <v>73.99187996442781</v>
      </c>
      <c r="O36" s="557">
        <f>'12.2.3'!O36/'12.2.3'!$C36*100</f>
        <v>75.766113540994866</v>
      </c>
      <c r="P36" s="557">
        <f>'12.2.3'!P36/'12.2.3'!$C36*100</f>
        <v>76.87387524315524</v>
      </c>
    </row>
    <row r="37" spans="1:16" ht="15" customHeight="1">
      <c r="A37" s="550">
        <v>28</v>
      </c>
      <c r="B37" s="551" t="s">
        <v>954</v>
      </c>
      <c r="C37" s="552">
        <f>'12.2.3'!C37/'12.2.3'!$C37*100</f>
        <v>100</v>
      </c>
      <c r="D37" s="552">
        <f>'12.2.3'!D37/'12.2.3'!$C37*100</f>
        <v>105.77605840742486</v>
      </c>
      <c r="E37" s="552">
        <f>'12.2.3'!E37/'12.2.3'!$C37*100</f>
        <v>97.187278018519876</v>
      </c>
      <c r="F37" s="552">
        <f>'12.2.3'!F37/'12.2.3'!$C37*100</f>
        <v>95.046474441665126</v>
      </c>
      <c r="G37" s="552">
        <f>'12.2.3'!G37/'12.2.3'!$C37*100</f>
        <v>99.752365045053011</v>
      </c>
      <c r="H37" s="557">
        <f>'12.2.3'!H37/'12.2.3'!$C37*100</f>
        <v>99.381361151432174</v>
      </c>
      <c r="I37" s="557">
        <f>'12.2.3'!I37/'12.2.3'!$C37*100</f>
        <v>100.15676043319695</v>
      </c>
      <c r="J37" s="557">
        <f>'12.2.3'!J37/'12.2.3'!$C37*100</f>
        <v>94.708440798774689</v>
      </c>
      <c r="K37" s="557">
        <f>'12.2.3'!K37/'12.2.3'!$C37*100</f>
        <v>107.796756793508</v>
      </c>
      <c r="L37" s="557">
        <f>'12.2.3'!L37/'12.2.3'!$C37*100</f>
        <v>110.49735339039799</v>
      </c>
      <c r="M37" s="557">
        <f>'12.2.3'!M37/'12.2.3'!$C37*100</f>
        <v>110.092506715751</v>
      </c>
      <c r="N37" s="557">
        <f>'12.2.3'!N37/'12.2.3'!$C37*100</f>
        <v>109.14388128667343</v>
      </c>
      <c r="O37" s="557">
        <f>'12.2.3'!O37/'12.2.3'!$C37*100</f>
        <v>141.98378681902634</v>
      </c>
      <c r="P37" s="557">
        <f>'12.2.3'!P37/'12.2.3'!$C37*100</f>
        <v>146.87956263126753</v>
      </c>
    </row>
    <row r="38" spans="1:16" ht="15" customHeight="1">
      <c r="A38" s="550">
        <v>29</v>
      </c>
      <c r="B38" s="553" t="s">
        <v>956</v>
      </c>
      <c r="C38" s="552">
        <f>'12.2.3'!C38/'12.2.3'!$C38*100</f>
        <v>100</v>
      </c>
      <c r="D38" s="552">
        <f>'12.2.3'!D38/'12.2.3'!$C38*100</f>
        <v>105.97600274242525</v>
      </c>
      <c r="E38" s="552">
        <f>'12.2.3'!E38/'12.2.3'!$C38*100</f>
        <v>97.00662882263083</v>
      </c>
      <c r="F38" s="552">
        <f>'12.2.3'!F38/'12.2.3'!$C38*100</f>
        <v>94.103021529415543</v>
      </c>
      <c r="G38" s="552">
        <f>'12.2.3'!G38/'12.2.3'!$C38*100</f>
        <v>100.10419126323529</v>
      </c>
      <c r="H38" s="557">
        <f>'12.2.3'!H38/'12.2.3'!$C38*100</f>
        <v>98.915924008458177</v>
      </c>
      <c r="I38" s="557">
        <f>'12.2.3'!I38/'12.2.3'!$C38*100</f>
        <v>99.412389823201124</v>
      </c>
      <c r="J38" s="557">
        <f>'12.2.3'!J38/'12.2.3'!$C38*100</f>
        <v>92.5311834291834</v>
      </c>
      <c r="K38" s="557">
        <f>'12.2.3'!K38/'12.2.3'!$C38*100</f>
        <v>106.12973803537071</v>
      </c>
      <c r="L38" s="557">
        <f>'12.2.3'!L38/'12.2.3'!$C38*100</f>
        <v>109.88790446823373</v>
      </c>
      <c r="M38" s="557">
        <f>'12.2.3'!M38/'12.2.3'!$C38*100</f>
        <v>100.13956540623438</v>
      </c>
      <c r="N38" s="557">
        <f>'12.2.3'!N38/'12.2.3'!$C38*100</f>
        <v>99.272238325218439</v>
      </c>
      <c r="O38" s="557">
        <f>'12.2.3'!O38/'12.2.3'!$C38*100</f>
        <v>130.12291952683415</v>
      </c>
      <c r="P38" s="557">
        <f>'12.2.3'!P38/'12.2.3'!$C38*100</f>
        <v>135.16028204135421</v>
      </c>
    </row>
    <row r="39" spans="1:16" ht="15" customHeight="1">
      <c r="A39" s="550">
        <v>30</v>
      </c>
      <c r="B39" s="553" t="s">
        <v>955</v>
      </c>
      <c r="C39" s="552">
        <f>'12.2.3'!C39/'12.2.3'!$C39*100</f>
        <v>100</v>
      </c>
      <c r="D39" s="552">
        <f>'12.2.3'!D39/'12.2.3'!$C39*100</f>
        <v>105.7170168322062</v>
      </c>
      <c r="E39" s="552">
        <f>'12.2.3'!E39/'12.2.3'!$C39*100</f>
        <v>97.240621930900559</v>
      </c>
      <c r="F39" s="552">
        <f>'12.2.3'!F39/'12.2.3'!$C39*100</f>
        <v>95.325066711277316</v>
      </c>
      <c r="G39" s="552">
        <f>'12.2.3'!G39/'12.2.3'!$C39*100</f>
        <v>99.648474259026628</v>
      </c>
      <c r="H39" s="557">
        <f>'12.2.3'!H39/'12.2.3'!$C39*100</f>
        <v>99.518800114563618</v>
      </c>
      <c r="I39" s="557">
        <f>'12.2.3'!I39/'12.2.3'!$C39*100</f>
        <v>100.37656567729425</v>
      </c>
      <c r="J39" s="557">
        <f>'12.2.3'!J39/'12.2.3'!$C39*100</f>
        <v>95.351363263954198</v>
      </c>
      <c r="K39" s="557">
        <f>'12.2.3'!K39/'12.2.3'!$C39*100</f>
        <v>108.28901086711954</v>
      </c>
      <c r="L39" s="557">
        <f>'12.2.3'!L39/'12.2.3'!$C39*100</f>
        <v>110.67731760083601</v>
      </c>
      <c r="M39" s="557">
        <f>'12.2.3'!M39/'12.2.3'!$C39*100</f>
        <v>113.03151137908232</v>
      </c>
      <c r="N39" s="557">
        <f>'12.2.3'!N39/'12.2.3'!$C39*100</f>
        <v>112.05887935570826</v>
      </c>
      <c r="O39" s="557">
        <f>'12.2.3'!O39/'12.2.3'!$C39*100</f>
        <v>145.48618306540789</v>
      </c>
      <c r="P39" s="557">
        <f>'12.2.3'!P39/'12.2.3'!$C39*100</f>
        <v>150.34014973145574</v>
      </c>
    </row>
    <row r="40" spans="1:16" ht="15" customHeight="1">
      <c r="A40" s="550">
        <v>31</v>
      </c>
      <c r="B40" s="551" t="s">
        <v>1023</v>
      </c>
      <c r="C40" s="552">
        <f>'12.2.3'!C40/'12.2.3'!$C40*100</f>
        <v>100</v>
      </c>
      <c r="D40" s="552">
        <f>'12.2.3'!D40/'12.2.3'!$C40*100</f>
        <v>99.944405527661488</v>
      </c>
      <c r="E40" s="552">
        <f>'12.2.3'!E40/'12.2.3'!$C40*100</f>
        <v>96.339593464666052</v>
      </c>
      <c r="F40" s="552">
        <f>'12.2.3'!F40/'12.2.3'!$C40*100</f>
        <v>87.073602426771231</v>
      </c>
      <c r="G40" s="552">
        <f>'12.2.3'!G40/'12.2.3'!$C40*100</f>
        <v>95.361818410557831</v>
      </c>
      <c r="H40" s="557">
        <f>'12.2.3'!H40/'12.2.3'!$C40*100</f>
        <v>96.60028986099428</v>
      </c>
      <c r="I40" s="557">
        <f>'12.2.3'!I40/'12.2.3'!$C40*100</f>
        <v>93.407433221463279</v>
      </c>
      <c r="J40" s="557">
        <f>'12.2.3'!J40/'12.2.3'!$C40*100</f>
        <v>90.569419291078077</v>
      </c>
      <c r="K40" s="557">
        <f>'12.2.3'!K40/'12.2.3'!$C40*100</f>
        <v>93.123813829315822</v>
      </c>
      <c r="L40" s="557">
        <f>'12.2.3'!L40/'12.2.3'!$C40*100</f>
        <v>93.443532082583374</v>
      </c>
      <c r="M40" s="557">
        <f>'12.2.3'!M40/'12.2.3'!$C40*100</f>
        <v>79.742557774560382</v>
      </c>
      <c r="N40" s="557">
        <f>'12.2.3'!N40/'12.2.3'!$C40*100</f>
        <v>79.947434362738804</v>
      </c>
      <c r="O40" s="557">
        <f>'12.2.3'!O40/'12.2.3'!$C40*100</f>
        <v>81.940013009094585</v>
      </c>
      <c r="P40" s="557">
        <f>'12.2.3'!P40/'12.2.3'!$C40*100</f>
        <v>79.816335139528874</v>
      </c>
    </row>
    <row r="41" spans="1:16" ht="15" customHeight="1">
      <c r="A41" s="550">
        <v>32</v>
      </c>
      <c r="B41" s="551" t="s">
        <v>1024</v>
      </c>
      <c r="C41" s="552">
        <f>'12.2.3'!C41/'12.2.3'!$C41*100</f>
        <v>100</v>
      </c>
      <c r="D41" s="552">
        <f>'12.2.3'!D41/'12.2.3'!$C41*100</f>
        <v>99.018906253465758</v>
      </c>
      <c r="E41" s="552">
        <f>'12.2.3'!E41/'12.2.3'!$C41*100</f>
        <v>96.674200268647837</v>
      </c>
      <c r="F41" s="552">
        <f>'12.2.3'!F41/'12.2.3'!$C41*100</f>
        <v>85.056313152829048</v>
      </c>
      <c r="G41" s="552">
        <f>'12.2.3'!G41/'12.2.3'!$C41*100</f>
        <v>95.076072669853673</v>
      </c>
      <c r="H41" s="557">
        <f>'12.2.3'!H41/'12.2.3'!$C41*100</f>
        <v>96.539551390926917</v>
      </c>
      <c r="I41" s="557">
        <f>'12.2.3'!I41/'12.2.3'!$C41*100</f>
        <v>92.700210051514958</v>
      </c>
      <c r="J41" s="557">
        <f>'12.2.3'!J41/'12.2.3'!$C41*100</f>
        <v>92.241181072229736</v>
      </c>
      <c r="K41" s="557">
        <f>'12.2.3'!K41/'12.2.3'!$C41*100</f>
        <v>92.867193466369855</v>
      </c>
      <c r="L41" s="557">
        <f>'12.2.3'!L41/'12.2.3'!$C41*100</f>
        <v>92.99772481994502</v>
      </c>
      <c r="M41" s="557">
        <f>'12.2.3'!M41/'12.2.3'!$C41*100</f>
        <v>62.943348773992845</v>
      </c>
      <c r="N41" s="557">
        <f>'12.2.3'!N41/'12.2.3'!$C41*100</f>
        <v>63.132534410116612</v>
      </c>
      <c r="O41" s="557">
        <f>'12.2.3'!O41/'12.2.3'!$C41*100</f>
        <v>60.737263443755282</v>
      </c>
      <c r="P41" s="557">
        <f>'12.2.3'!P41/'12.2.3'!$C41*100</f>
        <v>58.705402411251214</v>
      </c>
    </row>
    <row r="42" spans="1:16" ht="15" customHeight="1">
      <c r="A42" s="550">
        <v>33</v>
      </c>
      <c r="B42" s="554" t="s">
        <v>93</v>
      </c>
      <c r="C42" s="555">
        <f>'12.2.3'!C42/'12.2.3'!$C42*100</f>
        <v>100</v>
      </c>
      <c r="D42" s="552">
        <f>'12.2.3'!D42/'12.2.3'!$C42*100</f>
        <v>99.238466319358977</v>
      </c>
      <c r="E42" s="552">
        <f>'12.2.3'!E42/'12.2.3'!$C42*100</f>
        <v>96.186273329194947</v>
      </c>
      <c r="F42" s="552">
        <f>'12.2.3'!F42/'12.2.3'!$C42*100</f>
        <v>87.703086352649407</v>
      </c>
      <c r="G42" s="552">
        <f>'12.2.3'!G42/'12.2.3'!$C42*100</f>
        <v>96.069103201124562</v>
      </c>
      <c r="H42" s="558">
        <f>'12.2.3'!H42/'12.2.3'!$C42*100</f>
        <v>97.289887923343741</v>
      </c>
      <c r="I42" s="558">
        <f>'12.2.3'!I42/'12.2.3'!$C42*100</f>
        <v>94.6842957264912</v>
      </c>
      <c r="J42" s="558">
        <f>'12.2.3'!J42/'12.2.3'!$C42*100</f>
        <v>92.601628284937405</v>
      </c>
      <c r="K42" s="558">
        <f>'12.2.3'!K42/'12.2.3'!$C42*100</f>
        <v>95.495602630456162</v>
      </c>
      <c r="L42" s="558">
        <f>'12.2.3'!L42/'12.2.3'!$C42*100</f>
        <v>95.566712380759625</v>
      </c>
      <c r="M42" s="558">
        <f>'12.2.3'!M42/'12.2.3'!$C42*100</f>
        <v>89.55282761841481</v>
      </c>
      <c r="N42" s="558">
        <f>'12.2.3'!N42/'12.2.3'!$C42*100</f>
        <v>90.194887077203703</v>
      </c>
      <c r="O42" s="558">
        <f>'12.2.3'!O42/'12.2.3'!$C42*100</f>
        <v>93.517153386986919</v>
      </c>
      <c r="P42" s="558">
        <f>'12.2.3'!P42/'12.2.3'!$C42*100</f>
        <v>91.382438230092916</v>
      </c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1.42578125" style="540" customWidth="1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0.25" customHeight="1">
      <c r="A1" s="539" t="s">
        <v>1027</v>
      </c>
    </row>
    <row r="2" spans="1:16" ht="20.100000000000001" customHeight="1">
      <c r="A2" s="541" t="s">
        <v>1028</v>
      </c>
    </row>
    <row r="3" spans="1:16" ht="20.100000000000001" customHeight="1"/>
    <row r="4" spans="1:16" s="546" customFormat="1" ht="30" customHeight="1">
      <c r="A4" s="542" t="s">
        <v>65</v>
      </c>
      <c r="B4" s="543" t="s">
        <v>1019</v>
      </c>
      <c r="C4" s="543">
        <v>2000</v>
      </c>
      <c r="D4" s="543">
        <v>2001</v>
      </c>
      <c r="E4" s="544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3">
        <v>2012</v>
      </c>
      <c r="P4" s="545">
        <v>2013</v>
      </c>
    </row>
    <row r="5" spans="1:16" ht="20.100000000000001" customHeight="1">
      <c r="A5" s="547"/>
      <c r="B5" s="548"/>
      <c r="C5" s="549" t="s">
        <v>1020</v>
      </c>
    </row>
    <row r="6" spans="1:16" ht="15" customHeight="1">
      <c r="A6" s="550">
        <v>1</v>
      </c>
      <c r="B6" s="551" t="s">
        <v>959</v>
      </c>
      <c r="C6" s="560">
        <f>'12.2.3'!C6/'12.2.3'!C$16*100</f>
        <v>77.695271357519019</v>
      </c>
      <c r="D6" s="560">
        <f>'12.2.3'!D6/'12.2.3'!D$16*100</f>
        <v>76.719658075588697</v>
      </c>
      <c r="E6" s="560">
        <f>'12.2.3'!E6/'12.2.3'!E$16*100</f>
        <v>78.147882453967227</v>
      </c>
      <c r="F6" s="560">
        <f>'12.2.3'!F6/'12.2.3'!F$16*100</f>
        <v>76.198832573792913</v>
      </c>
      <c r="G6" s="560">
        <f>'12.2.3'!G6/'12.2.3'!G$16*100</f>
        <v>77.888003061371407</v>
      </c>
      <c r="H6" s="560">
        <f>'12.2.3'!H6/'12.2.3'!H$16*100</f>
        <v>78.427095002594783</v>
      </c>
      <c r="I6" s="560">
        <f>'12.2.3'!I6/'12.2.3'!I$16*100</f>
        <v>78.386425348770572</v>
      </c>
      <c r="J6" s="560">
        <f>'12.2.3'!J6/'12.2.3'!J$16*100</f>
        <v>82.922416895738309</v>
      </c>
      <c r="K6" s="560">
        <f>'12.2.3'!K6/'12.2.3'!K$16*100</f>
        <v>81.346189464336689</v>
      </c>
      <c r="L6" s="560">
        <f>'12.2.3'!L6/'12.2.3'!L$16*100</f>
        <v>80.98291249524776</v>
      </c>
      <c r="M6" s="560">
        <f>'12.2.3'!M6/'12.2.3'!M$16*100</f>
        <v>80.812649292400735</v>
      </c>
      <c r="N6" s="560">
        <f>'12.2.3'!N6/'12.2.3'!N$16*100</f>
        <v>81.220717319490333</v>
      </c>
      <c r="O6" s="560">
        <f>'12.2.3'!O6/'12.2.3'!O$16*100</f>
        <v>79.88729435957697</v>
      </c>
      <c r="P6" s="560">
        <f>'12.2.3'!P6/'12.2.3'!P$16*100</f>
        <v>78.841848122225258</v>
      </c>
    </row>
    <row r="7" spans="1:16" ht="15" customHeight="1">
      <c r="A7" s="550">
        <v>2</v>
      </c>
      <c r="B7" s="553" t="s">
        <v>951</v>
      </c>
      <c r="C7" s="560">
        <f>'12.2.3'!C7/'12.2.3'!C$16*100</f>
        <v>27.791693973083675</v>
      </c>
      <c r="D7" s="560">
        <f>'12.2.3'!D7/'12.2.3'!D$16*100</f>
        <v>27.3928256273893</v>
      </c>
      <c r="E7" s="560">
        <f>'12.2.3'!E7/'12.2.3'!E$16*100</f>
        <v>27.928974625924262</v>
      </c>
      <c r="F7" s="560">
        <f>'12.2.3'!F7/'12.2.3'!F$16*100</f>
        <v>27.178068165604991</v>
      </c>
      <c r="G7" s="560">
        <f>'12.2.3'!G7/'12.2.3'!G$16*100</f>
        <v>27.747782400145493</v>
      </c>
      <c r="H7" s="560">
        <f>'12.2.3'!H7/'12.2.3'!H$16*100</f>
        <v>28.031245801954373</v>
      </c>
      <c r="I7" s="560">
        <f>'12.2.3'!I7/'12.2.3'!I$16*100</f>
        <v>27.935516536548072</v>
      </c>
      <c r="J7" s="560">
        <f>'12.2.3'!J7/'12.2.3'!J$16*100</f>
        <v>29.61932628316946</v>
      </c>
      <c r="K7" s="560">
        <f>'12.2.3'!K7/'12.2.3'!K$16*100</f>
        <v>28.910344581522946</v>
      </c>
      <c r="L7" s="560">
        <f>'12.2.3'!L7/'12.2.3'!L$16*100</f>
        <v>28.733942941325559</v>
      </c>
      <c r="M7" s="560">
        <f>'12.2.3'!M7/'12.2.3'!M$16*100</f>
        <v>27.935906627478296</v>
      </c>
      <c r="N7" s="560">
        <f>'12.2.3'!N7/'12.2.3'!N$16*100</f>
        <v>28.027505393379627</v>
      </c>
      <c r="O7" s="560">
        <f>'12.2.3'!O7/'12.2.3'!O$16*100</f>
        <v>27.334599817208517</v>
      </c>
      <c r="P7" s="560">
        <f>'12.2.3'!P7/'12.2.3'!P$16*100</f>
        <v>26.891200628575035</v>
      </c>
    </row>
    <row r="8" spans="1:16" ht="15" customHeight="1">
      <c r="A8" s="550">
        <v>3</v>
      </c>
      <c r="B8" s="553" t="s">
        <v>1021</v>
      </c>
      <c r="C8" s="560">
        <f>'12.2.3'!C8/'12.2.3'!C$16*100</f>
        <v>40.231788326506731</v>
      </c>
      <c r="D8" s="560">
        <f>'12.2.3'!D8/'12.2.3'!D$16*100</f>
        <v>39.905525887405062</v>
      </c>
      <c r="E8" s="560">
        <f>'12.2.3'!E8/'12.2.3'!E$16*100</f>
        <v>40.535035070787515</v>
      </c>
      <c r="F8" s="560">
        <f>'12.2.3'!F8/'12.2.3'!F$16*100</f>
        <v>39.447193896819996</v>
      </c>
      <c r="G8" s="560">
        <f>'12.2.3'!G8/'12.2.3'!G$16*100</f>
        <v>40.537069873528978</v>
      </c>
      <c r="H8" s="560">
        <f>'12.2.3'!H8/'12.2.3'!H$16*100</f>
        <v>40.799162021410901</v>
      </c>
      <c r="I8" s="560">
        <f>'12.2.3'!I8/'12.2.3'!I$16*100</f>
        <v>40.746142086717072</v>
      </c>
      <c r="J8" s="560">
        <f>'12.2.3'!J8/'12.2.3'!J$16*100</f>
        <v>43.13601962049794</v>
      </c>
      <c r="K8" s="560">
        <f>'12.2.3'!K8/'12.2.3'!K$16*100</f>
        <v>42.449343503219048</v>
      </c>
      <c r="L8" s="560">
        <f>'12.2.3'!L8/'12.2.3'!L$16*100</f>
        <v>42.299299835255347</v>
      </c>
      <c r="M8" s="560">
        <f>'12.2.3'!M8/'12.2.3'!M$16*100</f>
        <v>40.662683270756531</v>
      </c>
      <c r="N8" s="560">
        <f>'12.2.3'!N8/'12.2.3'!N$16*100</f>
        <v>40.871466493629072</v>
      </c>
      <c r="O8" s="560">
        <f>'12.2.3'!O8/'12.2.3'!O$16*100</f>
        <v>40.340813095704405</v>
      </c>
      <c r="P8" s="560">
        <f>'12.2.3'!P8/'12.2.3'!P$16*100</f>
        <v>39.804472880725847</v>
      </c>
    </row>
    <row r="9" spans="1:16" ht="15" customHeight="1">
      <c r="A9" s="550">
        <v>4</v>
      </c>
      <c r="B9" s="553" t="s">
        <v>1022</v>
      </c>
      <c r="C9" s="560">
        <f>'12.2.3'!C9/'12.2.3'!C$16*100</f>
        <v>9.6717890579286134</v>
      </c>
      <c r="D9" s="560">
        <f>'12.2.3'!D9/'12.2.3'!D$16*100</f>
        <v>9.4213065607943367</v>
      </c>
      <c r="E9" s="560">
        <f>'12.2.3'!E9/'12.2.3'!E$16*100</f>
        <v>9.6838727572554362</v>
      </c>
      <c r="F9" s="560">
        <f>'12.2.3'!F9/'12.2.3'!F$16*100</f>
        <v>9.5735705113679295</v>
      </c>
      <c r="G9" s="560">
        <f>'12.2.3'!G9/'12.2.3'!G$16*100</f>
        <v>9.6031507876969258</v>
      </c>
      <c r="H9" s="560">
        <f>'12.2.3'!H9/'12.2.3'!H$16*100</f>
        <v>9.5966871792295052</v>
      </c>
      <c r="I9" s="560">
        <f>'12.2.3'!I9/'12.2.3'!I$16*100</f>
        <v>9.7047667255054275</v>
      </c>
      <c r="J9" s="560">
        <f>'12.2.3'!J9/'12.2.3'!J$16*100</f>
        <v>10.167070992070917</v>
      </c>
      <c r="K9" s="560">
        <f>'12.2.3'!K9/'12.2.3'!K$16*100</f>
        <v>9.9865013795946851</v>
      </c>
      <c r="L9" s="560">
        <f>'12.2.3'!L9/'12.2.3'!L$16*100</f>
        <v>9.9496697186668364</v>
      </c>
      <c r="M9" s="560">
        <f>'12.2.3'!M9/'12.2.3'!M$16*100</f>
        <v>12.214059394165917</v>
      </c>
      <c r="N9" s="560">
        <f>'12.2.3'!N9/'12.2.3'!N$16*100</f>
        <v>12.321745432481631</v>
      </c>
      <c r="O9" s="560">
        <f>'12.2.3'!O9/'12.2.3'!O$16*100</f>
        <v>12.211881446664057</v>
      </c>
      <c r="P9" s="560">
        <f>'12.2.3'!P9/'12.2.3'!P$16*100</f>
        <v>12.14617461292438</v>
      </c>
    </row>
    <row r="10" spans="1:16" ht="15" customHeight="1">
      <c r="A10" s="550">
        <v>5</v>
      </c>
      <c r="B10" s="551" t="s">
        <v>960</v>
      </c>
      <c r="C10" s="560">
        <f>'12.2.3'!C10/'12.2.3'!C$16*100</f>
        <v>14.290820655354008</v>
      </c>
      <c r="D10" s="560">
        <f>'12.2.3'!D10/'12.2.3'!D$16*100</f>
        <v>14.795350652985761</v>
      </c>
      <c r="E10" s="560">
        <f>'12.2.3'!E10/'12.2.3'!E$16*100</f>
        <v>13.813234947678794</v>
      </c>
      <c r="F10" s="560">
        <f>'12.2.3'!F10/'12.2.3'!F$16*100</f>
        <v>15.399195978212518</v>
      </c>
      <c r="G10" s="560">
        <f>'12.2.3'!G10/'12.2.3'!G$16*100</f>
        <v>13.788521372767434</v>
      </c>
      <c r="H10" s="560">
        <f>'12.2.3'!H10/'12.2.3'!H$16*100</f>
        <v>13.457653770763899</v>
      </c>
      <c r="I10" s="560">
        <f>'12.2.3'!I10/'12.2.3'!I$16*100</f>
        <v>13.411385655137339</v>
      </c>
      <c r="J10" s="560">
        <f>'12.2.3'!J10/'12.2.3'!J$16*100</f>
        <v>9.3485613045252656</v>
      </c>
      <c r="K10" s="560">
        <f>'12.2.3'!K10/'12.2.3'!K$16*100</f>
        <v>10.336690875646191</v>
      </c>
      <c r="L10" s="560">
        <f>'12.2.3'!L10/'12.2.3'!L$16*100</f>
        <v>10.503519832720819</v>
      </c>
      <c r="M10" s="560">
        <f>'12.2.3'!M10/'12.2.3'!M$16*100</f>
        <v>10.834482084911908</v>
      </c>
      <c r="N10" s="560">
        <f>'12.2.3'!N10/'12.2.3'!N$16*100</f>
        <v>10.511090979572574</v>
      </c>
      <c r="O10" s="560">
        <f>'12.2.3'!O10/'12.2.3'!O$16*100</f>
        <v>10.405180180180182</v>
      </c>
      <c r="P10" s="560">
        <f>'12.2.3'!P10/'12.2.3'!P$16*100</f>
        <v>10.889408449468062</v>
      </c>
    </row>
    <row r="11" spans="1:16" ht="15" customHeight="1">
      <c r="A11" s="550">
        <v>6</v>
      </c>
      <c r="B11" s="551" t="s">
        <v>954</v>
      </c>
      <c r="C11" s="560">
        <f>'12.2.3'!C11/'12.2.3'!C$16*100</f>
        <v>5.0885342305441776</v>
      </c>
      <c r="D11" s="560">
        <f>'12.2.3'!D11/'12.2.3'!D$16*100</f>
        <v>5.5527588924654339</v>
      </c>
      <c r="E11" s="560">
        <f>'12.2.3'!E11/'12.2.3'!E$16*100</f>
        <v>5.1049114301130016</v>
      </c>
      <c r="F11" s="560">
        <f>'12.2.3'!F11/'12.2.3'!F$16*100</f>
        <v>5.5256430915393073</v>
      </c>
      <c r="G11" s="560">
        <f>'12.2.3'!G11/'12.2.3'!G$16*100</f>
        <v>5.4308304348814476</v>
      </c>
      <c r="H11" s="560">
        <f>'12.2.3'!H11/'12.2.3'!H$16*100</f>
        <v>5.2113098492611432</v>
      </c>
      <c r="I11" s="560">
        <f>'12.2.3'!I11/'12.2.3'!I$16*100</f>
        <v>5.3186476500650555</v>
      </c>
      <c r="J11" s="560">
        <f>'12.2.3'!J11/'12.2.3'!J$16*100</f>
        <v>4.8136266118493971</v>
      </c>
      <c r="K11" s="560">
        <f>'12.2.3'!K11/'12.2.3'!K$16*100</f>
        <v>5.4314278012115071</v>
      </c>
      <c r="L11" s="560">
        <f>'12.2.3'!L11/'12.2.3'!L$16*100</f>
        <v>5.6226214991762768</v>
      </c>
      <c r="M11" s="560">
        <f>'12.2.3'!M11/'12.2.3'!M$16*100</f>
        <v>6.0162909226822512</v>
      </c>
      <c r="N11" s="560">
        <f>'12.2.3'!N11/'12.2.3'!N$16*100</f>
        <v>5.9424425267983549</v>
      </c>
      <c r="O11" s="560">
        <f>'12.2.3'!O11/'12.2.3'!O$16*100</f>
        <v>7.4530299321060198</v>
      </c>
      <c r="P11" s="560">
        <f>'12.2.3'!P11/'12.2.3'!P$16*100</f>
        <v>8.0277206528535725</v>
      </c>
    </row>
    <row r="12" spans="1:16" ht="15" customHeight="1">
      <c r="A12" s="550">
        <v>7</v>
      </c>
      <c r="B12" s="553" t="s">
        <v>956</v>
      </c>
      <c r="C12" s="560">
        <f>'12.2.3'!C12/'12.2.3'!C$16*100</f>
        <v>1.2555514921006437</v>
      </c>
      <c r="D12" s="560">
        <f>'12.2.3'!D12/'12.2.3'!D$16*100</f>
        <v>1.3725355588129138</v>
      </c>
      <c r="E12" s="560">
        <f>'12.2.3'!E12/'12.2.3'!E$16*100</f>
        <v>1.263120578155041</v>
      </c>
      <c r="F12" s="560">
        <f>'12.2.3'!F12/'12.2.3'!F$16*100</f>
        <v>1.3588261953319738</v>
      </c>
      <c r="G12" s="560">
        <f>'12.2.3'!G12/'12.2.3'!G$16*100</f>
        <v>1.3432903680465571</v>
      </c>
      <c r="H12" s="560">
        <f>'12.2.3'!H12/'12.2.3'!H$16*100</f>
        <v>1.2852532085207349</v>
      </c>
      <c r="I12" s="560">
        <f>'12.2.3'!I12/'12.2.3'!I$16*100</f>
        <v>1.3103626037975447</v>
      </c>
      <c r="J12" s="560">
        <f>'12.2.3'!J12/'12.2.3'!J$16*100</f>
        <v>1.1814842195408923</v>
      </c>
      <c r="K12" s="560">
        <f>'12.2.3'!K12/'12.2.3'!K$16*100</f>
        <v>1.3388022898100285</v>
      </c>
      <c r="L12" s="560">
        <f>'12.2.3'!L12/'12.2.3'!L$16*100</f>
        <v>1.3987034279558992</v>
      </c>
      <c r="M12" s="560">
        <f>'12.2.3'!M12/'12.2.3'!M$16*100</f>
        <v>1.318706783778733</v>
      </c>
      <c r="N12" s="560">
        <f>'12.2.3'!N12/'12.2.3'!N$16*100</f>
        <v>1.3016416099238184</v>
      </c>
      <c r="O12" s="560">
        <f>'12.2.3'!O12/'12.2.3'!O$16*100</f>
        <v>1.6754104648126391</v>
      </c>
      <c r="P12" s="560">
        <f>'12.2.3'!P12/'12.2.3'!P$16*100</f>
        <v>1.8044586948958861</v>
      </c>
    </row>
    <row r="13" spans="1:16" ht="15" customHeight="1">
      <c r="A13" s="550">
        <v>8</v>
      </c>
      <c r="B13" s="553" t="s">
        <v>955</v>
      </c>
      <c r="C13" s="560">
        <f>'12.2.3'!C13/'12.2.3'!C$16*100</f>
        <v>3.8329827384435342</v>
      </c>
      <c r="D13" s="560">
        <f>'12.2.3'!D13/'12.2.3'!D$16*100</f>
        <v>4.1802233336525205</v>
      </c>
      <c r="E13" s="560">
        <f>'12.2.3'!E13/'12.2.3'!E$16*100</f>
        <v>3.8417908519579611</v>
      </c>
      <c r="F13" s="560">
        <f>'12.2.3'!F13/'12.2.3'!F$16*100</f>
        <v>4.166816896207334</v>
      </c>
      <c r="G13" s="560">
        <f>'12.2.3'!G13/'12.2.3'!G$16*100</f>
        <v>4.0875400668348902</v>
      </c>
      <c r="H13" s="560">
        <f>'12.2.3'!H13/'12.2.3'!H$16*100</f>
        <v>3.9260566407404087</v>
      </c>
      <c r="I13" s="560">
        <f>'12.2.3'!I13/'12.2.3'!I$16*100</f>
        <v>4.0082850462675106</v>
      </c>
      <c r="J13" s="560">
        <f>'12.2.3'!J13/'12.2.3'!J$16*100</f>
        <v>3.6321423923085043</v>
      </c>
      <c r="K13" s="560">
        <f>'12.2.3'!K13/'12.2.3'!K$16*100</f>
        <v>4.0926255114014785</v>
      </c>
      <c r="L13" s="560">
        <f>'12.2.3'!L13/'12.2.3'!L$16*100</f>
        <v>4.2239180712203774</v>
      </c>
      <c r="M13" s="560">
        <f>'12.2.3'!M13/'12.2.3'!M$16*100</f>
        <v>4.697584138903518</v>
      </c>
      <c r="N13" s="560">
        <f>'12.2.3'!N13/'12.2.3'!N$16*100</f>
        <v>4.6408009168745368</v>
      </c>
      <c r="O13" s="560">
        <f>'12.2.3'!O13/'12.2.3'!O$16*100</f>
        <v>5.7776194672933805</v>
      </c>
      <c r="P13" s="560">
        <f>'12.2.3'!P13/'12.2.3'!P$16*100</f>
        <v>6.2232619579576864</v>
      </c>
    </row>
    <row r="14" spans="1:16" ht="15" customHeight="1">
      <c r="A14" s="550">
        <v>9</v>
      </c>
      <c r="B14" s="551" t="s">
        <v>1023</v>
      </c>
      <c r="C14" s="560">
        <f>'12.2.3'!C14/'12.2.3'!C$16*100</f>
        <v>1.501244880046811</v>
      </c>
      <c r="D14" s="560">
        <f>'12.2.3'!D14/'12.2.3'!D$16*100</f>
        <v>1.5122686191174193</v>
      </c>
      <c r="E14" s="560">
        <f>'12.2.3'!E14/'12.2.3'!E$16*100</f>
        <v>1.5031423121642058</v>
      </c>
      <c r="F14" s="560">
        <f>'12.2.3'!F14/'12.2.3'!F$16*100</f>
        <v>1.4913907562672575</v>
      </c>
      <c r="G14" s="560">
        <f>'12.2.3'!G14/'12.2.3'!G$16*100</f>
        <v>1.4883235960505277</v>
      </c>
      <c r="H14" s="560">
        <f>'12.2.3'!H14/'12.2.3'!H$16*100</f>
        <v>1.4899718988450423</v>
      </c>
      <c r="I14" s="560">
        <f>'12.2.3'!I14/'12.2.3'!I$16*100</f>
        <v>1.4822668843925197</v>
      </c>
      <c r="J14" s="560">
        <f>'12.2.3'!J14/'12.2.3'!J$16*100</f>
        <v>1.4733274547758584</v>
      </c>
      <c r="K14" s="560">
        <f>'12.2.3'!K14/'12.2.3'!K$16*100</f>
        <v>1.470810472233675</v>
      </c>
      <c r="L14" s="560">
        <f>'12.2.3'!L14/'12.2.3'!L$16*100</f>
        <v>1.4753025598783425</v>
      </c>
      <c r="M14" s="560">
        <f>'12.2.3'!M14/'12.2.3'!M$16*100</f>
        <v>1.3312184638385347</v>
      </c>
      <c r="N14" s="560">
        <f>'12.2.3'!N14/'12.2.3'!N$16*100</f>
        <v>1.3251323063439628</v>
      </c>
      <c r="O14" s="560">
        <f>'12.2.3'!O14/'12.2.3'!O$16*100</f>
        <v>1.317244010314663</v>
      </c>
      <c r="P14" s="560">
        <f>'12.2.3'!P14/'12.2.3'!P$16*100</f>
        <v>1.313221751570995</v>
      </c>
    </row>
    <row r="15" spans="1:16" ht="15" customHeight="1">
      <c r="A15" s="550">
        <v>10</v>
      </c>
      <c r="B15" s="551" t="s">
        <v>1024</v>
      </c>
      <c r="C15" s="560">
        <f>'12.2.3'!C15/'12.2.3'!C$16*100</f>
        <v>1.4241288765359861</v>
      </c>
      <c r="D15" s="560">
        <f>'12.2.3'!D15/'12.2.3'!D$16*100</f>
        <v>1.4199637598426644</v>
      </c>
      <c r="E15" s="560">
        <f>'12.2.3'!E15/'12.2.3'!E$16*100</f>
        <v>1.4308288560767832</v>
      </c>
      <c r="F15" s="560">
        <f>'12.2.3'!F15/'12.2.3'!F$16*100</f>
        <v>1.3849376001879969</v>
      </c>
      <c r="G15" s="560">
        <f>'12.2.3'!G15/'12.2.3'!G$16*100</f>
        <v>1.4043215349291867</v>
      </c>
      <c r="H15" s="560">
        <f>'12.2.3'!H15/'12.2.3'!H$16*100</f>
        <v>1.41396947853513</v>
      </c>
      <c r="I15" s="560">
        <f>'12.2.3'!I15/'12.2.3'!I$16*100</f>
        <v>1.401274461634507</v>
      </c>
      <c r="J15" s="560">
        <f>'12.2.3'!J15/'12.2.3'!J$16*100</f>
        <v>1.4420677331111731</v>
      </c>
      <c r="K15" s="560">
        <f>'12.2.3'!K15/'12.2.3'!K$16*100</f>
        <v>1.414881386571945</v>
      </c>
      <c r="L15" s="560">
        <f>'12.2.3'!L15/'12.2.3'!L$16*100</f>
        <v>1.4156436129768091</v>
      </c>
      <c r="M15" s="560">
        <f>'12.2.3'!M15/'12.2.3'!M$16*100</f>
        <v>1.005359236166562</v>
      </c>
      <c r="N15" s="560">
        <f>'12.2.3'!N15/'12.2.3'!N$16*100</f>
        <v>1.0006168677947818</v>
      </c>
      <c r="O15" s="560">
        <f>'12.2.3'!O15/'12.2.3'!O$16*100</f>
        <v>0.93725151782217009</v>
      </c>
      <c r="P15" s="560">
        <f>'12.2.3'!P15/'12.2.3'!P$16*100</f>
        <v>0.92780102388211394</v>
      </c>
    </row>
    <row r="16" spans="1:16" ht="15" customHeight="1">
      <c r="A16" s="550">
        <v>11</v>
      </c>
      <c r="B16" s="554" t="s">
        <v>93</v>
      </c>
      <c r="C16" s="561">
        <f>'12.2.3'!C16/'12.2.3'!C$16*100</f>
        <v>100</v>
      </c>
      <c r="D16" s="561">
        <f>'12.2.3'!D16/'12.2.3'!D$16*100</f>
        <v>100</v>
      </c>
      <c r="E16" s="561">
        <f>'12.2.3'!E16/'12.2.3'!E$16*100</f>
        <v>100</v>
      </c>
      <c r="F16" s="561">
        <f>'12.2.3'!F16/'12.2.3'!F$16*100</f>
        <v>100</v>
      </c>
      <c r="G16" s="561">
        <f>'12.2.3'!G16/'12.2.3'!G$16*100</f>
        <v>100</v>
      </c>
      <c r="H16" s="561">
        <f>'12.2.3'!H16/'12.2.3'!H$16*100</f>
        <v>100</v>
      </c>
      <c r="I16" s="561">
        <f>'12.2.3'!I16/'12.2.3'!I$16*100</f>
        <v>100</v>
      </c>
      <c r="J16" s="561">
        <f>'12.2.3'!J16/'12.2.3'!J$16*100</f>
        <v>100</v>
      </c>
      <c r="K16" s="561">
        <f>'12.2.3'!K16/'12.2.3'!K$16*100</f>
        <v>100</v>
      </c>
      <c r="L16" s="561">
        <f>'12.2.3'!L16/'12.2.3'!L$16*100</f>
        <v>100</v>
      </c>
      <c r="M16" s="561">
        <f>'12.2.3'!M16/'12.2.3'!M$16*100</f>
        <v>100</v>
      </c>
      <c r="N16" s="561">
        <f>'12.2.3'!N16/'12.2.3'!N$16*100</f>
        <v>100</v>
      </c>
      <c r="O16" s="561">
        <f>'12.2.3'!O16/'12.2.3'!O$16*100</f>
        <v>100</v>
      </c>
      <c r="P16" s="561">
        <f>'12.2.3'!P16/'12.2.3'!P$16*100</f>
        <v>100</v>
      </c>
    </row>
    <row r="17" spans="1:16">
      <c r="A17" s="547"/>
      <c r="B17" s="556"/>
    </row>
    <row r="18" spans="1:16" ht="20.100000000000001" customHeight="1">
      <c r="A18" s="547"/>
      <c r="B18" s="556"/>
      <c r="C18" s="549" t="s">
        <v>972</v>
      </c>
    </row>
    <row r="19" spans="1:16" ht="15" customHeight="1">
      <c r="A19" s="550">
        <v>12</v>
      </c>
      <c r="B19" s="551" t="s">
        <v>959</v>
      </c>
      <c r="C19" s="560">
        <f>'12.2.3'!C19/'12.2.3'!C$29*100</f>
        <v>46.228758194793286</v>
      </c>
      <c r="D19" s="560">
        <f>'12.2.3'!D19/'12.2.3'!D$29*100</f>
        <v>46.544621699633225</v>
      </c>
      <c r="E19" s="560">
        <f>'12.2.3'!E19/'12.2.3'!E$29*100</f>
        <v>45.10816854958437</v>
      </c>
      <c r="F19" s="560">
        <f>'12.2.3'!F19/'12.2.3'!F$29*100</f>
        <v>45.831273902331915</v>
      </c>
      <c r="G19" s="560">
        <f>'12.2.3'!G19/'12.2.3'!G$29*100</f>
        <v>46.565372524209415</v>
      </c>
      <c r="H19" s="560">
        <f>'12.2.3'!H19/'12.2.3'!H$29*100</f>
        <v>46.49556430461098</v>
      </c>
      <c r="I19" s="560">
        <f>'12.2.3'!I19/'12.2.3'!I$29*100</f>
        <v>45.767318686181028</v>
      </c>
      <c r="J19" s="560">
        <f>'12.2.3'!J19/'12.2.3'!J$29*100</f>
        <v>45.768523623532701</v>
      </c>
      <c r="K19" s="560">
        <f>'12.2.3'!K19/'12.2.3'!K$29*100</f>
        <v>45.981350959284953</v>
      </c>
      <c r="L19" s="560">
        <f>'12.2.3'!L19/'12.2.3'!L$29*100</f>
        <v>45.789336103824162</v>
      </c>
      <c r="M19" s="560">
        <f>'12.2.3'!M19/'12.2.3'!M$29*100</f>
        <v>45.642282768585659</v>
      </c>
      <c r="N19" s="560">
        <f>'12.2.3'!N19/'12.2.3'!N$29*100</f>
        <v>46.255209855235819</v>
      </c>
      <c r="O19" s="560">
        <f>'12.2.3'!O19/'12.2.3'!O$29*100</f>
        <v>42.682813034735815</v>
      </c>
      <c r="P19" s="560">
        <f>'12.2.3'!P19/'12.2.3'!P$29*100</f>
        <v>42.40771352077072</v>
      </c>
    </row>
    <row r="20" spans="1:16" ht="15" customHeight="1">
      <c r="A20" s="550">
        <v>13</v>
      </c>
      <c r="B20" s="553" t="s">
        <v>951</v>
      </c>
      <c r="C20" s="560">
        <f>'12.2.3'!C20/'12.2.3'!C$29*100</f>
        <v>16.676709383119523</v>
      </c>
      <c r="D20" s="560">
        <f>'12.2.3'!D20/'12.2.3'!D$29*100</f>
        <v>16.512578663878163</v>
      </c>
      <c r="E20" s="560">
        <f>'12.2.3'!E20/'12.2.3'!E$29*100</f>
        <v>15.31111959129843</v>
      </c>
      <c r="F20" s="560">
        <f>'12.2.3'!F20/'12.2.3'!F$29*100</f>
        <v>15.686311302919492</v>
      </c>
      <c r="G20" s="560">
        <f>'12.2.3'!G20/'12.2.3'!G$29*100</f>
        <v>16.359836290264266</v>
      </c>
      <c r="H20" s="560">
        <f>'12.2.3'!H20/'12.2.3'!H$29*100</f>
        <v>16.520328214227984</v>
      </c>
      <c r="I20" s="560">
        <f>'12.2.3'!I20/'12.2.3'!I$29*100</f>
        <v>15.920665329369049</v>
      </c>
      <c r="J20" s="560">
        <f>'12.2.3'!J20/'12.2.3'!J$29*100</f>
        <v>16.337107246884468</v>
      </c>
      <c r="K20" s="560">
        <f>'12.2.3'!K20/'12.2.3'!K$29*100</f>
        <v>16.826730335280317</v>
      </c>
      <c r="L20" s="560">
        <f>'12.2.3'!L20/'12.2.3'!L$29*100</f>
        <v>16.69680618981587</v>
      </c>
      <c r="M20" s="560">
        <f>'12.2.3'!M20/'12.2.3'!M$29*100</f>
        <v>15.993577081112944</v>
      </c>
      <c r="N20" s="560">
        <f>'12.2.3'!N20/'12.2.3'!N$29*100</f>
        <v>16.584372696249861</v>
      </c>
      <c r="O20" s="560">
        <f>'12.2.3'!O20/'12.2.3'!O$29*100</f>
        <v>14.933524379518792</v>
      </c>
      <c r="P20" s="560">
        <f>'12.2.3'!P20/'12.2.3'!P$29*100</f>
        <v>14.823858001682563</v>
      </c>
    </row>
    <row r="21" spans="1:16" ht="15" customHeight="1">
      <c r="A21" s="550">
        <v>14</v>
      </c>
      <c r="B21" s="553" t="s">
        <v>1021</v>
      </c>
      <c r="C21" s="560">
        <f>'12.2.3'!C21/'12.2.3'!C$29*100</f>
        <v>23.244380401206787</v>
      </c>
      <c r="D21" s="560">
        <f>'12.2.3'!D21/'12.2.3'!D$29*100</f>
        <v>23.864678945819907</v>
      </c>
      <c r="E21" s="560">
        <f>'12.2.3'!E21/'12.2.3'!E$29*100</f>
        <v>23.901058079500693</v>
      </c>
      <c r="F21" s="560">
        <f>'12.2.3'!F21/'12.2.3'!F$29*100</f>
        <v>24.142132956051093</v>
      </c>
      <c r="G21" s="560">
        <f>'12.2.3'!G21/'12.2.3'!G$29*100</f>
        <v>24.018836883576373</v>
      </c>
      <c r="H21" s="560">
        <f>'12.2.3'!H21/'12.2.3'!H$29*100</f>
        <v>23.668184086345278</v>
      </c>
      <c r="I21" s="560">
        <f>'12.2.3'!I21/'12.2.3'!I$29*100</f>
        <v>23.427675273780658</v>
      </c>
      <c r="J21" s="560">
        <f>'12.2.3'!J21/'12.2.3'!J$29*100</f>
        <v>22.900346134444536</v>
      </c>
      <c r="K21" s="560">
        <f>'12.2.3'!K21/'12.2.3'!K$29*100</f>
        <v>22.707264813142451</v>
      </c>
      <c r="L21" s="560">
        <f>'12.2.3'!L21/'12.2.3'!L$29*100</f>
        <v>22.685130236467458</v>
      </c>
      <c r="M21" s="560">
        <f>'12.2.3'!M21/'12.2.3'!M$29*100</f>
        <v>23.6191614210213</v>
      </c>
      <c r="N21" s="560">
        <f>'12.2.3'!N21/'12.2.3'!N$29*100</f>
        <v>23.487899235509339</v>
      </c>
      <c r="O21" s="560">
        <f>'12.2.3'!O21/'12.2.3'!O$29*100</f>
        <v>21.686450602216148</v>
      </c>
      <c r="P21" s="560">
        <f>'12.2.3'!P21/'12.2.3'!P$29*100</f>
        <v>21.66224687882627</v>
      </c>
    </row>
    <row r="22" spans="1:16" ht="15" customHeight="1">
      <c r="A22" s="550">
        <v>15</v>
      </c>
      <c r="B22" s="553" t="s">
        <v>1022</v>
      </c>
      <c r="C22" s="560">
        <f>'12.2.3'!C22/'12.2.3'!C$29*100</f>
        <v>6.3076684104669667</v>
      </c>
      <c r="D22" s="560">
        <f>'12.2.3'!D22/'12.2.3'!D$29*100</f>
        <v>6.1673640899351536</v>
      </c>
      <c r="E22" s="560">
        <f>'12.2.3'!E22/'12.2.3'!E$29*100</f>
        <v>5.8959908787852511</v>
      </c>
      <c r="F22" s="560">
        <f>'12.2.3'!F22/'12.2.3'!F$29*100</f>
        <v>6.0028296433613288</v>
      </c>
      <c r="G22" s="560">
        <f>'12.2.3'!G22/'12.2.3'!G$29*100</f>
        <v>6.1866993503687784</v>
      </c>
      <c r="H22" s="560">
        <f>'12.2.3'!H22/'12.2.3'!H$29*100</f>
        <v>6.3070520040377147</v>
      </c>
      <c r="I22" s="560">
        <f>'12.2.3'!I22/'12.2.3'!I$29*100</f>
        <v>6.4189780830313179</v>
      </c>
      <c r="J22" s="560">
        <f>'12.2.3'!J22/'12.2.3'!J$29*100</f>
        <v>6.5310702422036959</v>
      </c>
      <c r="K22" s="560">
        <f>'12.2.3'!K22/'12.2.3'!K$29*100</f>
        <v>6.4473558108621889</v>
      </c>
      <c r="L22" s="560">
        <f>'12.2.3'!L22/'12.2.3'!L$29*100</f>
        <v>6.4073996775408331</v>
      </c>
      <c r="M22" s="560">
        <f>'12.2.3'!M22/'12.2.3'!M$29*100</f>
        <v>6.0295442664514161</v>
      </c>
      <c r="N22" s="560">
        <f>'12.2.3'!N22/'12.2.3'!N$29*100</f>
        <v>6.1829379234766213</v>
      </c>
      <c r="O22" s="560">
        <f>'12.2.3'!O22/'12.2.3'!O$29*100</f>
        <v>6.062838053000875</v>
      </c>
      <c r="P22" s="560">
        <f>'12.2.3'!P22/'12.2.3'!P$29*100</f>
        <v>5.9216086402618924</v>
      </c>
    </row>
    <row r="23" spans="1:16" ht="15" customHeight="1">
      <c r="A23" s="550">
        <v>16</v>
      </c>
      <c r="B23" s="551" t="s">
        <v>960</v>
      </c>
      <c r="C23" s="560">
        <f>'12.2.3'!C23/'12.2.3'!C$29*100</f>
        <v>30.750204953904959</v>
      </c>
      <c r="D23" s="560">
        <f>'12.2.3'!D23/'12.2.3'!D$29*100</f>
        <v>30.429371955123365</v>
      </c>
      <c r="E23" s="560">
        <f>'12.2.3'!E23/'12.2.3'!E$29*100</f>
        <v>31.081398847405072</v>
      </c>
      <c r="F23" s="560">
        <f>'12.2.3'!F23/'12.2.3'!F$29*100</f>
        <v>30.691316301546166</v>
      </c>
      <c r="G23" s="560">
        <f>'12.2.3'!G23/'12.2.3'!G$29*100</f>
        <v>30.444244113287393</v>
      </c>
      <c r="H23" s="560">
        <f>'12.2.3'!H23/'12.2.3'!H$29*100</f>
        <v>30.471642355904088</v>
      </c>
      <c r="I23" s="560">
        <f>'12.2.3'!I23/'12.2.3'!I$29*100</f>
        <v>30.921935324090605</v>
      </c>
      <c r="J23" s="560">
        <f>'12.2.3'!J23/'12.2.3'!J$29*100</f>
        <v>31.042465490320193</v>
      </c>
      <c r="K23" s="560">
        <f>'12.2.3'!K23/'12.2.3'!K$29*100</f>
        <v>30.949925913170805</v>
      </c>
      <c r="L23" s="560">
        <f>'12.2.3'!L23/'12.2.3'!L$29*100</f>
        <v>31.067765449191455</v>
      </c>
      <c r="M23" s="560">
        <f>'12.2.3'!M23/'12.2.3'!M$29*100</f>
        <v>30.791582104686384</v>
      </c>
      <c r="N23" s="560">
        <f>'12.2.3'!N23/'12.2.3'!N$29*100</f>
        <v>30.587674994750614</v>
      </c>
      <c r="O23" s="560">
        <f>'12.2.3'!O23/'12.2.3'!O$29*100</f>
        <v>29.421492674192169</v>
      </c>
      <c r="P23" s="560">
        <f>'12.2.3'!P23/'12.2.3'!P$29*100</f>
        <v>29.546708943909028</v>
      </c>
    </row>
    <row r="24" spans="1:16" ht="15" customHeight="1">
      <c r="A24" s="550">
        <v>17</v>
      </c>
      <c r="B24" s="551" t="s">
        <v>954</v>
      </c>
      <c r="C24" s="560">
        <f>'12.2.3'!C24/'12.2.3'!C$29*100</f>
        <v>21.329891737906944</v>
      </c>
      <c r="D24" s="560">
        <f>'12.2.3'!D24/'12.2.3'!D$29*100</f>
        <v>21.328520668064183</v>
      </c>
      <c r="E24" s="560">
        <f>'12.2.3'!E24/'12.2.3'!E$29*100</f>
        <v>22.112223563631563</v>
      </c>
      <c r="F24" s="560">
        <f>'12.2.3'!F24/'12.2.3'!F$29*100</f>
        <v>21.778147190937904</v>
      </c>
      <c r="G24" s="560">
        <f>'12.2.3'!G24/'12.2.3'!G$29*100</f>
        <v>21.298176059772356</v>
      </c>
      <c r="H24" s="560">
        <f>'12.2.3'!H24/'12.2.3'!H$29*100</f>
        <v>21.334030779408145</v>
      </c>
      <c r="I24" s="560">
        <f>'12.2.3'!I24/'12.2.3'!I$29*100</f>
        <v>21.619333880329741</v>
      </c>
      <c r="J24" s="560">
        <f>'12.2.3'!J24/'12.2.3'!J$29*100</f>
        <v>21.500160559052432</v>
      </c>
      <c r="K24" s="560">
        <f>'12.2.3'!K24/'12.2.3'!K$29*100</f>
        <v>21.376606805969974</v>
      </c>
      <c r="L24" s="560">
        <f>'12.2.3'!L24/'12.2.3'!L$29*100</f>
        <v>21.45320184841772</v>
      </c>
      <c r="M24" s="560">
        <f>'12.2.3'!M24/'12.2.3'!M$29*100</f>
        <v>21.857593301929231</v>
      </c>
      <c r="N24" s="560">
        <f>'12.2.3'!N24/'12.2.3'!N$29*100</f>
        <v>21.455559954751863</v>
      </c>
      <c r="O24" s="560">
        <f>'12.2.3'!O24/'12.2.3'!O$29*100</f>
        <v>26.349894210885228</v>
      </c>
      <c r="P24" s="560">
        <f>'12.2.3'!P24/'12.2.3'!P$29*100</f>
        <v>26.50147639418649</v>
      </c>
    </row>
    <row r="25" spans="1:16" ht="15" customHeight="1">
      <c r="A25" s="550">
        <v>18</v>
      </c>
      <c r="B25" s="553" t="s">
        <v>956</v>
      </c>
      <c r="C25" s="560">
        <f>'12.2.3'!C25/'12.2.3'!C$29*100</f>
        <v>3.7380163782575977</v>
      </c>
      <c r="D25" s="560">
        <f>'12.2.3'!D25/'12.2.3'!D$29*100</f>
        <v>3.6341671707553447</v>
      </c>
      <c r="E25" s="560">
        <f>'12.2.3'!E25/'12.2.3'!E$29*100</f>
        <v>3.8264006135205459</v>
      </c>
      <c r="F25" s="560">
        <f>'12.2.3'!F25/'12.2.3'!F$29*100</f>
        <v>3.6996340210840364</v>
      </c>
      <c r="G25" s="560">
        <f>'12.2.3'!G25/'12.2.3'!G$29*100</f>
        <v>3.6090605954986179</v>
      </c>
      <c r="H25" s="560">
        <f>'12.2.3'!H25/'12.2.3'!H$29*100</f>
        <v>3.6542372329975397</v>
      </c>
      <c r="I25" s="560">
        <f>'12.2.3'!I25/'12.2.3'!I$29*100</f>
        <v>3.7622907583264165</v>
      </c>
      <c r="J25" s="560">
        <f>'12.2.3'!J25/'12.2.3'!J$29*100</f>
        <v>3.8191165915331728</v>
      </c>
      <c r="K25" s="560">
        <f>'12.2.3'!K25/'12.2.3'!K$29*100</f>
        <v>3.8252147123482581</v>
      </c>
      <c r="L25" s="560">
        <f>'12.2.3'!L25/'12.2.3'!L$29*100</f>
        <v>3.853874889441089</v>
      </c>
      <c r="M25" s="560">
        <f>'12.2.3'!M25/'12.2.3'!M$29*100</f>
        <v>3.9781663987362306</v>
      </c>
      <c r="N25" s="560">
        <f>'12.2.3'!N25/'12.2.3'!N$29*100</f>
        <v>3.9038589606937744</v>
      </c>
      <c r="O25" s="560">
        <f>'12.2.3'!O25/'12.2.3'!O$29*100</f>
        <v>4.6090292852202923</v>
      </c>
      <c r="P25" s="560">
        <f>'12.2.3'!P25/'12.2.3'!P$29*100</f>
        <v>4.6665438044769623</v>
      </c>
    </row>
    <row r="26" spans="1:16" ht="15" customHeight="1">
      <c r="A26" s="550">
        <v>19</v>
      </c>
      <c r="B26" s="553" t="s">
        <v>955</v>
      </c>
      <c r="C26" s="560">
        <f>'12.2.3'!C26/'12.2.3'!C$29*100</f>
        <v>17.591875359649343</v>
      </c>
      <c r="D26" s="560">
        <f>'12.2.3'!D26/'12.2.3'!D$29*100</f>
        <v>17.694353497308839</v>
      </c>
      <c r="E26" s="560">
        <f>'12.2.3'!E26/'12.2.3'!E$29*100</f>
        <v>18.285822950111015</v>
      </c>
      <c r="F26" s="560">
        <f>'12.2.3'!F26/'12.2.3'!F$29*100</f>
        <v>18.078513169853871</v>
      </c>
      <c r="G26" s="560">
        <f>'12.2.3'!G26/'12.2.3'!G$29*100</f>
        <v>17.689115464273737</v>
      </c>
      <c r="H26" s="560">
        <f>'12.2.3'!H26/'12.2.3'!H$29*100</f>
        <v>17.679793546410604</v>
      </c>
      <c r="I26" s="560">
        <f>'12.2.3'!I26/'12.2.3'!I$29*100</f>
        <v>17.857043122003326</v>
      </c>
      <c r="J26" s="560">
        <f>'12.2.3'!J26/'12.2.3'!J$29*100</f>
        <v>17.681043967519258</v>
      </c>
      <c r="K26" s="560">
        <f>'12.2.3'!K26/'12.2.3'!K$29*100</f>
        <v>17.551392093621718</v>
      </c>
      <c r="L26" s="560">
        <f>'12.2.3'!L26/'12.2.3'!L$29*100</f>
        <v>17.599326958976633</v>
      </c>
      <c r="M26" s="560">
        <f>'12.2.3'!M26/'12.2.3'!M$29*100</f>
        <v>17.879426903193004</v>
      </c>
      <c r="N26" s="560">
        <f>'12.2.3'!N26/'12.2.3'!N$29*100</f>
        <v>17.551700994058088</v>
      </c>
      <c r="O26" s="560">
        <f>'12.2.3'!O26/'12.2.3'!O$29*100</f>
        <v>21.740864925664933</v>
      </c>
      <c r="P26" s="560">
        <f>'12.2.3'!P26/'12.2.3'!P$29*100</f>
        <v>21.834932589709531</v>
      </c>
    </row>
    <row r="27" spans="1:16" ht="15" customHeight="1">
      <c r="A27" s="550">
        <v>20</v>
      </c>
      <c r="B27" s="551" t="s">
        <v>1023</v>
      </c>
      <c r="C27" s="560">
        <f>'12.2.3'!C27/'12.2.3'!C$29*100</f>
        <v>1.1795746584192812</v>
      </c>
      <c r="D27" s="560">
        <f>'12.2.3'!D27/'12.2.3'!D$29*100</f>
        <v>1.1815503005793548</v>
      </c>
      <c r="E27" s="560">
        <f>'12.2.3'!E27/'12.2.3'!E$29*100</f>
        <v>1.1848638902067201</v>
      </c>
      <c r="F27" s="560">
        <f>'12.2.3'!F27/'12.2.3'!F$29*100</f>
        <v>1.1831663249663182</v>
      </c>
      <c r="G27" s="560">
        <f>'12.2.3'!G27/'12.2.3'!G$29*100</f>
        <v>1.1754685102877549</v>
      </c>
      <c r="H27" s="560">
        <f>'12.2.3'!H27/'12.2.3'!H$29*100</f>
        <v>1.1842830764627519</v>
      </c>
      <c r="I27" s="560">
        <f>'12.2.3'!I27/'12.2.3'!I$29*100</f>
        <v>1.1801930455516416</v>
      </c>
      <c r="J27" s="560">
        <f>'12.2.3'!J27/'12.2.3'!J$29*100</f>
        <v>1.1806810979274731</v>
      </c>
      <c r="K27" s="560">
        <f>'12.2.3'!K27/'12.2.3'!K$29*100</f>
        <v>1.1842770389479584</v>
      </c>
      <c r="L27" s="560">
        <f>'12.2.3'!L27/'12.2.3'!L$29*100</f>
        <v>1.1823492223490364</v>
      </c>
      <c r="M27" s="560">
        <f>'12.2.3'!M27/'12.2.3'!M$29*100</f>
        <v>1.1830941864241047</v>
      </c>
      <c r="N27" s="560">
        <f>'12.2.3'!N27/'12.2.3'!N$29*100</f>
        <v>1.1767791001901025</v>
      </c>
      <c r="O27" s="560">
        <f>'12.2.3'!O27/'12.2.3'!O$29*100</f>
        <v>1.1121333841513288</v>
      </c>
      <c r="P27" s="560">
        <f>'12.2.3'!P27/'12.2.3'!P$29*100</f>
        <v>1.1113627616655015</v>
      </c>
    </row>
    <row r="28" spans="1:16" ht="15" customHeight="1">
      <c r="A28" s="550">
        <v>21</v>
      </c>
      <c r="B28" s="551" t="s">
        <v>1024</v>
      </c>
      <c r="C28" s="560">
        <f>'12.2.3'!C28/'12.2.3'!C$29*100</f>
        <v>0.511570454975531</v>
      </c>
      <c r="D28" s="560">
        <f>'12.2.3'!D28/'12.2.3'!D$29*100</f>
        <v>0.51593537659988709</v>
      </c>
      <c r="E28" s="560">
        <f>'12.2.3'!E28/'12.2.3'!E$29*100</f>
        <v>0.51334514917226293</v>
      </c>
      <c r="F28" s="560">
        <f>'12.2.3'!F28/'12.2.3'!F$29*100</f>
        <v>0.51609628021767839</v>
      </c>
      <c r="G28" s="560">
        <f>'12.2.3'!G28/'12.2.3'!G$29*100</f>
        <v>0.51673879244306709</v>
      </c>
      <c r="H28" s="560">
        <f>'12.2.3'!H28/'12.2.3'!H$29*100</f>
        <v>0.51447948361403273</v>
      </c>
      <c r="I28" s="560">
        <f>'12.2.3'!I28/'12.2.3'!I$29*100</f>
        <v>0.51121906384699434</v>
      </c>
      <c r="J28" s="560">
        <f>'12.2.3'!J28/'12.2.3'!J$29*100</f>
        <v>0.50816922916719198</v>
      </c>
      <c r="K28" s="560">
        <f>'12.2.3'!K28/'12.2.3'!K$29*100</f>
        <v>0.50783928262631262</v>
      </c>
      <c r="L28" s="560">
        <f>'12.2.3'!L28/'12.2.3'!L$29*100</f>
        <v>0.50734737621763593</v>
      </c>
      <c r="M28" s="560">
        <f>'12.2.3'!M28/'12.2.3'!M$29*100</f>
        <v>0.52544763837462394</v>
      </c>
      <c r="N28" s="560">
        <f>'12.2.3'!N28/'12.2.3'!N$29*100</f>
        <v>0.52477609507159895</v>
      </c>
      <c r="O28" s="560">
        <f>'12.2.3'!O28/'12.2.3'!O$29*100</f>
        <v>0.43366669603546504</v>
      </c>
      <c r="P28" s="560">
        <f>'12.2.3'!P28/'12.2.3'!P$29*100</f>
        <v>0.43273837946825661</v>
      </c>
    </row>
    <row r="29" spans="1:16" ht="15" customHeight="1">
      <c r="A29" s="550">
        <v>22</v>
      </c>
      <c r="B29" s="554" t="s">
        <v>93</v>
      </c>
      <c r="C29" s="561">
        <f>'12.2.3'!C29/'12.2.3'!C$29*100</f>
        <v>100</v>
      </c>
      <c r="D29" s="561">
        <f>'12.2.3'!D29/'12.2.3'!D$29*100</f>
        <v>100</v>
      </c>
      <c r="E29" s="561">
        <f>'12.2.3'!E29/'12.2.3'!E$29*100</f>
        <v>100</v>
      </c>
      <c r="F29" s="561">
        <f>'12.2.3'!F29/'12.2.3'!F$29*100</f>
        <v>100</v>
      </c>
      <c r="G29" s="561">
        <f>'12.2.3'!G29/'12.2.3'!G$29*100</f>
        <v>100</v>
      </c>
      <c r="H29" s="561">
        <f>'12.2.3'!H29/'12.2.3'!H$29*100</f>
        <v>100</v>
      </c>
      <c r="I29" s="561">
        <f>'12.2.3'!I29/'12.2.3'!I$29*100</f>
        <v>100</v>
      </c>
      <c r="J29" s="561">
        <f>'12.2.3'!J29/'12.2.3'!J$29*100</f>
        <v>100</v>
      </c>
      <c r="K29" s="561">
        <f>'12.2.3'!K29/'12.2.3'!K$29*100</f>
        <v>100</v>
      </c>
      <c r="L29" s="561">
        <f>'12.2.3'!L29/'12.2.3'!L$29*100</f>
        <v>100</v>
      </c>
      <c r="M29" s="561">
        <f>'12.2.3'!M29/'12.2.3'!M$29*100</f>
        <v>100</v>
      </c>
      <c r="N29" s="561">
        <f>'12.2.3'!N29/'12.2.3'!N$29*100</f>
        <v>100</v>
      </c>
      <c r="O29" s="561">
        <f>'12.2.3'!O29/'12.2.3'!O$29*100</f>
        <v>100</v>
      </c>
      <c r="P29" s="561">
        <f>'12.2.3'!P29/'12.2.3'!P$29*100</f>
        <v>100</v>
      </c>
    </row>
    <row r="30" spans="1:16">
      <c r="A30" s="547"/>
      <c r="B30" s="556"/>
    </row>
    <row r="31" spans="1:16" ht="20.100000000000001" customHeight="1">
      <c r="A31" s="547"/>
      <c r="B31" s="556"/>
      <c r="C31" s="549" t="s">
        <v>1025</v>
      </c>
    </row>
    <row r="32" spans="1:16" ht="15" customHeight="1">
      <c r="A32" s="550">
        <v>23</v>
      </c>
      <c r="B32" s="551" t="s">
        <v>959</v>
      </c>
      <c r="C32" s="560">
        <f>'12.2.3'!C32/'12.2.3'!C$42*100</f>
        <v>75.232150047811245</v>
      </c>
      <c r="D32" s="560">
        <f>'12.2.3'!D32/'12.2.3'!D$42*100</f>
        <v>74.374474310860577</v>
      </c>
      <c r="E32" s="560">
        <f>'12.2.3'!E32/'12.2.3'!E$42*100</f>
        <v>75.581328149147595</v>
      </c>
      <c r="F32" s="560">
        <f>'12.2.3'!F32/'12.2.3'!F$42*100</f>
        <v>73.64510503183142</v>
      </c>
      <c r="G32" s="560">
        <f>'12.2.3'!G32/'12.2.3'!G$42*100</f>
        <v>75.572715820890025</v>
      </c>
      <c r="H32" s="560">
        <f>'12.2.3'!H32/'12.2.3'!H$42*100</f>
        <v>75.881563249358734</v>
      </c>
      <c r="I32" s="560">
        <f>'12.2.3'!I32/'12.2.3'!I$42*100</f>
        <v>75.567290319640449</v>
      </c>
      <c r="J32" s="560">
        <f>'12.2.3'!J32/'12.2.3'!J$42*100</f>
        <v>79.157411853646565</v>
      </c>
      <c r="K32" s="560">
        <f>'12.2.3'!K32/'12.2.3'!K$42*100</f>
        <v>77.47000960145914</v>
      </c>
      <c r="L32" s="560">
        <f>'12.2.3'!L32/'12.2.3'!L$42*100</f>
        <v>77.134958814902461</v>
      </c>
      <c r="M32" s="560">
        <f>'12.2.3'!M32/'12.2.3'!M$42*100</f>
        <v>76.811316749474813</v>
      </c>
      <c r="N32" s="560">
        <f>'12.2.3'!N32/'12.2.3'!N$42*100</f>
        <v>77.268298446465948</v>
      </c>
      <c r="O32" s="560">
        <f>'12.2.3'!O32/'12.2.3'!O$42*100</f>
        <v>75.550122002146182</v>
      </c>
      <c r="P32" s="560">
        <f>'12.2.3'!P32/'12.2.3'!P$42*100</f>
        <v>74.513764247678708</v>
      </c>
    </row>
    <row r="33" spans="1:16" ht="15" customHeight="1">
      <c r="A33" s="550">
        <v>24</v>
      </c>
      <c r="B33" s="553" t="s">
        <v>951</v>
      </c>
      <c r="C33" s="560">
        <f>'12.2.3'!C33/'12.2.3'!C$42*100</f>
        <v>26.921640298593786</v>
      </c>
      <c r="D33" s="560">
        <f>'12.2.3'!D33/'12.2.3'!D$42*100</f>
        <v>26.547220067311471</v>
      </c>
      <c r="E33" s="560">
        <f>'12.2.3'!E33/'12.2.3'!E$42*100</f>
        <v>26.948808446204016</v>
      </c>
      <c r="F33" s="560">
        <f>'12.2.3'!F33/'12.2.3'!F$42*100</f>
        <v>26.211681096981504</v>
      </c>
      <c r="G33" s="560">
        <f>'12.2.3'!G33/'12.2.3'!G$42*100</f>
        <v>26.906015094164736</v>
      </c>
      <c r="H33" s="560">
        <f>'12.2.3'!H33/'12.2.3'!H$42*100</f>
        <v>27.113613430816873</v>
      </c>
      <c r="I33" s="560">
        <f>'12.2.3'!I33/'12.2.3'!I$42*100</f>
        <v>26.897122436479364</v>
      </c>
      <c r="J33" s="560">
        <f>'12.2.3'!J33/'12.2.3'!J$42*100</f>
        <v>28.273367159171276</v>
      </c>
      <c r="K33" s="560">
        <f>'12.2.3'!K33/'12.2.3'!K$42*100</f>
        <v>27.585914322768186</v>
      </c>
      <c r="L33" s="560">
        <f>'12.2.3'!L33/'12.2.3'!L$42*100</f>
        <v>27.417840702989853</v>
      </c>
      <c r="M33" s="560">
        <f>'12.2.3'!M33/'12.2.3'!M$42*100</f>
        <v>26.577227814169358</v>
      </c>
      <c r="N33" s="560">
        <f>'12.2.3'!N33/'12.2.3'!N$42*100</f>
        <v>26.734000539062986</v>
      </c>
      <c r="O33" s="560">
        <f>'12.2.3'!O33/'12.2.3'!O$42*100</f>
        <v>25.888924466404749</v>
      </c>
      <c r="P33" s="560">
        <f>'12.2.3'!P33/'12.2.3'!P$42*100</f>
        <v>25.457696811251036</v>
      </c>
    </row>
    <row r="34" spans="1:16" ht="15" customHeight="1">
      <c r="A34" s="550">
        <v>25</v>
      </c>
      <c r="B34" s="553" t="s">
        <v>1021</v>
      </c>
      <c r="C34" s="560">
        <f>'12.2.3'!C34/'12.2.3'!C$42*100</f>
        <v>38.902055786993273</v>
      </c>
      <c r="D34" s="560">
        <f>'12.2.3'!D34/'12.2.3'!D$42*100</f>
        <v>38.658841928148256</v>
      </c>
      <c r="E34" s="560">
        <f>'12.2.3'!E34/'12.2.3'!E$42*100</f>
        <v>39.242892972438582</v>
      </c>
      <c r="F34" s="560">
        <f>'12.2.3'!F34/'12.2.3'!F$42*100</f>
        <v>38.160131078280948</v>
      </c>
      <c r="G34" s="560">
        <f>'12.2.3'!G34/'12.2.3'!G$42*100</f>
        <v>39.316085127961024</v>
      </c>
      <c r="H34" s="560">
        <f>'12.2.3'!H34/'12.2.3'!H$42*100</f>
        <v>39.433507217382079</v>
      </c>
      <c r="I34" s="560">
        <f>'12.2.3'!I34/'12.2.3'!I$42*100</f>
        <v>39.249378335698367</v>
      </c>
      <c r="J34" s="560">
        <f>'12.2.3'!J34/'12.2.3'!J$42*100</f>
        <v>41.085429332504944</v>
      </c>
      <c r="K34" s="560">
        <f>'12.2.3'!K34/'12.2.3'!K$42*100</f>
        <v>40.285503624270149</v>
      </c>
      <c r="L34" s="560">
        <f>'12.2.3'!L34/'12.2.3'!L$42*100</f>
        <v>40.154748930421334</v>
      </c>
      <c r="M34" s="560">
        <f>'12.2.3'!M34/'12.2.3'!M$42*100</f>
        <v>38.723641817286428</v>
      </c>
      <c r="N34" s="560">
        <f>'12.2.3'!N34/'12.2.3'!N$42*100</f>
        <v>38.90646886327233</v>
      </c>
      <c r="O34" s="560">
        <f>'12.2.3'!O34/'12.2.3'!O$42*100</f>
        <v>38.166150730549219</v>
      </c>
      <c r="P34" s="560">
        <f>'12.2.3'!P34/'12.2.3'!P$42*100</f>
        <v>37.649321491345354</v>
      </c>
    </row>
    <row r="35" spans="1:16" ht="15" customHeight="1">
      <c r="A35" s="550">
        <v>26</v>
      </c>
      <c r="B35" s="553" t="s">
        <v>1022</v>
      </c>
      <c r="C35" s="560">
        <f>'12.2.3'!C35/'12.2.3'!C$42*100</f>
        <v>9.4084539622241969</v>
      </c>
      <c r="D35" s="560">
        <f>'12.2.3'!D35/'12.2.3'!D$42*100</f>
        <v>9.1684123154008486</v>
      </c>
      <c r="E35" s="560">
        <f>'12.2.3'!E35/'12.2.3'!E$42*100</f>
        <v>9.3896267305049985</v>
      </c>
      <c r="F35" s="560">
        <f>'12.2.3'!F35/'12.2.3'!F$42*100</f>
        <v>9.2732928565689754</v>
      </c>
      <c r="G35" s="560">
        <f>'12.2.3'!G35/'12.2.3'!G$42*100</f>
        <v>9.3506155987642661</v>
      </c>
      <c r="H35" s="560">
        <f>'12.2.3'!H35/'12.2.3'!H$42*100</f>
        <v>9.3344426011597914</v>
      </c>
      <c r="I35" s="560">
        <f>'12.2.3'!I35/'12.2.3'!I$42*100</f>
        <v>9.4207895474627072</v>
      </c>
      <c r="J35" s="560">
        <f>'12.2.3'!J35/'12.2.3'!J$42*100</f>
        <v>9.7986153619703593</v>
      </c>
      <c r="K35" s="560">
        <f>'12.2.3'!K35/'12.2.3'!K$42*100</f>
        <v>9.5985916544208081</v>
      </c>
      <c r="L35" s="560">
        <f>'12.2.3'!L35/'12.2.3'!L$42*100</f>
        <v>9.5623691814912721</v>
      </c>
      <c r="M35" s="560">
        <f>'12.2.3'!M35/'12.2.3'!M$42*100</f>
        <v>11.51044711801903</v>
      </c>
      <c r="N35" s="560">
        <f>'12.2.3'!N35/'12.2.3'!N$42*100</f>
        <v>11.627829044130639</v>
      </c>
      <c r="O35" s="560">
        <f>'12.2.3'!O35/'12.2.3'!O$42*100</f>
        <v>11.495046805192215</v>
      </c>
      <c r="P35" s="560">
        <f>'12.2.3'!P35/'12.2.3'!P$42*100</f>
        <v>11.406745945082323</v>
      </c>
    </row>
    <row r="36" spans="1:16" ht="15" customHeight="1">
      <c r="A36" s="550">
        <v>27</v>
      </c>
      <c r="B36" s="551" t="s">
        <v>960</v>
      </c>
      <c r="C36" s="560">
        <f>'12.2.3'!C36/'12.2.3'!C$42*100</f>
        <v>15.579220803180188</v>
      </c>
      <c r="D36" s="560">
        <f>'12.2.3'!D36/'12.2.3'!D$42*100</f>
        <v>16.010416394029985</v>
      </c>
      <c r="E36" s="560">
        <f>'12.2.3'!E36/'12.2.3'!E$42*100</f>
        <v>15.154641248030993</v>
      </c>
      <c r="F36" s="560">
        <f>'12.2.3'!F36/'12.2.3'!F$42*100</f>
        <v>16.685170569294375</v>
      </c>
      <c r="G36" s="560">
        <f>'12.2.3'!G36/'12.2.3'!G$42*100</f>
        <v>15.019669002477828</v>
      </c>
      <c r="H36" s="560">
        <f>'12.2.3'!H36/'12.2.3'!H$42*100</f>
        <v>14.813982366542882</v>
      </c>
      <c r="I36" s="560">
        <f>'12.2.3'!I36/'12.2.3'!I$42*100</f>
        <v>14.924750336202766</v>
      </c>
      <c r="J36" s="560">
        <f>'12.2.3'!J36/'12.2.3'!J$42*100</f>
        <v>11.546921999695678</v>
      </c>
      <c r="K36" s="560">
        <f>'12.2.3'!K36/'12.2.3'!K$42*100</f>
        <v>12.596014258384134</v>
      </c>
      <c r="L36" s="560">
        <f>'12.2.3'!L36/'12.2.3'!L$42*100</f>
        <v>12.751949026825294</v>
      </c>
      <c r="M36" s="560">
        <f>'12.2.3'!M36/'12.2.3'!M$42*100</f>
        <v>13.105001322107768</v>
      </c>
      <c r="N36" s="560">
        <f>'12.2.3'!N36/'12.2.3'!N$42*100</f>
        <v>12.780500901581297</v>
      </c>
      <c r="O36" s="560">
        <f>'12.2.3'!O36/'12.2.3'!O$42*100</f>
        <v>12.622037449850682</v>
      </c>
      <c r="P36" s="560">
        <f>'12.2.3'!P36/'12.2.3'!P$42*100</f>
        <v>13.105746570185655</v>
      </c>
    </row>
    <row r="37" spans="1:16" ht="15" customHeight="1">
      <c r="A37" s="550">
        <v>28</v>
      </c>
      <c r="B37" s="551" t="s">
        <v>954</v>
      </c>
      <c r="C37" s="560">
        <f>'12.2.3'!C37/'12.2.3'!C$42*100</f>
        <v>6.3598677770381524</v>
      </c>
      <c r="D37" s="560">
        <f>'12.2.3'!D37/'12.2.3'!D$42*100</f>
        <v>6.7788406088683733</v>
      </c>
      <c r="E37" s="560">
        <f>'12.2.3'!E37/'12.2.3'!E$42*100</f>
        <v>6.4260545337130202</v>
      </c>
      <c r="F37" s="560">
        <f>'12.2.3'!F37/'12.2.3'!F$42*100</f>
        <v>6.892380134628703</v>
      </c>
      <c r="G37" s="560">
        <f>'12.2.3'!G37/'12.2.3'!G$42*100</f>
        <v>6.6037032822635258</v>
      </c>
      <c r="H37" s="560">
        <f>'12.2.3'!H37/'12.2.3'!H$42*100</f>
        <v>6.496587979659191</v>
      </c>
      <c r="I37" s="560">
        <f>'12.2.3'!I37/'12.2.3'!I$42*100</f>
        <v>6.7274488176121157</v>
      </c>
      <c r="J37" s="560">
        <f>'12.2.3'!J37/'12.2.3'!J$42*100</f>
        <v>6.5045633862534187</v>
      </c>
      <c r="K37" s="560">
        <f>'12.2.3'!K37/'12.2.3'!K$42*100</f>
        <v>7.1791066930405671</v>
      </c>
      <c r="L37" s="560">
        <f>'12.2.3'!L37/'12.2.3'!L$42*100</f>
        <v>7.3534867923014753</v>
      </c>
      <c r="M37" s="560">
        <f>'12.2.3'!M37/'12.2.3'!M$42*100</f>
        <v>7.8185558689258405</v>
      </c>
      <c r="N37" s="560">
        <f>'12.2.3'!N37/'12.2.3'!N$42*100</f>
        <v>7.6960088997265599</v>
      </c>
      <c r="O37" s="560">
        <f>'12.2.3'!O37/'12.2.3'!O$42*100</f>
        <v>9.6559623336207547</v>
      </c>
      <c r="P37" s="560">
        <f>'12.2.3'!P37/'12.2.3'!P$42*100</f>
        <v>10.222255124469179</v>
      </c>
    </row>
    <row r="38" spans="1:16" ht="15" customHeight="1">
      <c r="A38" s="550">
        <v>29</v>
      </c>
      <c r="B38" s="553" t="s">
        <v>956</v>
      </c>
      <c r="C38" s="560">
        <f>'12.2.3'!C38/'12.2.3'!C$42*100</f>
        <v>1.449872741807384</v>
      </c>
      <c r="D38" s="560">
        <f>'12.2.3'!D38/'12.2.3'!D$42*100</f>
        <v>1.5483080640069635</v>
      </c>
      <c r="E38" s="560">
        <f>'12.2.3'!E38/'12.2.3'!E$42*100</f>
        <v>1.4622384466772871</v>
      </c>
      <c r="F38" s="560">
        <f>'12.2.3'!F38/'12.2.3'!F$42*100</f>
        <v>1.5556739393252994</v>
      </c>
      <c r="G38" s="560">
        <f>'12.2.3'!G38/'12.2.3'!G$42*100</f>
        <v>1.5107701999610086</v>
      </c>
      <c r="H38" s="560">
        <f>'12.2.3'!H38/'12.2.3'!H$42*100</f>
        <v>1.4741049148247913</v>
      </c>
      <c r="I38" s="560">
        <f>'12.2.3'!I38/'12.2.3'!I$42*100</f>
        <v>1.5222726545798477</v>
      </c>
      <c r="J38" s="560">
        <f>'12.2.3'!J38/'12.2.3'!J$42*100</f>
        <v>1.4487697798179469</v>
      </c>
      <c r="K38" s="560">
        <f>'12.2.3'!K38/'12.2.3'!K$42*100</f>
        <v>1.6113267002261689</v>
      </c>
      <c r="L38" s="560">
        <f>'12.2.3'!L38/'12.2.3'!L$42*100</f>
        <v>1.6671440648501623</v>
      </c>
      <c r="M38" s="560">
        <f>'12.2.3'!M38/'12.2.3'!M$42*100</f>
        <v>1.6212734999009846</v>
      </c>
      <c r="N38" s="560">
        <f>'12.2.3'!N38/'12.2.3'!N$42*100</f>
        <v>1.5957901498644775</v>
      </c>
      <c r="O38" s="560">
        <f>'12.2.3'!O38/'12.2.3'!O$42*100</f>
        <v>2.0174018056948815</v>
      </c>
      <c r="P38" s="560">
        <f>'12.2.3'!P38/'12.2.3'!P$42*100</f>
        <v>2.1444515215640716</v>
      </c>
    </row>
    <row r="39" spans="1:16" ht="15" customHeight="1">
      <c r="A39" s="550">
        <v>30</v>
      </c>
      <c r="B39" s="553" t="s">
        <v>955</v>
      </c>
      <c r="C39" s="560">
        <f>'12.2.3'!C39/'12.2.3'!C$42*100</f>
        <v>4.9099950352307689</v>
      </c>
      <c r="D39" s="560">
        <f>'12.2.3'!D39/'12.2.3'!D$42*100</f>
        <v>5.2305325448614104</v>
      </c>
      <c r="E39" s="560">
        <f>'12.2.3'!E39/'12.2.3'!E$42*100</f>
        <v>4.9638160870357328</v>
      </c>
      <c r="F39" s="560">
        <f>'12.2.3'!F39/'12.2.3'!F$42*100</f>
        <v>5.3367061953034032</v>
      </c>
      <c r="G39" s="560">
        <f>'12.2.3'!G39/'12.2.3'!G$42*100</f>
        <v>5.0929330823025163</v>
      </c>
      <c r="H39" s="560">
        <f>'12.2.3'!H39/'12.2.3'!H$42*100</f>
        <v>5.0224830648343985</v>
      </c>
      <c r="I39" s="560">
        <f>'12.2.3'!I39/'12.2.3'!I$42*100</f>
        <v>5.2051761630322675</v>
      </c>
      <c r="J39" s="560">
        <f>'12.2.3'!J39/'12.2.3'!J$42*100</f>
        <v>5.0557936064354712</v>
      </c>
      <c r="K39" s="560">
        <f>'12.2.3'!K39/'12.2.3'!K$42*100</f>
        <v>5.5677799928143967</v>
      </c>
      <c r="L39" s="560">
        <f>'12.2.3'!L39/'12.2.3'!L$42*100</f>
        <v>5.6863427274513123</v>
      </c>
      <c r="M39" s="560">
        <f>'12.2.3'!M39/'12.2.3'!M$42*100</f>
        <v>6.1972823690248555</v>
      </c>
      <c r="N39" s="560">
        <f>'12.2.3'!N39/'12.2.3'!N$42*100</f>
        <v>6.1002187498620826</v>
      </c>
      <c r="O39" s="560">
        <f>'12.2.3'!O39/'12.2.3'!O$42*100</f>
        <v>7.6385605279258719</v>
      </c>
      <c r="P39" s="560">
        <f>'12.2.3'!P39/'12.2.3'!P$42*100</f>
        <v>8.0778036029051083</v>
      </c>
    </row>
    <row r="40" spans="1:16" ht="15" customHeight="1">
      <c r="A40" s="550">
        <v>31</v>
      </c>
      <c r="B40" s="551" t="s">
        <v>1023</v>
      </c>
      <c r="C40" s="560">
        <f>'12.2.3'!C40/'12.2.3'!C$42*100</f>
        <v>1.4760653257221286</v>
      </c>
      <c r="D40" s="560">
        <f>'12.2.3'!D40/'12.2.3'!D$42*100</f>
        <v>1.4865654112846136</v>
      </c>
      <c r="E40" s="560">
        <f>'12.2.3'!E40/'12.2.3'!E$42*100</f>
        <v>1.4784181618168319</v>
      </c>
      <c r="F40" s="560">
        <f>'12.2.3'!F40/'12.2.3'!F$42*100</f>
        <v>1.4654709506011423</v>
      </c>
      <c r="G40" s="560">
        <f>'12.2.3'!G40/'12.2.3'!G$42*100</f>
        <v>1.4651981632320144</v>
      </c>
      <c r="H40" s="560">
        <f>'12.2.3'!H40/'12.2.3'!H$42*100</f>
        <v>1.4656028633815283</v>
      </c>
      <c r="I40" s="560">
        <f>'12.2.3'!I40/'12.2.3'!I$42*100</f>
        <v>1.4561598867586207</v>
      </c>
      <c r="J40" s="560">
        <f>'12.2.3'!J40/'12.2.3'!J$42*100</f>
        <v>1.4436720159497958</v>
      </c>
      <c r="K40" s="560">
        <f>'12.2.3'!K40/'12.2.3'!K$42*100</f>
        <v>1.4394048396592576</v>
      </c>
      <c r="L40" s="560">
        <f>'12.2.3'!L40/'12.2.3'!L$42*100</f>
        <v>1.4432719739334019</v>
      </c>
      <c r="M40" s="560">
        <f>'12.2.3'!M40/'12.2.3'!M$42*100</f>
        <v>1.3143663650350035</v>
      </c>
      <c r="N40" s="560">
        <f>'12.2.3'!N40/'12.2.3'!N$42*100</f>
        <v>1.3083628082185423</v>
      </c>
      <c r="O40" s="560">
        <f>'12.2.3'!O40/'12.2.3'!O$42*100</f>
        <v>1.2933329085781913</v>
      </c>
      <c r="P40" s="560">
        <f>'12.2.3'!P40/'12.2.3'!P$42*100</f>
        <v>1.2892425175724649</v>
      </c>
    </row>
    <row r="41" spans="1:16" ht="15" customHeight="1">
      <c r="A41" s="550">
        <v>32</v>
      </c>
      <c r="B41" s="551" t="s">
        <v>1024</v>
      </c>
      <c r="C41" s="560">
        <f>'12.2.3'!C41/'12.2.3'!C$42*100</f>
        <v>1.3526960462482804</v>
      </c>
      <c r="D41" s="560">
        <f>'12.2.3'!D41/'12.2.3'!D$42*100</f>
        <v>1.3497032749564308</v>
      </c>
      <c r="E41" s="560">
        <f>'12.2.3'!E41/'12.2.3'!E$42*100</f>
        <v>1.3595579072915613</v>
      </c>
      <c r="F41" s="560">
        <f>'12.2.3'!F41/'12.2.3'!F$42*100</f>
        <v>1.3118733136443583</v>
      </c>
      <c r="G41" s="560">
        <f>'12.2.3'!G41/'12.2.3'!G$42*100</f>
        <v>1.3387137311366073</v>
      </c>
      <c r="H41" s="560">
        <f>'12.2.3'!H41/'12.2.3'!H$42*100</f>
        <v>1.3422635410576527</v>
      </c>
      <c r="I41" s="560">
        <f>'12.2.3'!I41/'12.2.3'!I$42*100</f>
        <v>1.3243506397860416</v>
      </c>
      <c r="J41" s="560">
        <f>'12.2.3'!J41/'12.2.3'!J$42*100</f>
        <v>1.3474307444545519</v>
      </c>
      <c r="K41" s="560">
        <f>'12.2.3'!K41/'12.2.3'!K$42*100</f>
        <v>1.315464607456895</v>
      </c>
      <c r="L41" s="560">
        <f>'12.2.3'!L41/'12.2.3'!L$42*100</f>
        <v>1.3163333920373719</v>
      </c>
      <c r="M41" s="560">
        <f>'12.2.3'!M41/'12.2.3'!M$42*100</f>
        <v>0.95075969445657815</v>
      </c>
      <c r="N41" s="560">
        <f>'12.2.3'!N41/'12.2.3'!N$42*100</f>
        <v>0.94682894400765283</v>
      </c>
      <c r="O41" s="560">
        <f>'12.2.3'!O41/'12.2.3'!O$42*100</f>
        <v>0.87854530580419254</v>
      </c>
      <c r="P41" s="560">
        <f>'12.2.3'!P41/'12.2.3'!P$42*100</f>
        <v>0.86899154009400581</v>
      </c>
    </row>
    <row r="42" spans="1:16" ht="15" customHeight="1">
      <c r="A42" s="550">
        <v>33</v>
      </c>
      <c r="B42" s="554" t="s">
        <v>93</v>
      </c>
      <c r="C42" s="561">
        <f>'12.2.3'!C42/'12.2.3'!C$42*100</f>
        <v>100</v>
      </c>
      <c r="D42" s="561">
        <f>'12.2.3'!D42/'12.2.3'!D$42*100</f>
        <v>100</v>
      </c>
      <c r="E42" s="561">
        <f>'12.2.3'!E42/'12.2.3'!E$42*100</f>
        <v>100</v>
      </c>
      <c r="F42" s="561">
        <f>'12.2.3'!F42/'12.2.3'!F$42*100</f>
        <v>100</v>
      </c>
      <c r="G42" s="561">
        <f>'12.2.3'!G42/'12.2.3'!G$42*100</f>
        <v>100</v>
      </c>
      <c r="H42" s="561">
        <f>'12.2.3'!H42/'12.2.3'!H$42*100</f>
        <v>100</v>
      </c>
      <c r="I42" s="561">
        <f>'12.2.3'!I42/'12.2.3'!I$42*100</f>
        <v>100</v>
      </c>
      <c r="J42" s="561">
        <f>'12.2.3'!J42/'12.2.3'!J$42*100</f>
        <v>100</v>
      </c>
      <c r="K42" s="561">
        <f>'12.2.3'!K42/'12.2.3'!K$42*100</f>
        <v>100</v>
      </c>
      <c r="L42" s="561">
        <f>'12.2.3'!L42/'12.2.3'!L$42*100</f>
        <v>100</v>
      </c>
      <c r="M42" s="561">
        <f>'12.2.3'!M42/'12.2.3'!M$42*100</f>
        <v>100</v>
      </c>
      <c r="N42" s="561">
        <f>'12.2.3'!N42/'12.2.3'!N$42*100</f>
        <v>100</v>
      </c>
      <c r="O42" s="561">
        <f>'12.2.3'!O42/'12.2.3'!O$42*100</f>
        <v>100</v>
      </c>
      <c r="P42" s="561">
        <f>'12.2.3'!P42/'12.2.3'!P$42*100</f>
        <v>100</v>
      </c>
    </row>
    <row r="43" spans="1:16">
      <c r="A43" s="547"/>
      <c r="B43" s="556"/>
    </row>
    <row r="44" spans="1:16" ht="20.100000000000001" customHeight="1">
      <c r="A44" s="547"/>
      <c r="B44" s="556"/>
      <c r="C44" s="549" t="s">
        <v>1029</v>
      </c>
    </row>
    <row r="45" spans="1:16" ht="15" customHeight="1">
      <c r="A45" s="562">
        <v>34</v>
      </c>
      <c r="B45" s="551" t="s">
        <v>959</v>
      </c>
      <c r="C45" s="560">
        <f>'12.2.3'!C19/'12.2.3'!C32*100</f>
        <v>4.8100095036569552</v>
      </c>
      <c r="D45" s="560">
        <f>'12.2.3'!D19/'12.2.3'!D32*100</f>
        <v>4.8637883978231304</v>
      </c>
      <c r="E45" s="560">
        <f>'12.2.3'!E19/'12.2.3'!E32*100</f>
        <v>4.6361219899211363</v>
      </c>
      <c r="F45" s="560">
        <f>'12.2.3'!F19/'12.2.3'!F32*100</f>
        <v>5.2333854674889322</v>
      </c>
      <c r="G45" s="560">
        <f>'12.2.3'!G19/'12.2.3'!G32*100</f>
        <v>4.5545419096368791</v>
      </c>
      <c r="H45" s="560">
        <f>'12.2.3'!H19/'12.2.3'!H32*100</f>
        <v>4.8846565700600957</v>
      </c>
      <c r="I45" s="560">
        <f>'12.2.3'!I19/'12.2.3'!I32*100</f>
        <v>5.234382256477323</v>
      </c>
      <c r="J45" s="560">
        <f>'12.2.3'!J19/'12.2.3'!J32*100</f>
        <v>5.8591760898649348</v>
      </c>
      <c r="K45" s="560">
        <f>'12.2.3'!K19/'12.2.3'!K32*100</f>
        <v>6.5054951732318385</v>
      </c>
      <c r="L45" s="560">
        <f>'12.2.3'!L19/'12.2.3'!L32*100</f>
        <v>6.4905205313339627</v>
      </c>
      <c r="M45" s="560">
        <f>'12.2.3'!M19/'12.2.3'!M32*100</f>
        <v>6.7603611772605463</v>
      </c>
      <c r="N45" s="560">
        <f>'12.2.3'!N19/'12.2.3'!N32*100</f>
        <v>6.7667859016910761</v>
      </c>
      <c r="O45" s="560">
        <f>'12.2.3'!O19/'12.2.3'!O32*100</f>
        <v>6.5861147166895631</v>
      </c>
      <c r="P45" s="560">
        <f>'12.2.3'!P19/'12.2.3'!P32*100</f>
        <v>6.7607606972064929</v>
      </c>
    </row>
    <row r="46" spans="1:16" ht="15" customHeight="1">
      <c r="A46" s="562">
        <v>35</v>
      </c>
      <c r="B46" s="553" t="s">
        <v>951</v>
      </c>
      <c r="C46" s="560">
        <f>'12.2.3'!C20/'12.2.3'!C33*100</f>
        <v>4.8489312196816385</v>
      </c>
      <c r="D46" s="560">
        <f>'12.2.3'!D20/'12.2.3'!D33*100</f>
        <v>4.834203475242199</v>
      </c>
      <c r="E46" s="560">
        <f>'12.2.3'!E20/'12.2.3'!E33*100</f>
        <v>4.4134840455625275</v>
      </c>
      <c r="F46" s="560">
        <f>'12.2.3'!F20/'12.2.3'!F33*100</f>
        <v>5.0325793957873302</v>
      </c>
      <c r="G46" s="560">
        <f>'12.2.3'!G20/'12.2.3'!G33*100</f>
        <v>4.4944465762984285</v>
      </c>
      <c r="H46" s="560">
        <f>'12.2.3'!H20/'12.2.3'!H33*100</f>
        <v>4.8572454771500633</v>
      </c>
      <c r="I46" s="560">
        <f>'12.2.3'!I20/'12.2.3'!I33*100</f>
        <v>5.1156309737484467</v>
      </c>
      <c r="J46" s="560">
        <f>'12.2.3'!J20/'12.2.3'!J33*100</f>
        <v>5.8554308965746831</v>
      </c>
      <c r="K46" s="560">
        <f>'12.2.3'!K20/'12.2.3'!K33*100</f>
        <v>6.6856647239557061</v>
      </c>
      <c r="L46" s="560">
        <f>'12.2.3'!L20/'12.2.3'!L33*100</f>
        <v>6.6583495416779073</v>
      </c>
      <c r="M46" s="560">
        <f>'12.2.3'!M20/'12.2.3'!M33*100</f>
        <v>6.8464222512334842</v>
      </c>
      <c r="N46" s="560">
        <f>'12.2.3'!N20/'12.2.3'!N33*100</f>
        <v>7.0122634682505858</v>
      </c>
      <c r="O46" s="560">
        <f>'12.2.3'!O20/'12.2.3'!O33*100</f>
        <v>6.7244959092494891</v>
      </c>
      <c r="P46" s="560">
        <f>'12.2.3'!P20/'12.2.3'!P33*100</f>
        <v>6.9171842867726081</v>
      </c>
    </row>
    <row r="47" spans="1:16" ht="15" customHeight="1">
      <c r="A47" s="562">
        <v>36</v>
      </c>
      <c r="B47" s="553" t="s">
        <v>1021</v>
      </c>
      <c r="C47" s="560">
        <f>'12.2.3'!C21/'12.2.3'!C34*100</f>
        <v>4.6771640451366441</v>
      </c>
      <c r="D47" s="560">
        <f>'12.2.3'!D21/'12.2.3'!D34*100</f>
        <v>4.7977303206829767</v>
      </c>
      <c r="E47" s="560">
        <f>'12.2.3'!E21/'12.2.3'!E34*100</f>
        <v>4.731188930019437</v>
      </c>
      <c r="F47" s="560">
        <f>'12.2.3'!F21/'12.2.3'!F34*100</f>
        <v>5.3202306479660662</v>
      </c>
      <c r="G47" s="560">
        <f>'12.2.3'!G21/'12.2.3'!G34*100</f>
        <v>4.5157340496408747</v>
      </c>
      <c r="H47" s="560">
        <f>'12.2.3'!H21/'12.2.3'!H34*100</f>
        <v>4.7847396822067889</v>
      </c>
      <c r="I47" s="560">
        <f>'12.2.3'!I21/'12.2.3'!I34*100</f>
        <v>5.1586994750318658</v>
      </c>
      <c r="J47" s="560">
        <f>'12.2.3'!J21/'12.2.3'!J34*100</f>
        <v>5.6482700156534937</v>
      </c>
      <c r="K47" s="560">
        <f>'12.2.3'!K21/'12.2.3'!K34*100</f>
        <v>6.1780051966890079</v>
      </c>
      <c r="L47" s="560">
        <f>'12.2.3'!L21/'12.2.3'!L34*100</f>
        <v>6.1769031989818437</v>
      </c>
      <c r="M47" s="560">
        <f>'12.2.3'!M21/'12.2.3'!M34*100</f>
        <v>6.9393058886686898</v>
      </c>
      <c r="N47" s="560">
        <f>'12.2.3'!N21/'12.2.3'!N34*100</f>
        <v>6.8241016548809723</v>
      </c>
      <c r="O47" s="560">
        <f>'12.2.3'!O21/'12.2.3'!O34*100</f>
        <v>6.6240185965669411</v>
      </c>
      <c r="P47" s="560">
        <f>'12.2.3'!P21/'12.2.3'!P34*100</f>
        <v>6.8349219126016738</v>
      </c>
    </row>
    <row r="48" spans="1:16" ht="15" customHeight="1">
      <c r="A48" s="562">
        <v>37</v>
      </c>
      <c r="B48" s="553" t="s">
        <v>1022</v>
      </c>
      <c r="C48" s="560">
        <f>'12.2.3'!C22/'12.2.3'!C35*100</f>
        <v>5.2479268295351469</v>
      </c>
      <c r="D48" s="560">
        <f>'12.2.3'!D22/'12.2.3'!D35*100</f>
        <v>5.2279873559197219</v>
      </c>
      <c r="E48" s="560">
        <f>'12.2.3'!E22/'12.2.3'!E35*100</f>
        <v>4.8777850107215333</v>
      </c>
      <c r="F48" s="560">
        <f>'12.2.3'!F22/'12.2.3'!F35*100</f>
        <v>5.4436065047631645</v>
      </c>
      <c r="G48" s="560">
        <f>'12.2.3'!G22/'12.2.3'!G35*100</f>
        <v>4.8906373292310148</v>
      </c>
      <c r="H48" s="560">
        <f>'12.2.3'!H22/'12.2.3'!H35*100</f>
        <v>5.3863777006392954</v>
      </c>
      <c r="I48" s="560">
        <f>'12.2.3'!I22/'12.2.3'!I35*100</f>
        <v>5.8887403527324915</v>
      </c>
      <c r="J48" s="560">
        <f>'12.2.3'!J22/'12.2.3'!J35*100</f>
        <v>6.7543082599498083</v>
      </c>
      <c r="K48" s="560">
        <f>'12.2.3'!K22/'12.2.3'!K35*100</f>
        <v>7.3621788559157384</v>
      </c>
      <c r="L48" s="560">
        <f>'12.2.3'!L22/'12.2.3'!L35*100</f>
        <v>7.3262669889530336</v>
      </c>
      <c r="M48" s="560">
        <f>'12.2.3'!M22/'12.2.3'!M35*100</f>
        <v>5.9596402683264982</v>
      </c>
      <c r="N48" s="560">
        <f>'12.2.3'!N22/'12.2.3'!N35*100</f>
        <v>6.010621450853562</v>
      </c>
      <c r="O48" s="560">
        <f>'12.2.3'!O22/'12.2.3'!O35*100</f>
        <v>6.1486058035326439</v>
      </c>
      <c r="P48" s="560">
        <f>'12.2.3'!P22/'12.2.3'!P35*100</f>
        <v>6.1668749570910721</v>
      </c>
    </row>
    <row r="49" spans="1:16" ht="15" customHeight="1">
      <c r="A49" s="562">
        <v>38</v>
      </c>
      <c r="B49" s="551" t="s">
        <v>960</v>
      </c>
      <c r="C49" s="560">
        <f>'12.2.3'!C23/'12.2.3'!C36*100</f>
        <v>15.450390581947554</v>
      </c>
      <c r="D49" s="560">
        <f>'12.2.3'!D23/'12.2.3'!D36*100</f>
        <v>14.771324484248591</v>
      </c>
      <c r="E49" s="560">
        <f>'12.2.3'!E23/'12.2.3'!E36*100</f>
        <v>15.931955189953232</v>
      </c>
      <c r="F49" s="560">
        <f>'12.2.3'!F23/'12.2.3'!F36*100</f>
        <v>15.468547862526034</v>
      </c>
      <c r="G49" s="560">
        <f>'12.2.3'!G23/'12.2.3'!G36*100</f>
        <v>14.982748316417501</v>
      </c>
      <c r="H49" s="560">
        <f>'12.2.3'!H23/'12.2.3'!H36*100</f>
        <v>16.397695600732405</v>
      </c>
      <c r="I49" s="560">
        <f>'12.2.3'!I23/'12.2.3'!I36*100</f>
        <v>17.906199037675048</v>
      </c>
      <c r="J49" s="560">
        <f>'12.2.3'!J23/'12.2.3'!J36*100</f>
        <v>27.242766484237645</v>
      </c>
      <c r="K49" s="560">
        <f>'12.2.3'!K23/'12.2.3'!K36*100</f>
        <v>26.931386461111945</v>
      </c>
      <c r="L49" s="560">
        <f>'12.2.3'!L23/'12.2.3'!L36*100</f>
        <v>26.637893786524803</v>
      </c>
      <c r="M49" s="560">
        <f>'12.2.3'!M23/'12.2.3'!M36*100</f>
        <v>26.731460459182614</v>
      </c>
      <c r="N49" s="560">
        <f>'12.2.3'!N23/'12.2.3'!N36*100</f>
        <v>27.053391689509134</v>
      </c>
      <c r="O49" s="560">
        <f>'12.2.3'!O23/'12.2.3'!O36*100</f>
        <v>27.173567884766992</v>
      </c>
      <c r="P49" s="560">
        <f>'12.2.3'!P23/'12.2.3'!P36*100</f>
        <v>26.78147908144949</v>
      </c>
    </row>
    <row r="50" spans="1:16" ht="15" customHeight="1">
      <c r="A50" s="562">
        <v>39</v>
      </c>
      <c r="B50" s="551" t="s">
        <v>954</v>
      </c>
      <c r="C50" s="560">
        <f>'12.2.3'!C24/'12.2.3'!C37*100</f>
        <v>26.252927853656121</v>
      </c>
      <c r="D50" s="560">
        <f>'12.2.3'!D24/'12.2.3'!D37*100</f>
        <v>24.45312615118829</v>
      </c>
      <c r="E50" s="560">
        <f>'12.2.3'!E24/'12.2.3'!E37*100</f>
        <v>26.730198849273041</v>
      </c>
      <c r="F50" s="560">
        <f>'12.2.3'!F24/'12.2.3'!F37*100</f>
        <v>26.571519344700238</v>
      </c>
      <c r="G50" s="560">
        <f>'12.2.3'!G24/'12.2.3'!G37*100</f>
        <v>23.83973985816241</v>
      </c>
      <c r="H50" s="560">
        <f>'12.2.3'!H24/'12.2.3'!H37*100</f>
        <v>26.178597401233418</v>
      </c>
      <c r="I50" s="560">
        <f>'12.2.3'!I24/'12.2.3'!I37*100</f>
        <v>27.773826703478932</v>
      </c>
      <c r="J50" s="560">
        <f>'12.2.3'!J24/'12.2.3'!J37*100</f>
        <v>33.495370492436273</v>
      </c>
      <c r="K50" s="560">
        <f>'12.2.3'!K24/'12.2.3'!K37*100</f>
        <v>32.6362764464997</v>
      </c>
      <c r="L50" s="560">
        <f>'12.2.3'!L24/'12.2.3'!L37*100</f>
        <v>31.898130869022971</v>
      </c>
      <c r="M50" s="560">
        <f>'12.2.3'!M24/'12.2.3'!M37*100</f>
        <v>31.805596794894935</v>
      </c>
      <c r="N50" s="560">
        <f>'12.2.3'!N24/'12.2.3'!N37*100</f>
        <v>31.513556653958986</v>
      </c>
      <c r="O50" s="560">
        <f>'12.2.3'!O24/'12.2.3'!O37*100</f>
        <v>31.812275862994362</v>
      </c>
      <c r="P50" s="560">
        <f>'12.2.3'!P24/'12.2.3'!P37*100</f>
        <v>30.79715248409045</v>
      </c>
    </row>
    <row r="51" spans="1:16" ht="15" customHeight="1">
      <c r="A51" s="562">
        <v>40</v>
      </c>
      <c r="B51" s="553" t="s">
        <v>956</v>
      </c>
      <c r="C51" s="560">
        <f>'12.2.3'!C25/'12.2.3'!C38*100</f>
        <v>20.181270127088464</v>
      </c>
      <c r="D51" s="560">
        <f>'12.2.3'!D25/'12.2.3'!D38*100</f>
        <v>18.242174334433496</v>
      </c>
      <c r="E51" s="560">
        <f>'12.2.3'!E25/'12.2.3'!E38*100</f>
        <v>20.32761462105784</v>
      </c>
      <c r="F51" s="560">
        <f>'12.2.3'!F25/'12.2.3'!F38*100</f>
        <v>19.998842914826593</v>
      </c>
      <c r="G51" s="560">
        <f>'12.2.3'!G25/'12.2.3'!G38*100</f>
        <v>17.658036681052895</v>
      </c>
      <c r="H51" s="560">
        <f>'12.2.3'!H25/'12.2.3'!H38*100</f>
        <v>19.761828463814119</v>
      </c>
      <c r="I51" s="560">
        <f>'12.2.3'!I25/'12.2.3'!I38*100</f>
        <v>21.360121802210376</v>
      </c>
      <c r="J51" s="560">
        <f>'12.2.3'!J25/'12.2.3'!J38*100</f>
        <v>26.713129618892427</v>
      </c>
      <c r="K51" s="560">
        <f>'12.2.3'!K25/'12.2.3'!K38*100</f>
        <v>26.019830056835612</v>
      </c>
      <c r="L51" s="560">
        <f>'12.2.3'!L25/'12.2.3'!L38*100</f>
        <v>25.274985459107906</v>
      </c>
      <c r="M51" s="560">
        <f>'12.2.3'!M25/'12.2.3'!M38*100</f>
        <v>27.916078614889617</v>
      </c>
      <c r="N51" s="560">
        <f>'12.2.3'!N25/'12.2.3'!N38*100</f>
        <v>27.652949958209145</v>
      </c>
      <c r="O51" s="560">
        <f>'12.2.3'!O25/'12.2.3'!O38*100</f>
        <v>26.633515141266923</v>
      </c>
      <c r="P51" s="560">
        <f>'12.2.3'!P25/'12.2.3'!P38*100</f>
        <v>25.850343836271854</v>
      </c>
    </row>
    <row r="52" spans="1:16" ht="15" customHeight="1">
      <c r="A52" s="562">
        <v>41</v>
      </c>
      <c r="B52" s="553" t="s">
        <v>955</v>
      </c>
      <c r="C52" s="560">
        <f>'12.2.3'!C26/'12.2.3'!C39*100</f>
        <v>28.04582804442401</v>
      </c>
      <c r="D52" s="560">
        <f>'12.2.3'!D26/'12.2.3'!D39*100</f>
        <v>26.291651521322457</v>
      </c>
      <c r="E52" s="560">
        <f>'12.2.3'!E26/'12.2.3'!E39*100</f>
        <v>28.616268891440278</v>
      </c>
      <c r="F52" s="560">
        <f>'12.2.3'!F26/'12.2.3'!F39*100</f>
        <v>28.487484185067615</v>
      </c>
      <c r="G52" s="560">
        <f>'12.2.3'!G26/'12.2.3'!G39*100</f>
        <v>25.673483360003029</v>
      </c>
      <c r="H52" s="560">
        <f>'12.2.3'!H26/'12.2.3'!H39*100</f>
        <v>28.06192692287447</v>
      </c>
      <c r="I52" s="560">
        <f>'12.2.3'!I26/'12.2.3'!I39*100</f>
        <v>29.649537972405177</v>
      </c>
      <c r="J52" s="560">
        <f>'12.2.3'!J26/'12.2.3'!J39*100</f>
        <v>35.438864705595819</v>
      </c>
      <c r="K52" s="560">
        <f>'12.2.3'!K26/'12.2.3'!K39*100</f>
        <v>34.551089305851164</v>
      </c>
      <c r="L52" s="560">
        <f>'12.2.3'!L26/'12.2.3'!L39*100</f>
        <v>33.839930385867873</v>
      </c>
      <c r="M52" s="560">
        <f>'12.2.3'!M26/'12.2.3'!M39*100</f>
        <v>32.823135189489335</v>
      </c>
      <c r="N52" s="560">
        <f>'12.2.3'!N26/'12.2.3'!N39*100</f>
        <v>32.523474230720915</v>
      </c>
      <c r="O52" s="560">
        <f>'12.2.3'!O26/'12.2.3'!O39*100</f>
        <v>33.180025872054195</v>
      </c>
      <c r="P52" s="560">
        <f>'12.2.3'!P26/'12.2.3'!P39*100</f>
        <v>32.110404433900889</v>
      </c>
    </row>
    <row r="53" spans="1:16" ht="15" customHeight="1">
      <c r="A53" s="562">
        <v>42</v>
      </c>
      <c r="B53" s="551" t="s">
        <v>1023</v>
      </c>
      <c r="C53" s="560">
        <f>'12.2.3'!C27/'12.2.3'!C40*100</f>
        <v>6.2554280903547239</v>
      </c>
      <c r="D53" s="560">
        <f>'12.2.3'!D27/'12.2.3'!D40*100</f>
        <v>6.1772797274276448</v>
      </c>
      <c r="E53" s="560">
        <f>'12.2.3'!E27/'12.2.3'!E40*100</f>
        <v>6.2256593668561848</v>
      </c>
      <c r="F53" s="560">
        <f>'12.2.3'!F27/'12.2.3'!F40*100</f>
        <v>6.7894292564540395</v>
      </c>
      <c r="G53" s="560">
        <f>'12.2.3'!G27/'12.2.3'!G40*100</f>
        <v>5.9300899948903929</v>
      </c>
      <c r="H53" s="560">
        <f>'12.2.3'!H27/'12.2.3'!H40*100</f>
        <v>6.4416629823241864</v>
      </c>
      <c r="I53" s="560">
        <f>'12.2.3'!I27/'12.2.3'!I40*100</f>
        <v>7.0046719856026032</v>
      </c>
      <c r="J53" s="560">
        <f>'12.2.3'!J27/'12.2.3'!J40*100</f>
        <v>8.287533657540985</v>
      </c>
      <c r="K53" s="560">
        <f>'12.2.3'!K27/'12.2.3'!K40*100</f>
        <v>9.0178413888598197</v>
      </c>
      <c r="L53" s="560">
        <f>'12.2.3'!L27/'12.2.3'!L40*100</f>
        <v>8.957029919954234</v>
      </c>
      <c r="M53" s="560">
        <f>'12.2.3'!M27/'12.2.3'!M40*100</f>
        <v>10.240723383519603</v>
      </c>
      <c r="N53" s="560">
        <f>'12.2.3'!N27/'12.2.3'!N40*100</f>
        <v>10.166931209840275</v>
      </c>
      <c r="O53" s="560">
        <f>'12.2.3'!O27/'12.2.3'!O40*100</f>
        <v>10.024390499949043</v>
      </c>
      <c r="P53" s="560">
        <f>'12.2.3'!P27/'12.2.3'!P40*100</f>
        <v>10.240199820626399</v>
      </c>
    </row>
    <row r="54" spans="1:16" ht="15" customHeight="1">
      <c r="A54" s="562">
        <v>43</v>
      </c>
      <c r="B54" s="551" t="s">
        <v>1024</v>
      </c>
      <c r="C54" s="560">
        <f>'12.2.3'!C28/'12.2.3'!C41*100</f>
        <v>2.9603455966112011</v>
      </c>
      <c r="D54" s="560">
        <f>'12.2.3'!D28/'12.2.3'!D41*100</f>
        <v>2.9708866522384478</v>
      </c>
      <c r="E54" s="560">
        <f>'12.2.3'!E28/'12.2.3'!E41*100</f>
        <v>2.9330936667413829</v>
      </c>
      <c r="F54" s="560">
        <f>'12.2.3'!F28/'12.2.3'!F41*100</f>
        <v>3.308289544324265</v>
      </c>
      <c r="G54" s="560">
        <f>'12.2.3'!G28/'12.2.3'!G41*100</f>
        <v>2.8531854364254499</v>
      </c>
      <c r="H54" s="560">
        <f>'12.2.3'!H28/'12.2.3'!H41*100</f>
        <v>3.0555475591239318</v>
      </c>
      <c r="I54" s="560">
        <f>'12.2.3'!I28/'12.2.3'!I41*100</f>
        <v>3.3361676752589631</v>
      </c>
      <c r="J54" s="560">
        <f>'12.2.3'!J28/'12.2.3'!J41*100</f>
        <v>3.8217576574911982</v>
      </c>
      <c r="K54" s="560">
        <f>'12.2.3'!K28/'12.2.3'!K41*100</f>
        <v>4.2313540495224951</v>
      </c>
      <c r="L54" s="560">
        <f>'12.2.3'!L28/'12.2.3'!L41*100</f>
        <v>4.2141108333969246</v>
      </c>
      <c r="M54" s="560">
        <f>'12.2.3'!M28/'12.2.3'!M41*100</f>
        <v>6.2876221323314647</v>
      </c>
      <c r="N54" s="560">
        <f>'12.2.3'!N28/'12.2.3'!N41*100</f>
        <v>6.265065945888634</v>
      </c>
      <c r="O54" s="560">
        <f>'12.2.3'!O28/'12.2.3'!O41*100</f>
        <v>5.754443568995999</v>
      </c>
      <c r="P54" s="560">
        <f>'12.2.3'!P28/'12.2.3'!P41*100</f>
        <v>5.9155765121275437</v>
      </c>
    </row>
    <row r="55" spans="1:16" ht="15" customHeight="1">
      <c r="A55" s="562">
        <v>44</v>
      </c>
      <c r="B55" s="554" t="s">
        <v>93</v>
      </c>
      <c r="C55" s="563">
        <f>'12.2.3'!C29/'12.2.3'!C42*100</f>
        <v>7.8277542127721507</v>
      </c>
      <c r="D55" s="563">
        <f>'12.2.3'!D29/'12.2.3'!D42*100</f>
        <v>7.7719335132163865</v>
      </c>
      <c r="E55" s="563">
        <f>'12.2.3'!E29/'12.2.3'!E42*100</f>
        <v>7.7680887681026709</v>
      </c>
      <c r="F55" s="563">
        <f>'12.2.3'!F29/'12.2.3'!F42*100</f>
        <v>8.4093936216264034</v>
      </c>
      <c r="G55" s="563">
        <f>'12.2.3'!G29/'12.2.3'!G42*100</f>
        <v>7.3917394573053601</v>
      </c>
      <c r="H55" s="563">
        <f>'12.2.3'!H29/'12.2.3'!H42*100</f>
        <v>7.9718438095320172</v>
      </c>
      <c r="I55" s="563">
        <f>'12.2.3'!I29/'12.2.3'!I42*100</f>
        <v>8.6425880950423313</v>
      </c>
      <c r="J55" s="563">
        <f>'12.2.3'!J29/'12.2.3'!J42*100</f>
        <v>10.133541092201794</v>
      </c>
      <c r="K55" s="563">
        <f>'12.2.3'!K29/'12.2.3'!K42*100</f>
        <v>10.960547330998951</v>
      </c>
      <c r="L55" s="563">
        <f>'12.2.3'!L29/'12.2.3'!L42*100</f>
        <v>10.933681867248385</v>
      </c>
      <c r="M55" s="563">
        <f>'12.2.3'!M29/'12.2.3'!M42*100</f>
        <v>11.376999839386061</v>
      </c>
      <c r="N55" s="563">
        <f>'12.2.3'!N29/'12.2.3'!N42*100</f>
        <v>11.303765223670686</v>
      </c>
      <c r="O55" s="563">
        <f>'12.2.3'!O29/'12.2.3'!O42*100</f>
        <v>11.657661128405211</v>
      </c>
      <c r="P55" s="563">
        <f>'12.2.3'!P29/'12.2.3'!P42*100</f>
        <v>11.879200430833814</v>
      </c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0.25" customHeight="1">
      <c r="A1" s="539" t="s">
        <v>1030</v>
      </c>
    </row>
    <row r="2" spans="1:16" ht="20.100000000000001" customHeight="1">
      <c r="A2" s="541" t="s">
        <v>869</v>
      </c>
    </row>
    <row r="3" spans="1:16" ht="20.100000000000001" customHeight="1"/>
    <row r="4" spans="1:16" s="546" customFormat="1" ht="30" customHeight="1">
      <c r="A4" s="542" t="s">
        <v>65</v>
      </c>
      <c r="B4" s="543" t="s">
        <v>1019</v>
      </c>
      <c r="C4" s="543">
        <v>2000</v>
      </c>
      <c r="D4" s="543">
        <v>2001</v>
      </c>
      <c r="E4" s="544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3">
        <v>2012</v>
      </c>
      <c r="P4" s="545">
        <v>2013</v>
      </c>
    </row>
    <row r="5" spans="1:16" ht="20.100000000000001" customHeight="1">
      <c r="A5" s="547"/>
      <c r="B5" s="548"/>
      <c r="C5" s="549" t="s">
        <v>1031</v>
      </c>
    </row>
    <row r="6" spans="1:16" ht="15" customHeight="1">
      <c r="A6" s="550">
        <v>1</v>
      </c>
      <c r="B6" s="551" t="s">
        <v>959</v>
      </c>
      <c r="C6" s="552">
        <v>6888.3349354063939</v>
      </c>
      <c r="D6" s="552">
        <v>6744.9797062529487</v>
      </c>
      <c r="E6" s="552">
        <v>6745.4752012662066</v>
      </c>
      <c r="F6" s="552">
        <v>6979.3501504970009</v>
      </c>
      <c r="G6" s="552">
        <v>6720.7243158158453</v>
      </c>
      <c r="H6" s="552">
        <v>6855.7625619753226</v>
      </c>
      <c r="I6" s="552">
        <v>7023.0790567652566</v>
      </c>
      <c r="J6" s="552">
        <v>6726.1841503661572</v>
      </c>
      <c r="K6" s="552">
        <v>6873.4556773968925</v>
      </c>
      <c r="L6" s="552">
        <v>6820.0137310905957</v>
      </c>
      <c r="M6" s="552">
        <v>6934.1409708926676</v>
      </c>
      <c r="N6" s="552">
        <v>6788.6353376988418</v>
      </c>
      <c r="O6" s="552">
        <v>6631.6959478569197</v>
      </c>
      <c r="P6" s="552">
        <v>6755.8911421741213</v>
      </c>
    </row>
    <row r="7" spans="1:16" ht="15" customHeight="1">
      <c r="A7" s="550">
        <v>2</v>
      </c>
      <c r="B7" s="553" t="s">
        <v>951</v>
      </c>
      <c r="C7" s="552">
        <v>2442.9188323410303</v>
      </c>
      <c r="D7" s="552">
        <v>2367.9702653969398</v>
      </c>
      <c r="E7" s="552">
        <v>2380.2560355603027</v>
      </c>
      <c r="F7" s="552">
        <v>2449.6449890341551</v>
      </c>
      <c r="G7" s="552">
        <v>2370.3406536671937</v>
      </c>
      <c r="H7" s="552">
        <v>2418.8492782747035</v>
      </c>
      <c r="I7" s="552">
        <v>2470.3158970049458</v>
      </c>
      <c r="J7" s="552">
        <v>2372.4289381987055</v>
      </c>
      <c r="K7" s="552">
        <v>2416.6843269479782</v>
      </c>
      <c r="L7" s="552">
        <v>2386.5410025752744</v>
      </c>
      <c r="M7" s="552">
        <v>2355.3499734394418</v>
      </c>
      <c r="N7" s="552">
        <v>2293.5806588972059</v>
      </c>
      <c r="O7" s="552">
        <v>2237.1952054442686</v>
      </c>
      <c r="P7" s="552">
        <v>2283.5823477809395</v>
      </c>
    </row>
    <row r="8" spans="1:16" ht="15" customHeight="1">
      <c r="A8" s="550">
        <v>3</v>
      </c>
      <c r="B8" s="553" t="s">
        <v>1021</v>
      </c>
      <c r="C8" s="552">
        <v>3726.7813130461409</v>
      </c>
      <c r="D8" s="552">
        <v>3666.8563712753494</v>
      </c>
      <c r="E8" s="552">
        <v>3659.6515131762899</v>
      </c>
      <c r="F8" s="552">
        <v>3796.2299166111279</v>
      </c>
      <c r="G8" s="552">
        <v>3644.9361542235192</v>
      </c>
      <c r="H8" s="552">
        <v>3718.2907548426797</v>
      </c>
      <c r="I8" s="552">
        <v>3814.2648689320727</v>
      </c>
      <c r="J8" s="552">
        <v>3645.0508592845645</v>
      </c>
      <c r="K8" s="552">
        <v>3729.5141137622331</v>
      </c>
      <c r="L8" s="552">
        <v>3709.4815305352004</v>
      </c>
      <c r="M8" s="552">
        <v>3662.7588920514877</v>
      </c>
      <c r="N8" s="552">
        <v>3595.5624466468453</v>
      </c>
      <c r="O8" s="552">
        <v>3510.7143975275462</v>
      </c>
      <c r="P8" s="552">
        <v>3573.1998110226914</v>
      </c>
    </row>
    <row r="9" spans="1:16" ht="15" customHeight="1">
      <c r="A9" s="550">
        <v>4</v>
      </c>
      <c r="B9" s="553" t="s">
        <v>1022</v>
      </c>
      <c r="C9" s="552">
        <v>718.63479001922269</v>
      </c>
      <c r="D9" s="552">
        <v>710.15306958065958</v>
      </c>
      <c r="E9" s="552">
        <v>705.56765252961372</v>
      </c>
      <c r="F9" s="552">
        <v>733.47524485171766</v>
      </c>
      <c r="G9" s="552">
        <v>705.44750792513275</v>
      </c>
      <c r="H9" s="552">
        <v>718.62252885793953</v>
      </c>
      <c r="I9" s="552">
        <v>738.49829082823805</v>
      </c>
      <c r="J9" s="552">
        <v>708.70435288288695</v>
      </c>
      <c r="K9" s="552">
        <v>727.25723668668081</v>
      </c>
      <c r="L9" s="552">
        <v>723.99119798012066</v>
      </c>
      <c r="M9" s="552">
        <v>916.03210540173814</v>
      </c>
      <c r="N9" s="552">
        <v>899.49223215479037</v>
      </c>
      <c r="O9" s="552">
        <v>883.78634488510465</v>
      </c>
      <c r="P9" s="552">
        <v>899.10898337048991</v>
      </c>
    </row>
    <row r="10" spans="1:16" ht="15" customHeight="1">
      <c r="A10" s="550">
        <v>5</v>
      </c>
      <c r="B10" s="551" t="s">
        <v>960</v>
      </c>
      <c r="C10" s="552">
        <v>1937.7147118648236</v>
      </c>
      <c r="D10" s="552">
        <v>1925.4913756481953</v>
      </c>
      <c r="E10" s="552">
        <v>1938.3724800697751</v>
      </c>
      <c r="F10" s="552">
        <v>2008.3323009097605</v>
      </c>
      <c r="G10" s="552">
        <v>1674.9383249926843</v>
      </c>
      <c r="H10" s="552">
        <v>1766.6807939686541</v>
      </c>
      <c r="I10" s="552">
        <v>1769.9523571890709</v>
      </c>
      <c r="J10" s="552">
        <v>1585.4371205803632</v>
      </c>
      <c r="K10" s="552">
        <v>1672.8477486138092</v>
      </c>
      <c r="L10" s="552">
        <v>1644.1626208414607</v>
      </c>
      <c r="M10" s="552">
        <v>1770.2915855121591</v>
      </c>
      <c r="N10" s="552">
        <v>1710.4841619877448</v>
      </c>
      <c r="O10" s="552">
        <v>1618.3415477901679</v>
      </c>
      <c r="P10" s="552">
        <v>1615.4260548933321</v>
      </c>
    </row>
    <row r="11" spans="1:16" ht="15" customHeight="1">
      <c r="A11" s="550">
        <v>6</v>
      </c>
      <c r="B11" s="551" t="s">
        <v>954</v>
      </c>
      <c r="C11" s="552">
        <v>970.77415486472887</v>
      </c>
      <c r="D11" s="552">
        <v>984.97703514219074</v>
      </c>
      <c r="E11" s="552">
        <v>992.47961836284264</v>
      </c>
      <c r="F11" s="552">
        <v>1036.4411079657066</v>
      </c>
      <c r="G11" s="552">
        <v>908.62268389220583</v>
      </c>
      <c r="H11" s="552">
        <v>944.03464027881978</v>
      </c>
      <c r="I11" s="552">
        <v>958.74403001172163</v>
      </c>
      <c r="J11" s="552">
        <v>870.96617057282538</v>
      </c>
      <c r="K11" s="552">
        <v>914.44164383860402</v>
      </c>
      <c r="L11" s="552">
        <v>921.11132188665692</v>
      </c>
      <c r="M11" s="552">
        <v>1028.26317985589</v>
      </c>
      <c r="N11" s="552">
        <v>1063.6618787229129</v>
      </c>
      <c r="O11" s="552">
        <v>1241.8850292686509</v>
      </c>
      <c r="P11" s="552">
        <v>1256.5658750428265</v>
      </c>
    </row>
    <row r="12" spans="1:16" ht="15" customHeight="1">
      <c r="A12" s="550">
        <v>7</v>
      </c>
      <c r="B12" s="553" t="s">
        <v>956</v>
      </c>
      <c r="C12" s="552">
        <v>248.18837150139132</v>
      </c>
      <c r="D12" s="552">
        <v>249.94510897883131</v>
      </c>
      <c r="E12" s="552">
        <v>253.4139096712104</v>
      </c>
      <c r="F12" s="552">
        <v>262.54261859483375</v>
      </c>
      <c r="G12" s="552">
        <v>230.32149448381463</v>
      </c>
      <c r="H12" s="552">
        <v>240.41876819831356</v>
      </c>
      <c r="I12" s="552">
        <v>243.19085930226652</v>
      </c>
      <c r="J12" s="552">
        <v>219.48523570473984</v>
      </c>
      <c r="K12" s="552">
        <v>229.77178045582838</v>
      </c>
      <c r="L12" s="552">
        <v>232.8069511999623</v>
      </c>
      <c r="M12" s="552">
        <v>227.94674840615428</v>
      </c>
      <c r="N12" s="552">
        <v>235.20936585226576</v>
      </c>
      <c r="O12" s="552">
        <v>282.39008509410991</v>
      </c>
      <c r="P12" s="552">
        <v>285.87030929808805</v>
      </c>
    </row>
    <row r="13" spans="1:16" ht="15" customHeight="1">
      <c r="A13" s="550">
        <v>8</v>
      </c>
      <c r="B13" s="553" t="s">
        <v>955</v>
      </c>
      <c r="C13" s="552">
        <v>722.58578336333755</v>
      </c>
      <c r="D13" s="552">
        <v>735.03192616335946</v>
      </c>
      <c r="E13" s="552">
        <v>739.06570869163227</v>
      </c>
      <c r="F13" s="552">
        <v>773.89848937087277</v>
      </c>
      <c r="G13" s="552">
        <v>678.30118940839122</v>
      </c>
      <c r="H13" s="552">
        <v>703.61587208050628</v>
      </c>
      <c r="I13" s="552">
        <v>715.55317070945512</v>
      </c>
      <c r="J13" s="552">
        <v>651.48093486808557</v>
      </c>
      <c r="K13" s="552">
        <v>684.66986338277559</v>
      </c>
      <c r="L13" s="552">
        <v>688.3043706866946</v>
      </c>
      <c r="M13" s="552">
        <v>800.31643144973577</v>
      </c>
      <c r="N13" s="552">
        <v>828.45251287064718</v>
      </c>
      <c r="O13" s="552">
        <v>959.49494417454093</v>
      </c>
      <c r="P13" s="552">
        <v>970.69556574473859</v>
      </c>
    </row>
    <row r="14" spans="1:16" ht="15" customHeight="1">
      <c r="A14" s="550">
        <v>9</v>
      </c>
      <c r="B14" s="551" t="s">
        <v>1023</v>
      </c>
      <c r="C14" s="552">
        <v>157.68205103056513</v>
      </c>
      <c r="D14" s="552">
        <v>156.90134338548691</v>
      </c>
      <c r="E14" s="552">
        <v>156.00145608099433</v>
      </c>
      <c r="F14" s="552">
        <v>161.68894213854045</v>
      </c>
      <c r="G14" s="552">
        <v>150.56706491443956</v>
      </c>
      <c r="H14" s="552">
        <v>154.89904611085288</v>
      </c>
      <c r="I14" s="552">
        <v>157.59736536477632</v>
      </c>
      <c r="J14" s="552">
        <v>150.31257453360212</v>
      </c>
      <c r="K14" s="552">
        <v>155.13062157283446</v>
      </c>
      <c r="L14" s="552">
        <v>154.16780111129523</v>
      </c>
      <c r="M14" s="552">
        <v>141.48520439543842</v>
      </c>
      <c r="N14" s="552">
        <v>139.60108967503658</v>
      </c>
      <c r="O14" s="552">
        <v>137.47715898311424</v>
      </c>
      <c r="P14" s="552">
        <v>137.81350997580458</v>
      </c>
    </row>
    <row r="15" spans="1:16" ht="15" customHeight="1">
      <c r="A15" s="550">
        <v>10</v>
      </c>
      <c r="B15" s="551" t="s">
        <v>1024</v>
      </c>
      <c r="C15" s="552">
        <v>141.52503021482812</v>
      </c>
      <c r="D15" s="552">
        <v>139.39772371629425</v>
      </c>
      <c r="E15" s="552">
        <v>138.94929828864628</v>
      </c>
      <c r="F15" s="552">
        <v>142.86958022395791</v>
      </c>
      <c r="G15" s="552">
        <v>136.42006309486666</v>
      </c>
      <c r="H15" s="552">
        <v>140.12784933064125</v>
      </c>
      <c r="I15" s="552">
        <v>142.19828569926</v>
      </c>
      <c r="J15" s="552">
        <v>137.47240764946707</v>
      </c>
      <c r="K15" s="552">
        <v>140.66837788521582</v>
      </c>
      <c r="L15" s="552">
        <v>139.68636725568331</v>
      </c>
      <c r="M15" s="552">
        <v>95.59465814310488</v>
      </c>
      <c r="N15" s="552">
        <v>93.703760173171474</v>
      </c>
      <c r="O15" s="552">
        <v>89.611898811236102</v>
      </c>
      <c r="P15" s="552">
        <v>89.628598119548229</v>
      </c>
    </row>
    <row r="16" spans="1:16" ht="15" customHeight="1">
      <c r="A16" s="550">
        <v>11</v>
      </c>
      <c r="B16" s="554" t="s">
        <v>93</v>
      </c>
      <c r="C16" s="555">
        <v>10096.03088338134</v>
      </c>
      <c r="D16" s="555">
        <v>9951.7471841451152</v>
      </c>
      <c r="E16" s="555">
        <v>9971.2780540684635</v>
      </c>
      <c r="F16" s="555">
        <v>10328.682081734965</v>
      </c>
      <c r="G16" s="555">
        <v>9591.2724527100436</v>
      </c>
      <c r="H16" s="555">
        <v>9861.5048916642918</v>
      </c>
      <c r="I16" s="555">
        <v>10051.571095030085</v>
      </c>
      <c r="J16" s="555">
        <v>9470.3724237024144</v>
      </c>
      <c r="K16" s="555">
        <v>9756.544069307356</v>
      </c>
      <c r="L16" s="555">
        <v>9679.1418421856906</v>
      </c>
      <c r="M16" s="555">
        <v>9969.7755987992605</v>
      </c>
      <c r="N16" s="555">
        <v>9796.0862282577073</v>
      </c>
      <c r="O16" s="555">
        <v>9719.011582710089</v>
      </c>
      <c r="P16" s="555">
        <v>9855.3251802056329</v>
      </c>
    </row>
    <row r="17" spans="1:16">
      <c r="A17" s="547"/>
      <c r="B17" s="556"/>
    </row>
    <row r="18" spans="1:16" ht="20.100000000000001" customHeight="1">
      <c r="A18" s="547"/>
      <c r="B18" s="556"/>
      <c r="C18" s="549" t="s">
        <v>1032</v>
      </c>
    </row>
    <row r="19" spans="1:16" ht="15" customHeight="1">
      <c r="A19" s="550">
        <v>12</v>
      </c>
      <c r="B19" s="551" t="s">
        <v>959</v>
      </c>
      <c r="C19" s="552">
        <v>1537.7729723573661</v>
      </c>
      <c r="D19" s="552">
        <v>1630.2640880020379</v>
      </c>
      <c r="E19" s="552">
        <v>1537.0453073798972</v>
      </c>
      <c r="F19" s="552">
        <v>1570.0680622685675</v>
      </c>
      <c r="G19" s="552">
        <v>1422.9716125997832</v>
      </c>
      <c r="H19" s="552">
        <v>1433.9916065961088</v>
      </c>
      <c r="I19" s="552">
        <v>1471.4729372004824</v>
      </c>
      <c r="J19" s="552">
        <v>1509.9292365283472</v>
      </c>
      <c r="K19" s="552">
        <v>1622.9297251357139</v>
      </c>
      <c r="L19" s="552">
        <v>1588.1432198265334</v>
      </c>
      <c r="M19" s="552">
        <v>1666.9053772400443</v>
      </c>
      <c r="N19" s="552">
        <v>1655.0155952278017</v>
      </c>
      <c r="O19" s="552">
        <v>1642.831184243631</v>
      </c>
      <c r="P19" s="552">
        <v>1656.6115611087034</v>
      </c>
    </row>
    <row r="20" spans="1:16" ht="15" customHeight="1">
      <c r="A20" s="550">
        <v>13</v>
      </c>
      <c r="B20" s="553" t="s">
        <v>951</v>
      </c>
      <c r="C20" s="552">
        <v>547.29835755193767</v>
      </c>
      <c r="D20" s="552">
        <v>579.13552031398069</v>
      </c>
      <c r="E20" s="552">
        <v>531.33326761857006</v>
      </c>
      <c r="F20" s="552">
        <v>546.24243530159322</v>
      </c>
      <c r="G20" s="552">
        <v>506.48436214424373</v>
      </c>
      <c r="H20" s="552">
        <v>512.29569044999107</v>
      </c>
      <c r="I20" s="552">
        <v>520.39930107538203</v>
      </c>
      <c r="J20" s="552">
        <v>546.70618012259206</v>
      </c>
      <c r="K20" s="552">
        <v>587.51221723013964</v>
      </c>
      <c r="L20" s="552">
        <v>569.56621964594694</v>
      </c>
      <c r="M20" s="552">
        <v>588.94370485117486</v>
      </c>
      <c r="N20" s="552">
        <v>594.54650320783344</v>
      </c>
      <c r="O20" s="552">
        <v>574.02312564562078</v>
      </c>
      <c r="P20" s="552">
        <v>580.70184053439675</v>
      </c>
    </row>
    <row r="21" spans="1:16" ht="15" customHeight="1">
      <c r="A21" s="550">
        <v>14</v>
      </c>
      <c r="B21" s="553" t="s">
        <v>1021</v>
      </c>
      <c r="C21" s="552">
        <v>820.96565569782865</v>
      </c>
      <c r="D21" s="552">
        <v>873.50511112462971</v>
      </c>
      <c r="E21" s="552">
        <v>839.47019402635897</v>
      </c>
      <c r="F21" s="552">
        <v>855.01513822966808</v>
      </c>
      <c r="G21" s="552">
        <v>762.75228857927561</v>
      </c>
      <c r="H21" s="552">
        <v>761.03107204843445</v>
      </c>
      <c r="I21" s="552">
        <v>786.10869114432876</v>
      </c>
      <c r="J21" s="552">
        <v>786.11762555078826</v>
      </c>
      <c r="K21" s="552">
        <v>844.21673968017626</v>
      </c>
      <c r="L21" s="552">
        <v>833.19620253120593</v>
      </c>
      <c r="M21" s="552">
        <v>893.08954471600464</v>
      </c>
      <c r="N21" s="552">
        <v>877.47982438651673</v>
      </c>
      <c r="O21" s="552">
        <v>877.5190772738697</v>
      </c>
      <c r="P21" s="552">
        <v>882.31399398157862</v>
      </c>
    </row>
    <row r="22" spans="1:16" ht="15" customHeight="1">
      <c r="A22" s="550">
        <v>15</v>
      </c>
      <c r="B22" s="553" t="s">
        <v>1022</v>
      </c>
      <c r="C22" s="552">
        <v>169.50895910759994</v>
      </c>
      <c r="D22" s="552">
        <v>177.62345656342745</v>
      </c>
      <c r="E22" s="552">
        <v>166.24184573496805</v>
      </c>
      <c r="F22" s="552">
        <v>168.81048873730623</v>
      </c>
      <c r="G22" s="552">
        <v>153.7349618762639</v>
      </c>
      <c r="H22" s="552">
        <v>160.66484409768321</v>
      </c>
      <c r="I22" s="552">
        <v>164.96494498077166</v>
      </c>
      <c r="J22" s="552">
        <v>177.10543085496695</v>
      </c>
      <c r="K22" s="552">
        <v>191.20076822539798</v>
      </c>
      <c r="L22" s="552">
        <v>185.38079764938033</v>
      </c>
      <c r="M22" s="552">
        <v>184.87212767286462</v>
      </c>
      <c r="N22" s="552">
        <v>182.98926763345133</v>
      </c>
      <c r="O22" s="552">
        <v>191.28898132414031</v>
      </c>
      <c r="P22" s="552">
        <v>193.59572659272817</v>
      </c>
    </row>
    <row r="23" spans="1:16" ht="15" customHeight="1">
      <c r="A23" s="550">
        <v>16</v>
      </c>
      <c r="B23" s="551" t="s">
        <v>960</v>
      </c>
      <c r="C23" s="552">
        <v>947.21633478476269</v>
      </c>
      <c r="D23" s="552">
        <v>983.91023189610621</v>
      </c>
      <c r="E23" s="552">
        <v>954.33715506245562</v>
      </c>
      <c r="F23" s="552">
        <v>957.66816610925798</v>
      </c>
      <c r="G23" s="552">
        <v>859.92765555702101</v>
      </c>
      <c r="H23" s="552">
        <v>880.63383874240844</v>
      </c>
      <c r="I23" s="552">
        <v>923.68673170945533</v>
      </c>
      <c r="J23" s="552">
        <v>973.52260210440738</v>
      </c>
      <c r="K23" s="552">
        <v>1052.9838989965419</v>
      </c>
      <c r="L23" s="552">
        <v>1042.2087021516045</v>
      </c>
      <c r="M23" s="552">
        <v>1069.6239019510665</v>
      </c>
      <c r="N23" s="552">
        <v>1050.9375317200906</v>
      </c>
      <c r="O23" s="552">
        <v>1094.2700223802508</v>
      </c>
      <c r="P23" s="552">
        <v>1113.8436778021862</v>
      </c>
    </row>
    <row r="24" spans="1:16" ht="15" customHeight="1">
      <c r="A24" s="550">
        <v>17</v>
      </c>
      <c r="B24" s="551" t="s">
        <v>954</v>
      </c>
      <c r="C24" s="552">
        <v>681.57471225847837</v>
      </c>
      <c r="D24" s="552">
        <v>711.36379438390782</v>
      </c>
      <c r="E24" s="552">
        <v>696.58383511231762</v>
      </c>
      <c r="F24" s="552">
        <v>698.66537351481611</v>
      </c>
      <c r="G24" s="552">
        <v>619.15298837834325</v>
      </c>
      <c r="H24" s="552">
        <v>635.16119141489037</v>
      </c>
      <c r="I24" s="552">
        <v>666.81818283618725</v>
      </c>
      <c r="J24" s="552">
        <v>693.13460879928709</v>
      </c>
      <c r="K24" s="552">
        <v>749.26788423166875</v>
      </c>
      <c r="L24" s="552">
        <v>742.32378456456013</v>
      </c>
      <c r="M24" s="552">
        <v>781.06325081512387</v>
      </c>
      <c r="N24" s="552">
        <v>759.94416844008595</v>
      </c>
      <c r="O24" s="552">
        <v>1012.0462942175132</v>
      </c>
      <c r="P24" s="552">
        <v>1025.481311075624</v>
      </c>
    </row>
    <row r="25" spans="1:16" ht="15" customHeight="1">
      <c r="A25" s="550">
        <v>18</v>
      </c>
      <c r="B25" s="553" t="s">
        <v>956</v>
      </c>
      <c r="C25" s="552">
        <v>108.38488699396112</v>
      </c>
      <c r="D25" s="552">
        <v>110.64144361089103</v>
      </c>
      <c r="E25" s="552">
        <v>109.27893913816584</v>
      </c>
      <c r="F25" s="552">
        <v>108.12270354329343</v>
      </c>
      <c r="G25" s="552">
        <v>96.487153943552485</v>
      </c>
      <c r="H25" s="552">
        <v>101.1095498379843</v>
      </c>
      <c r="I25" s="552">
        <v>107.62353839260787</v>
      </c>
      <c r="J25" s="552">
        <v>116.81641851216816</v>
      </c>
      <c r="K25" s="552">
        <v>126.98897043725765</v>
      </c>
      <c r="L25" s="552">
        <v>126.18786112999737</v>
      </c>
      <c r="M25" s="552">
        <v>136.05312884557776</v>
      </c>
      <c r="N25" s="552">
        <v>132.6005281373566</v>
      </c>
      <c r="O25" s="552">
        <v>169.02854764589512</v>
      </c>
      <c r="P25" s="552">
        <v>172.98343356800268</v>
      </c>
    </row>
    <row r="26" spans="1:16" ht="15" customHeight="1">
      <c r="A26" s="550">
        <v>19</v>
      </c>
      <c r="B26" s="553" t="s">
        <v>955</v>
      </c>
      <c r="C26" s="552">
        <v>573.18982526451725</v>
      </c>
      <c r="D26" s="552">
        <v>600.72235077301684</v>
      </c>
      <c r="E26" s="552">
        <v>587.3048959741518</v>
      </c>
      <c r="F26" s="552">
        <v>590.54266997152274</v>
      </c>
      <c r="G26" s="552">
        <v>522.66583443479078</v>
      </c>
      <c r="H26" s="552">
        <v>534.05164157690604</v>
      </c>
      <c r="I26" s="552">
        <v>559.19464444357936</v>
      </c>
      <c r="J26" s="552">
        <v>576.31819028711891</v>
      </c>
      <c r="K26" s="552">
        <v>622.2789137944111</v>
      </c>
      <c r="L26" s="552">
        <v>616.13592343456276</v>
      </c>
      <c r="M26" s="552">
        <v>645.01012196954616</v>
      </c>
      <c r="N26" s="552">
        <v>627.34364030272934</v>
      </c>
      <c r="O26" s="552">
        <v>843.01774657161809</v>
      </c>
      <c r="P26" s="552">
        <v>852.4978775076213</v>
      </c>
    </row>
    <row r="27" spans="1:16" ht="15" customHeight="1">
      <c r="A27" s="550">
        <v>20</v>
      </c>
      <c r="B27" s="551" t="s">
        <v>1023</v>
      </c>
      <c r="C27" s="552">
        <v>38.307920089108286</v>
      </c>
      <c r="D27" s="552">
        <v>40.319016256647686</v>
      </c>
      <c r="E27" s="552">
        <v>38.735050991838456</v>
      </c>
      <c r="F27" s="552">
        <v>39.193639259234686</v>
      </c>
      <c r="G27" s="552">
        <v>35.019443820621852</v>
      </c>
      <c r="H27" s="552">
        <v>35.884058690934708</v>
      </c>
      <c r="I27" s="552">
        <v>37.203559662421469</v>
      </c>
      <c r="J27" s="552">
        <v>38.558516104115412</v>
      </c>
      <c r="K27" s="552">
        <v>41.577720881671524</v>
      </c>
      <c r="L27" s="552">
        <v>40.831090913849174</v>
      </c>
      <c r="M27" s="552">
        <v>42.701861251381189</v>
      </c>
      <c r="N27" s="552">
        <v>41.800170201587747</v>
      </c>
      <c r="O27" s="552">
        <v>42.389561801824449</v>
      </c>
      <c r="P27" s="552">
        <v>42.835747176002315</v>
      </c>
    </row>
    <row r="28" spans="1:16" ht="15" customHeight="1">
      <c r="A28" s="550">
        <v>21</v>
      </c>
      <c r="B28" s="551" t="s">
        <v>1024</v>
      </c>
      <c r="C28" s="552">
        <v>17.055086946030823</v>
      </c>
      <c r="D28" s="552">
        <v>18.00950046279846</v>
      </c>
      <c r="E28" s="552">
        <v>17.224117665369967</v>
      </c>
      <c r="F28" s="552">
        <v>17.493764187236007</v>
      </c>
      <c r="G28" s="552">
        <v>15.721033016621137</v>
      </c>
      <c r="H28" s="552">
        <v>15.866470462487936</v>
      </c>
      <c r="I28" s="552">
        <v>16.412536649941007</v>
      </c>
      <c r="J28" s="552">
        <v>16.817008441177791</v>
      </c>
      <c r="K28" s="552">
        <v>18.1020749879482</v>
      </c>
      <c r="L28" s="552">
        <v>17.816949131133001</v>
      </c>
      <c r="M28" s="552">
        <v>19.113121162531289</v>
      </c>
      <c r="N28" s="552">
        <v>18.821905904875148</v>
      </c>
      <c r="O28" s="552">
        <v>16.675045572500181</v>
      </c>
      <c r="P28" s="552">
        <v>16.857308229184909</v>
      </c>
    </row>
    <row r="29" spans="1:16" ht="15" customHeight="1">
      <c r="A29" s="550">
        <v>22</v>
      </c>
      <c r="B29" s="554" t="s">
        <v>93</v>
      </c>
      <c r="C29" s="555">
        <v>3221.9270264357465</v>
      </c>
      <c r="D29" s="555">
        <v>3383.8666310014974</v>
      </c>
      <c r="E29" s="555">
        <v>3243.9254662118788</v>
      </c>
      <c r="F29" s="555">
        <v>3283.0890053391126</v>
      </c>
      <c r="G29" s="555">
        <v>2952.7927333723906</v>
      </c>
      <c r="H29" s="555">
        <v>3001.5371659068301</v>
      </c>
      <c r="I29" s="555">
        <v>3115.5939480584875</v>
      </c>
      <c r="J29" s="555">
        <v>3231.9619719773345</v>
      </c>
      <c r="K29" s="555">
        <v>3484.8613042335442</v>
      </c>
      <c r="L29" s="555">
        <v>3431.32374658768</v>
      </c>
      <c r="M29" s="555">
        <v>3579.4075124201468</v>
      </c>
      <c r="N29" s="555">
        <v>3526.5193714944407</v>
      </c>
      <c r="O29" s="555">
        <v>3808.2121082157196</v>
      </c>
      <c r="P29" s="555">
        <v>3855.6296053917008</v>
      </c>
    </row>
    <row r="30" spans="1:16">
      <c r="A30" s="547"/>
      <c r="B30" s="556"/>
    </row>
    <row r="31" spans="1:16" ht="20.100000000000001" customHeight="1">
      <c r="A31" s="547"/>
      <c r="B31" s="556"/>
      <c r="C31" s="549" t="s">
        <v>1033</v>
      </c>
    </row>
    <row r="32" spans="1:16" ht="15" customHeight="1">
      <c r="A32" s="550">
        <v>23</v>
      </c>
      <c r="B32" s="551" t="s">
        <v>959</v>
      </c>
      <c r="C32" s="552">
        <v>8426.1079077637605</v>
      </c>
      <c r="D32" s="552">
        <v>8375.2437942549859</v>
      </c>
      <c r="E32" s="552">
        <v>8282.5205086461028</v>
      </c>
      <c r="F32" s="552">
        <v>8549.4182127655677</v>
      </c>
      <c r="G32" s="552">
        <v>8143.6959284156283</v>
      </c>
      <c r="H32" s="552">
        <v>8289.7541685714314</v>
      </c>
      <c r="I32" s="552">
        <v>8494.5519939657388</v>
      </c>
      <c r="J32" s="552">
        <v>8236.1133868945035</v>
      </c>
      <c r="K32" s="552">
        <v>8496.3854025326073</v>
      </c>
      <c r="L32" s="552">
        <v>8408.1569509171295</v>
      </c>
      <c r="M32" s="552">
        <v>8601.0463481327115</v>
      </c>
      <c r="N32" s="552">
        <v>8443.6509329266428</v>
      </c>
      <c r="O32" s="552">
        <v>8274.5271321005512</v>
      </c>
      <c r="P32" s="552">
        <v>8412.5027032828257</v>
      </c>
    </row>
    <row r="33" spans="1:16" ht="15" customHeight="1">
      <c r="A33" s="550">
        <v>24</v>
      </c>
      <c r="B33" s="553" t="s">
        <v>951</v>
      </c>
      <c r="C33" s="552">
        <v>2990.2171898929682</v>
      </c>
      <c r="D33" s="552">
        <v>2947.1057857109204</v>
      </c>
      <c r="E33" s="552">
        <v>2911.5893031788728</v>
      </c>
      <c r="F33" s="552">
        <v>2995.8874243357482</v>
      </c>
      <c r="G33" s="552">
        <v>2876.8250158114374</v>
      </c>
      <c r="H33" s="552">
        <v>2931.1449687246945</v>
      </c>
      <c r="I33" s="552">
        <v>2990.7151980803278</v>
      </c>
      <c r="J33" s="552">
        <v>2919.1351183212973</v>
      </c>
      <c r="K33" s="552">
        <v>3004.1965441781176</v>
      </c>
      <c r="L33" s="552">
        <v>2956.1072222212215</v>
      </c>
      <c r="M33" s="552">
        <v>2944.2936782906168</v>
      </c>
      <c r="N33" s="552">
        <v>2888.1271621050391</v>
      </c>
      <c r="O33" s="552">
        <v>2811.2183310898895</v>
      </c>
      <c r="P33" s="552">
        <v>2864.284188315336</v>
      </c>
    </row>
    <row r="34" spans="1:16" ht="15" customHeight="1">
      <c r="A34" s="550">
        <v>25</v>
      </c>
      <c r="B34" s="553" t="s">
        <v>1021</v>
      </c>
      <c r="C34" s="552">
        <v>4547.7469687439698</v>
      </c>
      <c r="D34" s="552">
        <v>4540.3614823999787</v>
      </c>
      <c r="E34" s="552">
        <v>4499.1217072026484</v>
      </c>
      <c r="F34" s="552">
        <v>4651.245054840796</v>
      </c>
      <c r="G34" s="552">
        <v>4407.6884428027952</v>
      </c>
      <c r="H34" s="552">
        <v>4479.3218268911141</v>
      </c>
      <c r="I34" s="552">
        <v>4600.3735600764012</v>
      </c>
      <c r="J34" s="552">
        <v>4431.1684848353525</v>
      </c>
      <c r="K34" s="552">
        <v>4573.7308534424092</v>
      </c>
      <c r="L34" s="552">
        <v>4542.6777330664063</v>
      </c>
      <c r="M34" s="552">
        <v>4555.8484367674919</v>
      </c>
      <c r="N34" s="552">
        <v>4473.0422710333623</v>
      </c>
      <c r="O34" s="552">
        <v>4388.2334748014164</v>
      </c>
      <c r="P34" s="552">
        <v>4455.5138050042697</v>
      </c>
    </row>
    <row r="35" spans="1:16" ht="15" customHeight="1">
      <c r="A35" s="550">
        <v>26</v>
      </c>
      <c r="B35" s="553" t="s">
        <v>1022</v>
      </c>
      <c r="C35" s="552">
        <v>888.14374912682263</v>
      </c>
      <c r="D35" s="552">
        <v>887.77652614408703</v>
      </c>
      <c r="E35" s="552">
        <v>871.80949826458175</v>
      </c>
      <c r="F35" s="552">
        <v>902.28573358902395</v>
      </c>
      <c r="G35" s="552">
        <v>859.18246980139668</v>
      </c>
      <c r="H35" s="552">
        <v>879.28737295562269</v>
      </c>
      <c r="I35" s="552">
        <v>903.46323580900969</v>
      </c>
      <c r="J35" s="552">
        <v>885.80978373785388</v>
      </c>
      <c r="K35" s="552">
        <v>918.45800491207876</v>
      </c>
      <c r="L35" s="552">
        <v>909.37199562950104</v>
      </c>
      <c r="M35" s="552">
        <v>1100.9042330746029</v>
      </c>
      <c r="N35" s="552">
        <v>1082.4814997882418</v>
      </c>
      <c r="O35" s="552">
        <v>1075.0753262092448</v>
      </c>
      <c r="P35" s="552">
        <v>1092.7047099632182</v>
      </c>
    </row>
    <row r="36" spans="1:16" ht="15" customHeight="1">
      <c r="A36" s="550">
        <v>27</v>
      </c>
      <c r="B36" s="551" t="s">
        <v>960</v>
      </c>
      <c r="C36" s="552">
        <v>2884.9310466495863</v>
      </c>
      <c r="D36" s="552">
        <v>2909.4016075443014</v>
      </c>
      <c r="E36" s="552">
        <v>2892.7096351322307</v>
      </c>
      <c r="F36" s="552">
        <v>2966.0004670190183</v>
      </c>
      <c r="G36" s="552">
        <v>2534.8659805497055</v>
      </c>
      <c r="H36" s="552">
        <v>2647.3146327110626</v>
      </c>
      <c r="I36" s="552">
        <v>2693.6390888985261</v>
      </c>
      <c r="J36" s="552">
        <v>2558.9597226847704</v>
      </c>
      <c r="K36" s="552">
        <v>2725.831647610351</v>
      </c>
      <c r="L36" s="552">
        <v>2686.3713229930654</v>
      </c>
      <c r="M36" s="552">
        <v>2839.9154874632259</v>
      </c>
      <c r="N36" s="552">
        <v>2761.4216937078354</v>
      </c>
      <c r="O36" s="552">
        <v>2712.6115701704184</v>
      </c>
      <c r="P36" s="552">
        <v>2729.2697326955185</v>
      </c>
    </row>
    <row r="37" spans="1:16" ht="15" customHeight="1">
      <c r="A37" s="550">
        <v>28</v>
      </c>
      <c r="B37" s="551" t="s">
        <v>954</v>
      </c>
      <c r="C37" s="552">
        <v>1652.3488671232071</v>
      </c>
      <c r="D37" s="552">
        <v>1696.3408295260988</v>
      </c>
      <c r="E37" s="552">
        <v>1689.0634534751603</v>
      </c>
      <c r="F37" s="552">
        <v>1735.1064814805227</v>
      </c>
      <c r="G37" s="552">
        <v>1527.7756722705492</v>
      </c>
      <c r="H37" s="552">
        <v>1579.19583169371</v>
      </c>
      <c r="I37" s="552">
        <v>1625.562212847909</v>
      </c>
      <c r="J37" s="552">
        <v>1564.1007793721124</v>
      </c>
      <c r="K37" s="552">
        <v>1663.7095280702727</v>
      </c>
      <c r="L37" s="552">
        <v>1663.4351064512171</v>
      </c>
      <c r="M37" s="552">
        <v>1809.3264306710139</v>
      </c>
      <c r="N37" s="552">
        <v>1823.6060471629989</v>
      </c>
      <c r="O37" s="552">
        <v>2253.9313234861638</v>
      </c>
      <c r="P37" s="552">
        <v>2282.0471861184506</v>
      </c>
    </row>
    <row r="38" spans="1:16" ht="15" customHeight="1">
      <c r="A38" s="550">
        <v>29</v>
      </c>
      <c r="B38" s="553" t="s">
        <v>956</v>
      </c>
      <c r="C38" s="552">
        <v>356.57325849535243</v>
      </c>
      <c r="D38" s="552">
        <v>360.58655258972237</v>
      </c>
      <c r="E38" s="552">
        <v>362.69284880937624</v>
      </c>
      <c r="F38" s="552">
        <v>370.66532213812718</v>
      </c>
      <c r="G38" s="552">
        <v>326.80864842736713</v>
      </c>
      <c r="H38" s="552">
        <v>341.52831803629783</v>
      </c>
      <c r="I38" s="552">
        <v>350.8143976948744</v>
      </c>
      <c r="J38" s="552">
        <v>336.30165421690799</v>
      </c>
      <c r="K38" s="552">
        <v>356.76075089308603</v>
      </c>
      <c r="L38" s="552">
        <v>358.9948123299597</v>
      </c>
      <c r="M38" s="552">
        <v>363.99987725173207</v>
      </c>
      <c r="N38" s="552">
        <v>367.80989398962237</v>
      </c>
      <c r="O38" s="552">
        <v>451.41863274000502</v>
      </c>
      <c r="P38" s="552">
        <v>458.85374286609073</v>
      </c>
    </row>
    <row r="39" spans="1:16" ht="15" customHeight="1">
      <c r="A39" s="550">
        <v>30</v>
      </c>
      <c r="B39" s="553" t="s">
        <v>955</v>
      </c>
      <c r="C39" s="552">
        <v>1295.7756086278548</v>
      </c>
      <c r="D39" s="552">
        <v>1335.7542769363763</v>
      </c>
      <c r="E39" s="552">
        <v>1326.370604665784</v>
      </c>
      <c r="F39" s="552">
        <v>1364.4411593423956</v>
      </c>
      <c r="G39" s="552">
        <v>1200.967023843182</v>
      </c>
      <c r="H39" s="552">
        <v>1237.6675136574122</v>
      </c>
      <c r="I39" s="552">
        <v>1274.7478151530345</v>
      </c>
      <c r="J39" s="552">
        <v>1227.7991251552044</v>
      </c>
      <c r="K39" s="552">
        <v>1306.9487771771867</v>
      </c>
      <c r="L39" s="552">
        <v>1304.4402941212575</v>
      </c>
      <c r="M39" s="552">
        <v>1445.3265534192819</v>
      </c>
      <c r="N39" s="552">
        <v>1455.7961531733765</v>
      </c>
      <c r="O39" s="552">
        <v>1802.512690746159</v>
      </c>
      <c r="P39" s="552">
        <v>1823.1934432523599</v>
      </c>
    </row>
    <row r="40" spans="1:16" ht="15" customHeight="1">
      <c r="A40" s="550">
        <v>31</v>
      </c>
      <c r="B40" s="551" t="s">
        <v>1023</v>
      </c>
      <c r="C40" s="552">
        <v>195.98997111967341</v>
      </c>
      <c r="D40" s="552">
        <v>197.22035964213461</v>
      </c>
      <c r="E40" s="552">
        <v>194.73650707283278</v>
      </c>
      <c r="F40" s="552">
        <v>200.88258139777514</v>
      </c>
      <c r="G40" s="552">
        <v>185.58650873506141</v>
      </c>
      <c r="H40" s="552">
        <v>190.7831048017876</v>
      </c>
      <c r="I40" s="552">
        <v>194.80092502719779</v>
      </c>
      <c r="J40" s="552">
        <v>188.87109063771754</v>
      </c>
      <c r="K40" s="552">
        <v>196.70834245450598</v>
      </c>
      <c r="L40" s="552">
        <v>194.99889202514441</v>
      </c>
      <c r="M40" s="552">
        <v>184.1870656468196</v>
      </c>
      <c r="N40" s="552">
        <v>181.40125987662432</v>
      </c>
      <c r="O40" s="552">
        <v>179.86672078493868</v>
      </c>
      <c r="P40" s="552">
        <v>180.64925715180689</v>
      </c>
    </row>
    <row r="41" spans="1:16" ht="15" customHeight="1">
      <c r="A41" s="550">
        <v>32</v>
      </c>
      <c r="B41" s="551" t="s">
        <v>1024</v>
      </c>
      <c r="C41" s="552">
        <v>158.58011716085895</v>
      </c>
      <c r="D41" s="552">
        <v>157.40722417909271</v>
      </c>
      <c r="E41" s="552">
        <v>156.17341595401624</v>
      </c>
      <c r="F41" s="552">
        <v>160.36334441119391</v>
      </c>
      <c r="G41" s="552">
        <v>152.1410961114878</v>
      </c>
      <c r="H41" s="552">
        <v>155.99431979312919</v>
      </c>
      <c r="I41" s="552">
        <v>158.61082234920102</v>
      </c>
      <c r="J41" s="552">
        <v>154.28941609064486</v>
      </c>
      <c r="K41" s="552">
        <v>158.770452873164</v>
      </c>
      <c r="L41" s="552">
        <v>157.50331638681632</v>
      </c>
      <c r="M41" s="552">
        <v>114.70777930563617</v>
      </c>
      <c r="N41" s="552">
        <v>112.52566607804663</v>
      </c>
      <c r="O41" s="552">
        <v>106.28694438373628</v>
      </c>
      <c r="P41" s="552">
        <v>106.48590634873314</v>
      </c>
    </row>
    <row r="42" spans="1:16" ht="15" customHeight="1">
      <c r="A42" s="550">
        <v>33</v>
      </c>
      <c r="B42" s="554" t="s">
        <v>93</v>
      </c>
      <c r="C42" s="555">
        <v>13317.957909817087</v>
      </c>
      <c r="D42" s="555">
        <v>13335.613815146613</v>
      </c>
      <c r="E42" s="555">
        <v>13215.203520280342</v>
      </c>
      <c r="F42" s="555">
        <v>13611.771087074078</v>
      </c>
      <c r="G42" s="555">
        <v>12544.065186082435</v>
      </c>
      <c r="H42" s="555">
        <v>12863.042057571121</v>
      </c>
      <c r="I42" s="555">
        <v>13167.165043088573</v>
      </c>
      <c r="J42" s="555">
        <v>12702.334395679749</v>
      </c>
      <c r="K42" s="555">
        <v>13241.4053735409</v>
      </c>
      <c r="L42" s="555">
        <v>13110.465588773372</v>
      </c>
      <c r="M42" s="555">
        <v>13549.183111219407</v>
      </c>
      <c r="N42" s="555">
        <v>13322.605599752147</v>
      </c>
      <c r="O42" s="555">
        <v>13527.223690925808</v>
      </c>
      <c r="P42" s="555">
        <v>13710.954785597334</v>
      </c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showGridLines="0" workbookViewId="0"/>
  </sheetViews>
  <sheetFormatPr baseColWidth="10" defaultRowHeight="12.75"/>
  <cols>
    <col min="1" max="1" width="25.7109375" style="388" customWidth="1"/>
    <col min="2" max="2" width="1.7109375" style="388" customWidth="1"/>
    <col min="3" max="3" width="70.7109375" style="388" customWidth="1"/>
    <col min="4" max="16384" width="11.42578125" style="388"/>
  </cols>
  <sheetData>
    <row r="1" spans="1:3" ht="18">
      <c r="A1" s="417" t="s">
        <v>243</v>
      </c>
    </row>
    <row r="3" spans="1:3">
      <c r="A3" s="408" t="s">
        <v>504</v>
      </c>
    </row>
    <row r="5" spans="1:3">
      <c r="A5" s="408" t="s">
        <v>208</v>
      </c>
      <c r="C5" s="388" t="s">
        <v>209</v>
      </c>
    </row>
    <row r="6" spans="1:3">
      <c r="A6" s="408" t="s">
        <v>210</v>
      </c>
      <c r="C6" s="388" t="s">
        <v>211</v>
      </c>
    </row>
    <row r="7" spans="1:3">
      <c r="A7" s="408"/>
      <c r="C7" s="388" t="s">
        <v>212</v>
      </c>
    </row>
    <row r="9" spans="1:3" ht="14.25">
      <c r="A9" s="408" t="s">
        <v>240</v>
      </c>
      <c r="C9" s="388" t="s">
        <v>241</v>
      </c>
    </row>
    <row r="10" spans="1:3">
      <c r="C10" s="388" t="s">
        <v>213</v>
      </c>
    </row>
    <row r="11" spans="1:3">
      <c r="C11" s="388" t="s">
        <v>214</v>
      </c>
    </row>
    <row r="12" spans="1:3">
      <c r="C12" s="388" t="s">
        <v>215</v>
      </c>
    </row>
    <row r="13" spans="1:3">
      <c r="C13" s="388" t="s">
        <v>560</v>
      </c>
    </row>
    <row r="15" spans="1:3">
      <c r="A15" s="408" t="s">
        <v>216</v>
      </c>
      <c r="C15" s="388" t="s">
        <v>217</v>
      </c>
    </row>
    <row r="16" spans="1:3">
      <c r="C16" s="388" t="s">
        <v>218</v>
      </c>
    </row>
    <row r="17" spans="1:7">
      <c r="C17" s="388" t="s">
        <v>219</v>
      </c>
    </row>
    <row r="19" spans="1:7">
      <c r="A19" s="408" t="s">
        <v>220</v>
      </c>
      <c r="C19" s="388" t="s">
        <v>221</v>
      </c>
    </row>
    <row r="20" spans="1:7">
      <c r="C20" s="388" t="s">
        <v>222</v>
      </c>
    </row>
    <row r="21" spans="1:7">
      <c r="C21" s="388" t="s">
        <v>223</v>
      </c>
    </row>
    <row r="22" spans="1:7">
      <c r="C22" s="388" t="s">
        <v>561</v>
      </c>
    </row>
    <row r="23" spans="1:7">
      <c r="C23" s="388" t="s">
        <v>562</v>
      </c>
    </row>
    <row r="25" spans="1:7">
      <c r="A25" s="408" t="s">
        <v>224</v>
      </c>
      <c r="C25" s="388" t="s">
        <v>225</v>
      </c>
    </row>
    <row r="26" spans="1:7" ht="15">
      <c r="C26" s="388" t="s">
        <v>226</v>
      </c>
      <c r="G26" s="401"/>
    </row>
    <row r="27" spans="1:7">
      <c r="C27" s="388" t="s">
        <v>227</v>
      </c>
    </row>
    <row r="29" spans="1:7">
      <c r="A29" s="408" t="s">
        <v>228</v>
      </c>
      <c r="C29" s="388" t="s">
        <v>229</v>
      </c>
    </row>
    <row r="30" spans="1:7">
      <c r="C30" s="388" t="s">
        <v>230</v>
      </c>
    </row>
    <row r="31" spans="1:7">
      <c r="C31" s="388" t="s">
        <v>563</v>
      </c>
    </row>
    <row r="32" spans="1:7">
      <c r="C32" s="388" t="s">
        <v>231</v>
      </c>
    </row>
    <row r="34" spans="1:3">
      <c r="A34" s="408" t="s">
        <v>232</v>
      </c>
      <c r="C34" s="388" t="s">
        <v>233</v>
      </c>
    </row>
    <row r="35" spans="1:3">
      <c r="C35" s="388" t="s">
        <v>234</v>
      </c>
    </row>
    <row r="36" spans="1:3">
      <c r="C36" s="388" t="s">
        <v>235</v>
      </c>
    </row>
    <row r="37" spans="1:3">
      <c r="C37" s="388" t="s">
        <v>236</v>
      </c>
    </row>
    <row r="38" spans="1:3">
      <c r="C38" s="388" t="s">
        <v>237</v>
      </c>
    </row>
    <row r="39" spans="1:3">
      <c r="C39" s="388" t="s">
        <v>238</v>
      </c>
    </row>
    <row r="40" spans="1:3">
      <c r="C40" s="388" t="s">
        <v>239</v>
      </c>
    </row>
    <row r="43" spans="1:3">
      <c r="A43" s="408" t="s">
        <v>66</v>
      </c>
    </row>
    <row r="45" spans="1:3">
      <c r="A45" s="408" t="s">
        <v>858</v>
      </c>
      <c r="C45" s="419" t="s">
        <v>859</v>
      </c>
    </row>
    <row r="46" spans="1:3">
      <c r="C46" s="419" t="s">
        <v>860</v>
      </c>
    </row>
    <row r="47" spans="1:3">
      <c r="C47" s="419" t="s">
        <v>861</v>
      </c>
    </row>
    <row r="48" spans="1:3">
      <c r="C48" s="419" t="s">
        <v>862</v>
      </c>
    </row>
    <row r="50" spans="1:3">
      <c r="A50" s="418" t="s">
        <v>564</v>
      </c>
      <c r="C50" s="419" t="s">
        <v>565</v>
      </c>
    </row>
    <row r="51" spans="1:3">
      <c r="A51" s="419"/>
      <c r="C51" s="419" t="s">
        <v>566</v>
      </c>
    </row>
    <row r="52" spans="1:3">
      <c r="A52" s="419"/>
      <c r="C52" s="419" t="s">
        <v>567</v>
      </c>
    </row>
    <row r="53" spans="1:3">
      <c r="A53" s="419"/>
      <c r="C53" s="419" t="s">
        <v>568</v>
      </c>
    </row>
    <row r="54" spans="1:3">
      <c r="A54" s="419"/>
      <c r="C54" s="419" t="s">
        <v>863</v>
      </c>
    </row>
    <row r="55" spans="1:3" ht="14.25">
      <c r="A55" s="419"/>
      <c r="C55" s="419" t="s">
        <v>864</v>
      </c>
    </row>
    <row r="56" spans="1:3" ht="14.25">
      <c r="A56" s="419"/>
      <c r="C56" s="419" t="s">
        <v>865</v>
      </c>
    </row>
    <row r="57" spans="1:3">
      <c r="A57" s="419"/>
    </row>
    <row r="59" spans="1:3">
      <c r="A59" s="408" t="s">
        <v>64</v>
      </c>
    </row>
    <row r="61" spans="1:3">
      <c r="A61" s="408" t="s">
        <v>569</v>
      </c>
      <c r="C61" s="388" t="s">
        <v>570</v>
      </c>
    </row>
    <row r="62" spans="1:3">
      <c r="A62" s="408" t="s">
        <v>571</v>
      </c>
      <c r="C62" s="388" t="s">
        <v>572</v>
      </c>
    </row>
    <row r="64" spans="1:3">
      <c r="A64" s="408" t="s">
        <v>573</v>
      </c>
      <c r="C64" s="388" t="s">
        <v>574</v>
      </c>
    </row>
    <row r="65" spans="1:3">
      <c r="C65" s="388" t="s">
        <v>575</v>
      </c>
    </row>
    <row r="66" spans="1:3">
      <c r="C66" s="388" t="s">
        <v>576</v>
      </c>
    </row>
    <row r="67" spans="1:3">
      <c r="C67" s="388" t="s">
        <v>577</v>
      </c>
    </row>
    <row r="69" spans="1:3">
      <c r="A69" s="408" t="s">
        <v>578</v>
      </c>
      <c r="C69" s="388" t="s">
        <v>579</v>
      </c>
    </row>
    <row r="70" spans="1:3">
      <c r="C70" s="388" t="s">
        <v>580</v>
      </c>
    </row>
    <row r="71" spans="1:3">
      <c r="C71" s="388" t="s">
        <v>581</v>
      </c>
    </row>
    <row r="73" spans="1:3">
      <c r="A73" s="408" t="s">
        <v>582</v>
      </c>
      <c r="C73" s="388" t="s">
        <v>583</v>
      </c>
    </row>
    <row r="74" spans="1:3">
      <c r="C74" s="388" t="s">
        <v>584</v>
      </c>
    </row>
    <row r="75" spans="1:3">
      <c r="C75" s="388" t="s">
        <v>585</v>
      </c>
    </row>
    <row r="76" spans="1:3">
      <c r="C76" s="388" t="s">
        <v>586</v>
      </c>
    </row>
    <row r="78" spans="1:3">
      <c r="A78" s="408" t="s">
        <v>587</v>
      </c>
      <c r="C78" s="388" t="s">
        <v>588</v>
      </c>
    </row>
    <row r="79" spans="1:3">
      <c r="C79" s="388" t="s">
        <v>589</v>
      </c>
    </row>
    <row r="80" spans="1:3">
      <c r="C80" s="388" t="s">
        <v>590</v>
      </c>
    </row>
    <row r="81" spans="1:3">
      <c r="C81" s="388" t="s">
        <v>591</v>
      </c>
    </row>
    <row r="82" spans="1:3">
      <c r="C82" s="388" t="s">
        <v>592</v>
      </c>
    </row>
    <row r="84" spans="1:3">
      <c r="A84" s="408" t="s">
        <v>593</v>
      </c>
      <c r="C84" s="388" t="s">
        <v>594</v>
      </c>
    </row>
    <row r="85" spans="1:3">
      <c r="C85" s="388" t="s">
        <v>595</v>
      </c>
    </row>
    <row r="87" spans="1:3">
      <c r="A87" s="408" t="s">
        <v>596</v>
      </c>
      <c r="C87" s="388" t="s">
        <v>597</v>
      </c>
    </row>
    <row r="88" spans="1:3">
      <c r="A88" s="408" t="s">
        <v>598</v>
      </c>
      <c r="C88" s="388" t="s">
        <v>599</v>
      </c>
    </row>
    <row r="89" spans="1:3">
      <c r="C89" s="388" t="s">
        <v>600</v>
      </c>
    </row>
    <row r="91" spans="1:3">
      <c r="A91" s="408" t="s">
        <v>596</v>
      </c>
      <c r="C91" s="388" t="s">
        <v>601</v>
      </c>
    </row>
    <row r="92" spans="1:3">
      <c r="A92" s="408" t="s">
        <v>602</v>
      </c>
      <c r="C92" s="388" t="s">
        <v>603</v>
      </c>
    </row>
    <row r="93" spans="1:3">
      <c r="C93" s="388" t="s">
        <v>604</v>
      </c>
    </row>
    <row r="94" spans="1:3">
      <c r="C94" s="388" t="s">
        <v>605</v>
      </c>
    </row>
    <row r="95" spans="1:3">
      <c r="C95" s="388" t="s">
        <v>606</v>
      </c>
    </row>
    <row r="96" spans="1:3">
      <c r="C96" s="388" t="s">
        <v>607</v>
      </c>
    </row>
    <row r="98" spans="1:3">
      <c r="A98" s="408" t="s">
        <v>608</v>
      </c>
      <c r="C98" s="388" t="s">
        <v>609</v>
      </c>
    </row>
    <row r="99" spans="1:3">
      <c r="C99" s="388" t="s">
        <v>610</v>
      </c>
    </row>
    <row r="100" spans="1:3">
      <c r="C100" s="388" t="s">
        <v>611</v>
      </c>
    </row>
    <row r="102" spans="1:3">
      <c r="A102" s="408" t="s">
        <v>612</v>
      </c>
      <c r="C102" s="388" t="s">
        <v>613</v>
      </c>
    </row>
    <row r="103" spans="1:3">
      <c r="C103" s="388" t="s">
        <v>614</v>
      </c>
    </row>
    <row r="105" spans="1:3">
      <c r="A105" s="408" t="s">
        <v>615</v>
      </c>
      <c r="C105" s="388" t="s">
        <v>616</v>
      </c>
    </row>
    <row r="106" spans="1:3">
      <c r="C106" s="388" t="s">
        <v>617</v>
      </c>
    </row>
    <row r="107" spans="1:3">
      <c r="C107" s="388" t="s">
        <v>618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3.7109375" style="562" customWidth="1"/>
    <col min="4" max="4" width="11.42578125" style="540"/>
    <col min="5" max="8" width="0" style="540" hidden="1" customWidth="1"/>
    <col min="9" max="9" width="11.42578125" style="540"/>
    <col min="10" max="13" width="0" style="540" hidden="1" customWidth="1"/>
    <col min="14" max="16384" width="11.42578125" style="540"/>
  </cols>
  <sheetData>
    <row r="1" spans="1:18" ht="20.25" customHeight="1">
      <c r="A1" s="539" t="s">
        <v>1034</v>
      </c>
    </row>
    <row r="2" spans="1:18" ht="20.100000000000001" customHeight="1"/>
    <row r="3" spans="1:18" s="564" customFormat="1" ht="30" customHeight="1">
      <c r="A3" s="542" t="s">
        <v>65</v>
      </c>
      <c r="B3" s="543" t="s">
        <v>1035</v>
      </c>
      <c r="C3" s="543" t="s">
        <v>4</v>
      </c>
      <c r="D3" s="543">
        <v>2000</v>
      </c>
      <c r="E3" s="543">
        <v>2001</v>
      </c>
      <c r="F3" s="543">
        <v>2002</v>
      </c>
      <c r="G3" s="543">
        <v>2003</v>
      </c>
      <c r="H3" s="543">
        <v>2004</v>
      </c>
      <c r="I3" s="543">
        <v>2005</v>
      </c>
      <c r="J3" s="543">
        <v>2006</v>
      </c>
      <c r="K3" s="543">
        <v>2007</v>
      </c>
      <c r="L3" s="543">
        <v>2008</v>
      </c>
      <c r="M3" s="543">
        <v>2009</v>
      </c>
      <c r="N3" s="543">
        <v>2010</v>
      </c>
      <c r="O3" s="543">
        <v>2011</v>
      </c>
      <c r="P3" s="543">
        <v>2012</v>
      </c>
      <c r="Q3" s="545">
        <v>2013</v>
      </c>
    </row>
    <row r="4" spans="1:18" ht="20.100000000000001" customHeight="1">
      <c r="A4" s="547"/>
      <c r="B4" s="565"/>
      <c r="C4" s="566"/>
      <c r="D4" s="549" t="s">
        <v>1036</v>
      </c>
    </row>
    <row r="5" spans="1:18" ht="12.95" customHeight="1">
      <c r="A5" s="550">
        <v>1</v>
      </c>
      <c r="B5" s="567" t="s">
        <v>1037</v>
      </c>
      <c r="C5" s="566" t="s">
        <v>17</v>
      </c>
      <c r="D5" s="568">
        <v>2429.4805739126564</v>
      </c>
      <c r="E5" s="568">
        <v>2612.2895696752485</v>
      </c>
      <c r="F5" s="568">
        <v>2649.8465264544475</v>
      </c>
      <c r="G5" s="568">
        <v>2652.4683891185364</v>
      </c>
      <c r="H5" s="568">
        <v>2828.7202995330963</v>
      </c>
      <c r="I5" s="568">
        <v>3046.3887338468799</v>
      </c>
      <c r="J5" s="568">
        <v>3028.2773779472</v>
      </c>
      <c r="K5" s="568">
        <v>3270.0874291864793</v>
      </c>
      <c r="L5" s="568">
        <v>3231.2283184752469</v>
      </c>
      <c r="M5" s="568">
        <v>3451.0148182160005</v>
      </c>
      <c r="N5" s="568">
        <v>3706.8208333999996</v>
      </c>
      <c r="O5" s="568">
        <v>3771.9823911999997</v>
      </c>
      <c r="P5" s="568">
        <v>3632.3571240000001</v>
      </c>
      <c r="Q5" s="568">
        <v>3717.0056771999994</v>
      </c>
    </row>
    <row r="6" spans="1:18" ht="12.95" customHeight="1">
      <c r="A6" s="550">
        <v>2</v>
      </c>
      <c r="B6" s="553" t="s">
        <v>959</v>
      </c>
      <c r="C6" s="566" t="s">
        <v>17</v>
      </c>
      <c r="D6" s="568">
        <v>666.09691781865592</v>
      </c>
      <c r="E6" s="568">
        <v>716.72921358124802</v>
      </c>
      <c r="F6" s="568">
        <v>688.59677036044798</v>
      </c>
      <c r="G6" s="568">
        <v>596.46446089253618</v>
      </c>
      <c r="H6" s="568">
        <v>600.19633445509612</v>
      </c>
      <c r="I6" s="568">
        <v>547.87642602287997</v>
      </c>
      <c r="J6" s="568">
        <v>543.91764379520009</v>
      </c>
      <c r="K6" s="568">
        <v>545.06140773447999</v>
      </c>
      <c r="L6" s="568">
        <v>564.3008462632481</v>
      </c>
      <c r="M6" s="568">
        <v>558.46099479999998</v>
      </c>
      <c r="N6" s="568">
        <v>539.77806839999994</v>
      </c>
      <c r="O6" s="568">
        <v>496.05014120000004</v>
      </c>
      <c r="P6" s="568">
        <v>459.773144</v>
      </c>
      <c r="Q6" s="568">
        <v>443.3914271999999</v>
      </c>
    </row>
    <row r="7" spans="1:18" ht="12.95" customHeight="1">
      <c r="A7" s="550">
        <v>3</v>
      </c>
      <c r="B7" s="553" t="s">
        <v>960</v>
      </c>
      <c r="C7" s="566" t="s">
        <v>17</v>
      </c>
      <c r="D7" s="568">
        <v>1378.0208422700002</v>
      </c>
      <c r="E7" s="568">
        <v>1456.6075922700002</v>
      </c>
      <c r="F7" s="568">
        <v>1487.0639422699996</v>
      </c>
      <c r="G7" s="568">
        <v>1541.5372647459999</v>
      </c>
      <c r="H7" s="568">
        <v>1662.5526461420004</v>
      </c>
      <c r="I7" s="568">
        <v>1928.8461170999999</v>
      </c>
      <c r="J7" s="568">
        <v>1941.2746511999999</v>
      </c>
      <c r="K7" s="568">
        <v>2108.9143384999993</v>
      </c>
      <c r="L7" s="568">
        <v>2095.720980783999</v>
      </c>
      <c r="M7" s="568">
        <v>2224.9348500000001</v>
      </c>
      <c r="N7" s="568">
        <v>2456.5202499999996</v>
      </c>
      <c r="O7" s="568">
        <v>2554.9931999999994</v>
      </c>
      <c r="P7" s="568">
        <v>2448.2413499999998</v>
      </c>
      <c r="Q7" s="568">
        <v>2527.3156999999997</v>
      </c>
    </row>
    <row r="8" spans="1:18" ht="12.95" customHeight="1">
      <c r="A8" s="550">
        <v>4</v>
      </c>
      <c r="B8" s="553" t="s">
        <v>955</v>
      </c>
      <c r="C8" s="566" t="s">
        <v>17</v>
      </c>
      <c r="D8" s="568">
        <v>353.04821382400002</v>
      </c>
      <c r="E8" s="568">
        <v>406.63816382399995</v>
      </c>
      <c r="F8" s="568">
        <v>441.19321382399988</v>
      </c>
      <c r="G8" s="568">
        <v>481.47406348000004</v>
      </c>
      <c r="H8" s="568">
        <v>530.40191893600002</v>
      </c>
      <c r="I8" s="568">
        <v>531.26079072400012</v>
      </c>
      <c r="J8" s="568">
        <v>511.10908295199999</v>
      </c>
      <c r="K8" s="568">
        <v>584.354082952</v>
      </c>
      <c r="L8" s="568">
        <v>541.10049142799983</v>
      </c>
      <c r="M8" s="568">
        <v>637.51297341599991</v>
      </c>
      <c r="N8" s="568">
        <v>683.83096500000011</v>
      </c>
      <c r="O8" s="568">
        <v>705.90185000000008</v>
      </c>
      <c r="P8" s="568">
        <v>710.33222999999998</v>
      </c>
      <c r="Q8" s="568">
        <v>734.25844999999993</v>
      </c>
    </row>
    <row r="9" spans="1:18" ht="12.95" customHeight="1">
      <c r="A9" s="550">
        <v>5</v>
      </c>
      <c r="B9" s="553" t="s">
        <v>1038</v>
      </c>
      <c r="C9" s="566" t="s">
        <v>17</v>
      </c>
      <c r="D9" s="568">
        <v>32.314599999999999</v>
      </c>
      <c r="E9" s="568">
        <v>32.314599999999999</v>
      </c>
      <c r="F9" s="568">
        <v>32.992600000000003</v>
      </c>
      <c r="G9" s="568">
        <v>32.992600000000003</v>
      </c>
      <c r="H9" s="568">
        <v>35.569399999999995</v>
      </c>
      <c r="I9" s="568">
        <v>38.405399999999993</v>
      </c>
      <c r="J9" s="568">
        <v>31.975999999999999</v>
      </c>
      <c r="K9" s="568">
        <v>31.757599999999996</v>
      </c>
      <c r="L9" s="568">
        <v>30.106000000000002</v>
      </c>
      <c r="M9" s="568">
        <v>30.106000000000002</v>
      </c>
      <c r="N9" s="568">
        <v>26.691549999999996</v>
      </c>
      <c r="O9" s="568">
        <v>15.0372</v>
      </c>
      <c r="P9" s="568">
        <v>14.010399999999999</v>
      </c>
      <c r="Q9" s="568">
        <v>12.040100000000001</v>
      </c>
    </row>
    <row r="10" spans="1:18" ht="12.95" customHeight="1">
      <c r="A10" s="550">
        <v>6</v>
      </c>
      <c r="B10" s="567" t="s">
        <v>1039</v>
      </c>
      <c r="C10" s="566" t="s">
        <v>17</v>
      </c>
      <c r="D10" s="568">
        <v>2677.7821548456518</v>
      </c>
      <c r="E10" s="568">
        <v>2676.4809319643559</v>
      </c>
      <c r="F10" s="568">
        <v>2667.3853924167561</v>
      </c>
      <c r="G10" s="568">
        <v>2732.6099266413421</v>
      </c>
      <c r="H10" s="568">
        <v>2727.9942620946622</v>
      </c>
      <c r="I10" s="568">
        <v>2624.29508564036</v>
      </c>
      <c r="J10" s="568">
        <v>2770.8980035484001</v>
      </c>
      <c r="K10" s="568">
        <v>2862.9107565790596</v>
      </c>
      <c r="L10" s="568">
        <v>2948.3114248843563</v>
      </c>
      <c r="M10" s="568">
        <v>2939.2191083019998</v>
      </c>
      <c r="N10" s="568">
        <v>2878.3382247999998</v>
      </c>
      <c r="O10" s="568">
        <v>2913.6698663999996</v>
      </c>
      <c r="P10" s="568">
        <v>2878.8200879999999</v>
      </c>
      <c r="Q10" s="568">
        <v>2808.0834684000001</v>
      </c>
    </row>
    <row r="11" spans="1:18" ht="12.95" customHeight="1">
      <c r="A11" s="550">
        <v>7</v>
      </c>
      <c r="B11" s="553" t="s">
        <v>1040</v>
      </c>
      <c r="C11" s="566" t="s">
        <v>17</v>
      </c>
      <c r="D11" s="568">
        <v>437.67799376515194</v>
      </c>
      <c r="E11" s="568">
        <v>436.37677088385595</v>
      </c>
      <c r="F11" s="568">
        <v>427.20148133625599</v>
      </c>
      <c r="G11" s="568">
        <v>439.30281918184198</v>
      </c>
      <c r="H11" s="568">
        <v>475.69216341616197</v>
      </c>
      <c r="I11" s="568">
        <v>434.94213031235995</v>
      </c>
      <c r="J11" s="568">
        <v>458.62598485439997</v>
      </c>
      <c r="K11" s="568">
        <v>450.87253041005999</v>
      </c>
      <c r="L11" s="568">
        <v>455.07448592535599</v>
      </c>
      <c r="M11" s="568">
        <v>442.45717560000003</v>
      </c>
      <c r="N11" s="568">
        <v>471.90612479999999</v>
      </c>
      <c r="O11" s="568">
        <v>484.60271640000002</v>
      </c>
      <c r="P11" s="568">
        <v>462.71233800000005</v>
      </c>
      <c r="Q11" s="568">
        <v>446.07831840000006</v>
      </c>
    </row>
    <row r="12" spans="1:18" ht="12.95" customHeight="1">
      <c r="A12" s="550">
        <v>8</v>
      </c>
      <c r="B12" s="553" t="s">
        <v>1041</v>
      </c>
      <c r="C12" s="566" t="s">
        <v>17</v>
      </c>
      <c r="D12" s="568">
        <v>1839.3538237524999</v>
      </c>
      <c r="E12" s="568">
        <v>1839.3538237524999</v>
      </c>
      <c r="F12" s="568">
        <v>1839.3538237524999</v>
      </c>
      <c r="G12" s="568">
        <v>1890.0532156495001</v>
      </c>
      <c r="H12" s="568">
        <v>1832.6028910364998</v>
      </c>
      <c r="I12" s="568">
        <v>1738.134046825</v>
      </c>
      <c r="J12" s="568">
        <v>1853.3612613999999</v>
      </c>
      <c r="K12" s="568">
        <v>1951.1122688749997</v>
      </c>
      <c r="L12" s="568">
        <v>1997.1474727680002</v>
      </c>
      <c r="M12" s="568">
        <v>1990.2911999999997</v>
      </c>
      <c r="N12" s="568">
        <v>1953.7556999999999</v>
      </c>
      <c r="O12" s="568">
        <v>1962.6693499999999</v>
      </c>
      <c r="P12" s="568">
        <v>1950.2907499999999</v>
      </c>
      <c r="Q12" s="568">
        <v>1895.4863500000001</v>
      </c>
    </row>
    <row r="13" spans="1:18" ht="12.95" customHeight="1">
      <c r="A13" s="550">
        <v>9</v>
      </c>
      <c r="B13" s="553" t="s">
        <v>1042</v>
      </c>
      <c r="C13" s="566" t="s">
        <v>17</v>
      </c>
      <c r="D13" s="568">
        <v>395.23163732800003</v>
      </c>
      <c r="E13" s="568">
        <v>395.23163732800003</v>
      </c>
      <c r="F13" s="568">
        <v>395.23163732800003</v>
      </c>
      <c r="G13" s="568">
        <v>397.65544180999996</v>
      </c>
      <c r="H13" s="568">
        <v>414.04740764200005</v>
      </c>
      <c r="I13" s="568">
        <v>445.98510850299999</v>
      </c>
      <c r="J13" s="568">
        <v>454.406257294</v>
      </c>
      <c r="K13" s="568">
        <v>456.221257294</v>
      </c>
      <c r="L13" s="568">
        <v>491.58496619100009</v>
      </c>
      <c r="M13" s="568">
        <v>501.96623270200007</v>
      </c>
      <c r="N13" s="568">
        <v>448.17189999999999</v>
      </c>
      <c r="O13" s="568">
        <v>461.89329999999995</v>
      </c>
      <c r="P13" s="568">
        <v>461.3125</v>
      </c>
      <c r="Q13" s="568">
        <v>462.01430000000005</v>
      </c>
    </row>
    <row r="14" spans="1:18" ht="12.95" customHeight="1">
      <c r="A14" s="550">
        <v>10</v>
      </c>
      <c r="B14" s="553" t="s">
        <v>1043</v>
      </c>
      <c r="C14" s="566" t="s">
        <v>17</v>
      </c>
      <c r="D14" s="568">
        <v>5.5186999999999991</v>
      </c>
      <c r="E14" s="568">
        <v>5.5186999999999991</v>
      </c>
      <c r="F14" s="568">
        <v>5.5984499999999997</v>
      </c>
      <c r="G14" s="568">
        <v>5.5984499999999997</v>
      </c>
      <c r="H14" s="568">
        <v>5.6517999999999997</v>
      </c>
      <c r="I14" s="568">
        <v>5.2338000000000005</v>
      </c>
      <c r="J14" s="568">
        <v>4.5045000000000002</v>
      </c>
      <c r="K14" s="568">
        <v>4.7046999999999999</v>
      </c>
      <c r="L14" s="568">
        <v>4.5045000000000011</v>
      </c>
      <c r="M14" s="568">
        <v>4.5045000000000011</v>
      </c>
      <c r="N14" s="568">
        <v>4.5045000000000011</v>
      </c>
      <c r="O14" s="568">
        <v>4.5045000000000011</v>
      </c>
      <c r="P14" s="568">
        <v>4.5045000000000011</v>
      </c>
      <c r="Q14" s="568">
        <v>4.5045000000000011</v>
      </c>
    </row>
    <row r="15" spans="1:18" ht="12.95" customHeight="1">
      <c r="A15" s="550">
        <v>11</v>
      </c>
      <c r="B15" s="584" t="s">
        <v>1063</v>
      </c>
      <c r="C15" s="580" t="s">
        <v>1064</v>
      </c>
      <c r="D15" s="568">
        <v>1111.2435146</v>
      </c>
      <c r="E15" s="568">
        <v>1117.1503839899999</v>
      </c>
      <c r="F15" s="568">
        <v>1112.6975693300001</v>
      </c>
      <c r="G15" s="568">
        <v>1138.5592325800001</v>
      </c>
      <c r="H15" s="568">
        <v>1145.8479623600001</v>
      </c>
      <c r="I15" s="568">
        <v>1163.31585081</v>
      </c>
      <c r="J15" s="568">
        <v>1166.9172220200001</v>
      </c>
      <c r="K15" s="568">
        <v>1174.26341963</v>
      </c>
      <c r="L15" s="568">
        <v>1226.8328313000002</v>
      </c>
      <c r="M15" s="568">
        <v>1217.1401510205001</v>
      </c>
      <c r="N15" s="568">
        <v>1240.1629079367999</v>
      </c>
      <c r="O15" s="568">
        <v>1261.9313550970001</v>
      </c>
      <c r="P15" s="568">
        <v>1278.0999999999999</v>
      </c>
      <c r="Q15" s="568">
        <v>1281.712</v>
      </c>
      <c r="R15" s="569"/>
    </row>
    <row r="16" spans="1:18" ht="12.95" customHeight="1">
      <c r="A16" s="550">
        <v>12</v>
      </c>
      <c r="B16" s="553" t="s">
        <v>1046</v>
      </c>
      <c r="C16" s="566" t="s">
        <v>1064</v>
      </c>
      <c r="D16" s="568">
        <v>132.16611220999999</v>
      </c>
      <c r="E16" s="568">
        <v>127.45231882</v>
      </c>
      <c r="F16" s="568">
        <v>126.87624422</v>
      </c>
      <c r="G16" s="568">
        <v>128.51090791999999</v>
      </c>
      <c r="H16" s="568">
        <v>126.17157753000002</v>
      </c>
      <c r="I16" s="568">
        <v>124.74033638</v>
      </c>
      <c r="J16" s="568">
        <v>123.41909233999998</v>
      </c>
      <c r="K16" s="568">
        <v>119.40447117000001</v>
      </c>
      <c r="L16" s="568">
        <v>120.83288438000001</v>
      </c>
      <c r="M16" s="568">
        <v>124.94495686340002</v>
      </c>
      <c r="N16" s="568">
        <v>125.443555011</v>
      </c>
      <c r="O16" s="568">
        <v>125.267639657</v>
      </c>
      <c r="P16" s="568">
        <v>125.6</v>
      </c>
      <c r="Q16" s="568">
        <v>122.72</v>
      </c>
    </row>
    <row r="17" spans="1:19" ht="12.95" customHeight="1">
      <c r="A17" s="550">
        <v>13</v>
      </c>
      <c r="B17" s="553" t="s">
        <v>1047</v>
      </c>
      <c r="C17" s="566" t="s">
        <v>1064</v>
      </c>
      <c r="D17" s="568">
        <v>152.09935572000001</v>
      </c>
      <c r="E17" s="568">
        <v>157.20393084000003</v>
      </c>
      <c r="F17" s="568">
        <v>148.88705242</v>
      </c>
      <c r="G17" s="568">
        <v>147.37382527</v>
      </c>
      <c r="H17" s="568">
        <v>148.68195044000001</v>
      </c>
      <c r="I17" s="568">
        <v>149.05777625000002</v>
      </c>
      <c r="J17" s="568">
        <v>151.48811523000003</v>
      </c>
      <c r="K17" s="568">
        <v>151.49009363000005</v>
      </c>
      <c r="L17" s="568">
        <v>148.38331358000002</v>
      </c>
      <c r="M17" s="568">
        <v>155.02010132720002</v>
      </c>
      <c r="N17" s="568">
        <v>152.93309174859999</v>
      </c>
      <c r="O17" s="568">
        <v>149.96548031020001</v>
      </c>
      <c r="P17" s="568">
        <v>148.69999999999999</v>
      </c>
      <c r="Q17" s="568">
        <v>150.88300000000001</v>
      </c>
    </row>
    <row r="18" spans="1:19" ht="12.95" customHeight="1">
      <c r="A18" s="550">
        <v>14</v>
      </c>
      <c r="B18" s="553" t="s">
        <v>1048</v>
      </c>
      <c r="C18" s="566" t="s">
        <v>1064</v>
      </c>
      <c r="D18" s="568">
        <v>34.739452670000006</v>
      </c>
      <c r="E18" s="568">
        <v>35.424026399999995</v>
      </c>
      <c r="F18" s="568">
        <v>38.576353940000011</v>
      </c>
      <c r="G18" s="568">
        <v>39.097970539999999</v>
      </c>
      <c r="H18" s="568">
        <v>39.669201660000006</v>
      </c>
      <c r="I18" s="568">
        <v>40.754524269999997</v>
      </c>
      <c r="J18" s="568">
        <v>42.837986019999995</v>
      </c>
      <c r="K18" s="568">
        <v>45.800771769999997</v>
      </c>
      <c r="L18" s="568">
        <v>45.695207510000003</v>
      </c>
      <c r="M18" s="568">
        <v>47.477448064599997</v>
      </c>
      <c r="N18" s="568">
        <v>48.064670229099988</v>
      </c>
      <c r="O18" s="568">
        <v>49.17283357689999</v>
      </c>
      <c r="P18" s="568">
        <v>49.4</v>
      </c>
      <c r="Q18" s="568">
        <v>56.061</v>
      </c>
    </row>
    <row r="19" spans="1:19" ht="12.95" customHeight="1">
      <c r="A19" s="550">
        <v>15</v>
      </c>
      <c r="B19" s="553" t="s">
        <v>1049</v>
      </c>
      <c r="C19" s="566" t="s">
        <v>1064</v>
      </c>
      <c r="D19" s="568">
        <v>5.3915885699999988</v>
      </c>
      <c r="E19" s="568">
        <v>5.1200430500000014</v>
      </c>
      <c r="F19" s="568">
        <v>5.2837062999999995</v>
      </c>
      <c r="G19" s="568">
        <v>5.7813443100000006</v>
      </c>
      <c r="H19" s="568">
        <v>5.63763638</v>
      </c>
      <c r="I19" s="568">
        <v>5.7592659099999999</v>
      </c>
      <c r="J19" s="568">
        <v>6.2422860900000003</v>
      </c>
      <c r="K19" s="568">
        <v>6.2229115400000001</v>
      </c>
      <c r="L19" s="568">
        <v>6.4291380399999998</v>
      </c>
      <c r="M19" s="568">
        <v>6.3236342360999993</v>
      </c>
      <c r="N19" s="568">
        <v>6.990840390699999</v>
      </c>
      <c r="O19" s="568">
        <v>7.4656071390000003</v>
      </c>
      <c r="P19" s="568">
        <v>6.8</v>
      </c>
      <c r="Q19" s="568">
        <v>6.8730000000000002</v>
      </c>
    </row>
    <row r="20" spans="1:19" ht="12.95" customHeight="1">
      <c r="A20" s="550">
        <v>16</v>
      </c>
      <c r="B20" s="553" t="s">
        <v>1050</v>
      </c>
      <c r="C20" s="566" t="s">
        <v>1064</v>
      </c>
      <c r="D20" s="568">
        <v>65.410308399999991</v>
      </c>
      <c r="E20" s="568">
        <v>60.527064760000009</v>
      </c>
      <c r="F20" s="568">
        <v>60.681952810000006</v>
      </c>
      <c r="G20" s="568">
        <v>64.151776060000003</v>
      </c>
      <c r="H20" s="568">
        <v>65.388563820000002</v>
      </c>
      <c r="I20" s="568">
        <v>63.921312129999997</v>
      </c>
      <c r="J20" s="568">
        <v>62.505031820000006</v>
      </c>
      <c r="K20" s="568">
        <v>63.543522579999994</v>
      </c>
      <c r="L20" s="568">
        <v>61.109136980000009</v>
      </c>
      <c r="M20" s="568">
        <v>62.514146847099994</v>
      </c>
      <c r="N20" s="568">
        <v>65.033439748999996</v>
      </c>
      <c r="O20" s="568">
        <v>67.063984935999997</v>
      </c>
      <c r="P20" s="568">
        <v>64.7</v>
      </c>
      <c r="Q20" s="568">
        <v>62.664000000000001</v>
      </c>
    </row>
    <row r="21" spans="1:19" ht="12.95" customHeight="1">
      <c r="A21" s="550">
        <v>17</v>
      </c>
      <c r="B21" s="553" t="s">
        <v>1051</v>
      </c>
      <c r="C21" s="566" t="s">
        <v>1064</v>
      </c>
      <c r="D21" s="568">
        <v>1.5226655200000001</v>
      </c>
      <c r="E21" s="568">
        <v>1.6124376199999999</v>
      </c>
      <c r="F21" s="568">
        <v>1.5510342000000001</v>
      </c>
      <c r="G21" s="568">
        <v>1.6339662399999999</v>
      </c>
      <c r="H21" s="568">
        <v>1.4771767500000001</v>
      </c>
      <c r="I21" s="568">
        <v>1.3794022400000001</v>
      </c>
      <c r="J21" s="568">
        <v>1.4334633300000001</v>
      </c>
      <c r="K21" s="568">
        <v>1.2193300900000001</v>
      </c>
      <c r="L21" s="568">
        <v>1.0500080899999999</v>
      </c>
      <c r="M21" s="568">
        <v>1.0071578263999998</v>
      </c>
      <c r="N21" s="568">
        <v>0.89294123660000002</v>
      </c>
      <c r="O21" s="568">
        <v>0.83377360580000004</v>
      </c>
      <c r="P21" s="568">
        <v>0.9</v>
      </c>
      <c r="Q21" s="568">
        <v>0.89300000000000002</v>
      </c>
    </row>
    <row r="22" spans="1:19" ht="12.95" customHeight="1">
      <c r="A22" s="550">
        <v>18</v>
      </c>
      <c r="B22" s="553" t="s">
        <v>1052</v>
      </c>
      <c r="C22" s="566" t="s">
        <v>1064</v>
      </c>
      <c r="D22" s="568">
        <v>39.970485099999998</v>
      </c>
      <c r="E22" s="568">
        <v>41.457997439999993</v>
      </c>
      <c r="F22" s="568">
        <v>35.837383709999997</v>
      </c>
      <c r="G22" s="568">
        <v>33.054904290000003</v>
      </c>
      <c r="H22" s="568">
        <v>30.529974479999989</v>
      </c>
      <c r="I22" s="568">
        <v>29.759195569999996</v>
      </c>
      <c r="J22" s="568">
        <v>29.633622010000007</v>
      </c>
      <c r="K22" s="568">
        <v>28.681959140000007</v>
      </c>
      <c r="L22" s="568">
        <v>26.626371350000003</v>
      </c>
      <c r="M22" s="568">
        <v>26.9319890055</v>
      </c>
      <c r="N22" s="568">
        <v>26.661549199699991</v>
      </c>
      <c r="O22" s="568">
        <v>25.758563211600009</v>
      </c>
      <c r="P22" s="568">
        <v>27.7</v>
      </c>
      <c r="Q22" s="568">
        <v>25.007000000000001</v>
      </c>
    </row>
    <row r="23" spans="1:19" ht="12.95" customHeight="1">
      <c r="A23" s="550">
        <v>19</v>
      </c>
      <c r="B23" s="553" t="s">
        <v>1053</v>
      </c>
      <c r="C23" s="566" t="s">
        <v>1064</v>
      </c>
      <c r="D23" s="568">
        <v>39.097802999999999</v>
      </c>
      <c r="E23" s="568">
        <v>33.140724249999998</v>
      </c>
      <c r="F23" s="568">
        <v>31.75329855</v>
      </c>
      <c r="G23" s="568">
        <v>32.468957719999999</v>
      </c>
      <c r="H23" s="568">
        <v>36.721647609999998</v>
      </c>
      <c r="I23" s="568">
        <v>35.226904340000004</v>
      </c>
      <c r="J23" s="568">
        <v>33.124093900000005</v>
      </c>
      <c r="K23" s="568">
        <v>32.655969150000004</v>
      </c>
      <c r="L23" s="568">
        <v>33.936575019999999</v>
      </c>
      <c r="M23" s="568">
        <v>32.938471115200002</v>
      </c>
      <c r="N23" s="568">
        <v>33.294879678000008</v>
      </c>
      <c r="O23" s="568">
        <v>35.755880933100002</v>
      </c>
      <c r="P23" s="568">
        <v>34.299999999999997</v>
      </c>
      <c r="Q23" s="568">
        <v>41.435000000000002</v>
      </c>
    </row>
    <row r="24" spans="1:19" ht="12.95" customHeight="1">
      <c r="A24" s="550">
        <v>20</v>
      </c>
      <c r="B24" s="553" t="s">
        <v>1054</v>
      </c>
      <c r="C24" s="566" t="s">
        <v>1064</v>
      </c>
      <c r="D24" s="568">
        <v>351.78826000000004</v>
      </c>
      <c r="E24" s="568">
        <v>348.11569000000003</v>
      </c>
      <c r="F24" s="568">
        <v>359.93564000000003</v>
      </c>
      <c r="G24" s="568">
        <v>374.70809000000003</v>
      </c>
      <c r="H24" s="568">
        <v>367.95032000000003</v>
      </c>
      <c r="I24" s="568">
        <v>372.90262000000001</v>
      </c>
      <c r="J24" s="568">
        <v>362.15818999999999</v>
      </c>
      <c r="K24" s="568">
        <v>368.73084999999998</v>
      </c>
      <c r="L24" s="568">
        <v>385.26817999999997</v>
      </c>
      <c r="M24" s="568">
        <v>374.81300679000009</v>
      </c>
      <c r="N24" s="568">
        <v>372.93270310000003</v>
      </c>
      <c r="O24" s="568">
        <v>394.61799754000003</v>
      </c>
      <c r="P24" s="568">
        <v>407.1</v>
      </c>
      <c r="Q24" s="568">
        <v>400.50599999999997</v>
      </c>
    </row>
    <row r="25" spans="1:19" ht="12.95" customHeight="1">
      <c r="A25" s="550">
        <v>21</v>
      </c>
      <c r="B25" s="553" t="s">
        <v>1055</v>
      </c>
      <c r="C25" s="566" t="s">
        <v>1064</v>
      </c>
      <c r="D25" s="568">
        <v>221.74140561999999</v>
      </c>
      <c r="E25" s="568">
        <v>236.22431025</v>
      </c>
      <c r="F25" s="568">
        <v>231.06229051999998</v>
      </c>
      <c r="G25" s="568">
        <v>235.29886548000002</v>
      </c>
      <c r="H25" s="568">
        <v>242.99732573</v>
      </c>
      <c r="I25" s="568">
        <v>255.69133825000003</v>
      </c>
      <c r="J25" s="568">
        <v>262.59176286000002</v>
      </c>
      <c r="K25" s="568">
        <v>261.19796780000001</v>
      </c>
      <c r="L25" s="568">
        <v>296.01954755000003</v>
      </c>
      <c r="M25" s="568">
        <v>279.11539346180001</v>
      </c>
      <c r="N25" s="568">
        <v>299.34066315929999</v>
      </c>
      <c r="O25" s="568">
        <v>287.54770787070004</v>
      </c>
      <c r="P25" s="568">
        <v>291.8</v>
      </c>
      <c r="Q25" s="568">
        <v>289.25799999999998</v>
      </c>
    </row>
    <row r="26" spans="1:19" ht="12.95" customHeight="1">
      <c r="A26" s="550">
        <v>22</v>
      </c>
      <c r="B26" s="553" t="s">
        <v>1056</v>
      </c>
      <c r="C26" s="566" t="s">
        <v>1064</v>
      </c>
      <c r="D26" s="568">
        <v>67.316077790000008</v>
      </c>
      <c r="E26" s="568">
        <v>70.87184056000001</v>
      </c>
      <c r="F26" s="568">
        <v>72.252612660000068</v>
      </c>
      <c r="G26" s="568">
        <v>76.478624749999881</v>
      </c>
      <c r="H26" s="568">
        <v>80.622587960000146</v>
      </c>
      <c r="I26" s="568">
        <v>84.123175470000206</v>
      </c>
      <c r="J26" s="568">
        <v>91.483578419999958</v>
      </c>
      <c r="K26" s="568">
        <v>95.315572759999895</v>
      </c>
      <c r="L26" s="568">
        <v>101.48246880000011</v>
      </c>
      <c r="M26" s="568">
        <v>106.05384548319989</v>
      </c>
      <c r="N26" s="568">
        <v>108.57457443479984</v>
      </c>
      <c r="O26" s="568">
        <v>118.48188631669996</v>
      </c>
      <c r="P26" s="568">
        <v>121.09999999999991</v>
      </c>
      <c r="Q26" s="568">
        <v>125.41200000000003</v>
      </c>
    </row>
    <row r="27" spans="1:19" ht="12.95" customHeight="1">
      <c r="A27" s="550">
        <v>23</v>
      </c>
      <c r="B27" s="584" t="s">
        <v>1065</v>
      </c>
      <c r="C27" s="566" t="s">
        <v>17</v>
      </c>
      <c r="D27" s="568">
        <v>853</v>
      </c>
      <c r="E27" s="568">
        <v>840</v>
      </c>
      <c r="F27" s="568">
        <v>817</v>
      </c>
      <c r="G27" s="568">
        <v>773</v>
      </c>
      <c r="H27" s="568">
        <v>758</v>
      </c>
      <c r="I27" s="568">
        <v>741</v>
      </c>
      <c r="J27" s="568">
        <v>732</v>
      </c>
      <c r="K27" s="568">
        <v>724</v>
      </c>
      <c r="L27" s="568">
        <v>730</v>
      </c>
      <c r="M27" s="568">
        <v>723.33333333333337</v>
      </c>
      <c r="N27" s="568">
        <v>716.66666666666674</v>
      </c>
      <c r="O27" s="568">
        <v>710</v>
      </c>
      <c r="P27" s="568">
        <v>751</v>
      </c>
      <c r="Q27" s="568">
        <v>773</v>
      </c>
      <c r="S27" s="583"/>
    </row>
    <row r="28" spans="1:19">
      <c r="A28" s="547"/>
      <c r="B28" s="565"/>
      <c r="C28" s="566"/>
    </row>
    <row r="29" spans="1:19" ht="15" customHeight="1">
      <c r="A29" s="547"/>
      <c r="B29" s="565"/>
      <c r="C29" s="566"/>
      <c r="D29" s="549" t="s">
        <v>1057</v>
      </c>
    </row>
    <row r="30" spans="1:19" ht="12.95" customHeight="1">
      <c r="A30" s="550">
        <v>24</v>
      </c>
      <c r="B30" s="567" t="s">
        <v>1037</v>
      </c>
      <c r="C30" s="566"/>
    </row>
    <row r="31" spans="1:19" ht="12.95" customHeight="1">
      <c r="A31" s="550">
        <v>25</v>
      </c>
      <c r="B31" s="553" t="s">
        <v>959</v>
      </c>
      <c r="C31" s="566" t="s">
        <v>1058</v>
      </c>
      <c r="D31" s="570">
        <v>28.065118986939357</v>
      </c>
      <c r="E31" s="570">
        <v>28.137581785901421</v>
      </c>
      <c r="F31" s="570">
        <v>28.794112682353152</v>
      </c>
      <c r="G31" s="570">
        <v>30.096629751800617</v>
      </c>
      <c r="H31" s="570">
        <v>29.770091973801932</v>
      </c>
      <c r="I31" s="570">
        <v>30.678789124017406</v>
      </c>
      <c r="J31" s="570">
        <v>33.440276872703279</v>
      </c>
      <c r="K31" s="570">
        <v>31.452674625084978</v>
      </c>
      <c r="L31" s="570">
        <v>31.686509067645058</v>
      </c>
      <c r="M31" s="570">
        <v>34.067367567349017</v>
      </c>
      <c r="N31" s="570">
        <v>32.267706247708759</v>
      </c>
      <c r="O31" s="570">
        <v>32.558821199118313</v>
      </c>
      <c r="P31" s="570">
        <v>33.862091369455456</v>
      </c>
      <c r="Q31" s="570">
        <v>34.221222781785457</v>
      </c>
    </row>
    <row r="32" spans="1:19" ht="12.95" customHeight="1">
      <c r="A32" s="550">
        <v>26</v>
      </c>
      <c r="B32" s="553" t="s">
        <v>960</v>
      </c>
      <c r="C32" s="566" t="s">
        <v>1058</v>
      </c>
      <c r="D32" s="570">
        <v>9.6423159104784375</v>
      </c>
      <c r="E32" s="570">
        <v>9.6584840358770929</v>
      </c>
      <c r="F32" s="570">
        <v>9.3722526973481344</v>
      </c>
      <c r="G32" s="570">
        <v>9.4588148450522702</v>
      </c>
      <c r="H32" s="570">
        <v>8.3180259271124424</v>
      </c>
      <c r="I32" s="570">
        <v>8.3049677101248367</v>
      </c>
      <c r="J32" s="570">
        <v>7.6612833554783668</v>
      </c>
      <c r="K32" s="570">
        <v>7.8503838534256483</v>
      </c>
      <c r="L32" s="570">
        <v>8.4530777607263854</v>
      </c>
      <c r="M32" s="570">
        <v>8.1219476162249169</v>
      </c>
      <c r="N32" s="570">
        <v>8.1392082330388238</v>
      </c>
      <c r="O32" s="570">
        <v>7.9387013863396456</v>
      </c>
      <c r="P32" s="570">
        <v>7.5027770504986417</v>
      </c>
      <c r="Q32" s="570">
        <v>7.5012873403352414</v>
      </c>
    </row>
    <row r="33" spans="1:17" ht="12.95" customHeight="1">
      <c r="A33" s="550">
        <v>27</v>
      </c>
      <c r="B33" s="553" t="s">
        <v>955</v>
      </c>
      <c r="C33" s="566" t="s">
        <v>1058</v>
      </c>
      <c r="D33" s="570">
        <v>18.671478473000743</v>
      </c>
      <c r="E33" s="570">
        <v>18.01637973308554</v>
      </c>
      <c r="F33" s="570">
        <v>17.460011342984711</v>
      </c>
      <c r="G33" s="570">
        <v>17.648172295252138</v>
      </c>
      <c r="H33" s="570">
        <v>14.414835341653209</v>
      </c>
      <c r="I33" s="570">
        <v>14.550059053638503</v>
      </c>
      <c r="J33" s="570">
        <v>15.178865031656381</v>
      </c>
      <c r="K33" s="570">
        <v>13.250549439649562</v>
      </c>
      <c r="L33" s="570">
        <v>14.653665257603649</v>
      </c>
      <c r="M33" s="570">
        <v>13.520484609146598</v>
      </c>
      <c r="N33" s="570">
        <v>14.953821338025255</v>
      </c>
      <c r="O33" s="570">
        <v>15.072570284575608</v>
      </c>
      <c r="P33" s="570">
        <v>15.563654618763325</v>
      </c>
      <c r="Q33" s="570">
        <v>14.198746982986604</v>
      </c>
    </row>
    <row r="34" spans="1:17" ht="12.95" customHeight="1">
      <c r="A34" s="550">
        <v>28</v>
      </c>
      <c r="B34" s="553" t="s">
        <v>1038</v>
      </c>
      <c r="C34" s="566" t="s">
        <v>1058</v>
      </c>
      <c r="D34" s="570">
        <v>11.477813416413957</v>
      </c>
      <c r="E34" s="570">
        <v>11.577738079228512</v>
      </c>
      <c r="F34" s="570">
        <v>10.158910672805851</v>
      </c>
      <c r="G34" s="570">
        <v>10.356208738472661</v>
      </c>
      <c r="H34" s="570">
        <v>9.5859105783494876</v>
      </c>
      <c r="I34" s="570">
        <v>10.339465336507443</v>
      </c>
      <c r="J34" s="570">
        <v>15.164908084286601</v>
      </c>
      <c r="K34" s="570">
        <v>13.800629111909235</v>
      </c>
      <c r="L34" s="570">
        <v>14.957907358346896</v>
      </c>
      <c r="M34" s="570">
        <v>14.043976700569566</v>
      </c>
      <c r="N34" s="570">
        <v>12.44164436647182</v>
      </c>
      <c r="O34" s="570">
        <v>25.678322425575168</v>
      </c>
      <c r="P34" s="570">
        <v>24.675975701811748</v>
      </c>
      <c r="Q34" s="570">
        <v>26.857480638734692</v>
      </c>
    </row>
    <row r="35" spans="1:17" ht="12.95" customHeight="1">
      <c r="A35" s="550">
        <v>29</v>
      </c>
      <c r="B35" s="567" t="s">
        <v>1039</v>
      </c>
      <c r="C35" s="566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59"/>
      <c r="O35" s="559"/>
      <c r="P35" s="559"/>
      <c r="Q35" s="559"/>
    </row>
    <row r="36" spans="1:17" ht="12.95" customHeight="1">
      <c r="A36" s="550">
        <v>30</v>
      </c>
      <c r="B36" s="553" t="s">
        <v>1040</v>
      </c>
      <c r="C36" s="566" t="s">
        <v>1058</v>
      </c>
      <c r="D36" s="570">
        <v>28.411259919577645</v>
      </c>
      <c r="E36" s="570">
        <v>28.32944468439937</v>
      </c>
      <c r="F36" s="570">
        <v>28.808985613365973</v>
      </c>
      <c r="G36" s="570">
        <v>30.324538126199695</v>
      </c>
      <c r="H36" s="570">
        <v>30.114537877479112</v>
      </c>
      <c r="I36" s="570">
        <v>30.899814235091188</v>
      </c>
      <c r="J36" s="570">
        <v>33.671380390900097</v>
      </c>
      <c r="K36" s="570">
        <v>31.503615824471627</v>
      </c>
      <c r="L36" s="570">
        <v>31.749432977388484</v>
      </c>
      <c r="M36" s="570">
        <v>34.211159971995329</v>
      </c>
      <c r="N36" s="570">
        <v>32.507512246930624</v>
      </c>
      <c r="O36" s="570">
        <v>32.990472218710785</v>
      </c>
      <c r="P36" s="570">
        <v>34.617068624961021</v>
      </c>
      <c r="Q36" s="570">
        <v>34.911488957289841</v>
      </c>
    </row>
    <row r="37" spans="1:17" ht="12.95" customHeight="1">
      <c r="A37" s="550">
        <v>31</v>
      </c>
      <c r="B37" s="553" t="s">
        <v>1041</v>
      </c>
      <c r="C37" s="566" t="s">
        <v>1058</v>
      </c>
      <c r="D37" s="570">
        <v>9.6423159104784375</v>
      </c>
      <c r="E37" s="570">
        <v>9.6584840358770947</v>
      </c>
      <c r="F37" s="570">
        <v>9.3722526973481362</v>
      </c>
      <c r="G37" s="570">
        <v>9.4588148450522684</v>
      </c>
      <c r="H37" s="570">
        <v>8.3180259271124424</v>
      </c>
      <c r="I37" s="570">
        <v>8.3049677101248385</v>
      </c>
      <c r="J37" s="570">
        <v>7.6612833554783659</v>
      </c>
      <c r="K37" s="570">
        <v>7.8503838534256483</v>
      </c>
      <c r="L37" s="570">
        <v>8.4530777607263836</v>
      </c>
      <c r="M37" s="570">
        <v>8.1219476162249151</v>
      </c>
      <c r="N37" s="570">
        <v>8.1392082330388238</v>
      </c>
      <c r="O37" s="570">
        <v>7.9387013863396465</v>
      </c>
      <c r="P37" s="570">
        <v>7.5027770504986409</v>
      </c>
      <c r="Q37" s="570">
        <v>7.5012873403352405</v>
      </c>
    </row>
    <row r="38" spans="1:17" ht="12.95" customHeight="1">
      <c r="A38" s="550">
        <v>32</v>
      </c>
      <c r="B38" s="553" t="s">
        <v>1042</v>
      </c>
      <c r="C38" s="566" t="s">
        <v>1058</v>
      </c>
      <c r="D38" s="570">
        <v>18.671478473000743</v>
      </c>
      <c r="E38" s="570">
        <v>18.01637973308554</v>
      </c>
      <c r="F38" s="570">
        <v>17.460011342984711</v>
      </c>
      <c r="G38" s="570">
        <v>17.648172295252142</v>
      </c>
      <c r="H38" s="570">
        <v>14.414835341653207</v>
      </c>
      <c r="I38" s="570">
        <v>14.550059053638497</v>
      </c>
      <c r="J38" s="570">
        <v>15.178865031656379</v>
      </c>
      <c r="K38" s="570">
        <v>13.250549439649568</v>
      </c>
      <c r="L38" s="570">
        <v>14.653665257603651</v>
      </c>
      <c r="M38" s="570">
        <v>13.520484609146596</v>
      </c>
      <c r="N38" s="570">
        <v>14.953821338025254</v>
      </c>
      <c r="O38" s="570">
        <v>15.072570284575605</v>
      </c>
      <c r="P38" s="570">
        <v>15.563654618763323</v>
      </c>
      <c r="Q38" s="570">
        <v>14.198746982986604</v>
      </c>
    </row>
    <row r="39" spans="1:17" ht="12.95" customHeight="1">
      <c r="A39" s="550">
        <v>33</v>
      </c>
      <c r="B39" s="553" t="s">
        <v>1043</v>
      </c>
      <c r="C39" s="566" t="s">
        <v>1058</v>
      </c>
      <c r="D39" s="570">
        <v>11.477813416413957</v>
      </c>
      <c r="E39" s="570">
        <v>11.577738079228512</v>
      </c>
      <c r="F39" s="570">
        <v>10.158910672805851</v>
      </c>
      <c r="G39" s="570">
        <v>10.356208738472661</v>
      </c>
      <c r="H39" s="570">
        <v>9.5859105783494876</v>
      </c>
      <c r="I39" s="570">
        <v>10.339465336507443</v>
      </c>
      <c r="J39" s="570">
        <v>15.164908084286601</v>
      </c>
      <c r="K39" s="570">
        <v>13.800629111909235</v>
      </c>
      <c r="L39" s="570">
        <v>14.957907358346896</v>
      </c>
      <c r="M39" s="570">
        <v>14.043976700569566</v>
      </c>
      <c r="N39" s="570">
        <v>12.44164436647182</v>
      </c>
      <c r="O39" s="570">
        <v>25.678322425575168</v>
      </c>
      <c r="P39" s="570">
        <v>24.675975701811748</v>
      </c>
      <c r="Q39" s="570">
        <v>26.857480638734692</v>
      </c>
    </row>
    <row r="40" spans="1:17" ht="12.95" customHeight="1">
      <c r="A40" s="550">
        <v>34</v>
      </c>
      <c r="B40" s="567" t="s">
        <v>981</v>
      </c>
      <c r="C40" s="566"/>
      <c r="D40" s="559"/>
      <c r="E40" s="559"/>
      <c r="F40" s="559"/>
      <c r="G40" s="559"/>
      <c r="H40" s="559"/>
      <c r="I40" s="559"/>
      <c r="J40" s="559"/>
      <c r="K40" s="559"/>
      <c r="L40" s="559"/>
      <c r="M40" s="559"/>
      <c r="N40" s="559"/>
      <c r="O40" s="559"/>
      <c r="P40" s="559"/>
      <c r="Q40" s="559"/>
    </row>
    <row r="41" spans="1:17" ht="12.95" customHeight="1">
      <c r="A41" s="550">
        <v>35</v>
      </c>
      <c r="B41" s="579" t="s">
        <v>1046</v>
      </c>
      <c r="C41" s="580" t="s">
        <v>1058</v>
      </c>
      <c r="D41" s="581">
        <v>44.806860257182144</v>
      </c>
      <c r="E41" s="581">
        <v>42.796890045718222</v>
      </c>
      <c r="F41" s="581">
        <v>46.046798171571666</v>
      </c>
      <c r="G41" s="581">
        <v>44.130634481443877</v>
      </c>
      <c r="H41" s="581">
        <v>44.120673926525569</v>
      </c>
      <c r="I41" s="581">
        <v>41.113336153618846</v>
      </c>
      <c r="J41" s="581">
        <v>43.520968327735631</v>
      </c>
      <c r="K41" s="581">
        <v>39.565348325664836</v>
      </c>
      <c r="L41" s="581">
        <v>40.161431296246121</v>
      </c>
      <c r="M41" s="581">
        <v>40.998120155303951</v>
      </c>
      <c r="N41" s="581">
        <v>41.827896226991207</v>
      </c>
      <c r="O41" s="581">
        <v>39.848526856141</v>
      </c>
      <c r="P41" s="581">
        <v>37.955446049336864</v>
      </c>
      <c r="Q41" s="581">
        <v>35.765887859396443</v>
      </c>
    </row>
    <row r="42" spans="1:17" ht="12.95" customHeight="1">
      <c r="A42" s="550">
        <v>36</v>
      </c>
      <c r="B42" s="579" t="s">
        <v>1047</v>
      </c>
      <c r="C42" s="580" t="s">
        <v>1058</v>
      </c>
      <c r="D42" s="581">
        <v>44.806860257182137</v>
      </c>
      <c r="E42" s="581">
        <v>42.796890045718214</v>
      </c>
      <c r="F42" s="581">
        <v>46.046798171571673</v>
      </c>
      <c r="G42" s="581">
        <v>44.13063448144387</v>
      </c>
      <c r="H42" s="581">
        <v>44.120673926525555</v>
      </c>
      <c r="I42" s="581">
        <v>41.113336153618853</v>
      </c>
      <c r="J42" s="581">
        <v>43.520968327735638</v>
      </c>
      <c r="K42" s="581">
        <v>39.565348325664836</v>
      </c>
      <c r="L42" s="581">
        <v>40.161431296246128</v>
      </c>
      <c r="M42" s="581">
        <v>40.998120155303944</v>
      </c>
      <c r="N42" s="581">
        <v>41.827896226991214</v>
      </c>
      <c r="O42" s="581">
        <v>39.848526856141007</v>
      </c>
      <c r="P42" s="581">
        <v>37.955446049336864</v>
      </c>
      <c r="Q42" s="581">
        <v>35.765887859396443</v>
      </c>
    </row>
    <row r="43" spans="1:17" ht="12.95" customHeight="1">
      <c r="A43" s="550">
        <v>37</v>
      </c>
      <c r="B43" s="579" t="s">
        <v>1048</v>
      </c>
      <c r="C43" s="580" t="s">
        <v>1058</v>
      </c>
      <c r="D43" s="581">
        <v>44.80686025718213</v>
      </c>
      <c r="E43" s="581">
        <v>42.796890045718207</v>
      </c>
      <c r="F43" s="581">
        <v>46.046798171571673</v>
      </c>
      <c r="G43" s="581">
        <v>44.130634481443877</v>
      </c>
      <c r="H43" s="581">
        <v>44.120673926525548</v>
      </c>
      <c r="I43" s="581">
        <v>41.11333615361886</v>
      </c>
      <c r="J43" s="581">
        <v>43.520968327735631</v>
      </c>
      <c r="K43" s="581">
        <v>39.565348325664836</v>
      </c>
      <c r="L43" s="581">
        <v>40.161431296246128</v>
      </c>
      <c r="M43" s="581">
        <v>40.998120155303958</v>
      </c>
      <c r="N43" s="581">
        <v>41.827896226991207</v>
      </c>
      <c r="O43" s="581">
        <v>39.848526856141007</v>
      </c>
      <c r="P43" s="581">
        <v>37.955446049336864</v>
      </c>
      <c r="Q43" s="581">
        <v>35.765887859396436</v>
      </c>
    </row>
    <row r="44" spans="1:17" ht="12.95" customHeight="1">
      <c r="A44" s="550">
        <v>38</v>
      </c>
      <c r="B44" s="579" t="s">
        <v>1049</v>
      </c>
      <c r="C44" s="580" t="s">
        <v>1058</v>
      </c>
      <c r="D44" s="581">
        <v>44.806860257182137</v>
      </c>
      <c r="E44" s="581">
        <v>42.796890045718236</v>
      </c>
      <c r="F44" s="581">
        <v>46.046798171571666</v>
      </c>
      <c r="G44" s="581">
        <v>44.130634481443877</v>
      </c>
      <c r="H44" s="581">
        <v>44.120673926525562</v>
      </c>
      <c r="I44" s="581">
        <v>41.113336153618853</v>
      </c>
      <c r="J44" s="581">
        <v>43.520968327735631</v>
      </c>
      <c r="K44" s="581">
        <v>39.565348325664836</v>
      </c>
      <c r="L44" s="581">
        <v>40.161431296246121</v>
      </c>
      <c r="M44" s="581">
        <v>40.998120155303951</v>
      </c>
      <c r="N44" s="581">
        <v>41.827896226991207</v>
      </c>
      <c r="O44" s="581">
        <v>39.848526856141007</v>
      </c>
      <c r="P44" s="581">
        <v>37.955446049336857</v>
      </c>
      <c r="Q44" s="581">
        <v>35.765887859396443</v>
      </c>
    </row>
    <row r="45" spans="1:17" ht="12.95" customHeight="1">
      <c r="A45" s="550">
        <v>39</v>
      </c>
      <c r="B45" s="579" t="s">
        <v>1050</v>
      </c>
      <c r="C45" s="580" t="s">
        <v>1058</v>
      </c>
      <c r="D45" s="581">
        <v>44.806860257182137</v>
      </c>
      <c r="E45" s="581">
        <v>42.796890045718222</v>
      </c>
      <c r="F45" s="581">
        <v>46.046798171571666</v>
      </c>
      <c r="G45" s="581">
        <v>44.130634481443877</v>
      </c>
      <c r="H45" s="581">
        <v>44.120673926525562</v>
      </c>
      <c r="I45" s="581">
        <v>41.113336153618867</v>
      </c>
      <c r="J45" s="581">
        <v>43.520968327735631</v>
      </c>
      <c r="K45" s="581">
        <v>39.565348325664829</v>
      </c>
      <c r="L45" s="581">
        <v>40.161431296246121</v>
      </c>
      <c r="M45" s="581">
        <v>40.998120155303937</v>
      </c>
      <c r="N45" s="581">
        <v>41.827896226991207</v>
      </c>
      <c r="O45" s="581">
        <v>39.848526856140992</v>
      </c>
      <c r="P45" s="581">
        <v>37.955446049336864</v>
      </c>
      <c r="Q45" s="581">
        <v>35.765887859396443</v>
      </c>
    </row>
    <row r="46" spans="1:17" ht="12.95" customHeight="1">
      <c r="A46" s="550">
        <v>40</v>
      </c>
      <c r="B46" s="579" t="s">
        <v>1051</v>
      </c>
      <c r="C46" s="580" t="s">
        <v>1058</v>
      </c>
      <c r="D46" s="581">
        <v>44.806860257182144</v>
      </c>
      <c r="E46" s="581">
        <v>42.796890045718214</v>
      </c>
      <c r="F46" s="581">
        <v>46.046798171571673</v>
      </c>
      <c r="G46" s="581">
        <v>44.130634481443863</v>
      </c>
      <c r="H46" s="581">
        <v>44.120673926525562</v>
      </c>
      <c r="I46" s="581">
        <v>41.113336153618846</v>
      </c>
      <c r="J46" s="581">
        <v>43.520968327735638</v>
      </c>
      <c r="K46" s="581">
        <v>39.565348325664836</v>
      </c>
      <c r="L46" s="581">
        <v>40.161431296246121</v>
      </c>
      <c r="M46" s="581">
        <v>40.998120155303951</v>
      </c>
      <c r="N46" s="581">
        <v>41.8278962269912</v>
      </c>
      <c r="O46" s="581">
        <v>39.848526856141007</v>
      </c>
      <c r="P46" s="581">
        <v>37.955446049336857</v>
      </c>
      <c r="Q46" s="581">
        <v>35.765887859396443</v>
      </c>
    </row>
    <row r="47" spans="1:17" ht="12.95" customHeight="1">
      <c r="A47" s="550">
        <v>41</v>
      </c>
      <c r="B47" s="579" t="s">
        <v>1052</v>
      </c>
      <c r="C47" s="580" t="s">
        <v>1058</v>
      </c>
      <c r="D47" s="581">
        <v>44.80686025718213</v>
      </c>
      <c r="E47" s="581">
        <v>42.796890045718222</v>
      </c>
      <c r="F47" s="581">
        <v>46.046798171571666</v>
      </c>
      <c r="G47" s="581">
        <v>44.13063448144387</v>
      </c>
      <c r="H47" s="581">
        <v>44.120673926525569</v>
      </c>
      <c r="I47" s="581">
        <v>41.113336153618846</v>
      </c>
      <c r="J47" s="581">
        <v>43.520968327735631</v>
      </c>
      <c r="K47" s="581">
        <v>39.565348325664836</v>
      </c>
      <c r="L47" s="581">
        <v>40.161431296246121</v>
      </c>
      <c r="M47" s="581">
        <v>40.998120155303944</v>
      </c>
      <c r="N47" s="581">
        <v>41.827896226991207</v>
      </c>
      <c r="O47" s="581">
        <v>39.848526856141007</v>
      </c>
      <c r="P47" s="581">
        <v>37.955446049336864</v>
      </c>
      <c r="Q47" s="581">
        <v>35.765887859396436</v>
      </c>
    </row>
    <row r="48" spans="1:17" ht="12.95" customHeight="1">
      <c r="A48" s="550">
        <v>42</v>
      </c>
      <c r="B48" s="579" t="s">
        <v>1053</v>
      </c>
      <c r="C48" s="580" t="s">
        <v>1058</v>
      </c>
      <c r="D48" s="581">
        <v>44.806860257182137</v>
      </c>
      <c r="E48" s="581">
        <v>42.796890045718207</v>
      </c>
      <c r="F48" s="581">
        <v>46.046798171571673</v>
      </c>
      <c r="G48" s="581">
        <v>44.130634481443863</v>
      </c>
      <c r="H48" s="581">
        <v>44.120673926525555</v>
      </c>
      <c r="I48" s="581">
        <v>41.113336153618853</v>
      </c>
      <c r="J48" s="581">
        <v>43.520968327735631</v>
      </c>
      <c r="K48" s="581">
        <v>39.565348325664829</v>
      </c>
      <c r="L48" s="581">
        <v>40.161431296246136</v>
      </c>
      <c r="M48" s="581">
        <v>40.998120155303944</v>
      </c>
      <c r="N48" s="581">
        <v>41.827896226991221</v>
      </c>
      <c r="O48" s="581">
        <v>39.848526856141007</v>
      </c>
      <c r="P48" s="581">
        <v>37.955446049336857</v>
      </c>
      <c r="Q48" s="581">
        <v>35.765887859396443</v>
      </c>
    </row>
    <row r="49" spans="1:17" ht="12.95" customHeight="1">
      <c r="A49" s="550">
        <v>43</v>
      </c>
      <c r="B49" s="579" t="s">
        <v>1054</v>
      </c>
      <c r="C49" s="580" t="s">
        <v>1058</v>
      </c>
      <c r="D49" s="581">
        <v>44.806860257182137</v>
      </c>
      <c r="E49" s="581">
        <v>42.796890045718222</v>
      </c>
      <c r="F49" s="581">
        <v>46.046798171571666</v>
      </c>
      <c r="G49" s="581">
        <v>44.13063448144387</v>
      </c>
      <c r="H49" s="581">
        <v>44.120673926525569</v>
      </c>
      <c r="I49" s="581">
        <v>41.11333615361886</v>
      </c>
      <c r="J49" s="581">
        <v>43.520968327735631</v>
      </c>
      <c r="K49" s="581">
        <v>39.565348325664836</v>
      </c>
      <c r="L49" s="581">
        <v>40.161431296246121</v>
      </c>
      <c r="M49" s="581">
        <v>40.998120155303944</v>
      </c>
      <c r="N49" s="581">
        <v>41.8278962269912</v>
      </c>
      <c r="O49" s="581">
        <v>39.848526856141014</v>
      </c>
      <c r="P49" s="581">
        <v>37.955446049336864</v>
      </c>
      <c r="Q49" s="581">
        <v>35.765887859396436</v>
      </c>
    </row>
    <row r="50" spans="1:17" ht="12.95" customHeight="1">
      <c r="A50" s="550">
        <v>44</v>
      </c>
      <c r="B50" s="579" t="s">
        <v>1055</v>
      </c>
      <c r="C50" s="580" t="s">
        <v>1058</v>
      </c>
      <c r="D50" s="581">
        <v>44.806860257182137</v>
      </c>
      <c r="E50" s="581">
        <v>42.796890045718222</v>
      </c>
      <c r="F50" s="581">
        <v>46.046798171571666</v>
      </c>
      <c r="G50" s="581">
        <v>44.130634481443877</v>
      </c>
      <c r="H50" s="581">
        <v>44.120673926525562</v>
      </c>
      <c r="I50" s="581">
        <v>41.113336153618853</v>
      </c>
      <c r="J50" s="581">
        <v>43.520968327735638</v>
      </c>
      <c r="K50" s="581">
        <v>39.565348325664843</v>
      </c>
      <c r="L50" s="581">
        <v>40.161431296246128</v>
      </c>
      <c r="M50" s="581">
        <v>40.998120155303958</v>
      </c>
      <c r="N50" s="581">
        <v>41.827896226991214</v>
      </c>
      <c r="O50" s="581">
        <v>39.848526856141</v>
      </c>
      <c r="P50" s="581">
        <v>37.955446049336864</v>
      </c>
      <c r="Q50" s="581">
        <v>35.765887859396443</v>
      </c>
    </row>
    <row r="51" spans="1:17" ht="12.95" customHeight="1">
      <c r="A51" s="550">
        <v>45</v>
      </c>
      <c r="B51" s="579" t="s">
        <v>1056</v>
      </c>
      <c r="C51" s="580" t="s">
        <v>1058</v>
      </c>
      <c r="D51" s="581">
        <v>44.80686025718213</v>
      </c>
      <c r="E51" s="581">
        <v>42.796890045718207</v>
      </c>
      <c r="F51" s="581">
        <v>46.046798171571666</v>
      </c>
      <c r="G51" s="581">
        <v>44.130634481443877</v>
      </c>
      <c r="H51" s="581">
        <v>44.120673926525555</v>
      </c>
      <c r="I51" s="581">
        <v>41.113336153618853</v>
      </c>
      <c r="J51" s="581">
        <v>43.520968327735638</v>
      </c>
      <c r="K51" s="581">
        <v>39.565348325664829</v>
      </c>
      <c r="L51" s="581">
        <v>40.161431296246121</v>
      </c>
      <c r="M51" s="581">
        <v>40.998120155303944</v>
      </c>
      <c r="N51" s="581">
        <v>41.827896226991207</v>
      </c>
      <c r="O51" s="581">
        <v>39.848526856141007</v>
      </c>
      <c r="P51" s="581">
        <v>37.955446049336864</v>
      </c>
      <c r="Q51" s="581">
        <v>35.765887859396443</v>
      </c>
    </row>
    <row r="52" spans="1:17" ht="12.95" customHeight="1">
      <c r="A52" s="550">
        <v>46</v>
      </c>
      <c r="B52" s="567" t="s">
        <v>980</v>
      </c>
      <c r="C52" s="566" t="s">
        <v>1058</v>
      </c>
      <c r="D52" s="570">
        <v>4.1802257736852573</v>
      </c>
      <c r="E52" s="570">
        <v>4.292697054639552</v>
      </c>
      <c r="F52" s="570">
        <v>4.4393249548271267</v>
      </c>
      <c r="G52" s="570">
        <v>4.7951529383975053</v>
      </c>
      <c r="H52" s="570">
        <v>4.3114597417858462</v>
      </c>
      <c r="I52" s="570">
        <v>4.6090191367921438</v>
      </c>
      <c r="J52" s="570">
        <v>4.7925464165966449</v>
      </c>
      <c r="K52" s="570">
        <v>4.6450504726092259</v>
      </c>
      <c r="L52" s="570">
        <v>4.8871335738778905</v>
      </c>
      <c r="M52" s="570">
        <v>4.9630619216123462</v>
      </c>
      <c r="N52" s="570">
        <v>5.0790680546753304</v>
      </c>
      <c r="O52" s="570">
        <v>5.1804210421073575</v>
      </c>
      <c r="P52" s="570">
        <v>6.0109005691079229</v>
      </c>
      <c r="Q52" s="570">
        <v>5.9360121974914719</v>
      </c>
    </row>
    <row r="53" spans="1:17">
      <c r="A53" s="547"/>
      <c r="B53" s="565"/>
      <c r="C53" s="566"/>
    </row>
    <row r="54" spans="1:17" ht="15" customHeight="1">
      <c r="A54" s="547"/>
      <c r="B54" s="565"/>
      <c r="C54" s="566"/>
      <c r="D54" s="549" t="s">
        <v>1059</v>
      </c>
    </row>
    <row r="55" spans="1:17" ht="12.95" customHeight="1">
      <c r="A55" s="550">
        <v>47</v>
      </c>
      <c r="B55" s="567" t="s">
        <v>1037</v>
      </c>
      <c r="C55" s="571" t="s">
        <v>976</v>
      </c>
      <c r="D55" s="568">
        <v>3894.4234621577298</v>
      </c>
      <c r="E55" s="568">
        <v>4193.5925590317211</v>
      </c>
      <c r="F55" s="568">
        <v>4180.3079436610888</v>
      </c>
      <c r="G55" s="568">
        <v>4137.1501083985895</v>
      </c>
      <c r="H55" s="568">
        <v>4116.2829162114449</v>
      </c>
      <c r="I55" s="568">
        <v>4095.4157240243012</v>
      </c>
      <c r="J55" s="568">
        <v>4130.4380665595745</v>
      </c>
      <c r="K55" s="568">
        <v>4188.0713704882519</v>
      </c>
      <c r="L55" s="568">
        <v>4397.5444528394228</v>
      </c>
      <c r="M55" s="568">
        <v>4613.8392590841886</v>
      </c>
      <c r="N55" s="568">
        <v>4796.9502842222737</v>
      </c>
      <c r="O55" s="568">
        <v>4746.0021230171369</v>
      </c>
      <c r="P55" s="568">
        <v>4533.857500848022</v>
      </c>
      <c r="Q55" s="568">
        <v>4488.0434779493844</v>
      </c>
    </row>
    <row r="56" spans="1:17" ht="12.95" customHeight="1">
      <c r="A56" s="550">
        <v>48</v>
      </c>
      <c r="B56" s="553" t="s">
        <v>959</v>
      </c>
      <c r="C56" s="571" t="s">
        <v>976</v>
      </c>
      <c r="D56" s="568">
        <v>1869.4089255414146</v>
      </c>
      <c r="E56" s="568">
        <v>2016.7026865487173</v>
      </c>
      <c r="F56" s="568">
        <v>1982.7532998463198</v>
      </c>
      <c r="G56" s="568">
        <v>1795.1570039590019</v>
      </c>
      <c r="H56" s="568">
        <v>1737.9877689783139</v>
      </c>
      <c r="I56" s="568">
        <v>1680.8185339976258</v>
      </c>
      <c r="J56" s="568">
        <v>1818.8756604459891</v>
      </c>
      <c r="K56" s="568">
        <v>1714.3639108163375</v>
      </c>
      <c r="L56" s="568">
        <v>1788.0723882000191</v>
      </c>
      <c r="M56" s="568">
        <v>1902.5295981878985</v>
      </c>
      <c r="N56" s="568">
        <v>1741.7400150086844</v>
      </c>
      <c r="O56" s="568">
        <v>1615.0807853128194</v>
      </c>
      <c r="P56" s="568">
        <v>1556.8880211349801</v>
      </c>
      <c r="Q56" s="568">
        <v>1517.3396809745004</v>
      </c>
    </row>
    <row r="57" spans="1:17" ht="12.95" customHeight="1">
      <c r="A57" s="550">
        <v>49</v>
      </c>
      <c r="B57" s="553" t="s">
        <v>960</v>
      </c>
      <c r="C57" s="571" t="s">
        <v>976</v>
      </c>
      <c r="D57" s="568">
        <v>1328.731229239092</v>
      </c>
      <c r="E57" s="568">
        <v>1406.8621176477168</v>
      </c>
      <c r="F57" s="568">
        <v>1393.7139044069154</v>
      </c>
      <c r="G57" s="568">
        <v>1458.1115563980734</v>
      </c>
      <c r="H57" s="568">
        <v>1530.006014214795</v>
      </c>
      <c r="I57" s="568">
        <v>1601.9004720315168</v>
      </c>
      <c r="J57" s="568">
        <v>1487.2655173650633</v>
      </c>
      <c r="K57" s="568">
        <v>1655.5787071218226</v>
      </c>
      <c r="L57" s="568">
        <v>1771.529241535291</v>
      </c>
      <c r="M57" s="568">
        <v>1807.0804301213243</v>
      </c>
      <c r="N57" s="568">
        <v>1999.4129843426585</v>
      </c>
      <c r="O57" s="568">
        <v>2028.3328058928364</v>
      </c>
      <c r="P57" s="568">
        <v>1836.8609014861809</v>
      </c>
      <c r="Q57" s="568">
        <v>1895.8121265440495</v>
      </c>
    </row>
    <row r="58" spans="1:17" ht="12.95" customHeight="1">
      <c r="A58" s="550">
        <v>50</v>
      </c>
      <c r="B58" s="553" t="s">
        <v>955</v>
      </c>
      <c r="C58" s="571" t="s">
        <v>976</v>
      </c>
      <c r="D58" s="568">
        <v>659.19321243461798</v>
      </c>
      <c r="E58" s="568">
        <v>732.61475734178305</v>
      </c>
      <c r="F58" s="568">
        <v>770.32385178149173</v>
      </c>
      <c r="G58" s="568">
        <v>849.71372279902062</v>
      </c>
      <c r="H58" s="568">
        <v>811.35065529535473</v>
      </c>
      <c r="I58" s="568">
        <v>772.98758779168872</v>
      </c>
      <c r="J58" s="568">
        <v>775.80557865820731</v>
      </c>
      <c r="K58" s="568">
        <v>774.30126664165573</v>
      </c>
      <c r="L58" s="568">
        <v>792.91054721107423</v>
      </c>
      <c r="M58" s="568">
        <v>861.9484345202311</v>
      </c>
      <c r="N58" s="568">
        <v>1022.5886076019403</v>
      </c>
      <c r="O58" s="568">
        <v>1063.9755248136948</v>
      </c>
      <c r="P58" s="568">
        <v>1105.5365492295953</v>
      </c>
      <c r="Q58" s="568">
        <v>1042.5549951669918</v>
      </c>
    </row>
    <row r="59" spans="1:17" ht="12.95" customHeight="1">
      <c r="A59" s="550">
        <v>51</v>
      </c>
      <c r="B59" s="553" t="s">
        <v>1038</v>
      </c>
      <c r="C59" s="571" t="s">
        <v>976</v>
      </c>
      <c r="D59" s="568">
        <v>37.090094942605042</v>
      </c>
      <c r="E59" s="568">
        <v>37.412997493503767</v>
      </c>
      <c r="F59" s="568">
        <v>33.516887626361431</v>
      </c>
      <c r="G59" s="568">
        <v>34.167825242493315</v>
      </c>
      <c r="H59" s="568">
        <v>36.938477722981801</v>
      </c>
      <c r="I59" s="568">
        <v>39.709130203470288</v>
      </c>
      <c r="J59" s="568">
        <v>48.491310090314833</v>
      </c>
      <c r="K59" s="568">
        <v>43.827485908436863</v>
      </c>
      <c r="L59" s="568">
        <v>45.03227589303917</v>
      </c>
      <c r="M59" s="568">
        <v>42.280796254734739</v>
      </c>
      <c r="N59" s="568">
        <v>33.208677268990087</v>
      </c>
      <c r="O59" s="568">
        <v>38.613006997785888</v>
      </c>
      <c r="P59" s="568">
        <v>34.572028997266329</v>
      </c>
      <c r="Q59" s="568">
        <v>32.336675263842963</v>
      </c>
    </row>
    <row r="60" spans="1:17" ht="12.95" customHeight="1">
      <c r="A60" s="550">
        <v>52</v>
      </c>
      <c r="B60" s="567" t="s">
        <v>1039</v>
      </c>
      <c r="C60" s="571" t="s">
        <v>976</v>
      </c>
      <c r="D60" s="568">
        <v>3761.3515498828847</v>
      </c>
      <c r="E60" s="568">
        <v>3731.2218459122255</v>
      </c>
      <c r="F60" s="568">
        <v>3650.3753190176276</v>
      </c>
      <c r="G60" s="568">
        <v>3827.5188971370435</v>
      </c>
      <c r="H60" s="568">
        <v>3634.6595747613828</v>
      </c>
      <c r="I60" s="568">
        <v>3441.8002523857222</v>
      </c>
      <c r="J60" s="568">
        <v>3660.7377354307309</v>
      </c>
      <c r="K60" s="568">
        <v>3563.1205380618949</v>
      </c>
      <c r="L60" s="568">
        <v>3860.1299211481692</v>
      </c>
      <c r="M60" s="568">
        <v>3815.210189924866</v>
      </c>
      <c r="N60" s="568">
        <v>3800.0444518496192</v>
      </c>
      <c r="O60" s="568">
        <v>3864.5905573867885</v>
      </c>
      <c r="P60" s="568">
        <v>3794.1202792929007</v>
      </c>
      <c r="Q60" s="568">
        <v>3647.2849717700128</v>
      </c>
    </row>
    <row r="61" spans="1:17" ht="12.95" customHeight="1">
      <c r="A61" s="550">
        <v>53</v>
      </c>
      <c r="B61" s="553" t="s">
        <v>1040</v>
      </c>
      <c r="C61" s="571" t="s">
        <v>976</v>
      </c>
      <c r="D61" s="568">
        <v>1243.4983241941015</v>
      </c>
      <c r="E61" s="568">
        <v>1236.2311592311014</v>
      </c>
      <c r="F61" s="568">
        <v>1230.7241329824833</v>
      </c>
      <c r="G61" s="568">
        <v>1332.1655089226776</v>
      </c>
      <c r="H61" s="568">
        <v>1338.0643059446761</v>
      </c>
      <c r="I61" s="568">
        <v>1343.9631029666748</v>
      </c>
      <c r="J61" s="568">
        <v>1544.2569993183688</v>
      </c>
      <c r="K61" s="568">
        <v>1420.4114983845932</v>
      </c>
      <c r="L61" s="568">
        <v>1444.8356890606608</v>
      </c>
      <c r="M61" s="568">
        <v>1513.697321520883</v>
      </c>
      <c r="N61" s="568">
        <v>1534.0494131337571</v>
      </c>
      <c r="O61" s="568">
        <v>1598.7272452505981</v>
      </c>
      <c r="P61" s="568">
        <v>1601.774475816216</v>
      </c>
      <c r="Q61" s="568">
        <v>1557.3258286908024</v>
      </c>
    </row>
    <row r="62" spans="1:17" ht="12.95" customHeight="1">
      <c r="A62" s="550">
        <v>54</v>
      </c>
      <c r="B62" s="553" t="s">
        <v>1041</v>
      </c>
      <c r="C62" s="571" t="s">
        <v>976</v>
      </c>
      <c r="D62" s="568">
        <v>1773.5630639768083</v>
      </c>
      <c r="E62" s="568">
        <v>1776.5369543043012</v>
      </c>
      <c r="F62" s="568">
        <v>1723.8888836041976</v>
      </c>
      <c r="G62" s="568">
        <v>1787.7663414124268</v>
      </c>
      <c r="H62" s="568">
        <v>1615.6405274437252</v>
      </c>
      <c r="I62" s="568">
        <v>1443.5147134750239</v>
      </c>
      <c r="J62" s="568">
        <v>1419.9125783652207</v>
      </c>
      <c r="K62" s="568">
        <v>1531.6980251796981</v>
      </c>
      <c r="L62" s="568">
        <v>1688.2042886946085</v>
      </c>
      <c r="M62" s="568">
        <v>1616.5040867433422</v>
      </c>
      <c r="N62" s="568">
        <v>1590.2024478786529</v>
      </c>
      <c r="O62" s="568">
        <v>1558.1045889771333</v>
      </c>
      <c r="P62" s="568">
        <v>1463.2596680899783</v>
      </c>
      <c r="Q62" s="568">
        <v>1421.8587761033255</v>
      </c>
    </row>
    <row r="63" spans="1:17" ht="12.95" customHeight="1">
      <c r="A63" s="550">
        <v>55</v>
      </c>
      <c r="B63" s="553" t="s">
        <v>1042</v>
      </c>
      <c r="C63" s="571" t="s">
        <v>976</v>
      </c>
      <c r="D63" s="568">
        <v>737.95590082185902</v>
      </c>
      <c r="E63" s="568">
        <v>712.0643260630394</v>
      </c>
      <c r="F63" s="568">
        <v>690.07488708533003</v>
      </c>
      <c r="G63" s="568">
        <v>701.78917512074918</v>
      </c>
      <c r="H63" s="568">
        <v>675.35007084847575</v>
      </c>
      <c r="I63" s="568">
        <v>648.91096657620233</v>
      </c>
      <c r="J63" s="568">
        <v>689.73712490057483</v>
      </c>
      <c r="K63" s="568">
        <v>604.51823251932331</v>
      </c>
      <c r="L63" s="568">
        <v>720.35215402333233</v>
      </c>
      <c r="M63" s="568">
        <v>678.68267235586904</v>
      </c>
      <c r="N63" s="568">
        <v>670.18825213233208</v>
      </c>
      <c r="O63" s="568">
        <v>696.19192282245638</v>
      </c>
      <c r="P63" s="568">
        <v>717.97084213182552</v>
      </c>
      <c r="Q63" s="568">
        <v>656.00241482216688</v>
      </c>
    </row>
    <row r="64" spans="1:17" ht="12.95" customHeight="1">
      <c r="A64" s="550">
        <v>56</v>
      </c>
      <c r="B64" s="553" t="s">
        <v>1043</v>
      </c>
      <c r="C64" s="571" t="s">
        <v>976</v>
      </c>
      <c r="D64" s="568">
        <v>6.3342608901163695</v>
      </c>
      <c r="E64" s="568">
        <v>6.3894063137838382</v>
      </c>
      <c r="F64" s="568">
        <v>5.6874153456169916</v>
      </c>
      <c r="G64" s="568">
        <v>5.7978716811902267</v>
      </c>
      <c r="H64" s="568">
        <v>5.604670524505746</v>
      </c>
      <c r="I64" s="568">
        <v>5.4114693678212662</v>
      </c>
      <c r="J64" s="568">
        <v>6.8310328465669006</v>
      </c>
      <c r="K64" s="568">
        <v>6.4927819782799379</v>
      </c>
      <c r="L64" s="568">
        <v>6.737789369567361</v>
      </c>
      <c r="M64" s="568">
        <v>6.3261093047715624</v>
      </c>
      <c r="N64" s="568">
        <v>5.6043387048772324</v>
      </c>
      <c r="O64" s="568">
        <v>11.566800336600338</v>
      </c>
      <c r="P64" s="568">
        <v>11.115293254881104</v>
      </c>
      <c r="Q64" s="568">
        <v>12.097952153718044</v>
      </c>
    </row>
    <row r="65" spans="1:17" ht="12.95" customHeight="1">
      <c r="A65" s="550">
        <v>57</v>
      </c>
      <c r="B65" s="567" t="s">
        <v>981</v>
      </c>
      <c r="C65" s="571" t="s">
        <v>976</v>
      </c>
      <c r="D65" s="568">
        <v>4979.1332870382139</v>
      </c>
      <c r="E65" s="568">
        <v>4781.056214815193</v>
      </c>
      <c r="F65" s="568">
        <v>5123.6160400936897</v>
      </c>
      <c r="G65" s="568">
        <v>5024.5341328461218</v>
      </c>
      <c r="H65" s="568">
        <v>4903.6568477822948</v>
      </c>
      <c r="I65" s="568">
        <v>4782.779562718466</v>
      </c>
      <c r="J65" s="568">
        <v>5078.5367460621665</v>
      </c>
      <c r="K65" s="568">
        <v>4646.0141223747287</v>
      </c>
      <c r="L65" s="568">
        <v>4927.1362466234068</v>
      </c>
      <c r="M65" s="568">
        <v>4990.0458157383255</v>
      </c>
      <c r="N65" s="568">
        <v>5187.3405417744107</v>
      </c>
      <c r="O65" s="568">
        <v>5028.6105494189214</v>
      </c>
      <c r="P65" s="568">
        <v>4851.0855595657449</v>
      </c>
      <c r="Q65" s="568">
        <v>4584.1567660042729</v>
      </c>
    </row>
    <row r="66" spans="1:17" ht="12.95" customHeight="1">
      <c r="A66" s="550">
        <v>58</v>
      </c>
      <c r="B66" s="553" t="s">
        <v>1046</v>
      </c>
      <c r="C66" s="571" t="s">
        <v>976</v>
      </c>
      <c r="D66" s="568">
        <v>592.19485205285241</v>
      </c>
      <c r="E66" s="568">
        <v>545.4562874611363</v>
      </c>
      <c r="F66" s="568">
        <v>584.22448103653755</v>
      </c>
      <c r="G66" s="568">
        <v>567.1267904296011</v>
      </c>
      <c r="H66" s="568">
        <v>539.98796429012214</v>
      </c>
      <c r="I66" s="568">
        <v>512.84913815064306</v>
      </c>
      <c r="J66" s="568">
        <v>537.13184087670174</v>
      </c>
      <c r="K66" s="568">
        <v>472.42794934828555</v>
      </c>
      <c r="L66" s="568">
        <v>485.28215843546212</v>
      </c>
      <c r="M66" s="568">
        <v>512.25083542849438</v>
      </c>
      <c r="N66" s="568">
        <v>524.70400013449705</v>
      </c>
      <c r="O66" s="568">
        <v>499.17309030773578</v>
      </c>
      <c r="P66" s="568">
        <v>476.72040237967104</v>
      </c>
      <c r="Q66" s="568">
        <v>438.91897581051319</v>
      </c>
    </row>
    <row r="67" spans="1:17" ht="12.95" customHeight="1">
      <c r="A67" s="550">
        <v>59</v>
      </c>
      <c r="B67" s="553" t="s">
        <v>1047</v>
      </c>
      <c r="C67" s="571" t="s">
        <v>976</v>
      </c>
      <c r="D67" s="568">
        <v>681.50945769534769</v>
      </c>
      <c r="E67" s="568">
        <v>672.78393429141715</v>
      </c>
      <c r="F67" s="568">
        <v>685.5772053143952</v>
      </c>
      <c r="G67" s="568">
        <v>650.3700415122546</v>
      </c>
      <c r="H67" s="568">
        <v>631.59814381998513</v>
      </c>
      <c r="I67" s="568">
        <v>612.82624612771554</v>
      </c>
      <c r="J67" s="568">
        <v>659.29094649531976</v>
      </c>
      <c r="K67" s="568">
        <v>599.37583223585318</v>
      </c>
      <c r="L67" s="568">
        <v>595.92862538525162</v>
      </c>
      <c r="M67" s="568">
        <v>635.5532740699939</v>
      </c>
      <c r="N67" s="568">
        <v>639.68694913333661</v>
      </c>
      <c r="O67" s="568">
        <v>597.59034696350898</v>
      </c>
      <c r="P67" s="568">
        <v>564.39748275363911</v>
      </c>
      <c r="Q67" s="568">
        <v>539.64644578893137</v>
      </c>
    </row>
    <row r="68" spans="1:17" ht="12.95" customHeight="1">
      <c r="A68" s="550">
        <v>60</v>
      </c>
      <c r="B68" s="553" t="s">
        <v>1048</v>
      </c>
      <c r="C68" s="571" t="s">
        <v>976</v>
      </c>
      <c r="D68" s="568">
        <v>155.6565801195683</v>
      </c>
      <c r="E68" s="568">
        <v>151.6038162817419</v>
      </c>
      <c r="F68" s="568">
        <v>177.63175840702942</v>
      </c>
      <c r="G68" s="568">
        <v>172.54182468670007</v>
      </c>
      <c r="H68" s="568">
        <v>170.04863514801644</v>
      </c>
      <c r="I68" s="568">
        <v>167.55544560933282</v>
      </c>
      <c r="J68" s="568">
        <v>186.43506328004017</v>
      </c>
      <c r="K68" s="568">
        <v>181.21234886643268</v>
      </c>
      <c r="L68" s="568">
        <v>183.51849369805751</v>
      </c>
      <c r="M68" s="568">
        <v>194.6486120419674</v>
      </c>
      <c r="N68" s="568">
        <v>201.0444038527348</v>
      </c>
      <c r="O68" s="568">
        <v>195.94649793816515</v>
      </c>
      <c r="P68" s="568">
        <v>187.4999034837241</v>
      </c>
      <c r="Q68" s="568">
        <v>200.50714392856236</v>
      </c>
    </row>
    <row r="69" spans="1:17" ht="12.95" customHeight="1">
      <c r="A69" s="550">
        <v>61</v>
      </c>
      <c r="B69" s="553" t="s">
        <v>1049</v>
      </c>
      <c r="C69" s="571" t="s">
        <v>976</v>
      </c>
      <c r="D69" s="568">
        <v>24.158015562021042</v>
      </c>
      <c r="E69" s="568">
        <v>21.912191944019391</v>
      </c>
      <c r="F69" s="568">
        <v>24.329775759396167</v>
      </c>
      <c r="G69" s="568">
        <v>25.513439255598538</v>
      </c>
      <c r="H69" s="568">
        <v>24.59585139559465</v>
      </c>
      <c r="I69" s="568">
        <v>23.678263535590759</v>
      </c>
      <c r="J69" s="568">
        <v>27.167033521555471</v>
      </c>
      <c r="K69" s="568">
        <v>24.621166267989938</v>
      </c>
      <c r="L69" s="568">
        <v>25.820338568754245</v>
      </c>
      <c r="M69" s="568">
        <v>25.925711622982146</v>
      </c>
      <c r="N69" s="568">
        <v>29.241214640165822</v>
      </c>
      <c r="O69" s="568">
        <v>29.749344657583954</v>
      </c>
      <c r="P69" s="568">
        <v>25.809703313549061</v>
      </c>
      <c r="Q69" s="568">
        <v>24.581894725763174</v>
      </c>
    </row>
    <row r="70" spans="1:17" ht="12.95" customHeight="1">
      <c r="A70" s="550">
        <v>62</v>
      </c>
      <c r="B70" s="553" t="s">
        <v>1050</v>
      </c>
      <c r="C70" s="571" t="s">
        <v>976</v>
      </c>
      <c r="D70" s="568">
        <v>293.08305478579865</v>
      </c>
      <c r="E70" s="568">
        <v>259.03701353237864</v>
      </c>
      <c r="F70" s="568">
        <v>279.42096336989067</v>
      </c>
      <c r="G70" s="568">
        <v>283.10585806393021</v>
      </c>
      <c r="H70" s="568">
        <v>272.95384868101939</v>
      </c>
      <c r="I70" s="568">
        <v>262.80183929810852</v>
      </c>
      <c r="J70" s="568">
        <v>272.02795101623281</v>
      </c>
      <c r="K70" s="568">
        <v>251.41216047174481</v>
      </c>
      <c r="L70" s="568">
        <v>245.42304063951639</v>
      </c>
      <c r="M70" s="568">
        <v>256.296250384372</v>
      </c>
      <c r="N70" s="568">
        <v>272.02119691054565</v>
      </c>
      <c r="O70" s="568">
        <v>267.24010048020307</v>
      </c>
      <c r="P70" s="568">
        <v>245.57173593920953</v>
      </c>
      <c r="Q70" s="568">
        <v>224.12335968212187</v>
      </c>
    </row>
    <row r="71" spans="1:17" ht="12.95" customHeight="1">
      <c r="A71" s="550">
        <v>63</v>
      </c>
      <c r="B71" s="553" t="s">
        <v>1051</v>
      </c>
      <c r="C71" s="571" t="s">
        <v>976</v>
      </c>
      <c r="D71" s="568">
        <v>6.8225861173069591</v>
      </c>
      <c r="E71" s="568">
        <v>6.9007315528719557</v>
      </c>
      <c r="F71" s="568">
        <v>7.1420158764605137</v>
      </c>
      <c r="G71" s="568">
        <v>7.2107966892459174</v>
      </c>
      <c r="H71" s="568">
        <v>6.4409897438317003</v>
      </c>
      <c r="I71" s="568">
        <v>5.6711827984174823</v>
      </c>
      <c r="J71" s="568">
        <v>6.2385712183900468</v>
      </c>
      <c r="K71" s="568">
        <v>4.8243219734814264</v>
      </c>
      <c r="L71" s="568">
        <v>4.2169827767037606</v>
      </c>
      <c r="M71" s="568">
        <v>4.1291577582101953</v>
      </c>
      <c r="N71" s="568">
        <v>3.7349853381306</v>
      </c>
      <c r="O71" s="568">
        <v>3.3224649922662826</v>
      </c>
      <c r="P71" s="568">
        <v>3.4159901444403173</v>
      </c>
      <c r="Q71" s="568">
        <v>3.1938937858441028</v>
      </c>
    </row>
    <row r="72" spans="1:17" ht="12.95" customHeight="1">
      <c r="A72" s="550">
        <v>64</v>
      </c>
      <c r="B72" s="553" t="s">
        <v>1053</v>
      </c>
      <c r="C72" s="571" t="s">
        <v>976</v>
      </c>
      <c r="D72" s="568">
        <v>179.09519402874804</v>
      </c>
      <c r="E72" s="568">
        <v>177.4273357955347</v>
      </c>
      <c r="F72" s="568">
        <v>165.019677469154</v>
      </c>
      <c r="G72" s="568">
        <v>145.8733899041101</v>
      </c>
      <c r="H72" s="568">
        <v>134.11168550858977</v>
      </c>
      <c r="I72" s="568">
        <v>122.34998111306945</v>
      </c>
      <c r="J72" s="568">
        <v>128.96839249332999</v>
      </c>
      <c r="K72" s="568">
        <v>113.48117040365864</v>
      </c>
      <c r="L72" s="568">
        <v>106.93531836413612</v>
      </c>
      <c r="M72" s="568">
        <v>110.41609212688138</v>
      </c>
      <c r="N72" s="568">
        <v>111.51965131758716</v>
      </c>
      <c r="O72" s="568">
        <v>102.64407979130488</v>
      </c>
      <c r="P72" s="568">
        <v>105.13658555666311</v>
      </c>
      <c r="Q72" s="568">
        <v>89.439755769992672</v>
      </c>
    </row>
    <row r="73" spans="1:17" ht="12.95" customHeight="1">
      <c r="A73" s="550">
        <v>65</v>
      </c>
      <c r="B73" s="553" t="s">
        <v>1052</v>
      </c>
      <c r="C73" s="571" t="s">
        <v>976</v>
      </c>
      <c r="D73" s="568">
        <v>175.18497953838363</v>
      </c>
      <c r="E73" s="568">
        <v>141.83199317627171</v>
      </c>
      <c r="F73" s="568">
        <v>146.21377296135094</v>
      </c>
      <c r="G73" s="568">
        <v>143.28757051347748</v>
      </c>
      <c r="H73" s="568">
        <v>144.05856324582848</v>
      </c>
      <c r="I73" s="568">
        <v>144.82955597817949</v>
      </c>
      <c r="J73" s="568">
        <v>144.15926415068412</v>
      </c>
      <c r="K73" s="568">
        <v>129.20447943319149</v>
      </c>
      <c r="L73" s="568">
        <v>136.29414260956327</v>
      </c>
      <c r="M73" s="568">
        <v>135.0415396512978</v>
      </c>
      <c r="N73" s="568">
        <v>139.26547720615434</v>
      </c>
      <c r="O73" s="568">
        <v>142.48191816276156</v>
      </c>
      <c r="P73" s="568">
        <v>130.1871799492254</v>
      </c>
      <c r="Q73" s="568">
        <v>148.19595634540917</v>
      </c>
    </row>
    <row r="74" spans="1:17" ht="12.95" customHeight="1">
      <c r="A74" s="550">
        <v>66</v>
      </c>
      <c r="B74" s="553" t="s">
        <v>1054</v>
      </c>
      <c r="C74" s="571" t="s">
        <v>976</v>
      </c>
      <c r="D74" s="568">
        <v>1576.2527405937258</v>
      </c>
      <c r="E74" s="568">
        <v>1489.826890811933</v>
      </c>
      <c r="F74" s="568">
        <v>1657.3883769835479</v>
      </c>
      <c r="G74" s="568">
        <v>1653.6105757029975</v>
      </c>
      <c r="H74" s="568">
        <v>1593.3688262827586</v>
      </c>
      <c r="I74" s="568">
        <v>1533.1270768625195</v>
      </c>
      <c r="J74" s="568">
        <v>1576.1475116620063</v>
      </c>
      <c r="K74" s="568">
        <v>1458.896451866847</v>
      </c>
      <c r="L74" s="568">
        <v>1547.2921541699784</v>
      </c>
      <c r="M74" s="568">
        <v>1536.6628688147177</v>
      </c>
      <c r="N74" s="568">
        <v>1559.899040491812</v>
      </c>
      <c r="O74" s="568">
        <v>1572.494587288928</v>
      </c>
      <c r="P74" s="568">
        <v>1545.1662086685039</v>
      </c>
      <c r="Q74" s="568">
        <v>1432.4452683015429</v>
      </c>
    </row>
    <row r="75" spans="1:17" ht="12.95" customHeight="1">
      <c r="A75" s="550">
        <v>67</v>
      </c>
      <c r="B75" s="553" t="s">
        <v>1055</v>
      </c>
      <c r="C75" s="571" t="s">
        <v>976</v>
      </c>
      <c r="D75" s="568">
        <v>993.55361748464816</v>
      </c>
      <c r="E75" s="568">
        <v>1010.9665831894878</v>
      </c>
      <c r="F75" s="568">
        <v>1063.9678656635497</v>
      </c>
      <c r="G75" s="568">
        <v>1038.3888226396314</v>
      </c>
      <c r="H75" s="568">
        <v>1044.8106083718612</v>
      </c>
      <c r="I75" s="568">
        <v>1051.2323941040913</v>
      </c>
      <c r="J75" s="568">
        <v>1142.8247794554329</v>
      </c>
      <c r="K75" s="568">
        <v>1033.4388577962791</v>
      </c>
      <c r="L75" s="568">
        <v>1188.8568721275192</v>
      </c>
      <c r="M75" s="568">
        <v>1144.3206438341817</v>
      </c>
      <c r="N75" s="568">
        <v>1252.0790195145933</v>
      </c>
      <c r="O75" s="568">
        <v>1145.8352559507377</v>
      </c>
      <c r="P75" s="568">
        <v>1107.5399157196498</v>
      </c>
      <c r="Q75" s="568">
        <v>1034.5569190433296</v>
      </c>
    </row>
    <row r="76" spans="1:17" ht="12.95" customHeight="1">
      <c r="A76" s="550">
        <v>68</v>
      </c>
      <c r="B76" s="553" t="s">
        <v>1056</v>
      </c>
      <c r="C76" s="571" t="s">
        <v>976</v>
      </c>
      <c r="D76" s="568">
        <v>301.6222090598132</v>
      </c>
      <c r="E76" s="568">
        <v>303.30943677839923</v>
      </c>
      <c r="F76" s="568">
        <v>332.70014725237672</v>
      </c>
      <c r="G76" s="568">
        <v>337.50502344857517</v>
      </c>
      <c r="H76" s="568">
        <v>341.68173129468664</v>
      </c>
      <c r="I76" s="568">
        <v>345.85843914079817</v>
      </c>
      <c r="J76" s="568">
        <v>398.14539189247375</v>
      </c>
      <c r="K76" s="568">
        <v>377.1193837109646</v>
      </c>
      <c r="L76" s="568">
        <v>407.56811984846451</v>
      </c>
      <c r="M76" s="568">
        <v>434.80083000522671</v>
      </c>
      <c r="N76" s="568">
        <v>454.144603234854</v>
      </c>
      <c r="O76" s="568">
        <v>472.13286288572635</v>
      </c>
      <c r="P76" s="568">
        <v>459.6404516574691</v>
      </c>
      <c r="Q76" s="568">
        <v>448.54715282226277</v>
      </c>
    </row>
    <row r="77" spans="1:17" ht="12.95" customHeight="1">
      <c r="A77" s="550">
        <v>69</v>
      </c>
      <c r="B77" s="567" t="s">
        <v>980</v>
      </c>
      <c r="C77" s="571" t="s">
        <v>976</v>
      </c>
      <c r="D77" s="568">
        <v>356.57325849535243</v>
      </c>
      <c r="E77" s="568">
        <v>360.58655258972237</v>
      </c>
      <c r="F77" s="568">
        <v>362.69284880937624</v>
      </c>
      <c r="G77" s="568">
        <v>370.66532213812718</v>
      </c>
      <c r="H77" s="568">
        <v>356.09682008721256</v>
      </c>
      <c r="I77" s="568">
        <v>341.52831803629789</v>
      </c>
      <c r="J77" s="568">
        <v>350.8143976948744</v>
      </c>
      <c r="K77" s="568">
        <v>336.30165421690793</v>
      </c>
      <c r="L77" s="568">
        <v>356.76075089308603</v>
      </c>
      <c r="M77" s="568">
        <v>358.9948123299597</v>
      </c>
      <c r="N77" s="568">
        <v>363.99987725173207</v>
      </c>
      <c r="O77" s="568">
        <v>367.80989398962237</v>
      </c>
      <c r="P77" s="568">
        <v>451.41863274000497</v>
      </c>
      <c r="Q77" s="568">
        <v>458.85374286609078</v>
      </c>
    </row>
    <row r="78" spans="1:17" ht="12.95" customHeight="1">
      <c r="A78" s="550">
        <v>70</v>
      </c>
      <c r="B78" s="554" t="s">
        <v>93</v>
      </c>
      <c r="C78" s="571" t="s">
        <v>976</v>
      </c>
      <c r="D78" s="572">
        <v>12991.481557574181</v>
      </c>
      <c r="E78" s="572">
        <v>13066.457172348863</v>
      </c>
      <c r="F78" s="572">
        <v>13316.992151581782</v>
      </c>
      <c r="G78" s="572">
        <v>13359.868460519883</v>
      </c>
      <c r="H78" s="572">
        <v>13010.696158842335</v>
      </c>
      <c r="I78" s="572">
        <v>12661.523857164788</v>
      </c>
      <c r="J78" s="572">
        <v>13220.526945747346</v>
      </c>
      <c r="K78" s="572">
        <v>12733.507685141783</v>
      </c>
      <c r="L78" s="572">
        <v>13541.571371504086</v>
      </c>
      <c r="M78" s="572">
        <v>13778.090077077341</v>
      </c>
      <c r="N78" s="572">
        <v>14148.335155098035</v>
      </c>
      <c r="O78" s="572">
        <v>14007.01312381247</v>
      </c>
      <c r="P78" s="572">
        <v>13630.481972446672</v>
      </c>
      <c r="Q78" s="572">
        <v>13178.338958589762</v>
      </c>
    </row>
    <row r="79" spans="1:17" ht="12.95" customHeight="1">
      <c r="A79" s="550">
        <v>71</v>
      </c>
      <c r="B79" s="573" t="s">
        <v>1060</v>
      </c>
      <c r="C79" s="566" t="s">
        <v>11</v>
      </c>
      <c r="D79" s="574">
        <v>41.97397798756716</v>
      </c>
      <c r="E79" s="574">
        <v>41.04225118104705</v>
      </c>
      <c r="F79" s="574">
        <v>41.732469863306662</v>
      </c>
      <c r="G79" s="574">
        <v>40.894871631551347</v>
      </c>
      <c r="H79" s="574">
        <v>44.374991623812086</v>
      </c>
      <c r="I79" s="574">
        <v>42.772802945567328</v>
      </c>
      <c r="J79" s="574">
        <v>44.811707239612502</v>
      </c>
      <c r="K79" s="574">
        <v>42.634787025640009</v>
      </c>
      <c r="L79" s="574">
        <v>41.286312861556823</v>
      </c>
      <c r="M79" s="574">
        <v>42.184442465442231</v>
      </c>
      <c r="N79" s="574">
        <v>40.395358674520864</v>
      </c>
      <c r="O79" s="574">
        <v>39.520250724867608</v>
      </c>
      <c r="P79" s="574">
        <v>40.910960021591272</v>
      </c>
      <c r="Q79" s="574">
        <v>40.434872135703898</v>
      </c>
    </row>
    <row r="80" spans="1:17" ht="15" customHeight="1">
      <c r="A80" s="575" t="s">
        <v>752</v>
      </c>
    </row>
    <row r="81" spans="1:3" ht="12.95" customHeight="1">
      <c r="A81" s="577" t="s">
        <v>1066</v>
      </c>
    </row>
    <row r="82" spans="1:3" s="577" customFormat="1" ht="12.95" customHeight="1">
      <c r="A82" s="576" t="s">
        <v>1067</v>
      </c>
      <c r="C82" s="578"/>
    </row>
    <row r="83" spans="1:3" ht="12.95" customHeight="1">
      <c r="A83" s="577" t="s">
        <v>1068</v>
      </c>
    </row>
    <row r="84" spans="1:3">
      <c r="A84" s="582" t="s">
        <v>1062</v>
      </c>
    </row>
  </sheetData>
  <pageMargins left="0.70866141732283472" right="0.31496062992125984" top="0.59055118110236227" bottom="0.39370078740157483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3.7109375" style="562" customWidth="1"/>
    <col min="4" max="4" width="11.42578125" style="540"/>
    <col min="5" max="8" width="0" style="540" hidden="1" customWidth="1"/>
    <col min="9" max="9" width="11.42578125" style="540"/>
    <col min="10" max="13" width="0" style="540" hidden="1" customWidth="1"/>
    <col min="14" max="16384" width="11.42578125" style="540"/>
  </cols>
  <sheetData>
    <row r="1" spans="1:17" ht="20.25" customHeight="1">
      <c r="A1" s="539" t="s">
        <v>1069</v>
      </c>
    </row>
    <row r="2" spans="1:17" ht="20.25" customHeight="1">
      <c r="A2" s="539"/>
    </row>
    <row r="3" spans="1:17" ht="20.100000000000001" customHeight="1"/>
    <row r="4" spans="1:17" s="564" customFormat="1" ht="30" customHeight="1">
      <c r="A4" s="542" t="s">
        <v>65</v>
      </c>
      <c r="B4" s="543" t="s">
        <v>1035</v>
      </c>
      <c r="C4" s="543" t="s">
        <v>4</v>
      </c>
      <c r="D4" s="543">
        <v>2000</v>
      </c>
      <c r="E4" s="543">
        <v>2001</v>
      </c>
      <c r="F4" s="543">
        <v>2002</v>
      </c>
      <c r="G4" s="543">
        <v>2003</v>
      </c>
      <c r="H4" s="543">
        <v>2004</v>
      </c>
      <c r="I4" s="543">
        <v>2005</v>
      </c>
      <c r="J4" s="543">
        <v>2006</v>
      </c>
      <c r="K4" s="543">
        <v>2007</v>
      </c>
      <c r="L4" s="543">
        <v>2008</v>
      </c>
      <c r="M4" s="543">
        <v>2009</v>
      </c>
      <c r="N4" s="543">
        <v>2010</v>
      </c>
      <c r="O4" s="543">
        <v>2011</v>
      </c>
      <c r="P4" s="543">
        <v>2012</v>
      </c>
      <c r="Q4" s="545">
        <v>2013</v>
      </c>
    </row>
    <row r="5" spans="1:17" ht="20.100000000000001" customHeight="1">
      <c r="A5" s="547"/>
      <c r="B5" s="565"/>
      <c r="C5" s="566"/>
      <c r="D5" s="549" t="s">
        <v>1070</v>
      </c>
    </row>
    <row r="6" spans="1:17" ht="12.95" customHeight="1">
      <c r="A6" s="550">
        <v>1</v>
      </c>
      <c r="B6" s="567" t="s">
        <v>1037</v>
      </c>
      <c r="C6" s="566" t="s">
        <v>17</v>
      </c>
      <c r="D6" s="585">
        <v>1214</v>
      </c>
      <c r="E6" s="585">
        <v>1073</v>
      </c>
      <c r="F6" s="585">
        <v>1283</v>
      </c>
      <c r="G6" s="585">
        <v>1337</v>
      </c>
      <c r="H6" s="585">
        <v>1440</v>
      </c>
      <c r="I6" s="585">
        <v>1514</v>
      </c>
      <c r="J6" s="585">
        <v>1454</v>
      </c>
      <c r="K6" s="585">
        <v>1563</v>
      </c>
      <c r="L6" s="585">
        <v>1561</v>
      </c>
      <c r="M6" s="585">
        <v>1553</v>
      </c>
      <c r="N6" s="585">
        <v>1510</v>
      </c>
      <c r="O6" s="585">
        <v>1675.0011757059929</v>
      </c>
      <c r="P6" s="585">
        <v>1812.8050817465105</v>
      </c>
      <c r="Q6" s="585">
        <v>1848.7639551030529</v>
      </c>
    </row>
    <row r="7" spans="1:17" ht="12.95" customHeight="1">
      <c r="A7" s="550">
        <v>2</v>
      </c>
      <c r="B7" s="553" t="s">
        <v>959</v>
      </c>
      <c r="C7" s="566" t="s">
        <v>17</v>
      </c>
      <c r="D7" s="585">
        <v>125</v>
      </c>
      <c r="E7" s="585">
        <v>70</v>
      </c>
      <c r="F7" s="585">
        <v>108</v>
      </c>
      <c r="G7" s="585">
        <v>123</v>
      </c>
      <c r="H7" s="585">
        <v>155</v>
      </c>
      <c r="I7" s="585">
        <v>165</v>
      </c>
      <c r="J7" s="585">
        <v>169</v>
      </c>
      <c r="K7" s="585">
        <v>210</v>
      </c>
      <c r="L7" s="585">
        <v>201</v>
      </c>
      <c r="M7" s="585">
        <v>220</v>
      </c>
      <c r="N7" s="585">
        <v>215</v>
      </c>
      <c r="O7" s="585">
        <v>278.97179999999997</v>
      </c>
      <c r="P7" s="585">
        <v>260.20689999999996</v>
      </c>
      <c r="Q7" s="585">
        <v>248.72309999999999</v>
      </c>
    </row>
    <row r="8" spans="1:17" ht="12.95" customHeight="1">
      <c r="A8" s="550">
        <v>3</v>
      </c>
      <c r="B8" s="553" t="s">
        <v>960</v>
      </c>
      <c r="C8" s="566" t="s">
        <v>17</v>
      </c>
      <c r="D8" s="585">
        <v>850</v>
      </c>
      <c r="E8" s="585">
        <v>715</v>
      </c>
      <c r="F8" s="585">
        <v>929</v>
      </c>
      <c r="G8" s="585">
        <v>960</v>
      </c>
      <c r="H8" s="585">
        <v>1001</v>
      </c>
      <c r="I8" s="585">
        <v>1015</v>
      </c>
      <c r="J8" s="585">
        <v>991</v>
      </c>
      <c r="K8" s="585">
        <v>1021</v>
      </c>
      <c r="L8" s="585">
        <v>1056</v>
      </c>
      <c r="M8" s="585">
        <v>1004</v>
      </c>
      <c r="N8" s="585">
        <v>972</v>
      </c>
      <c r="O8" s="585">
        <v>1052.691020750244</v>
      </c>
      <c r="P8" s="585">
        <v>1060.0315528931219</v>
      </c>
      <c r="Q8" s="585">
        <v>1044.3248202211958</v>
      </c>
    </row>
    <row r="9" spans="1:17" ht="12.95" customHeight="1">
      <c r="A9" s="550">
        <v>4</v>
      </c>
      <c r="B9" s="553" t="s">
        <v>955</v>
      </c>
      <c r="C9" s="566" t="s">
        <v>17</v>
      </c>
      <c r="D9" s="585">
        <v>200</v>
      </c>
      <c r="E9" s="585">
        <v>249</v>
      </c>
      <c r="F9" s="585">
        <v>214</v>
      </c>
      <c r="G9" s="585">
        <v>224</v>
      </c>
      <c r="H9" s="585">
        <v>259</v>
      </c>
      <c r="I9" s="585">
        <v>301</v>
      </c>
      <c r="J9" s="585">
        <v>259</v>
      </c>
      <c r="K9" s="585">
        <v>297</v>
      </c>
      <c r="L9" s="585">
        <v>271</v>
      </c>
      <c r="M9" s="585">
        <v>299</v>
      </c>
      <c r="N9" s="585">
        <v>296</v>
      </c>
      <c r="O9" s="585">
        <v>302.47935495574887</v>
      </c>
      <c r="P9" s="585">
        <v>460.87332885338884</v>
      </c>
      <c r="Q9" s="585">
        <v>520.97213488185741</v>
      </c>
    </row>
    <row r="10" spans="1:17" ht="12.95" customHeight="1">
      <c r="A10" s="550">
        <v>5</v>
      </c>
      <c r="B10" s="553" t="s">
        <v>1038</v>
      </c>
      <c r="C10" s="566" t="s">
        <v>17</v>
      </c>
      <c r="D10" s="585">
        <v>39</v>
      </c>
      <c r="E10" s="585">
        <v>39</v>
      </c>
      <c r="F10" s="585">
        <v>32</v>
      </c>
      <c r="G10" s="585">
        <v>30</v>
      </c>
      <c r="H10" s="585">
        <v>25</v>
      </c>
      <c r="I10" s="585">
        <v>33</v>
      </c>
      <c r="J10" s="585">
        <v>35</v>
      </c>
      <c r="K10" s="585">
        <v>35</v>
      </c>
      <c r="L10" s="585">
        <v>33</v>
      </c>
      <c r="M10" s="585">
        <v>30</v>
      </c>
      <c r="N10" s="585">
        <v>27</v>
      </c>
      <c r="O10" s="585">
        <v>40.859000000000002</v>
      </c>
      <c r="P10" s="585">
        <v>31.693300000000004</v>
      </c>
      <c r="Q10" s="585">
        <v>34.743900000000004</v>
      </c>
    </row>
    <row r="11" spans="1:17" ht="12.95" customHeight="1">
      <c r="A11" s="550">
        <v>6</v>
      </c>
      <c r="B11" s="567" t="s">
        <v>1039</v>
      </c>
      <c r="C11" s="566" t="s">
        <v>17</v>
      </c>
      <c r="D11" s="585">
        <v>129</v>
      </c>
      <c r="E11" s="585">
        <v>119</v>
      </c>
      <c r="F11" s="585">
        <v>91</v>
      </c>
      <c r="G11" s="585">
        <v>138</v>
      </c>
      <c r="H11" s="585">
        <v>170</v>
      </c>
      <c r="I11" s="585">
        <v>205</v>
      </c>
      <c r="J11" s="585">
        <v>201</v>
      </c>
      <c r="K11" s="585">
        <v>210</v>
      </c>
      <c r="L11" s="585">
        <v>269</v>
      </c>
      <c r="M11" s="585">
        <v>286</v>
      </c>
      <c r="N11" s="585">
        <v>304</v>
      </c>
      <c r="O11" s="585">
        <v>323.55293905213011</v>
      </c>
      <c r="P11" s="585">
        <v>317.74664291024806</v>
      </c>
      <c r="Q11" s="585">
        <v>290.26465744197833</v>
      </c>
    </row>
    <row r="12" spans="1:17" ht="12.95" customHeight="1">
      <c r="A12" s="550">
        <v>7</v>
      </c>
      <c r="B12" s="553" t="s">
        <v>1040</v>
      </c>
      <c r="C12" s="566" t="s">
        <v>17</v>
      </c>
      <c r="D12" s="585">
        <v>17</v>
      </c>
      <c r="E12" s="585">
        <v>8</v>
      </c>
      <c r="F12" s="585">
        <v>9</v>
      </c>
      <c r="G12" s="585">
        <v>10</v>
      </c>
      <c r="H12" s="585">
        <v>13</v>
      </c>
      <c r="I12" s="585">
        <v>14</v>
      </c>
      <c r="J12" s="585">
        <v>16</v>
      </c>
      <c r="K12" s="585">
        <v>23</v>
      </c>
      <c r="L12" s="585">
        <v>27</v>
      </c>
      <c r="M12" s="585">
        <v>31</v>
      </c>
      <c r="N12" s="585">
        <v>24</v>
      </c>
      <c r="O12" s="585">
        <v>24.725835671248028</v>
      </c>
      <c r="P12" s="585">
        <v>24.362315603231192</v>
      </c>
      <c r="Q12" s="585">
        <v>21.320939679340771</v>
      </c>
    </row>
    <row r="13" spans="1:17" ht="12.95" customHeight="1">
      <c r="A13" s="550">
        <v>8</v>
      </c>
      <c r="B13" s="553" t="s">
        <v>1041</v>
      </c>
      <c r="C13" s="566" t="s">
        <v>17</v>
      </c>
      <c r="D13" s="585">
        <v>66</v>
      </c>
      <c r="E13" s="585">
        <v>57</v>
      </c>
      <c r="F13" s="585">
        <v>33</v>
      </c>
      <c r="G13" s="585">
        <v>74</v>
      </c>
      <c r="H13" s="585">
        <v>70</v>
      </c>
      <c r="I13" s="585">
        <v>82</v>
      </c>
      <c r="J13" s="585">
        <v>88</v>
      </c>
      <c r="K13" s="585">
        <v>77</v>
      </c>
      <c r="L13" s="585">
        <v>92</v>
      </c>
      <c r="M13" s="585">
        <v>85</v>
      </c>
      <c r="N13" s="585">
        <v>90</v>
      </c>
      <c r="O13" s="585">
        <v>103.08090431683526</v>
      </c>
      <c r="P13" s="585">
        <v>100.51599544810327</v>
      </c>
      <c r="Q13" s="585">
        <v>100.15294530118983</v>
      </c>
    </row>
    <row r="14" spans="1:17" ht="12.95" customHeight="1">
      <c r="A14" s="550">
        <v>9</v>
      </c>
      <c r="B14" s="553" t="s">
        <v>1042</v>
      </c>
      <c r="C14" s="566" t="s">
        <v>17</v>
      </c>
      <c r="D14" s="585">
        <v>46</v>
      </c>
      <c r="E14" s="585">
        <v>54</v>
      </c>
      <c r="F14" s="585">
        <v>49</v>
      </c>
      <c r="G14" s="585">
        <v>54</v>
      </c>
      <c r="H14" s="585">
        <v>87</v>
      </c>
      <c r="I14" s="585">
        <v>109</v>
      </c>
      <c r="J14" s="585">
        <v>97</v>
      </c>
      <c r="K14" s="585">
        <v>110</v>
      </c>
      <c r="L14" s="585">
        <v>150</v>
      </c>
      <c r="M14" s="585">
        <v>170</v>
      </c>
      <c r="N14" s="585">
        <v>190</v>
      </c>
      <c r="O14" s="585">
        <v>195.74619906404686</v>
      </c>
      <c r="P14" s="585">
        <v>192.86833185891356</v>
      </c>
      <c r="Q14" s="585">
        <v>168.79077246144774</v>
      </c>
    </row>
    <row r="15" spans="1:17" ht="12.95" customHeight="1">
      <c r="A15" s="550">
        <v>10</v>
      </c>
      <c r="B15" s="567" t="s">
        <v>1063</v>
      </c>
      <c r="C15" s="566" t="s">
        <v>1064</v>
      </c>
      <c r="D15" s="585">
        <v>258.00013122627911</v>
      </c>
      <c r="E15" s="585">
        <v>250.59988010581361</v>
      </c>
      <c r="F15" s="585">
        <v>286.80110284222422</v>
      </c>
      <c r="G15" s="585">
        <v>326.05912985546172</v>
      </c>
      <c r="H15" s="585">
        <v>282.08624050918769</v>
      </c>
      <c r="I15" s="585">
        <v>281.7983242380343</v>
      </c>
      <c r="J15" s="585">
        <v>357.64187131063676</v>
      </c>
      <c r="K15" s="585">
        <v>368.40459652412937</v>
      </c>
      <c r="L15" s="585">
        <v>363.35187157933564</v>
      </c>
      <c r="M15" s="585">
        <v>341.309648560911</v>
      </c>
      <c r="N15" s="585">
        <v>352.510889884383</v>
      </c>
      <c r="O15" s="585">
        <v>368.31241157459243</v>
      </c>
      <c r="P15" s="585">
        <v>368.71185090037824</v>
      </c>
      <c r="Q15" s="585">
        <v>369.11113674739806</v>
      </c>
    </row>
    <row r="16" spans="1:17" ht="12.95" customHeight="1">
      <c r="A16" s="550">
        <v>11</v>
      </c>
      <c r="B16" s="553" t="s">
        <v>1046</v>
      </c>
      <c r="C16" s="566" t="s">
        <v>1064</v>
      </c>
      <c r="D16" s="585">
        <v>35.814809375418733</v>
      </c>
      <c r="E16" s="585">
        <v>35.653462445501241</v>
      </c>
      <c r="F16" s="585">
        <v>46.486376768207975</v>
      </c>
      <c r="G16" s="585">
        <v>69.521712266954722</v>
      </c>
      <c r="H16" s="585">
        <v>54.382358671331332</v>
      </c>
      <c r="I16" s="585">
        <v>59.583618458479862</v>
      </c>
      <c r="J16" s="585">
        <v>68.440221856479738</v>
      </c>
      <c r="K16" s="585">
        <v>71.655200964314417</v>
      </c>
      <c r="L16" s="585">
        <v>85.117897151759266</v>
      </c>
      <c r="M16" s="585">
        <v>87.143276455367953</v>
      </c>
      <c r="N16" s="585">
        <v>77.083806814816</v>
      </c>
      <c r="O16" s="585">
        <v>84.656306944153243</v>
      </c>
      <c r="P16" s="585">
        <v>81.395101695090787</v>
      </c>
      <c r="Q16" s="585">
        <v>76.795407198785668</v>
      </c>
    </row>
    <row r="17" spans="1:20" ht="12.95" customHeight="1">
      <c r="A17" s="550">
        <v>12</v>
      </c>
      <c r="B17" s="553" t="s">
        <v>1047</v>
      </c>
      <c r="C17" s="566" t="s">
        <v>1064</v>
      </c>
      <c r="D17" s="585">
        <v>3.8466529680841144</v>
      </c>
      <c r="E17" s="585">
        <v>3.6280242069959154</v>
      </c>
      <c r="F17" s="585">
        <v>4.6493952374214986</v>
      </c>
      <c r="G17" s="585">
        <v>5.1817150547620034</v>
      </c>
      <c r="H17" s="585">
        <v>6.1078928175214253</v>
      </c>
      <c r="I17" s="585">
        <v>6.7416744262079229</v>
      </c>
      <c r="J17" s="585">
        <v>8.4453132700256273</v>
      </c>
      <c r="K17" s="585">
        <v>7.870315861852724</v>
      </c>
      <c r="L17" s="585">
        <v>8.0016322075093438</v>
      </c>
      <c r="M17" s="585">
        <v>6.9290996477652653</v>
      </c>
      <c r="N17" s="585">
        <v>8.2307559319046337</v>
      </c>
      <c r="O17" s="585">
        <v>8.5487020749682383</v>
      </c>
      <c r="P17" s="585">
        <v>8.5079543689152786</v>
      </c>
      <c r="Q17" s="585">
        <v>8.6524179976240756</v>
      </c>
    </row>
    <row r="18" spans="1:20" ht="12.95" customHeight="1">
      <c r="A18" s="550">
        <v>13</v>
      </c>
      <c r="B18" s="553" t="s">
        <v>1048</v>
      </c>
      <c r="C18" s="566" t="s">
        <v>1064</v>
      </c>
      <c r="D18" s="585">
        <v>1.4802333552452729</v>
      </c>
      <c r="E18" s="585">
        <v>1.7837483909128069</v>
      </c>
      <c r="F18" s="585">
        <v>2.5642424751849915</v>
      </c>
      <c r="G18" s="585">
        <v>4.2892385258583561</v>
      </c>
      <c r="H18" s="585">
        <v>4.685462266017506</v>
      </c>
      <c r="I18" s="585">
        <v>4.2883480991563552</v>
      </c>
      <c r="J18" s="585">
        <v>4.1452002332698292</v>
      </c>
      <c r="K18" s="585">
        <v>5.1958798559481432</v>
      </c>
      <c r="L18" s="585">
        <v>4.6542762261467008</v>
      </c>
      <c r="M18" s="585">
        <v>5.340859710083544</v>
      </c>
      <c r="N18" s="585">
        <v>5.3503217423935556</v>
      </c>
      <c r="O18" s="585">
        <v>4.9963569902468814</v>
      </c>
      <c r="P18" s="585">
        <v>4.4202788679598912</v>
      </c>
      <c r="Q18" s="585">
        <v>3.8561008163576482</v>
      </c>
    </row>
    <row r="19" spans="1:20" ht="12.95" customHeight="1">
      <c r="A19" s="550">
        <v>14</v>
      </c>
      <c r="B19" s="553" t="s">
        <v>1050</v>
      </c>
      <c r="C19" s="566" t="s">
        <v>1064</v>
      </c>
      <c r="D19" s="585">
        <v>11.57421827401669</v>
      </c>
      <c r="E19" s="585">
        <v>12.497003968356799</v>
      </c>
      <c r="F19" s="585">
        <v>10.617892849387276</v>
      </c>
      <c r="G19" s="585">
        <v>12.909131692618182</v>
      </c>
      <c r="H19" s="585">
        <v>13.371116197911753</v>
      </c>
      <c r="I19" s="585">
        <v>12.812543164912434</v>
      </c>
      <c r="J19" s="585">
        <v>14.359877605062138</v>
      </c>
      <c r="K19" s="585">
        <v>22.193114530738114</v>
      </c>
      <c r="L19" s="585">
        <v>20.516814432232543</v>
      </c>
      <c r="M19" s="585">
        <v>19.240793696753734</v>
      </c>
      <c r="N19" s="585">
        <v>24.087505527732667</v>
      </c>
      <c r="O19" s="585">
        <v>30.772005977933361</v>
      </c>
      <c r="P19" s="585">
        <v>31.869714009933471</v>
      </c>
      <c r="Q19" s="585">
        <v>31.92163860499512</v>
      </c>
      <c r="S19" s="569"/>
      <c r="T19" s="569"/>
    </row>
    <row r="20" spans="1:20" ht="12.95" customHeight="1">
      <c r="A20" s="550">
        <v>15</v>
      </c>
      <c r="B20" s="553" t="s">
        <v>1053</v>
      </c>
      <c r="C20" s="566" t="s">
        <v>1064</v>
      </c>
      <c r="D20" s="585">
        <v>8.6387293728401424</v>
      </c>
      <c r="E20" s="585">
        <v>7.5879641894781527</v>
      </c>
      <c r="F20" s="585">
        <v>9.6017996323781194</v>
      </c>
      <c r="G20" s="585">
        <v>10.287959815064298</v>
      </c>
      <c r="H20" s="585">
        <v>11.211626763299057</v>
      </c>
      <c r="I20" s="585">
        <v>10.235082017326166</v>
      </c>
      <c r="J20" s="585">
        <v>12.028394524136713</v>
      </c>
      <c r="K20" s="585">
        <v>12.558198468294163</v>
      </c>
      <c r="L20" s="585">
        <v>12.936330817283435</v>
      </c>
      <c r="M20" s="585">
        <v>11.994988856368675</v>
      </c>
      <c r="N20" s="585">
        <v>12.680491323386596</v>
      </c>
      <c r="O20" s="585">
        <v>12.032497850396599</v>
      </c>
      <c r="P20" s="585">
        <v>11.301186888752175</v>
      </c>
      <c r="Q20" s="585">
        <v>10.162065587843651</v>
      </c>
    </row>
    <row r="21" spans="1:20" ht="12.95" customHeight="1">
      <c r="A21" s="550">
        <v>16</v>
      </c>
      <c r="B21" s="553" t="s">
        <v>1054</v>
      </c>
      <c r="C21" s="566" t="s">
        <v>1064</v>
      </c>
      <c r="D21" s="585">
        <v>121.44684023236356</v>
      </c>
      <c r="E21" s="585">
        <v>112.20053717890669</v>
      </c>
      <c r="F21" s="585">
        <v>134.84269928175064</v>
      </c>
      <c r="G21" s="585">
        <v>135.62720681930602</v>
      </c>
      <c r="H21" s="585">
        <v>103.04611478385578</v>
      </c>
      <c r="I21" s="585">
        <v>107.66708115543013</v>
      </c>
      <c r="J21" s="585">
        <v>154.49606793738283</v>
      </c>
      <c r="K21" s="585">
        <v>147.3828354512186</v>
      </c>
      <c r="L21" s="585">
        <v>119.93211612852583</v>
      </c>
      <c r="M21" s="585">
        <v>107.46213366490818</v>
      </c>
      <c r="N21" s="585">
        <v>119.54700524186433</v>
      </c>
      <c r="O21" s="585">
        <v>112.85816700580013</v>
      </c>
      <c r="P21" s="585">
        <v>112.85909797752809</v>
      </c>
      <c r="Q21" s="585">
        <v>118.53112069868996</v>
      </c>
    </row>
    <row r="22" spans="1:20" ht="12.95" customHeight="1">
      <c r="A22" s="550">
        <v>17</v>
      </c>
      <c r="B22" s="553" t="s">
        <v>1055</v>
      </c>
      <c r="C22" s="566" t="s">
        <v>1064</v>
      </c>
      <c r="D22" s="585">
        <v>75.198647648310583</v>
      </c>
      <c r="E22" s="585">
        <v>77.249139725662019</v>
      </c>
      <c r="F22" s="585">
        <v>78.038696597893704</v>
      </c>
      <c r="G22" s="585">
        <v>88.24216568089814</v>
      </c>
      <c r="H22" s="585">
        <v>89.281669009250848</v>
      </c>
      <c r="I22" s="585">
        <v>80.46997691652146</v>
      </c>
      <c r="J22" s="585">
        <v>95.726795884279852</v>
      </c>
      <c r="K22" s="585">
        <v>101.5490513917632</v>
      </c>
      <c r="L22" s="585">
        <v>112.19280461587852</v>
      </c>
      <c r="M22" s="585">
        <v>103.19849652966364</v>
      </c>
      <c r="N22" s="585">
        <v>105.5310033022852</v>
      </c>
      <c r="O22" s="585">
        <v>114.44837473109396</v>
      </c>
      <c r="P22" s="585">
        <v>118.35851709219857</v>
      </c>
      <c r="Q22" s="585">
        <v>119.19238584310192</v>
      </c>
    </row>
    <row r="23" spans="1:20" ht="12.95" customHeight="1">
      <c r="A23" s="550">
        <v>18</v>
      </c>
      <c r="B23" s="553" t="s">
        <v>1056</v>
      </c>
      <c r="C23" s="566" t="s">
        <v>1064</v>
      </c>
      <c r="D23" s="585">
        <v>0</v>
      </c>
      <c r="E23" s="585">
        <v>0</v>
      </c>
      <c r="F23" s="585">
        <v>0</v>
      </c>
      <c r="G23" s="585">
        <v>0</v>
      </c>
      <c r="H23" s="585">
        <v>0</v>
      </c>
      <c r="I23" s="585">
        <v>0</v>
      </c>
      <c r="J23" s="585">
        <v>0</v>
      </c>
      <c r="K23" s="585">
        <v>0</v>
      </c>
      <c r="L23" s="585">
        <v>0</v>
      </c>
      <c r="M23" s="585">
        <v>0</v>
      </c>
      <c r="N23" s="585">
        <v>0</v>
      </c>
      <c r="O23" s="585">
        <v>0</v>
      </c>
      <c r="P23" s="585">
        <v>0</v>
      </c>
      <c r="Q23" s="585">
        <v>0</v>
      </c>
    </row>
    <row r="24" spans="1:20" ht="12.95" customHeight="1">
      <c r="A24" s="550">
        <v>19</v>
      </c>
      <c r="B24" s="567" t="s">
        <v>1065</v>
      </c>
      <c r="C24" s="566" t="s">
        <v>17</v>
      </c>
      <c r="D24" s="585">
        <v>290</v>
      </c>
      <c r="E24" s="585">
        <v>325</v>
      </c>
      <c r="F24" s="585">
        <v>326</v>
      </c>
      <c r="G24" s="585">
        <v>322</v>
      </c>
      <c r="H24" s="585">
        <v>320</v>
      </c>
      <c r="I24" s="585">
        <v>340</v>
      </c>
      <c r="J24" s="585">
        <v>354</v>
      </c>
      <c r="K24" s="585">
        <v>364</v>
      </c>
      <c r="L24" s="585">
        <v>365</v>
      </c>
      <c r="M24" s="585">
        <v>460</v>
      </c>
      <c r="N24" s="585">
        <v>504</v>
      </c>
      <c r="O24" s="585">
        <v>420</v>
      </c>
      <c r="P24" s="585">
        <v>367</v>
      </c>
      <c r="Q24" s="585">
        <v>354</v>
      </c>
    </row>
    <row r="25" spans="1:20">
      <c r="A25" s="547"/>
      <c r="B25" s="565"/>
      <c r="C25" s="566"/>
    </row>
    <row r="26" spans="1:20" ht="15" customHeight="1">
      <c r="A26" s="547"/>
      <c r="B26" s="565"/>
      <c r="C26" s="566"/>
      <c r="D26" s="549" t="s">
        <v>1071</v>
      </c>
    </row>
    <row r="27" spans="1:20" ht="12.95" customHeight="1">
      <c r="A27" s="550">
        <v>20</v>
      </c>
      <c r="B27" s="567" t="s">
        <v>1037</v>
      </c>
      <c r="C27" s="566"/>
    </row>
    <row r="28" spans="1:20" ht="12.95" customHeight="1">
      <c r="A28" s="550">
        <v>21</v>
      </c>
      <c r="B28" s="579" t="s">
        <v>959</v>
      </c>
      <c r="C28" s="580" t="s">
        <v>1058</v>
      </c>
      <c r="D28" s="581">
        <v>49</v>
      </c>
      <c r="E28" s="581">
        <v>49</v>
      </c>
      <c r="F28" s="581">
        <v>49</v>
      </c>
      <c r="G28" s="581">
        <v>49</v>
      </c>
      <c r="H28" s="581">
        <v>49</v>
      </c>
      <c r="I28" s="581">
        <v>49</v>
      </c>
      <c r="J28" s="581">
        <v>49</v>
      </c>
      <c r="K28" s="581">
        <v>49</v>
      </c>
      <c r="L28" s="581">
        <v>49</v>
      </c>
      <c r="M28" s="581">
        <v>49</v>
      </c>
      <c r="N28" s="581">
        <v>49</v>
      </c>
      <c r="O28" s="581">
        <v>49</v>
      </c>
      <c r="P28" s="581">
        <v>49</v>
      </c>
      <c r="Q28" s="581">
        <v>49</v>
      </c>
    </row>
    <row r="29" spans="1:20" ht="12.95" customHeight="1">
      <c r="A29" s="550">
        <v>22</v>
      </c>
      <c r="B29" s="579" t="s">
        <v>960</v>
      </c>
      <c r="C29" s="580" t="s">
        <v>1058</v>
      </c>
      <c r="D29" s="581">
        <v>9.6423159104784375</v>
      </c>
      <c r="E29" s="581">
        <v>9.6584840358770929</v>
      </c>
      <c r="F29" s="581">
        <v>9.3722526973481344</v>
      </c>
      <c r="G29" s="581">
        <v>9.4588148450522702</v>
      </c>
      <c r="H29" s="581">
        <v>8.3180259271124424</v>
      </c>
      <c r="I29" s="581">
        <v>8.3049677101248367</v>
      </c>
      <c r="J29" s="581">
        <v>7.6612833554783668</v>
      </c>
      <c r="K29" s="581">
        <v>7.8503838534256483</v>
      </c>
      <c r="L29" s="581">
        <v>8.4530777607263854</v>
      </c>
      <c r="M29" s="581">
        <v>8.1219476162249169</v>
      </c>
      <c r="N29" s="581">
        <v>8.1392082330388238</v>
      </c>
      <c r="O29" s="581">
        <v>7.9387013863396456</v>
      </c>
      <c r="P29" s="581">
        <v>7.5027770504986417</v>
      </c>
      <c r="Q29" s="581">
        <v>7.5012873403352414</v>
      </c>
    </row>
    <row r="30" spans="1:20" ht="12.95" customHeight="1">
      <c r="A30" s="550">
        <v>23</v>
      </c>
      <c r="B30" s="579" t="s">
        <v>955</v>
      </c>
      <c r="C30" s="580" t="s">
        <v>1058</v>
      </c>
      <c r="D30" s="581">
        <v>18.671478473000743</v>
      </c>
      <c r="E30" s="581">
        <v>18.01637973308554</v>
      </c>
      <c r="F30" s="581">
        <v>17.460011342984711</v>
      </c>
      <c r="G30" s="581">
        <v>17.648172295252138</v>
      </c>
      <c r="H30" s="581">
        <v>14.414835341653209</v>
      </c>
      <c r="I30" s="581">
        <v>14.550059053638503</v>
      </c>
      <c r="J30" s="581">
        <v>15.178865031656381</v>
      </c>
      <c r="K30" s="581">
        <v>13.250549439649562</v>
      </c>
      <c r="L30" s="581">
        <v>14.653665257603649</v>
      </c>
      <c r="M30" s="581">
        <v>13.520484609146598</v>
      </c>
      <c r="N30" s="581">
        <v>14.953821338025255</v>
      </c>
      <c r="O30" s="581">
        <v>15.072570284575608</v>
      </c>
      <c r="P30" s="581">
        <v>15.563654618763325</v>
      </c>
      <c r="Q30" s="581">
        <v>14.198746982986604</v>
      </c>
    </row>
    <row r="31" spans="1:20" ht="12.95" customHeight="1">
      <c r="A31" s="550">
        <v>24</v>
      </c>
      <c r="B31" s="579" t="s">
        <v>1038</v>
      </c>
      <c r="C31" s="580" t="s">
        <v>1058</v>
      </c>
      <c r="D31" s="581">
        <v>11.477813416413957</v>
      </c>
      <c r="E31" s="581">
        <v>11.577738079228512</v>
      </c>
      <c r="F31" s="581">
        <v>10.158910672805851</v>
      </c>
      <c r="G31" s="581">
        <v>10.356208738472661</v>
      </c>
      <c r="H31" s="581">
        <v>9.5859105783494876</v>
      </c>
      <c r="I31" s="581">
        <v>10.339465336507443</v>
      </c>
      <c r="J31" s="581">
        <v>15.164908084286601</v>
      </c>
      <c r="K31" s="581">
        <v>13.800629111909235</v>
      </c>
      <c r="L31" s="581">
        <v>14.957907358346896</v>
      </c>
      <c r="M31" s="581">
        <v>14.043976700569566</v>
      </c>
      <c r="N31" s="581">
        <v>12.44164436647182</v>
      </c>
      <c r="O31" s="581">
        <v>25.678322425575168</v>
      </c>
      <c r="P31" s="581">
        <v>24.675975701811748</v>
      </c>
      <c r="Q31" s="581">
        <v>26.857480638734692</v>
      </c>
    </row>
    <row r="32" spans="1:20" ht="12.95" customHeight="1">
      <c r="A32" s="550">
        <v>25</v>
      </c>
      <c r="B32" s="567" t="s">
        <v>1039</v>
      </c>
      <c r="C32" s="566"/>
      <c r="D32" s="559"/>
      <c r="E32" s="559"/>
      <c r="F32" s="559"/>
      <c r="G32" s="559"/>
      <c r="H32" s="559"/>
      <c r="I32" s="559"/>
      <c r="J32" s="559"/>
      <c r="K32" s="559"/>
      <c r="L32" s="559"/>
      <c r="M32" s="559"/>
      <c r="N32" s="559"/>
      <c r="O32" s="559"/>
      <c r="P32" s="559"/>
      <c r="Q32" s="559"/>
    </row>
    <row r="33" spans="1:17" ht="12.95" customHeight="1">
      <c r="A33" s="550">
        <v>26</v>
      </c>
      <c r="B33" s="579" t="s">
        <v>1040</v>
      </c>
      <c r="C33" s="580" t="s">
        <v>1058</v>
      </c>
      <c r="D33" s="581">
        <v>28.411259919577645</v>
      </c>
      <c r="E33" s="581">
        <v>28.32944468439937</v>
      </c>
      <c r="F33" s="581">
        <v>28.808985613365973</v>
      </c>
      <c r="G33" s="581">
        <v>30.324538126199695</v>
      </c>
      <c r="H33" s="581">
        <v>30.114537877479112</v>
      </c>
      <c r="I33" s="581">
        <v>30.899814235091188</v>
      </c>
      <c r="J33" s="581">
        <v>33.671380390900097</v>
      </c>
      <c r="K33" s="581">
        <v>31.503615824471627</v>
      </c>
      <c r="L33" s="581">
        <v>31.749432977388484</v>
      </c>
      <c r="M33" s="581">
        <v>34.211159971995329</v>
      </c>
      <c r="N33" s="581">
        <v>32.507512246930624</v>
      </c>
      <c r="O33" s="581">
        <v>32.990472218710785</v>
      </c>
      <c r="P33" s="581">
        <v>34.617068624961021</v>
      </c>
      <c r="Q33" s="581">
        <v>34.911488957289841</v>
      </c>
    </row>
    <row r="34" spans="1:17" ht="12.95" customHeight="1">
      <c r="A34" s="550">
        <v>27</v>
      </c>
      <c r="B34" s="579" t="s">
        <v>1041</v>
      </c>
      <c r="C34" s="580" t="s">
        <v>1058</v>
      </c>
      <c r="D34" s="581">
        <v>9.6423159104784375</v>
      </c>
      <c r="E34" s="581">
        <v>9.6584840358770947</v>
      </c>
      <c r="F34" s="581">
        <v>9.3722526973481362</v>
      </c>
      <c r="G34" s="581">
        <v>9.4588148450522684</v>
      </c>
      <c r="H34" s="581">
        <v>8.3180259271124424</v>
      </c>
      <c r="I34" s="581">
        <v>8.3049677101248385</v>
      </c>
      <c r="J34" s="581">
        <v>7.6612833554783659</v>
      </c>
      <c r="K34" s="581">
        <v>7.8503838534256483</v>
      </c>
      <c r="L34" s="581">
        <v>8.4530777607263836</v>
      </c>
      <c r="M34" s="581">
        <v>8.1219476162249151</v>
      </c>
      <c r="N34" s="581">
        <v>8.1392082330388238</v>
      </c>
      <c r="O34" s="581">
        <v>7.9387013863396465</v>
      </c>
      <c r="P34" s="581">
        <v>7.5027770504986409</v>
      </c>
      <c r="Q34" s="581">
        <v>7.5012873403352405</v>
      </c>
    </row>
    <row r="35" spans="1:17" ht="12.95" customHeight="1">
      <c r="A35" s="550">
        <v>28</v>
      </c>
      <c r="B35" s="579" t="s">
        <v>1042</v>
      </c>
      <c r="C35" s="580" t="s">
        <v>1058</v>
      </c>
      <c r="D35" s="581">
        <v>18.671478473000743</v>
      </c>
      <c r="E35" s="581">
        <v>18.01637973308554</v>
      </c>
      <c r="F35" s="581">
        <v>17.460011342984711</v>
      </c>
      <c r="G35" s="581">
        <v>17.648172295252142</v>
      </c>
      <c r="H35" s="581">
        <v>14.414835341653207</v>
      </c>
      <c r="I35" s="581">
        <v>14.550059053638497</v>
      </c>
      <c r="J35" s="581">
        <v>15.178865031656379</v>
      </c>
      <c r="K35" s="581">
        <v>13.250549439649568</v>
      </c>
      <c r="L35" s="581">
        <v>14.653665257603651</v>
      </c>
      <c r="M35" s="581">
        <v>13.520484609146596</v>
      </c>
      <c r="N35" s="581">
        <v>14.953821338025254</v>
      </c>
      <c r="O35" s="581">
        <v>15.072570284575605</v>
      </c>
      <c r="P35" s="581">
        <v>15.563654618763323</v>
      </c>
      <c r="Q35" s="581">
        <v>14.198746982986604</v>
      </c>
    </row>
    <row r="36" spans="1:17" ht="12.95" customHeight="1">
      <c r="A36" s="550">
        <v>29</v>
      </c>
      <c r="B36" s="584" t="s">
        <v>1044</v>
      </c>
      <c r="C36" s="580"/>
      <c r="D36" s="586"/>
      <c r="E36" s="586"/>
      <c r="F36" s="586"/>
      <c r="G36" s="586"/>
      <c r="H36" s="586"/>
      <c r="I36" s="586"/>
      <c r="J36" s="586"/>
      <c r="K36" s="586"/>
      <c r="L36" s="586"/>
      <c r="M36" s="586"/>
      <c r="N36" s="586"/>
      <c r="O36" s="586"/>
      <c r="P36" s="586"/>
      <c r="Q36" s="586"/>
    </row>
    <row r="37" spans="1:17" ht="12.95" customHeight="1">
      <c r="A37" s="550">
        <v>30</v>
      </c>
      <c r="B37" s="579" t="s">
        <v>1046</v>
      </c>
      <c r="C37" s="580" t="s">
        <v>1058</v>
      </c>
      <c r="D37" s="581">
        <v>44.806860257182144</v>
      </c>
      <c r="E37" s="581">
        <v>42.796890045718222</v>
      </c>
      <c r="F37" s="581">
        <v>46.046798171571666</v>
      </c>
      <c r="G37" s="581">
        <v>44.130634481443877</v>
      </c>
      <c r="H37" s="581">
        <v>44.120673926525569</v>
      </c>
      <c r="I37" s="581">
        <v>41.113336153618846</v>
      </c>
      <c r="J37" s="581">
        <v>43.520968327735631</v>
      </c>
      <c r="K37" s="581">
        <v>39.565348325664836</v>
      </c>
      <c r="L37" s="581">
        <v>40.161431296246121</v>
      </c>
      <c r="M37" s="581">
        <v>40.998120155303951</v>
      </c>
      <c r="N37" s="581">
        <v>41.827896226991207</v>
      </c>
      <c r="O37" s="581">
        <v>39.848526856141</v>
      </c>
      <c r="P37" s="581">
        <v>37.955446049336864</v>
      </c>
      <c r="Q37" s="581">
        <v>35.765887859396443</v>
      </c>
    </row>
    <row r="38" spans="1:17" ht="12.95" customHeight="1">
      <c r="A38" s="550">
        <v>31</v>
      </c>
      <c r="B38" s="579" t="s">
        <v>1047</v>
      </c>
      <c r="C38" s="580" t="s">
        <v>1058</v>
      </c>
      <c r="D38" s="581">
        <v>44.806860257182137</v>
      </c>
      <c r="E38" s="581">
        <v>42.796890045718214</v>
      </c>
      <c r="F38" s="581">
        <v>46.046798171571673</v>
      </c>
      <c r="G38" s="581">
        <v>44.13063448144387</v>
      </c>
      <c r="H38" s="581">
        <v>44.120673926525555</v>
      </c>
      <c r="I38" s="581">
        <v>41.113336153618853</v>
      </c>
      <c r="J38" s="581">
        <v>43.520968327735638</v>
      </c>
      <c r="K38" s="581">
        <v>39.565348325664836</v>
      </c>
      <c r="L38" s="581">
        <v>40.161431296246128</v>
      </c>
      <c r="M38" s="581">
        <v>40.998120155303944</v>
      </c>
      <c r="N38" s="581">
        <v>41.827896226991214</v>
      </c>
      <c r="O38" s="581">
        <v>39.848526856141007</v>
      </c>
      <c r="P38" s="581">
        <v>37.955446049336864</v>
      </c>
      <c r="Q38" s="581">
        <v>35.765887859396443</v>
      </c>
    </row>
    <row r="39" spans="1:17" ht="12.95" customHeight="1">
      <c r="A39" s="550">
        <v>32</v>
      </c>
      <c r="B39" s="579" t="s">
        <v>1048</v>
      </c>
      <c r="C39" s="580" t="s">
        <v>1058</v>
      </c>
      <c r="D39" s="581">
        <v>44.80686025718213</v>
      </c>
      <c r="E39" s="581">
        <v>42.796890045718207</v>
      </c>
      <c r="F39" s="581">
        <v>46.046798171571673</v>
      </c>
      <c r="G39" s="581">
        <v>44.130634481443877</v>
      </c>
      <c r="H39" s="581">
        <v>44.120673926525548</v>
      </c>
      <c r="I39" s="581">
        <v>41.11333615361886</v>
      </c>
      <c r="J39" s="581">
        <v>43.520968327735631</v>
      </c>
      <c r="K39" s="581">
        <v>39.565348325664836</v>
      </c>
      <c r="L39" s="581">
        <v>40.161431296246128</v>
      </c>
      <c r="M39" s="581">
        <v>40.998120155303958</v>
      </c>
      <c r="N39" s="581">
        <v>41.827896226991207</v>
      </c>
      <c r="O39" s="581">
        <v>39.848526856141007</v>
      </c>
      <c r="P39" s="581">
        <v>37.955446049336864</v>
      </c>
      <c r="Q39" s="581">
        <v>35.765887859396436</v>
      </c>
    </row>
    <row r="40" spans="1:17" ht="12.95" customHeight="1">
      <c r="A40" s="550">
        <v>33</v>
      </c>
      <c r="B40" s="579" t="s">
        <v>1050</v>
      </c>
      <c r="C40" s="580" t="s">
        <v>1058</v>
      </c>
      <c r="D40" s="581">
        <v>44.806860257182137</v>
      </c>
      <c r="E40" s="581">
        <v>42.796890045718222</v>
      </c>
      <c r="F40" s="581">
        <v>46.046798171571666</v>
      </c>
      <c r="G40" s="581">
        <v>44.130634481443877</v>
      </c>
      <c r="H40" s="581">
        <v>44.120673926525562</v>
      </c>
      <c r="I40" s="581">
        <v>41.113336153618867</v>
      </c>
      <c r="J40" s="581">
        <v>43.520968327735631</v>
      </c>
      <c r="K40" s="581">
        <v>39.565348325664829</v>
      </c>
      <c r="L40" s="581">
        <v>40.161431296246121</v>
      </c>
      <c r="M40" s="581">
        <v>40.998120155303937</v>
      </c>
      <c r="N40" s="581">
        <v>41.827896226991207</v>
      </c>
      <c r="O40" s="581">
        <v>39.848526856140992</v>
      </c>
      <c r="P40" s="581">
        <v>37.955446049336864</v>
      </c>
      <c r="Q40" s="581">
        <v>35.765887859396443</v>
      </c>
    </row>
    <row r="41" spans="1:17" ht="12.95" customHeight="1">
      <c r="A41" s="550">
        <v>34</v>
      </c>
      <c r="B41" s="579" t="s">
        <v>1053</v>
      </c>
      <c r="C41" s="580" t="s">
        <v>1058</v>
      </c>
      <c r="D41" s="581">
        <v>44.806860257182137</v>
      </c>
      <c r="E41" s="581">
        <v>42.796890045718207</v>
      </c>
      <c r="F41" s="581">
        <v>46.046798171571673</v>
      </c>
      <c r="G41" s="581">
        <v>44.130634481443863</v>
      </c>
      <c r="H41" s="581">
        <v>44.120673926525555</v>
      </c>
      <c r="I41" s="581">
        <v>41.113336153618853</v>
      </c>
      <c r="J41" s="581">
        <v>43.520968327735631</v>
      </c>
      <c r="K41" s="581">
        <v>39.565348325664829</v>
      </c>
      <c r="L41" s="581">
        <v>40.161431296246136</v>
      </c>
      <c r="M41" s="581">
        <v>40.998120155303944</v>
      </c>
      <c r="N41" s="581">
        <v>41.827896226991221</v>
      </c>
      <c r="O41" s="581">
        <v>39.848526856141007</v>
      </c>
      <c r="P41" s="581">
        <v>37.955446049336857</v>
      </c>
      <c r="Q41" s="581">
        <v>35.765887859396443</v>
      </c>
    </row>
    <row r="42" spans="1:17" ht="12.95" customHeight="1">
      <c r="A42" s="550">
        <v>35</v>
      </c>
      <c r="B42" s="579" t="s">
        <v>1054</v>
      </c>
      <c r="C42" s="580" t="s">
        <v>1058</v>
      </c>
      <c r="D42" s="581">
        <v>44.806860257182137</v>
      </c>
      <c r="E42" s="581">
        <v>42.796890045718222</v>
      </c>
      <c r="F42" s="581">
        <v>46.046798171571666</v>
      </c>
      <c r="G42" s="581">
        <v>44.13063448144387</v>
      </c>
      <c r="H42" s="581">
        <v>44.120673926525569</v>
      </c>
      <c r="I42" s="581">
        <v>41.11333615361886</v>
      </c>
      <c r="J42" s="581">
        <v>43.520968327735631</v>
      </c>
      <c r="K42" s="581">
        <v>39.565348325664836</v>
      </c>
      <c r="L42" s="581">
        <v>40.161431296246121</v>
      </c>
      <c r="M42" s="581">
        <v>40.998120155303944</v>
      </c>
      <c r="N42" s="581">
        <v>41.8278962269912</v>
      </c>
      <c r="O42" s="581">
        <v>39.848526856141014</v>
      </c>
      <c r="P42" s="581">
        <v>37.955446049336864</v>
      </c>
      <c r="Q42" s="581">
        <v>35.765887859396436</v>
      </c>
    </row>
    <row r="43" spans="1:17" ht="12.95" customHeight="1">
      <c r="A43" s="550">
        <v>36</v>
      </c>
      <c r="B43" s="579" t="s">
        <v>1055</v>
      </c>
      <c r="C43" s="580" t="s">
        <v>1058</v>
      </c>
      <c r="D43" s="581">
        <v>44.806860257182137</v>
      </c>
      <c r="E43" s="581">
        <v>42.796890045718222</v>
      </c>
      <c r="F43" s="581">
        <v>46.046798171571666</v>
      </c>
      <c r="G43" s="581">
        <v>44.130634481443877</v>
      </c>
      <c r="H43" s="581">
        <v>44.120673926525562</v>
      </c>
      <c r="I43" s="581">
        <v>41.113336153618853</v>
      </c>
      <c r="J43" s="581">
        <v>43.520968327735638</v>
      </c>
      <c r="K43" s="581">
        <v>39.565348325664843</v>
      </c>
      <c r="L43" s="581">
        <v>40.161431296246128</v>
      </c>
      <c r="M43" s="581">
        <v>40.998120155303958</v>
      </c>
      <c r="N43" s="581">
        <v>41.827896226991214</v>
      </c>
      <c r="O43" s="581">
        <v>39.848526856141</v>
      </c>
      <c r="P43" s="581">
        <v>37.955446049336864</v>
      </c>
      <c r="Q43" s="581">
        <v>35.765887859396443</v>
      </c>
    </row>
    <row r="44" spans="1:17" ht="12.95" customHeight="1">
      <c r="A44" s="550">
        <v>37</v>
      </c>
      <c r="B44" s="579" t="s">
        <v>1056</v>
      </c>
      <c r="C44" s="580" t="s">
        <v>1058</v>
      </c>
      <c r="D44" s="581">
        <v>44.80686025718213</v>
      </c>
      <c r="E44" s="581">
        <v>42.796890045718207</v>
      </c>
      <c r="F44" s="581">
        <v>46.046798171571666</v>
      </c>
      <c r="G44" s="581">
        <v>44.130634481443877</v>
      </c>
      <c r="H44" s="581">
        <v>44.120673926525555</v>
      </c>
      <c r="I44" s="581">
        <v>41.113336153618853</v>
      </c>
      <c r="J44" s="581">
        <v>43.520968327735638</v>
      </c>
      <c r="K44" s="581">
        <v>39.565348325664829</v>
      </c>
      <c r="L44" s="581">
        <v>40.161431296246121</v>
      </c>
      <c r="M44" s="581">
        <v>40.998120155303944</v>
      </c>
      <c r="N44" s="581">
        <v>41.827896226991207</v>
      </c>
      <c r="O44" s="581">
        <v>39.848526856141007</v>
      </c>
      <c r="P44" s="581">
        <v>37.955446049336864</v>
      </c>
      <c r="Q44" s="581">
        <v>35.765887859396443</v>
      </c>
    </row>
    <row r="45" spans="1:17" ht="12.95" customHeight="1">
      <c r="A45" s="550">
        <v>38</v>
      </c>
      <c r="B45" s="584" t="s">
        <v>980</v>
      </c>
      <c r="C45" s="580" t="s">
        <v>1058</v>
      </c>
      <c r="D45" s="581">
        <v>4.1802257736852573</v>
      </c>
      <c r="E45" s="581">
        <v>4.292697054639552</v>
      </c>
      <c r="F45" s="581">
        <v>4.4393249548271267</v>
      </c>
      <c r="G45" s="581">
        <v>4.7951529383975053</v>
      </c>
      <c r="H45" s="581">
        <v>4.3114597417858462</v>
      </c>
      <c r="I45" s="581">
        <v>4.6090191367921438</v>
      </c>
      <c r="J45" s="581">
        <v>4.7925464165966449</v>
      </c>
      <c r="K45" s="581">
        <v>4.6450504726092259</v>
      </c>
      <c r="L45" s="581">
        <v>4.8871335738778905</v>
      </c>
      <c r="M45" s="581">
        <v>4.9630619216123462</v>
      </c>
      <c r="N45" s="581">
        <v>5.0790680546753304</v>
      </c>
      <c r="O45" s="581">
        <v>5.1804210421073575</v>
      </c>
      <c r="P45" s="581">
        <v>6.0109005691079229</v>
      </c>
      <c r="Q45" s="581">
        <v>5.9360121974914719</v>
      </c>
    </row>
    <row r="46" spans="1:17">
      <c r="A46" s="547"/>
      <c r="B46" s="565"/>
      <c r="C46" s="566"/>
    </row>
    <row r="47" spans="1:17" ht="15" customHeight="1">
      <c r="A47" s="547"/>
      <c r="B47" s="565"/>
      <c r="C47" s="566"/>
      <c r="D47" s="549" t="s">
        <v>1072</v>
      </c>
    </row>
    <row r="48" spans="1:17" ht="12.95" customHeight="1">
      <c r="A48" s="550">
        <v>39</v>
      </c>
      <c r="B48" s="567" t="s">
        <v>1037</v>
      </c>
      <c r="C48" s="571" t="s">
        <v>976</v>
      </c>
      <c r="D48" s="568">
        <v>1850.2898941746964</v>
      </c>
      <c r="E48" s="568">
        <v>1527.3426424280335</v>
      </c>
      <c r="F48" s="568">
        <v>1806.0350324764934</v>
      </c>
      <c r="G48" s="568">
        <v>1937.1339107540839</v>
      </c>
      <c r="H48" s="568">
        <v>1989.4434070986472</v>
      </c>
      <c r="I48" s="568">
        <v>2123.5312357026642</v>
      </c>
      <c r="J48" s="568">
        <v>2033.5429631428094</v>
      </c>
      <c r="K48" s="568">
        <v>2272.3677116840331</v>
      </c>
      <c r="L48" s="568">
        <v>2324.0204342963098</v>
      </c>
      <c r="M48" s="568">
        <v>2339.8379605841737</v>
      </c>
      <c r="N48" s="568">
        <v>2320.8565916463949</v>
      </c>
      <c r="O48" s="568">
        <v>2763.4949779007457</v>
      </c>
      <c r="P48" s="568">
        <v>2865.825492183506</v>
      </c>
      <c r="Q48" s="568">
        <v>2835.149760306113</v>
      </c>
    </row>
    <row r="49" spans="1:17" ht="12.95" customHeight="1">
      <c r="A49" s="550">
        <v>40</v>
      </c>
      <c r="B49" s="553" t="s">
        <v>959</v>
      </c>
      <c r="C49" s="571" t="s">
        <v>976</v>
      </c>
      <c r="D49" s="568">
        <v>612.5</v>
      </c>
      <c r="E49" s="568">
        <v>343</v>
      </c>
      <c r="F49" s="568">
        <v>529.20000000000005</v>
      </c>
      <c r="G49" s="568">
        <v>602.70000000000005</v>
      </c>
      <c r="H49" s="568">
        <v>759.5</v>
      </c>
      <c r="I49" s="568">
        <v>808.5</v>
      </c>
      <c r="J49" s="568">
        <v>828.1</v>
      </c>
      <c r="K49" s="568">
        <v>1029</v>
      </c>
      <c r="L49" s="568">
        <v>984.9</v>
      </c>
      <c r="M49" s="568">
        <v>1078</v>
      </c>
      <c r="N49" s="568">
        <v>1053.5</v>
      </c>
      <c r="O49" s="568">
        <v>1366.96182</v>
      </c>
      <c r="P49" s="568">
        <v>1275.0138099999999</v>
      </c>
      <c r="Q49" s="568">
        <v>1218.7431899999999</v>
      </c>
    </row>
    <row r="50" spans="1:17" ht="12.95" customHeight="1">
      <c r="A50" s="550">
        <v>41</v>
      </c>
      <c r="B50" s="553" t="s">
        <v>960</v>
      </c>
      <c r="C50" s="571" t="s">
        <v>976</v>
      </c>
      <c r="D50" s="568">
        <v>819.5968523906671</v>
      </c>
      <c r="E50" s="568">
        <v>690.58160856521215</v>
      </c>
      <c r="F50" s="568">
        <v>870.68227558364163</v>
      </c>
      <c r="G50" s="568">
        <v>908.04622512501794</v>
      </c>
      <c r="H50" s="568">
        <v>832.63439530395556</v>
      </c>
      <c r="I50" s="568">
        <v>842.95422257767098</v>
      </c>
      <c r="J50" s="568">
        <v>759.23318052790614</v>
      </c>
      <c r="K50" s="568">
        <v>801.52419143475868</v>
      </c>
      <c r="L50" s="568">
        <v>892.64501153270635</v>
      </c>
      <c r="M50" s="568">
        <v>815.44354066898165</v>
      </c>
      <c r="N50" s="568">
        <v>791.13104025137363</v>
      </c>
      <c r="O50" s="568">
        <v>835.6999665817259</v>
      </c>
      <c r="P50" s="568">
        <v>795.31804078509526</v>
      </c>
      <c r="Q50" s="568">
        <v>783.37805531231322</v>
      </c>
    </row>
    <row r="51" spans="1:17" ht="12.95" customHeight="1">
      <c r="A51" s="550">
        <v>42</v>
      </c>
      <c r="B51" s="553" t="s">
        <v>955</v>
      </c>
      <c r="C51" s="571" t="s">
        <v>976</v>
      </c>
      <c r="D51" s="568">
        <v>373.42956946001487</v>
      </c>
      <c r="E51" s="568">
        <v>448.6078553538299</v>
      </c>
      <c r="F51" s="568">
        <v>373.64424273987277</v>
      </c>
      <c r="G51" s="568">
        <v>395.31905941364789</v>
      </c>
      <c r="H51" s="568">
        <v>373.34423534881813</v>
      </c>
      <c r="I51" s="568">
        <v>437.95677751451893</v>
      </c>
      <c r="J51" s="568">
        <v>393.13260431990022</v>
      </c>
      <c r="K51" s="568">
        <v>393.54131835759199</v>
      </c>
      <c r="L51" s="568">
        <v>397.11432848105886</v>
      </c>
      <c r="M51" s="568">
        <v>404.26248981348328</v>
      </c>
      <c r="N51" s="568">
        <v>442.63311160554758</v>
      </c>
      <c r="O51" s="568">
        <v>455.91413372036186</v>
      </c>
      <c r="P51" s="568">
        <v>717.28733132738739</v>
      </c>
      <c r="Q51" s="568">
        <v>739.71515283738631</v>
      </c>
    </row>
    <row r="52" spans="1:17" ht="12.95" customHeight="1">
      <c r="A52" s="550">
        <v>43</v>
      </c>
      <c r="B52" s="553" t="s">
        <v>1038</v>
      </c>
      <c r="C52" s="571" t="s">
        <v>976</v>
      </c>
      <c r="D52" s="568">
        <v>44.76347232401443</v>
      </c>
      <c r="E52" s="568">
        <v>45.153178508991196</v>
      </c>
      <c r="F52" s="568">
        <v>32.508514152978719</v>
      </c>
      <c r="G52" s="568">
        <v>31.068626215417982</v>
      </c>
      <c r="H52" s="568">
        <v>23.964776445873717</v>
      </c>
      <c r="I52" s="568">
        <v>34.120235610474559</v>
      </c>
      <c r="J52" s="568">
        <v>53.077178295003101</v>
      </c>
      <c r="K52" s="568">
        <v>48.302201891682316</v>
      </c>
      <c r="L52" s="568">
        <v>49.361094282544755</v>
      </c>
      <c r="M52" s="568">
        <v>42.131930101708697</v>
      </c>
      <c r="N52" s="568">
        <v>33.592439789473914</v>
      </c>
      <c r="O52" s="568">
        <v>104.91905759865759</v>
      </c>
      <c r="P52" s="568">
        <v>78.20631007102304</v>
      </c>
      <c r="Q52" s="568">
        <v>93.313362156413433</v>
      </c>
    </row>
    <row r="53" spans="1:17" ht="12.95" customHeight="1">
      <c r="A53" s="550">
        <v>44</v>
      </c>
      <c r="B53" s="567" t="s">
        <v>1039</v>
      </c>
      <c r="C53" s="571" t="s">
        <v>976</v>
      </c>
      <c r="D53" s="568">
        <v>197.82722784824313</v>
      </c>
      <c r="E53" s="568">
        <v>175.00536531068087</v>
      </c>
      <c r="F53" s="568">
        <v>142.41057653390331</v>
      </c>
      <c r="G53" s="568">
        <v>195.61989837394805</v>
      </c>
      <c r="H53" s="568">
        <v>222.78414820289288</v>
      </c>
      <c r="I53" s="568">
        <v>269.95611883681096</v>
      </c>
      <c r="J53" s="568">
        <v>268.52849296071668</v>
      </c>
      <c r="K53" s="568">
        <v>278.6623159038075</v>
      </c>
      <c r="L53" s="568">
        <v>383.29676330168638</v>
      </c>
      <c r="M53" s="568">
        <v>404.93938900658941</v>
      </c>
      <c r="N53" s="568">
        <v>435.39350891246272</v>
      </c>
      <c r="O53" s="568">
        <v>458.44438561332947</v>
      </c>
      <c r="P53" s="568">
        <v>459.92371589052254</v>
      </c>
      <c r="Q53" s="568">
        <v>389.22392421024108</v>
      </c>
    </row>
    <row r="54" spans="1:17" ht="12.95" customHeight="1">
      <c r="A54" s="550">
        <v>45</v>
      </c>
      <c r="B54" s="553" t="s">
        <v>1040</v>
      </c>
      <c r="C54" s="571" t="s">
        <v>976</v>
      </c>
      <c r="D54" s="568">
        <v>48.299141863282003</v>
      </c>
      <c r="E54" s="568">
        <v>22.663555747519496</v>
      </c>
      <c r="F54" s="568">
        <v>25.928087052029376</v>
      </c>
      <c r="G54" s="568">
        <v>30.324538126199695</v>
      </c>
      <c r="H54" s="568">
        <v>39.148899240722848</v>
      </c>
      <c r="I54" s="568">
        <v>43.259739929127662</v>
      </c>
      <c r="J54" s="568">
        <v>53.874208625440154</v>
      </c>
      <c r="K54" s="568">
        <v>72.458316396284744</v>
      </c>
      <c r="L54" s="568">
        <v>85.723469038948906</v>
      </c>
      <c r="M54" s="568">
        <v>106.05459591318552</v>
      </c>
      <c r="N54" s="568">
        <v>78.018029392633508</v>
      </c>
      <c r="O54" s="568">
        <v>81.571699479671622</v>
      </c>
      <c r="P54" s="568">
        <v>84.33519511000128</v>
      </c>
      <c r="Q54" s="568">
        <v>74.43457501743481</v>
      </c>
    </row>
    <row r="55" spans="1:17" ht="12.95" customHeight="1">
      <c r="A55" s="550">
        <v>46</v>
      </c>
      <c r="B55" s="553" t="s">
        <v>1041</v>
      </c>
      <c r="C55" s="571" t="s">
        <v>976</v>
      </c>
      <c r="D55" s="568">
        <v>63.639285009157689</v>
      </c>
      <c r="E55" s="568">
        <v>55.053359004499441</v>
      </c>
      <c r="F55" s="568">
        <v>30.928433901248848</v>
      </c>
      <c r="G55" s="568">
        <v>69.995229853386789</v>
      </c>
      <c r="H55" s="568">
        <v>58.226181489787095</v>
      </c>
      <c r="I55" s="568">
        <v>68.100735223023676</v>
      </c>
      <c r="J55" s="568">
        <v>67.419293528209622</v>
      </c>
      <c r="K55" s="568">
        <v>60.4479556713775</v>
      </c>
      <c r="L55" s="568">
        <v>77.768315398682731</v>
      </c>
      <c r="M55" s="568">
        <v>69.036554737911771</v>
      </c>
      <c r="N55" s="568">
        <v>73.252874097349405</v>
      </c>
      <c r="O55" s="568">
        <v>81.832851800520444</v>
      </c>
      <c r="P55" s="568">
        <v>75.414910385605509</v>
      </c>
      <c r="Q55" s="568">
        <v>75.127602068510299</v>
      </c>
    </row>
    <row r="56" spans="1:17" ht="12.95" customHeight="1">
      <c r="A56" s="550">
        <v>47</v>
      </c>
      <c r="B56" s="553" t="s">
        <v>1042</v>
      </c>
      <c r="C56" s="571" t="s">
        <v>976</v>
      </c>
      <c r="D56" s="568">
        <v>85.88880097580342</v>
      </c>
      <c r="E56" s="568">
        <v>97.288450558661921</v>
      </c>
      <c r="F56" s="568">
        <v>85.554055580625089</v>
      </c>
      <c r="G56" s="568">
        <v>95.30013039436156</v>
      </c>
      <c r="H56" s="568">
        <v>125.40906747238292</v>
      </c>
      <c r="I56" s="568">
        <v>158.59564368465962</v>
      </c>
      <c r="J56" s="568">
        <v>147.23499080706688</v>
      </c>
      <c r="K56" s="568">
        <v>145.75604383614524</v>
      </c>
      <c r="L56" s="568">
        <v>219.80497886405473</v>
      </c>
      <c r="M56" s="568">
        <v>229.84823835549213</v>
      </c>
      <c r="N56" s="568">
        <v>284.12260542247981</v>
      </c>
      <c r="O56" s="568">
        <v>295.03983433313738</v>
      </c>
      <c r="P56" s="568">
        <v>300.17361039491573</v>
      </c>
      <c r="Q56" s="568">
        <v>239.66174712429597</v>
      </c>
    </row>
    <row r="57" spans="1:17" ht="12.95" customHeight="1">
      <c r="A57" s="550">
        <v>48</v>
      </c>
      <c r="B57" s="567" t="s">
        <v>981</v>
      </c>
      <c r="C57" s="571" t="s">
        <v>976</v>
      </c>
      <c r="D57" s="568">
        <v>1156.0175826190543</v>
      </c>
      <c r="E57" s="568">
        <v>1072.4895514358673</v>
      </c>
      <c r="F57" s="568">
        <v>1320.6272497960067</v>
      </c>
      <c r="G57" s="568">
        <v>1438.9196278989025</v>
      </c>
      <c r="H57" s="568">
        <v>1244.5835036665337</v>
      </c>
      <c r="I57" s="568">
        <v>1158.5669231924785</v>
      </c>
      <c r="J57" s="568">
        <v>1556.4920553982324</v>
      </c>
      <c r="K57" s="568">
        <v>1457.605618625319</v>
      </c>
      <c r="L57" s="568">
        <v>1459.2731226795931</v>
      </c>
      <c r="M57" s="568">
        <v>1399.3053981864791</v>
      </c>
      <c r="N57" s="568">
        <v>1474.4788920968294</v>
      </c>
      <c r="O57" s="568">
        <v>1467.6707024080206</v>
      </c>
      <c r="P57" s="568">
        <v>1399.4622764600444</v>
      </c>
      <c r="Q57" s="568">
        <v>1320.1587524561783</v>
      </c>
    </row>
    <row r="58" spans="1:17" ht="12.95" customHeight="1">
      <c r="A58" s="550">
        <v>49</v>
      </c>
      <c r="B58" s="553" t="s">
        <v>1046</v>
      </c>
      <c r="C58" s="571" t="s">
        <v>976</v>
      </c>
      <c r="D58" s="568">
        <v>160.47491588220041</v>
      </c>
      <c r="E58" s="568">
        <v>152.58573120292607</v>
      </c>
      <c r="F58" s="568">
        <v>214.05488087733107</v>
      </c>
      <c r="G58" s="568">
        <v>306.80372725770917</v>
      </c>
      <c r="H58" s="568">
        <v>239.93863142931701</v>
      </c>
      <c r="I58" s="568">
        <v>244.96813349324512</v>
      </c>
      <c r="J58" s="568">
        <v>297.85847277590545</v>
      </c>
      <c r="K58" s="568">
        <v>283.50629854986147</v>
      </c>
      <c r="L58" s="568">
        <v>341.84565785413236</v>
      </c>
      <c r="M58" s="568">
        <v>357.27105188440453</v>
      </c>
      <c r="N58" s="568">
        <v>322.42534722315611</v>
      </c>
      <c r="O58" s="568">
        <v>337.34291208058062</v>
      </c>
      <c r="P58" s="568">
        <v>308.93873910683061</v>
      </c>
      <c r="Q58" s="568">
        <v>274.66559219884545</v>
      </c>
    </row>
    <row r="59" spans="1:17" ht="12.95" customHeight="1">
      <c r="A59" s="550">
        <v>50</v>
      </c>
      <c r="B59" s="553" t="s">
        <v>1047</v>
      </c>
      <c r="C59" s="571" t="s">
        <v>976</v>
      </c>
      <c r="D59" s="568">
        <v>17.235644199881982</v>
      </c>
      <c r="E59" s="568">
        <v>15.526815307000822</v>
      </c>
      <c r="F59" s="568">
        <v>21.408976411741431</v>
      </c>
      <c r="G59" s="568">
        <v>22.86723730686969</v>
      </c>
      <c r="H59" s="568">
        <v>26.948434738003026</v>
      </c>
      <c r="I59" s="568">
        <v>27.717272692294181</v>
      </c>
      <c r="J59" s="568">
        <v>36.754821134259082</v>
      </c>
      <c r="K59" s="568">
        <v>31.139178850720803</v>
      </c>
      <c r="L59" s="568">
        <v>32.135700215971674</v>
      </c>
      <c r="M59" s="568">
        <v>28.408005992715459</v>
      </c>
      <c r="N59" s="568">
        <v>34.427520498939941</v>
      </c>
      <c r="O59" s="568">
        <v>34.065318421952021</v>
      </c>
      <c r="P59" s="568">
        <v>32.29232030395837</v>
      </c>
      <c r="Q59" s="568">
        <v>30.94614118156462</v>
      </c>
    </row>
    <row r="60" spans="1:17" ht="12.95" customHeight="1">
      <c r="A60" s="550">
        <v>51</v>
      </c>
      <c r="B60" s="553" t="s">
        <v>1048</v>
      </c>
      <c r="C60" s="571" t="s">
        <v>976</v>
      </c>
      <c r="D60" s="568">
        <v>6.6324609096494767</v>
      </c>
      <c r="E60" s="568">
        <v>7.6338883755122167</v>
      </c>
      <c r="F60" s="568">
        <v>11.807515571781469</v>
      </c>
      <c r="G60" s="568">
        <v>18.928681758838227</v>
      </c>
      <c r="H60" s="568">
        <v>20.672575283399787</v>
      </c>
      <c r="I60" s="568">
        <v>17.63082969443477</v>
      </c>
      <c r="J60" s="568">
        <v>18.04031280642586</v>
      </c>
      <c r="K60" s="568">
        <v>20.55767963588935</v>
      </c>
      <c r="L60" s="568">
        <v>18.692239489014245</v>
      </c>
      <c r="M60" s="568">
        <v>21.8965208126627</v>
      </c>
      <c r="N60" s="568">
        <v>22.379270262185241</v>
      </c>
      <c r="O60" s="568">
        <v>19.90974657087207</v>
      </c>
      <c r="P60" s="568">
        <v>16.777365609587548</v>
      </c>
      <c r="Q60" s="568">
        <v>13.791686937237468</v>
      </c>
    </row>
    <row r="61" spans="1:17" ht="12.95" customHeight="1">
      <c r="A61" s="550">
        <v>52</v>
      </c>
      <c r="B61" s="553" t="s">
        <v>1050</v>
      </c>
      <c r="C61" s="571" t="s">
        <v>976</v>
      </c>
      <c r="D61" s="568">
        <v>51.860438078998968</v>
      </c>
      <c r="E61" s="568">
        <v>53.483290473467015</v>
      </c>
      <c r="F61" s="568">
        <v>48.891996904310993</v>
      </c>
      <c r="G61" s="568">
        <v>56.968817219975584</v>
      </c>
      <c r="H61" s="568">
        <v>58.994265780174871</v>
      </c>
      <c r="I61" s="568">
        <v>52.676639412179668</v>
      </c>
      <c r="J61" s="568">
        <v>62.495577844006945</v>
      </c>
      <c r="K61" s="568">
        <v>87.80783068400271</v>
      </c>
      <c r="L61" s="568">
        <v>82.39846332379382</v>
      </c>
      <c r="M61" s="568">
        <v>78.883637186292418</v>
      </c>
      <c r="N61" s="568">
        <v>100.7529681581079</v>
      </c>
      <c r="O61" s="568">
        <v>122.62191066290086</v>
      </c>
      <c r="P61" s="568">
        <v>120.96292107118249</v>
      </c>
      <c r="Q61" s="568">
        <v>114.17057466344359</v>
      </c>
    </row>
    <row r="62" spans="1:17" ht="12.95" customHeight="1">
      <c r="A62" s="550">
        <v>53</v>
      </c>
      <c r="B62" s="553" t="s">
        <v>1053</v>
      </c>
      <c r="C62" s="571" t="s">
        <v>976</v>
      </c>
      <c r="D62" s="568">
        <v>38.70743398084629</v>
      </c>
      <c r="E62" s="568">
        <v>32.474126908794375</v>
      </c>
      <c r="F62" s="568">
        <v>44.213212975598637</v>
      </c>
      <c r="G62" s="568">
        <v>45.401419415838532</v>
      </c>
      <c r="H62" s="568">
        <v>49.466452860942482</v>
      </c>
      <c r="I62" s="568">
        <v>42.079836753819002</v>
      </c>
      <c r="J62" s="568">
        <v>52.348737711846262</v>
      </c>
      <c r="K62" s="568">
        <v>49.686949674088908</v>
      </c>
      <c r="L62" s="568">
        <v>51.954156134384029</v>
      </c>
      <c r="M62" s="568">
        <v>49.177199439493478</v>
      </c>
      <c r="N62" s="568">
        <v>53.039827518187714</v>
      </c>
      <c r="O62" s="568">
        <v>47.947731373798781</v>
      </c>
      <c r="P62" s="568">
        <v>42.894158924950624</v>
      </c>
      <c r="Q62" s="568">
        <v>36.345529823464759</v>
      </c>
    </row>
    <row r="63" spans="1:17" ht="12.95" customHeight="1">
      <c r="A63" s="550">
        <v>54</v>
      </c>
      <c r="B63" s="553" t="s">
        <v>1054</v>
      </c>
      <c r="C63" s="571" t="s">
        <v>976</v>
      </c>
      <c r="D63" s="568">
        <v>544.16515989678396</v>
      </c>
      <c r="E63" s="568">
        <v>480.18340527161888</v>
      </c>
      <c r="F63" s="568">
        <v>620.90745587367041</v>
      </c>
      <c r="G63" s="568">
        <v>598.53146898819864</v>
      </c>
      <c r="H63" s="568">
        <v>454.64640297738271</v>
      </c>
      <c r="I63" s="568">
        <v>442.65529002221609</v>
      </c>
      <c r="J63" s="568">
        <v>672.38184794625306</v>
      </c>
      <c r="K63" s="568">
        <v>583.12532218516083</v>
      </c>
      <c r="L63" s="568">
        <v>481.6645442109201</v>
      </c>
      <c r="M63" s="568">
        <v>440.5745468139238</v>
      </c>
      <c r="N63" s="568">
        <v>500.03997295042734</v>
      </c>
      <c r="O63" s="568">
        <v>449.7231698865474</v>
      </c>
      <c r="P63" s="568">
        <v>428.36174044628905</v>
      </c>
      <c r="Q63" s="568">
        <v>423.9370770757929</v>
      </c>
    </row>
    <row r="64" spans="1:17" ht="12.95" customHeight="1">
      <c r="A64" s="550">
        <v>55</v>
      </c>
      <c r="B64" s="553" t="s">
        <v>1055</v>
      </c>
      <c r="C64" s="571" t="s">
        <v>976</v>
      </c>
      <c r="D64" s="568">
        <v>336.94152967069306</v>
      </c>
      <c r="E64" s="568">
        <v>330.60229389654808</v>
      </c>
      <c r="F64" s="568">
        <v>359.34321118157277</v>
      </c>
      <c r="G64" s="568">
        <v>389.41827595147271</v>
      </c>
      <c r="H64" s="568">
        <v>393.91674059731389</v>
      </c>
      <c r="I64" s="568">
        <v>330.83892112428964</v>
      </c>
      <c r="J64" s="568">
        <v>416.61228517953577</v>
      </c>
      <c r="K64" s="568">
        <v>401.78235904559511</v>
      </c>
      <c r="L64" s="568">
        <v>450.5823614513771</v>
      </c>
      <c r="M64" s="568">
        <v>423.09443605698686</v>
      </c>
      <c r="N64" s="568">
        <v>441.41398548582526</v>
      </c>
      <c r="O64" s="568">
        <v>456.05991341136871</v>
      </c>
      <c r="P64" s="568">
        <v>449.23503099724576</v>
      </c>
      <c r="Q64" s="568">
        <v>426.30215057582956</v>
      </c>
    </row>
    <row r="65" spans="1:17" ht="12.95" customHeight="1">
      <c r="A65" s="550">
        <v>56</v>
      </c>
      <c r="B65" s="567" t="s">
        <v>980</v>
      </c>
      <c r="C65" s="571" t="s">
        <v>976</v>
      </c>
      <c r="D65" s="568">
        <v>121.22654743687247</v>
      </c>
      <c r="E65" s="568">
        <v>139.51265427578545</v>
      </c>
      <c r="F65" s="568">
        <v>144.72199352736433</v>
      </c>
      <c r="G65" s="568">
        <v>154.40392461639968</v>
      </c>
      <c r="H65" s="568">
        <v>137.96671173714708</v>
      </c>
      <c r="I65" s="568">
        <v>156.70665065093289</v>
      </c>
      <c r="J65" s="568">
        <v>169.65614314752122</v>
      </c>
      <c r="K65" s="568">
        <v>169.07983720297582</v>
      </c>
      <c r="L65" s="568">
        <v>178.38037544654301</v>
      </c>
      <c r="M65" s="568">
        <v>228.3008483941679</v>
      </c>
      <c r="N65" s="568">
        <v>255.98502995563666</v>
      </c>
      <c r="O65" s="568">
        <v>217.57768376850899</v>
      </c>
      <c r="P65" s="568">
        <v>220.60005088626076</v>
      </c>
      <c r="Q65" s="568">
        <v>210.13483179119811</v>
      </c>
    </row>
    <row r="66" spans="1:17" ht="12.95" customHeight="1">
      <c r="A66" s="550">
        <v>57</v>
      </c>
      <c r="B66" s="554" t="s">
        <v>93</v>
      </c>
      <c r="C66" s="571" t="s">
        <v>976</v>
      </c>
      <c r="D66" s="572">
        <v>3325.3612520788661</v>
      </c>
      <c r="E66" s="572">
        <v>2914.3502134503669</v>
      </c>
      <c r="F66" s="572">
        <v>3413.7948523337677</v>
      </c>
      <c r="G66" s="572">
        <v>3726.0773616433344</v>
      </c>
      <c r="H66" s="572">
        <v>3594.777770705221</v>
      </c>
      <c r="I66" s="572">
        <v>3708.7609283828865</v>
      </c>
      <c r="J66" s="572">
        <v>4028.2196546492796</v>
      </c>
      <c r="K66" s="572">
        <v>4177.7154834161356</v>
      </c>
      <c r="L66" s="572">
        <v>4344.9706957241333</v>
      </c>
      <c r="M66" s="572">
        <v>4372.3835961714094</v>
      </c>
      <c r="N66" s="572">
        <v>4486.7140226113233</v>
      </c>
      <c r="O66" s="572">
        <v>4907.1877496906045</v>
      </c>
      <c r="P66" s="572">
        <v>4945.8115354203337</v>
      </c>
      <c r="Q66" s="572">
        <v>4754.6672687637301</v>
      </c>
    </row>
    <row r="67" spans="1:17" ht="12.95" customHeight="1">
      <c r="A67" s="550">
        <v>58</v>
      </c>
      <c r="B67" s="573" t="s">
        <v>1060</v>
      </c>
      <c r="C67" s="566" t="s">
        <v>11</v>
      </c>
      <c r="D67" s="574">
        <v>18.419051452442726</v>
      </c>
      <c r="E67" s="574">
        <v>11.769347363161078</v>
      </c>
      <c r="F67" s="574">
        <v>15.501810240244044</v>
      </c>
      <c r="G67" s="574">
        <v>16.175187509638491</v>
      </c>
      <c r="H67" s="574">
        <v>21.127870718166868</v>
      </c>
      <c r="I67" s="574">
        <v>21.799733539377165</v>
      </c>
      <c r="J67" s="574">
        <v>20.557468832272484</v>
      </c>
      <c r="K67" s="574">
        <v>24.630686414254864</v>
      </c>
      <c r="L67" s="574">
        <v>22.667586710521103</v>
      </c>
      <c r="M67" s="574">
        <v>24.654744404034659</v>
      </c>
      <c r="N67" s="574">
        <v>23.48043567498982</v>
      </c>
      <c r="O67" s="574">
        <v>27.856317910114324</v>
      </c>
      <c r="P67" s="574">
        <v>25.779668328822385</v>
      </c>
      <c r="Q67" s="574">
        <v>25.632565248185863</v>
      </c>
    </row>
    <row r="68" spans="1:17" ht="15" customHeight="1">
      <c r="A68" s="575" t="s">
        <v>752</v>
      </c>
    </row>
    <row r="69" spans="1:17" s="577" customFormat="1" ht="15" customHeight="1">
      <c r="A69" s="577" t="s">
        <v>1066</v>
      </c>
      <c r="C69" s="578"/>
    </row>
    <row r="70" spans="1:17">
      <c r="A70" s="576" t="s">
        <v>1067</v>
      </c>
    </row>
    <row r="71" spans="1:17">
      <c r="A71" s="577" t="s">
        <v>1068</v>
      </c>
    </row>
    <row r="72" spans="1:17">
      <c r="A72" s="577" t="s">
        <v>1062</v>
      </c>
    </row>
  </sheetData>
  <pageMargins left="0.70866141732283472" right="0.31496062992125984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3.7109375" style="562" customWidth="1"/>
    <col min="4" max="4" width="11.42578125" style="540"/>
    <col min="5" max="8" width="0" style="540" hidden="1" customWidth="1"/>
    <col min="9" max="9" width="11.42578125" style="540"/>
    <col min="10" max="13" width="0" style="540" hidden="1" customWidth="1"/>
    <col min="14" max="16384" width="11.42578125" style="540"/>
  </cols>
  <sheetData>
    <row r="1" spans="1:17" ht="20.25" customHeight="1">
      <c r="A1" s="539" t="s">
        <v>1073</v>
      </c>
    </row>
    <row r="2" spans="1:17" ht="20.25" customHeight="1">
      <c r="A2" s="539"/>
    </row>
    <row r="3" spans="1:17" ht="20.100000000000001" customHeight="1"/>
    <row r="4" spans="1:17" s="564" customFormat="1" ht="30" customHeight="1">
      <c r="A4" s="542" t="s">
        <v>65</v>
      </c>
      <c r="B4" s="543" t="s">
        <v>1035</v>
      </c>
      <c r="C4" s="543" t="s">
        <v>4</v>
      </c>
      <c r="D4" s="543">
        <v>2000</v>
      </c>
      <c r="E4" s="543">
        <v>2001</v>
      </c>
      <c r="F4" s="543">
        <v>2002</v>
      </c>
      <c r="G4" s="543">
        <v>2003</v>
      </c>
      <c r="H4" s="543">
        <v>2004</v>
      </c>
      <c r="I4" s="543">
        <v>2005</v>
      </c>
      <c r="J4" s="543">
        <v>2006</v>
      </c>
      <c r="K4" s="543">
        <v>2007</v>
      </c>
      <c r="L4" s="543">
        <v>2008</v>
      </c>
      <c r="M4" s="543">
        <v>2009</v>
      </c>
      <c r="N4" s="543">
        <v>2010</v>
      </c>
      <c r="O4" s="543">
        <v>2011</v>
      </c>
      <c r="P4" s="543">
        <v>2012</v>
      </c>
      <c r="Q4" s="545">
        <v>2013</v>
      </c>
    </row>
    <row r="5" spans="1:17" ht="20.100000000000001" customHeight="1">
      <c r="A5" s="547"/>
      <c r="B5" s="565"/>
      <c r="C5" s="566"/>
      <c r="D5" s="549" t="s">
        <v>1074</v>
      </c>
    </row>
    <row r="6" spans="1:17" ht="12.95" customHeight="1">
      <c r="A6" s="550">
        <v>1</v>
      </c>
      <c r="B6" s="567" t="s">
        <v>1037</v>
      </c>
      <c r="C6" s="566" t="s">
        <v>17</v>
      </c>
      <c r="D6" s="568">
        <v>839.49500599999999</v>
      </c>
      <c r="E6" s="568">
        <v>979.7355</v>
      </c>
      <c r="F6" s="568">
        <v>1186.2237</v>
      </c>
      <c r="G6" s="568">
        <v>1269.0311999999999</v>
      </c>
      <c r="H6" s="568">
        <v>1456.9968000000001</v>
      </c>
      <c r="I6" s="568">
        <v>1626.3145</v>
      </c>
      <c r="J6" s="568">
        <v>1722.7694999999999</v>
      </c>
      <c r="K6" s="568">
        <v>2014.5385000000001</v>
      </c>
      <c r="L6" s="568">
        <v>2428.0070000000001</v>
      </c>
      <c r="M6" s="568">
        <v>2547.2849999999999</v>
      </c>
      <c r="N6" s="568">
        <v>2586.9879000000001</v>
      </c>
      <c r="O6" s="568">
        <v>2899.2276714494983</v>
      </c>
      <c r="P6" s="568">
        <v>2960.1222480570777</v>
      </c>
      <c r="Q6" s="568">
        <v>2999.0480905789277</v>
      </c>
    </row>
    <row r="7" spans="1:17" ht="12.95" customHeight="1">
      <c r="A7" s="550">
        <v>2</v>
      </c>
      <c r="B7" s="553" t="s">
        <v>959</v>
      </c>
      <c r="C7" s="566" t="s">
        <v>17</v>
      </c>
      <c r="D7" s="568">
        <v>252.62433199999998</v>
      </c>
      <c r="E7" s="568">
        <v>333.70499999999998</v>
      </c>
      <c r="F7" s="568">
        <v>365.54610000000002</v>
      </c>
      <c r="G7" s="568">
        <v>300.43130000000002</v>
      </c>
      <c r="H7" s="568">
        <v>342.20550000000003</v>
      </c>
      <c r="I7" s="568">
        <v>288.40509999999995</v>
      </c>
      <c r="J7" s="568">
        <v>300.03129999999999</v>
      </c>
      <c r="K7" s="568">
        <v>319.93129999999996</v>
      </c>
      <c r="L7" s="568">
        <v>355.9905</v>
      </c>
      <c r="M7" s="568">
        <v>350.44119999999998</v>
      </c>
      <c r="N7" s="568">
        <v>330.3476</v>
      </c>
      <c r="O7" s="568">
        <v>338.6973000000001</v>
      </c>
      <c r="P7" s="568">
        <v>293.25650000000002</v>
      </c>
      <c r="Q7" s="568">
        <v>269.0021999999999</v>
      </c>
    </row>
    <row r="8" spans="1:17" ht="12.95" customHeight="1">
      <c r="A8" s="550">
        <v>3</v>
      </c>
      <c r="B8" s="553" t="s">
        <v>960</v>
      </c>
      <c r="C8" s="566" t="s">
        <v>17</v>
      </c>
      <c r="D8" s="568">
        <v>475.90715899999998</v>
      </c>
      <c r="E8" s="568">
        <v>539.36320000000001</v>
      </c>
      <c r="F8" s="568">
        <v>664.52159999999992</v>
      </c>
      <c r="G8" s="568">
        <v>778.75979999999981</v>
      </c>
      <c r="H8" s="568">
        <v>934.79539999999997</v>
      </c>
      <c r="I8" s="568">
        <v>1130.6233999999999</v>
      </c>
      <c r="J8" s="568">
        <v>1200.9253999999999</v>
      </c>
      <c r="K8" s="568">
        <v>1437.3172</v>
      </c>
      <c r="L8" s="568">
        <v>1779.4205999999999</v>
      </c>
      <c r="M8" s="568">
        <v>1914.8411000000001</v>
      </c>
      <c r="N8" s="568">
        <v>1967.2440000000001</v>
      </c>
      <c r="O8" s="568">
        <v>2200.6251779301815</v>
      </c>
      <c r="P8" s="568">
        <v>2190.7865267800162</v>
      </c>
      <c r="Q8" s="568">
        <v>2233.9925652093148</v>
      </c>
    </row>
    <row r="9" spans="1:17" ht="12.95" customHeight="1">
      <c r="A9" s="550">
        <v>4</v>
      </c>
      <c r="B9" s="553" t="s">
        <v>955</v>
      </c>
      <c r="C9" s="566" t="s">
        <v>17</v>
      </c>
      <c r="D9" s="568">
        <v>107.91434099999999</v>
      </c>
      <c r="E9" s="568">
        <v>100.7032</v>
      </c>
      <c r="F9" s="568">
        <v>150.13809999999998</v>
      </c>
      <c r="G9" s="568">
        <v>185.94420000000002</v>
      </c>
      <c r="H9" s="568">
        <v>177.16299999999998</v>
      </c>
      <c r="I9" s="568">
        <v>202.62129999999996</v>
      </c>
      <c r="J9" s="568">
        <v>217.82499999999999</v>
      </c>
      <c r="K9" s="568">
        <v>252.59470000000002</v>
      </c>
      <c r="L9" s="568">
        <v>287.18740000000003</v>
      </c>
      <c r="M9" s="568">
        <v>276.74290000000002</v>
      </c>
      <c r="N9" s="568">
        <v>285.15440000000001</v>
      </c>
      <c r="O9" s="568">
        <v>352.63399351931662</v>
      </c>
      <c r="P9" s="568">
        <v>469.40162127706179</v>
      </c>
      <c r="Q9" s="568">
        <v>488.65052536961338</v>
      </c>
    </row>
    <row r="10" spans="1:17" ht="12.95" customHeight="1">
      <c r="A10" s="550">
        <v>5</v>
      </c>
      <c r="B10" s="553" t="s">
        <v>1038</v>
      </c>
      <c r="C10" s="566" t="s">
        <v>17</v>
      </c>
      <c r="D10" s="568">
        <v>3.0491739999999998</v>
      </c>
      <c r="E10" s="568">
        <v>5.9641000000000002</v>
      </c>
      <c r="F10" s="568">
        <v>6.0179</v>
      </c>
      <c r="G10" s="568">
        <v>3.8958999999999993</v>
      </c>
      <c r="H10" s="568">
        <v>2.8329000000000004</v>
      </c>
      <c r="I10" s="568">
        <v>4.6646999999999998</v>
      </c>
      <c r="J10" s="568">
        <v>3.9878000000000005</v>
      </c>
      <c r="K10" s="568">
        <v>4.6952999999999996</v>
      </c>
      <c r="L10" s="568">
        <v>5.4085000000000001</v>
      </c>
      <c r="M10" s="568">
        <v>5.2598000000000003</v>
      </c>
      <c r="N10" s="568">
        <v>4.2419000000000002</v>
      </c>
      <c r="O10" s="568">
        <v>7.2711999999999994</v>
      </c>
      <c r="P10" s="568">
        <v>6.6775999999999973</v>
      </c>
      <c r="Q10" s="568">
        <v>7.4027999999999965</v>
      </c>
    </row>
    <row r="11" spans="1:17" ht="12.95" customHeight="1">
      <c r="A11" s="550">
        <v>6</v>
      </c>
      <c r="B11" s="567" t="s">
        <v>1039</v>
      </c>
      <c r="C11" s="566" t="s">
        <v>17</v>
      </c>
      <c r="D11" s="568">
        <v>115.57455400000001</v>
      </c>
      <c r="E11" s="568">
        <v>157.12979999999999</v>
      </c>
      <c r="F11" s="568">
        <v>141.80270000000002</v>
      </c>
      <c r="G11" s="568">
        <v>183.21350000000001</v>
      </c>
      <c r="H11" s="568">
        <v>239.15230000000014</v>
      </c>
      <c r="I11" s="568">
        <v>304.45540000000005</v>
      </c>
      <c r="J11" s="568">
        <v>334.52849999999989</v>
      </c>
      <c r="K11" s="568">
        <v>375.64640000000009</v>
      </c>
      <c r="L11" s="568">
        <v>454.91810000000004</v>
      </c>
      <c r="M11" s="568">
        <v>472.43089999999995</v>
      </c>
      <c r="N11" s="568">
        <v>491.58800000000002</v>
      </c>
      <c r="O11" s="568">
        <v>532.01452554414448</v>
      </c>
      <c r="P11" s="568">
        <v>524.03787841454914</v>
      </c>
      <c r="Q11" s="568">
        <v>497.05028657492437</v>
      </c>
    </row>
    <row r="12" spans="1:17" ht="12.95" customHeight="1">
      <c r="A12" s="550">
        <v>7</v>
      </c>
      <c r="B12" s="553" t="s">
        <v>1040</v>
      </c>
      <c r="C12" s="566" t="s">
        <v>17</v>
      </c>
      <c r="D12" s="568">
        <v>4.6924359999999989</v>
      </c>
      <c r="E12" s="568">
        <v>4.3407999999999998</v>
      </c>
      <c r="F12" s="568">
        <v>9.1509999999999998</v>
      </c>
      <c r="G12" s="568">
        <v>11.644200000000001</v>
      </c>
      <c r="H12" s="568">
        <v>17.855499999999999</v>
      </c>
      <c r="I12" s="568">
        <v>25.224299999999999</v>
      </c>
      <c r="J12" s="568">
        <v>35.01</v>
      </c>
      <c r="K12" s="568">
        <v>35.750800000000005</v>
      </c>
      <c r="L12" s="568">
        <v>38.011499999999998</v>
      </c>
      <c r="M12" s="568">
        <v>41.151699999999998</v>
      </c>
      <c r="N12" s="568">
        <v>35.541599999999995</v>
      </c>
      <c r="O12" s="568">
        <v>35.633218928374141</v>
      </c>
      <c r="P12" s="568">
        <v>31.320585085619587</v>
      </c>
      <c r="Q12" s="568">
        <v>28.630915116921372</v>
      </c>
    </row>
    <row r="13" spans="1:17" ht="12.95" customHeight="1">
      <c r="A13" s="550">
        <v>8</v>
      </c>
      <c r="B13" s="553" t="s">
        <v>1041</v>
      </c>
      <c r="C13" s="566" t="s">
        <v>17</v>
      </c>
      <c r="D13" s="568">
        <v>91.679579000000004</v>
      </c>
      <c r="E13" s="568">
        <v>127.277</v>
      </c>
      <c r="F13" s="568">
        <v>103.4693</v>
      </c>
      <c r="G13" s="568">
        <v>135.6026</v>
      </c>
      <c r="H13" s="568">
        <v>170.24590000000012</v>
      </c>
      <c r="I13" s="568">
        <v>215.08640000000003</v>
      </c>
      <c r="J13" s="568">
        <v>232.82569999999998</v>
      </c>
      <c r="K13" s="568">
        <v>247.89460000000003</v>
      </c>
      <c r="L13" s="568">
        <v>316.29480000000001</v>
      </c>
      <c r="M13" s="568">
        <v>320.25329999999997</v>
      </c>
      <c r="N13" s="568">
        <v>338.5899</v>
      </c>
      <c r="O13" s="568">
        <v>378.06507524408244</v>
      </c>
      <c r="P13" s="568">
        <v>363.15577561556404</v>
      </c>
      <c r="Q13" s="568">
        <v>345.2198658951279</v>
      </c>
    </row>
    <row r="14" spans="1:17" ht="12.95" customHeight="1">
      <c r="A14" s="550">
        <v>9</v>
      </c>
      <c r="B14" s="553" t="s">
        <v>1042</v>
      </c>
      <c r="C14" s="566" t="s">
        <v>17</v>
      </c>
      <c r="D14" s="568">
        <v>19.202539000000002</v>
      </c>
      <c r="E14" s="568">
        <v>25.512</v>
      </c>
      <c r="F14" s="568">
        <v>29.182400000000001</v>
      </c>
      <c r="G14" s="568">
        <v>35.966700000000003</v>
      </c>
      <c r="H14" s="568">
        <v>51.050899999999999</v>
      </c>
      <c r="I14" s="568">
        <v>64.1447</v>
      </c>
      <c r="J14" s="568">
        <v>66.692799999999934</v>
      </c>
      <c r="K14" s="568">
        <v>92.001000000000062</v>
      </c>
      <c r="L14" s="568">
        <v>100.6118</v>
      </c>
      <c r="M14" s="568">
        <v>111.02590000000001</v>
      </c>
      <c r="N14" s="568">
        <v>117.45650000000001</v>
      </c>
      <c r="O14" s="568">
        <v>118.31623137168791</v>
      </c>
      <c r="P14" s="568">
        <v>129.56151771336553</v>
      </c>
      <c r="Q14" s="568">
        <v>123.19950556287512</v>
      </c>
    </row>
    <row r="15" spans="1:17" ht="12.95" customHeight="1">
      <c r="A15" s="550">
        <v>10</v>
      </c>
      <c r="B15" s="567" t="s">
        <v>1063</v>
      </c>
      <c r="C15" s="566" t="s">
        <v>1064</v>
      </c>
      <c r="D15" s="568">
        <v>361.98128431180089</v>
      </c>
      <c r="E15" s="568">
        <v>357.97938632490354</v>
      </c>
      <c r="F15" s="568">
        <v>313.57556353116269</v>
      </c>
      <c r="G15" s="568">
        <v>393.50508670350212</v>
      </c>
      <c r="H15" s="568">
        <v>411.61541031692576</v>
      </c>
      <c r="I15" s="568">
        <v>401.01265079934956</v>
      </c>
      <c r="J15" s="568">
        <v>408.93530715866819</v>
      </c>
      <c r="K15" s="568">
        <v>422.67430182060139</v>
      </c>
      <c r="L15" s="568">
        <v>450.50262025102245</v>
      </c>
      <c r="M15" s="568">
        <v>450.5049685115315</v>
      </c>
      <c r="N15" s="568">
        <v>477.66288948584344</v>
      </c>
      <c r="O15" s="568">
        <v>486.54641898546299</v>
      </c>
      <c r="P15" s="568">
        <v>500.09347248826873</v>
      </c>
      <c r="Q15" s="568">
        <v>520.98881438658361</v>
      </c>
    </row>
    <row r="16" spans="1:17" ht="12.95" customHeight="1">
      <c r="A16" s="550">
        <v>11</v>
      </c>
      <c r="B16" s="553" t="s">
        <v>1046</v>
      </c>
      <c r="C16" s="566" t="s">
        <v>1064</v>
      </c>
      <c r="D16" s="568">
        <v>110.12927309939356</v>
      </c>
      <c r="E16" s="568">
        <v>110.4221979525755</v>
      </c>
      <c r="F16" s="568">
        <v>102.01472595066392</v>
      </c>
      <c r="G16" s="568">
        <v>118.79882551938294</v>
      </c>
      <c r="H16" s="568">
        <v>127.31343526825279</v>
      </c>
      <c r="I16" s="568">
        <v>118.35050143211349</v>
      </c>
      <c r="J16" s="568">
        <v>116.92998435956865</v>
      </c>
      <c r="K16" s="568">
        <v>107.54001301860944</v>
      </c>
      <c r="L16" s="568">
        <v>111.06473337150021</v>
      </c>
      <c r="M16" s="568">
        <v>119.58684234128512</v>
      </c>
      <c r="N16" s="568">
        <v>114.00566564853716</v>
      </c>
      <c r="O16" s="568">
        <v>117.5712469819012</v>
      </c>
      <c r="P16" s="568">
        <v>108.14459792170136</v>
      </c>
      <c r="Q16" s="568">
        <v>105.08322233183728</v>
      </c>
    </row>
    <row r="17" spans="1:17" ht="12.95" customHeight="1">
      <c r="A17" s="550">
        <v>12</v>
      </c>
      <c r="B17" s="553" t="s">
        <v>1047</v>
      </c>
      <c r="C17" s="566" t="s">
        <v>1064</v>
      </c>
      <c r="D17" s="568">
        <v>5.93802959023445</v>
      </c>
      <c r="E17" s="568">
        <v>6.134641652741613</v>
      </c>
      <c r="F17" s="568">
        <v>5.4051146146751199</v>
      </c>
      <c r="G17" s="568">
        <v>6.7015381373844667</v>
      </c>
      <c r="H17" s="568">
        <v>7.7126635813461704</v>
      </c>
      <c r="I17" s="568">
        <v>7.5989062610575218</v>
      </c>
      <c r="J17" s="568">
        <v>7.4406717385354399</v>
      </c>
      <c r="K17" s="568">
        <v>8.3846729355267158</v>
      </c>
      <c r="L17" s="568">
        <v>8.3879150921358416</v>
      </c>
      <c r="M17" s="568">
        <v>8.9529296797613753</v>
      </c>
      <c r="N17" s="568">
        <v>8.6073098649500324</v>
      </c>
      <c r="O17" s="568">
        <v>8.2378349912909794</v>
      </c>
      <c r="P17" s="568">
        <v>8.1985690447421096</v>
      </c>
      <c r="Q17" s="568">
        <v>8.3377793628827881</v>
      </c>
    </row>
    <row r="18" spans="1:17" ht="12.95" customHeight="1">
      <c r="A18" s="550">
        <v>13</v>
      </c>
      <c r="B18" s="553" t="s">
        <v>1048</v>
      </c>
      <c r="C18" s="566" t="s">
        <v>1064</v>
      </c>
      <c r="D18" s="568">
        <v>11.448733211066822</v>
      </c>
      <c r="E18" s="568">
        <v>11.708733031797053</v>
      </c>
      <c r="F18" s="568">
        <v>11.941373074992843</v>
      </c>
      <c r="G18" s="568">
        <v>11.5629451339244</v>
      </c>
      <c r="H18" s="568">
        <v>13.622107493028366</v>
      </c>
      <c r="I18" s="568">
        <v>14.447253593981907</v>
      </c>
      <c r="J18" s="568">
        <v>13.726529857834306</v>
      </c>
      <c r="K18" s="568">
        <v>13.976982025859973</v>
      </c>
      <c r="L18" s="568">
        <v>12.973345553068658</v>
      </c>
      <c r="M18" s="568">
        <v>13.696113063753492</v>
      </c>
      <c r="N18" s="568">
        <v>13.804469819901573</v>
      </c>
      <c r="O18" s="568">
        <v>13.549265870323088</v>
      </c>
      <c r="P18" s="568">
        <v>13.943948439696374</v>
      </c>
      <c r="Q18" s="568">
        <v>14.870515253964383</v>
      </c>
    </row>
    <row r="19" spans="1:17" ht="12.95" customHeight="1">
      <c r="A19" s="550">
        <v>14</v>
      </c>
      <c r="B19" s="553" t="s">
        <v>1050</v>
      </c>
      <c r="C19" s="566" t="s">
        <v>1064</v>
      </c>
      <c r="D19" s="568">
        <v>48.365488793046964</v>
      </c>
      <c r="E19" s="568">
        <v>45.787098291589658</v>
      </c>
      <c r="F19" s="568">
        <v>23.038061249783407</v>
      </c>
      <c r="G19" s="568">
        <v>26.374380936853711</v>
      </c>
      <c r="H19" s="568">
        <v>31.608111142007431</v>
      </c>
      <c r="I19" s="568">
        <v>28.201432826992637</v>
      </c>
      <c r="J19" s="568">
        <v>26.297697134113676</v>
      </c>
      <c r="K19" s="568">
        <v>29.997818924880441</v>
      </c>
      <c r="L19" s="568">
        <v>28.840705447389627</v>
      </c>
      <c r="M19" s="568">
        <v>29.391272804840554</v>
      </c>
      <c r="N19" s="568">
        <v>31.515724455961259</v>
      </c>
      <c r="O19" s="568">
        <v>32.859176619884593</v>
      </c>
      <c r="P19" s="568">
        <v>33.705065335957258</v>
      </c>
      <c r="Q19" s="568">
        <v>33.90431328284339</v>
      </c>
    </row>
    <row r="20" spans="1:17" ht="12.95" customHeight="1">
      <c r="A20" s="550">
        <v>15</v>
      </c>
      <c r="B20" s="553" t="s">
        <v>1053</v>
      </c>
      <c r="C20" s="566" t="s">
        <v>1064</v>
      </c>
      <c r="D20" s="568">
        <v>54.8868002477506</v>
      </c>
      <c r="E20" s="568">
        <v>47.405934219111089</v>
      </c>
      <c r="F20" s="568">
        <v>35.655716852704181</v>
      </c>
      <c r="G20" s="568">
        <v>46.573554440618594</v>
      </c>
      <c r="H20" s="568">
        <v>46.144896530429826</v>
      </c>
      <c r="I20" s="568">
        <v>40.932843183556976</v>
      </c>
      <c r="J20" s="568">
        <v>35.691735408625846</v>
      </c>
      <c r="K20" s="568">
        <v>38.055065987651702</v>
      </c>
      <c r="L20" s="568">
        <v>39.406187052313712</v>
      </c>
      <c r="M20" s="568">
        <v>37.092598934164251</v>
      </c>
      <c r="N20" s="568">
        <v>41.413328516162586</v>
      </c>
      <c r="O20" s="568">
        <v>43.981656446788385</v>
      </c>
      <c r="P20" s="568">
        <v>43.051982682386161</v>
      </c>
      <c r="Q20" s="568">
        <v>44.709715113831621</v>
      </c>
    </row>
    <row r="21" spans="1:17" ht="12.95" customHeight="1">
      <c r="A21" s="550">
        <v>16</v>
      </c>
      <c r="B21" s="553" t="s">
        <v>1054</v>
      </c>
      <c r="C21" s="566" t="s">
        <v>1064</v>
      </c>
      <c r="D21" s="568">
        <v>46.500861347358452</v>
      </c>
      <c r="E21" s="568">
        <v>44.104909631898352</v>
      </c>
      <c r="F21" s="568">
        <v>47.422274828687883</v>
      </c>
      <c r="G21" s="568">
        <v>73.358019014833076</v>
      </c>
      <c r="H21" s="568">
        <v>70.865703248690181</v>
      </c>
      <c r="I21" s="568">
        <v>70.20484874009091</v>
      </c>
      <c r="J21" s="568">
        <v>69.044131555855941</v>
      </c>
      <c r="K21" s="568">
        <v>78.104739027418304</v>
      </c>
      <c r="L21" s="568">
        <v>84.638282572567078</v>
      </c>
      <c r="M21" s="568">
        <v>77.139062664915059</v>
      </c>
      <c r="N21" s="568">
        <v>93.244046754996916</v>
      </c>
      <c r="O21" s="568">
        <v>89.528177862056921</v>
      </c>
      <c r="P21" s="568">
        <v>99.382965229826354</v>
      </c>
      <c r="Q21" s="568">
        <v>118.01618441297576</v>
      </c>
    </row>
    <row r="22" spans="1:17" ht="12.95" customHeight="1">
      <c r="A22" s="550">
        <v>17</v>
      </c>
      <c r="B22" s="553" t="s">
        <v>1055</v>
      </c>
      <c r="C22" s="566" t="s">
        <v>1064</v>
      </c>
      <c r="D22" s="568">
        <v>84.712098022950059</v>
      </c>
      <c r="E22" s="568">
        <v>92.415871545190299</v>
      </c>
      <c r="F22" s="568">
        <v>88.098296959655372</v>
      </c>
      <c r="G22" s="568">
        <v>110.13582352050499</v>
      </c>
      <c r="H22" s="568">
        <v>114.34849305317103</v>
      </c>
      <c r="I22" s="568">
        <v>121.2768647615561</v>
      </c>
      <c r="J22" s="568">
        <v>139.80455710413435</v>
      </c>
      <c r="K22" s="568">
        <v>146.61500990065483</v>
      </c>
      <c r="L22" s="568">
        <v>165.19145116204734</v>
      </c>
      <c r="M22" s="568">
        <v>164.64614902281164</v>
      </c>
      <c r="N22" s="568">
        <v>175.07234442533394</v>
      </c>
      <c r="O22" s="568">
        <v>180.81906021321782</v>
      </c>
      <c r="P22" s="568">
        <v>193.66634383395908</v>
      </c>
      <c r="Q22" s="568">
        <v>196.06708462824847</v>
      </c>
    </row>
    <row r="23" spans="1:17" ht="12.95" customHeight="1">
      <c r="A23" s="550">
        <v>18</v>
      </c>
      <c r="B23" s="567" t="s">
        <v>1075</v>
      </c>
      <c r="C23" s="566" t="s">
        <v>17</v>
      </c>
      <c r="D23" s="568">
        <v>64</v>
      </c>
      <c r="E23" s="568">
        <v>75</v>
      </c>
      <c r="F23" s="568">
        <v>74</v>
      </c>
      <c r="G23" s="568">
        <v>72</v>
      </c>
      <c r="H23" s="568">
        <v>93</v>
      </c>
      <c r="I23" s="568">
        <v>121</v>
      </c>
      <c r="J23" s="568">
        <v>101</v>
      </c>
      <c r="K23" s="568">
        <v>94</v>
      </c>
      <c r="L23" s="568">
        <v>105</v>
      </c>
      <c r="M23" s="568">
        <v>107</v>
      </c>
      <c r="N23" s="568">
        <v>114</v>
      </c>
      <c r="O23" s="568">
        <v>142</v>
      </c>
      <c r="P23" s="568">
        <v>125</v>
      </c>
      <c r="Q23" s="568">
        <v>120</v>
      </c>
    </row>
    <row r="24" spans="1:17">
      <c r="A24" s="547"/>
      <c r="B24" s="565"/>
      <c r="C24" s="566"/>
    </row>
    <row r="25" spans="1:17" ht="15" customHeight="1">
      <c r="A25" s="547"/>
      <c r="B25" s="565"/>
      <c r="C25" s="566"/>
      <c r="D25" s="549" t="s">
        <v>1076</v>
      </c>
    </row>
    <row r="26" spans="1:17" ht="12.95" customHeight="1">
      <c r="A26" s="550">
        <v>19</v>
      </c>
      <c r="B26" s="567" t="s">
        <v>1037</v>
      </c>
      <c r="C26" s="566"/>
    </row>
    <row r="27" spans="1:17" ht="12.95" customHeight="1">
      <c r="A27" s="550">
        <v>20</v>
      </c>
      <c r="B27" s="553" t="s">
        <v>959</v>
      </c>
      <c r="C27" s="566" t="s">
        <v>1058</v>
      </c>
      <c r="D27" s="570">
        <v>28.065118986939357</v>
      </c>
      <c r="E27" s="570">
        <v>28.137581785901421</v>
      </c>
      <c r="F27" s="570">
        <v>28.794112682353152</v>
      </c>
      <c r="G27" s="570">
        <v>30.096629751800617</v>
      </c>
      <c r="H27" s="570">
        <v>29.770091973801932</v>
      </c>
      <c r="I27" s="570">
        <v>30.678789124017406</v>
      </c>
      <c r="J27" s="570">
        <v>33.440276872703279</v>
      </c>
      <c r="K27" s="570">
        <v>31.452674625084978</v>
      </c>
      <c r="L27" s="570">
        <v>31.686509067645058</v>
      </c>
      <c r="M27" s="570">
        <v>34.067367567349017</v>
      </c>
      <c r="N27" s="570">
        <v>32.267706247708759</v>
      </c>
      <c r="O27" s="570">
        <v>32.558821199118313</v>
      </c>
      <c r="P27" s="570">
        <v>33.862091369455456</v>
      </c>
      <c r="Q27" s="570">
        <v>34.221222781785457</v>
      </c>
    </row>
    <row r="28" spans="1:17" ht="12.95" customHeight="1">
      <c r="A28" s="550">
        <v>21</v>
      </c>
      <c r="B28" s="553" t="s">
        <v>960</v>
      </c>
      <c r="C28" s="566" t="s">
        <v>1058</v>
      </c>
      <c r="D28" s="570">
        <v>9.6423159104784375</v>
      </c>
      <c r="E28" s="570">
        <v>9.6584840358770929</v>
      </c>
      <c r="F28" s="570">
        <v>9.3722526973481344</v>
      </c>
      <c r="G28" s="570">
        <v>9.4588148450522702</v>
      </c>
      <c r="H28" s="570">
        <v>8.3180259271124424</v>
      </c>
      <c r="I28" s="570">
        <v>8.3049677101248367</v>
      </c>
      <c r="J28" s="570">
        <v>7.6612833554783668</v>
      </c>
      <c r="K28" s="570">
        <v>7.8503838534256483</v>
      </c>
      <c r="L28" s="570">
        <v>8.4530777607263854</v>
      </c>
      <c r="M28" s="570">
        <v>8.1219476162249169</v>
      </c>
      <c r="N28" s="570">
        <v>8.1392082330388238</v>
      </c>
      <c r="O28" s="570">
        <v>7.9387013863396456</v>
      </c>
      <c r="P28" s="570">
        <v>7.5027770504986417</v>
      </c>
      <c r="Q28" s="570">
        <v>7.5012873403352414</v>
      </c>
    </row>
    <row r="29" spans="1:17" ht="12.95" customHeight="1">
      <c r="A29" s="550">
        <v>22</v>
      </c>
      <c r="B29" s="553" t="s">
        <v>955</v>
      </c>
      <c r="C29" s="566" t="s">
        <v>1058</v>
      </c>
      <c r="D29" s="570">
        <v>18.671478473000743</v>
      </c>
      <c r="E29" s="570">
        <v>18.01637973308554</v>
      </c>
      <c r="F29" s="570">
        <v>17.460011342984711</v>
      </c>
      <c r="G29" s="570">
        <v>17.648172295252138</v>
      </c>
      <c r="H29" s="570">
        <v>14.414835341653209</v>
      </c>
      <c r="I29" s="570">
        <v>14.550059053638503</v>
      </c>
      <c r="J29" s="570">
        <v>15.178865031656381</v>
      </c>
      <c r="K29" s="570">
        <v>13.250549439649562</v>
      </c>
      <c r="L29" s="570">
        <v>14.653665257603649</v>
      </c>
      <c r="M29" s="570">
        <v>13.520484609146598</v>
      </c>
      <c r="N29" s="570">
        <v>14.953821338025255</v>
      </c>
      <c r="O29" s="570">
        <v>15.072570284575608</v>
      </c>
      <c r="P29" s="570">
        <v>15.563654618763325</v>
      </c>
      <c r="Q29" s="570">
        <v>14.198746982986604</v>
      </c>
    </row>
    <row r="30" spans="1:17" ht="12.95" customHeight="1">
      <c r="A30" s="550">
        <v>23</v>
      </c>
      <c r="B30" s="553" t="s">
        <v>1038</v>
      </c>
      <c r="C30" s="566" t="s">
        <v>1058</v>
      </c>
      <c r="D30" s="570">
        <v>11.477813416413957</v>
      </c>
      <c r="E30" s="570">
        <v>11.577738079228512</v>
      </c>
      <c r="F30" s="570">
        <v>10.158910672805851</v>
      </c>
      <c r="G30" s="570">
        <v>10.356208738472661</v>
      </c>
      <c r="H30" s="570">
        <v>9.5859105783494876</v>
      </c>
      <c r="I30" s="570">
        <v>10.339465336507443</v>
      </c>
      <c r="J30" s="570">
        <v>15.164908084286601</v>
      </c>
      <c r="K30" s="570">
        <v>13.800629111909235</v>
      </c>
      <c r="L30" s="570">
        <v>14.957907358346896</v>
      </c>
      <c r="M30" s="570">
        <v>14.043976700569566</v>
      </c>
      <c r="N30" s="570">
        <v>12.44164436647182</v>
      </c>
      <c r="O30" s="570">
        <v>25.678322425575168</v>
      </c>
      <c r="P30" s="570">
        <v>24.675975701811748</v>
      </c>
      <c r="Q30" s="570">
        <v>26.857480638734692</v>
      </c>
    </row>
    <row r="31" spans="1:17" ht="12.95" customHeight="1">
      <c r="A31" s="550">
        <v>24</v>
      </c>
      <c r="B31" s="567" t="s">
        <v>1039</v>
      </c>
      <c r="C31" s="566"/>
      <c r="D31" s="559"/>
      <c r="E31" s="559"/>
      <c r="F31" s="559"/>
      <c r="G31" s="559"/>
      <c r="H31" s="559"/>
      <c r="I31" s="559"/>
      <c r="J31" s="559"/>
      <c r="K31" s="559"/>
      <c r="L31" s="559"/>
      <c r="M31" s="559"/>
      <c r="N31" s="559"/>
      <c r="O31" s="559"/>
      <c r="P31" s="559"/>
      <c r="Q31" s="559"/>
    </row>
    <row r="32" spans="1:17" ht="12.95" customHeight="1">
      <c r="A32" s="550">
        <v>25</v>
      </c>
      <c r="B32" s="553" t="s">
        <v>1040</v>
      </c>
      <c r="C32" s="566" t="s">
        <v>1058</v>
      </c>
      <c r="D32" s="570">
        <v>28.411259919577645</v>
      </c>
      <c r="E32" s="570">
        <v>28.32944468439937</v>
      </c>
      <c r="F32" s="570">
        <v>28.808985613365973</v>
      </c>
      <c r="G32" s="570">
        <v>30.324538126199695</v>
      </c>
      <c r="H32" s="570">
        <v>30.114537877479112</v>
      </c>
      <c r="I32" s="570">
        <v>30.899814235091188</v>
      </c>
      <c r="J32" s="570">
        <v>33.671380390900097</v>
      </c>
      <c r="K32" s="570">
        <v>31.503615824471627</v>
      </c>
      <c r="L32" s="570">
        <v>31.749432977388484</v>
      </c>
      <c r="M32" s="570">
        <v>34.211159971995329</v>
      </c>
      <c r="N32" s="570">
        <v>32.507512246930624</v>
      </c>
      <c r="O32" s="570">
        <v>32.990472218710785</v>
      </c>
      <c r="P32" s="570">
        <v>34.617068624961021</v>
      </c>
      <c r="Q32" s="570">
        <v>34.911488957289841</v>
      </c>
    </row>
    <row r="33" spans="1:17" ht="12.95" customHeight="1">
      <c r="A33" s="550">
        <v>26</v>
      </c>
      <c r="B33" s="553" t="s">
        <v>1041</v>
      </c>
      <c r="C33" s="566" t="s">
        <v>1058</v>
      </c>
      <c r="D33" s="570">
        <v>9.6423159104784375</v>
      </c>
      <c r="E33" s="570">
        <v>9.6584840358770947</v>
      </c>
      <c r="F33" s="570">
        <v>9.3722526973481362</v>
      </c>
      <c r="G33" s="570">
        <v>9.4588148450522684</v>
      </c>
      <c r="H33" s="570">
        <v>8.3180259271124424</v>
      </c>
      <c r="I33" s="570">
        <v>8.3049677101248385</v>
      </c>
      <c r="J33" s="570">
        <v>7.6612833554783659</v>
      </c>
      <c r="K33" s="570">
        <v>7.8503838534256483</v>
      </c>
      <c r="L33" s="570">
        <v>8.4530777607263836</v>
      </c>
      <c r="M33" s="570">
        <v>8.1219476162249151</v>
      </c>
      <c r="N33" s="570">
        <v>8.1392082330388238</v>
      </c>
      <c r="O33" s="570">
        <v>7.9387013863396465</v>
      </c>
      <c r="P33" s="570">
        <v>7.5027770504986409</v>
      </c>
      <c r="Q33" s="570">
        <v>7.5012873403352405</v>
      </c>
    </row>
    <row r="34" spans="1:17" ht="12.95" customHeight="1">
      <c r="A34" s="550">
        <v>27</v>
      </c>
      <c r="B34" s="553" t="s">
        <v>1042</v>
      </c>
      <c r="C34" s="566" t="s">
        <v>1058</v>
      </c>
      <c r="D34" s="570">
        <v>18.671478473000743</v>
      </c>
      <c r="E34" s="570">
        <v>18.01637973308554</v>
      </c>
      <c r="F34" s="570">
        <v>17.460011342984711</v>
      </c>
      <c r="G34" s="570">
        <v>17.648172295252142</v>
      </c>
      <c r="H34" s="570">
        <v>14.414835341653207</v>
      </c>
      <c r="I34" s="570">
        <v>14.550059053638497</v>
      </c>
      <c r="J34" s="570">
        <v>15.178865031656379</v>
      </c>
      <c r="K34" s="570">
        <v>13.250549439649568</v>
      </c>
      <c r="L34" s="570">
        <v>14.653665257603651</v>
      </c>
      <c r="M34" s="570">
        <v>13.520484609146596</v>
      </c>
      <c r="N34" s="570">
        <v>14.953821338025254</v>
      </c>
      <c r="O34" s="570">
        <v>15.072570284575605</v>
      </c>
      <c r="P34" s="570">
        <v>15.563654618763323</v>
      </c>
      <c r="Q34" s="570">
        <v>14.198746982986604</v>
      </c>
    </row>
    <row r="35" spans="1:17" ht="12.95" customHeight="1">
      <c r="A35" s="550">
        <v>28</v>
      </c>
      <c r="B35" s="567" t="s">
        <v>981</v>
      </c>
      <c r="C35" s="566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59"/>
      <c r="O35" s="559"/>
      <c r="P35" s="559"/>
      <c r="Q35" s="559"/>
    </row>
    <row r="36" spans="1:17" ht="12.95" customHeight="1">
      <c r="A36" s="550">
        <v>29</v>
      </c>
      <c r="B36" s="553" t="s">
        <v>1046</v>
      </c>
      <c r="C36" s="566" t="s">
        <v>1058</v>
      </c>
      <c r="D36" s="570">
        <v>44.806860257182144</v>
      </c>
      <c r="E36" s="570">
        <v>42.796890045718222</v>
      </c>
      <c r="F36" s="570">
        <v>46.046798171571666</v>
      </c>
      <c r="G36" s="570">
        <v>44.130634481443877</v>
      </c>
      <c r="H36" s="570">
        <v>44.120673926525569</v>
      </c>
      <c r="I36" s="570">
        <v>41.113336153618846</v>
      </c>
      <c r="J36" s="570">
        <v>43.520968327735631</v>
      </c>
      <c r="K36" s="570">
        <v>39.565348325664836</v>
      </c>
      <c r="L36" s="570">
        <v>40.161431296246121</v>
      </c>
      <c r="M36" s="570">
        <v>40.998120155303951</v>
      </c>
      <c r="N36" s="570">
        <v>41.827896226991207</v>
      </c>
      <c r="O36" s="570">
        <v>39.848526856141</v>
      </c>
      <c r="P36" s="570">
        <v>37.955446049336864</v>
      </c>
      <c r="Q36" s="570">
        <v>35.765887859396443</v>
      </c>
    </row>
    <row r="37" spans="1:17" ht="12.95" customHeight="1">
      <c r="A37" s="550">
        <v>30</v>
      </c>
      <c r="B37" s="553" t="s">
        <v>1047</v>
      </c>
      <c r="C37" s="566" t="s">
        <v>1058</v>
      </c>
      <c r="D37" s="570">
        <v>44.806860257182137</v>
      </c>
      <c r="E37" s="570">
        <v>42.796890045718214</v>
      </c>
      <c r="F37" s="570">
        <v>46.046798171571673</v>
      </c>
      <c r="G37" s="570">
        <v>44.13063448144387</v>
      </c>
      <c r="H37" s="570">
        <v>44.120673926525555</v>
      </c>
      <c r="I37" s="570">
        <v>41.113336153618853</v>
      </c>
      <c r="J37" s="570">
        <v>43.520968327735638</v>
      </c>
      <c r="K37" s="570">
        <v>39.565348325664836</v>
      </c>
      <c r="L37" s="570">
        <v>40.161431296246128</v>
      </c>
      <c r="M37" s="570">
        <v>40.998120155303944</v>
      </c>
      <c r="N37" s="570">
        <v>41.827896226991214</v>
      </c>
      <c r="O37" s="570">
        <v>39.848526856141007</v>
      </c>
      <c r="P37" s="570">
        <v>37.955446049336864</v>
      </c>
      <c r="Q37" s="570">
        <v>35.765887859396443</v>
      </c>
    </row>
    <row r="38" spans="1:17" ht="12.95" customHeight="1">
      <c r="A38" s="550">
        <v>31</v>
      </c>
      <c r="B38" s="553" t="s">
        <v>1048</v>
      </c>
      <c r="C38" s="566" t="s">
        <v>1058</v>
      </c>
      <c r="D38" s="570">
        <v>44.80686025718213</v>
      </c>
      <c r="E38" s="570">
        <v>42.796890045718207</v>
      </c>
      <c r="F38" s="570">
        <v>46.046798171571673</v>
      </c>
      <c r="G38" s="570">
        <v>44.130634481443877</v>
      </c>
      <c r="H38" s="570">
        <v>44.120673926525548</v>
      </c>
      <c r="I38" s="570">
        <v>41.11333615361886</v>
      </c>
      <c r="J38" s="570">
        <v>43.520968327735631</v>
      </c>
      <c r="K38" s="570">
        <v>39.565348325664836</v>
      </c>
      <c r="L38" s="570">
        <v>40.161431296246128</v>
      </c>
      <c r="M38" s="570">
        <v>40.998120155303958</v>
      </c>
      <c r="N38" s="570">
        <v>41.827896226991207</v>
      </c>
      <c r="O38" s="570">
        <v>39.848526856141007</v>
      </c>
      <c r="P38" s="570">
        <v>37.955446049336864</v>
      </c>
      <c r="Q38" s="570">
        <v>35.765887859396436</v>
      </c>
    </row>
    <row r="39" spans="1:17" ht="12.95" customHeight="1">
      <c r="A39" s="550">
        <v>32</v>
      </c>
      <c r="B39" s="553" t="s">
        <v>1050</v>
      </c>
      <c r="C39" s="566" t="s">
        <v>1058</v>
      </c>
      <c r="D39" s="570">
        <v>44.806860257182137</v>
      </c>
      <c r="E39" s="570">
        <v>42.796890045718222</v>
      </c>
      <c r="F39" s="570">
        <v>46.046798171571666</v>
      </c>
      <c r="G39" s="570">
        <v>44.130634481443877</v>
      </c>
      <c r="H39" s="570">
        <v>44.120673926525562</v>
      </c>
      <c r="I39" s="570">
        <v>41.113336153618867</v>
      </c>
      <c r="J39" s="570">
        <v>43.520968327735631</v>
      </c>
      <c r="K39" s="570">
        <v>39.565348325664829</v>
      </c>
      <c r="L39" s="570">
        <v>40.161431296246121</v>
      </c>
      <c r="M39" s="570">
        <v>40.998120155303937</v>
      </c>
      <c r="N39" s="570">
        <v>41.827896226991207</v>
      </c>
      <c r="O39" s="570">
        <v>39.848526856140992</v>
      </c>
      <c r="P39" s="570">
        <v>37.955446049336864</v>
      </c>
      <c r="Q39" s="570">
        <v>35.765887859396443</v>
      </c>
    </row>
    <row r="40" spans="1:17" ht="12.95" customHeight="1">
      <c r="A40" s="550">
        <v>33</v>
      </c>
      <c r="B40" s="553" t="s">
        <v>1053</v>
      </c>
      <c r="C40" s="566" t="s">
        <v>1058</v>
      </c>
      <c r="D40" s="570">
        <v>44.806860257182137</v>
      </c>
      <c r="E40" s="570">
        <v>42.796890045718207</v>
      </c>
      <c r="F40" s="570">
        <v>46.046798171571673</v>
      </c>
      <c r="G40" s="570">
        <v>44.130634481443863</v>
      </c>
      <c r="H40" s="570">
        <v>44.120673926525555</v>
      </c>
      <c r="I40" s="570">
        <v>41.113336153618853</v>
      </c>
      <c r="J40" s="570">
        <v>43.520968327735631</v>
      </c>
      <c r="K40" s="570">
        <v>39.565348325664829</v>
      </c>
      <c r="L40" s="570">
        <v>40.161431296246136</v>
      </c>
      <c r="M40" s="570">
        <v>40.998120155303944</v>
      </c>
      <c r="N40" s="570">
        <v>41.827896226991221</v>
      </c>
      <c r="O40" s="570">
        <v>39.848526856141007</v>
      </c>
      <c r="P40" s="570">
        <v>37.955446049336857</v>
      </c>
      <c r="Q40" s="570">
        <v>35.765887859396443</v>
      </c>
    </row>
    <row r="41" spans="1:17" ht="12.95" customHeight="1">
      <c r="A41" s="550">
        <v>34</v>
      </c>
      <c r="B41" s="553" t="s">
        <v>1054</v>
      </c>
      <c r="C41" s="566" t="s">
        <v>1058</v>
      </c>
      <c r="D41" s="570">
        <v>44.806860257182137</v>
      </c>
      <c r="E41" s="570">
        <v>42.796890045718222</v>
      </c>
      <c r="F41" s="570">
        <v>46.046798171571666</v>
      </c>
      <c r="G41" s="570">
        <v>44.13063448144387</v>
      </c>
      <c r="H41" s="570">
        <v>44.120673926525569</v>
      </c>
      <c r="I41" s="570">
        <v>41.11333615361886</v>
      </c>
      <c r="J41" s="570">
        <v>43.520968327735631</v>
      </c>
      <c r="K41" s="570">
        <v>39.565348325664836</v>
      </c>
      <c r="L41" s="570">
        <v>40.161431296246121</v>
      </c>
      <c r="M41" s="570">
        <v>40.998120155303944</v>
      </c>
      <c r="N41" s="570">
        <v>41.8278962269912</v>
      </c>
      <c r="O41" s="570">
        <v>39.848526856141014</v>
      </c>
      <c r="P41" s="570">
        <v>37.955446049336864</v>
      </c>
      <c r="Q41" s="570">
        <v>35.765887859396436</v>
      </c>
    </row>
    <row r="42" spans="1:17" ht="12.95" customHeight="1">
      <c r="A42" s="550">
        <v>35</v>
      </c>
      <c r="B42" s="553" t="s">
        <v>1055</v>
      </c>
      <c r="C42" s="566" t="s">
        <v>1058</v>
      </c>
      <c r="D42" s="570">
        <v>44.806860257182137</v>
      </c>
      <c r="E42" s="570">
        <v>42.796890045718222</v>
      </c>
      <c r="F42" s="570">
        <v>46.046798171571666</v>
      </c>
      <c r="G42" s="570">
        <v>44.130634481443877</v>
      </c>
      <c r="H42" s="570">
        <v>44.120673926525562</v>
      </c>
      <c r="I42" s="570">
        <v>41.113336153618853</v>
      </c>
      <c r="J42" s="570">
        <v>43.520968327735638</v>
      </c>
      <c r="K42" s="570">
        <v>39.565348325664843</v>
      </c>
      <c r="L42" s="570">
        <v>40.161431296246128</v>
      </c>
      <c r="M42" s="570">
        <v>40.998120155303958</v>
      </c>
      <c r="N42" s="570">
        <v>41.827896226991214</v>
      </c>
      <c r="O42" s="570">
        <v>39.848526856141</v>
      </c>
      <c r="P42" s="570">
        <v>37.955446049336864</v>
      </c>
      <c r="Q42" s="570">
        <v>35.765887859396443</v>
      </c>
    </row>
    <row r="43" spans="1:17" ht="12.95" customHeight="1">
      <c r="A43" s="550">
        <v>36</v>
      </c>
      <c r="B43" s="567" t="s">
        <v>980</v>
      </c>
      <c r="C43" s="566" t="s">
        <v>1058</v>
      </c>
      <c r="D43" s="570">
        <v>4.1802257736852573</v>
      </c>
      <c r="E43" s="570">
        <v>4.292697054639552</v>
      </c>
      <c r="F43" s="570">
        <v>4.4393249548271267</v>
      </c>
      <c r="G43" s="570">
        <v>4.7951529383975053</v>
      </c>
      <c r="H43" s="570">
        <v>4.3114597417858462</v>
      </c>
      <c r="I43" s="570">
        <v>4.6090191367921438</v>
      </c>
      <c r="J43" s="570">
        <v>4.7925464165966449</v>
      </c>
      <c r="K43" s="570">
        <v>4.6450504726092259</v>
      </c>
      <c r="L43" s="570">
        <v>4.8871335738778905</v>
      </c>
      <c r="M43" s="570">
        <v>4.9630619216123462</v>
      </c>
      <c r="N43" s="570">
        <v>5.0790680546753304</v>
      </c>
      <c r="O43" s="570">
        <v>5.1804210421073575</v>
      </c>
      <c r="P43" s="570">
        <v>6.0109005691079229</v>
      </c>
      <c r="Q43" s="570">
        <v>5.9360121974914719</v>
      </c>
    </row>
    <row r="44" spans="1:17">
      <c r="A44" s="547"/>
      <c r="B44" s="565"/>
      <c r="C44" s="566"/>
    </row>
    <row r="45" spans="1:17" ht="15" customHeight="1">
      <c r="A45" s="547"/>
      <c r="B45" s="565"/>
      <c r="C45" s="566"/>
      <c r="D45" s="549" t="s">
        <v>1077</v>
      </c>
    </row>
    <row r="46" spans="1:17" ht="12.95" customHeight="1">
      <c r="A46" s="550">
        <v>37</v>
      </c>
      <c r="B46" s="567" t="s">
        <v>1037</v>
      </c>
      <c r="C46" s="571" t="s">
        <v>976</v>
      </c>
      <c r="D46" s="568">
        <v>1372.8697252868103</v>
      </c>
      <c r="E46" s="568">
        <v>1648.2440465819004</v>
      </c>
      <c r="F46" s="568">
        <v>1943.6188189592881</v>
      </c>
      <c r="G46" s="568">
        <v>1973.0036391449109</v>
      </c>
      <c r="H46" s="568">
        <v>2054.4072982397042</v>
      </c>
      <c r="I46" s="568">
        <v>2123.4092458982914</v>
      </c>
      <c r="J46" s="568">
        <v>2260.0570416647365</v>
      </c>
      <c r="K46" s="568">
        <v>2475.8003474824009</v>
      </c>
      <c r="L46" s="568">
        <v>3061.0924774833043</v>
      </c>
      <c r="M46" s="568">
        <v>3130.6414907527619</v>
      </c>
      <c r="N46" s="568">
        <v>3098.8292040221745</v>
      </c>
      <c r="O46" s="568">
        <v>3399.950385224372</v>
      </c>
      <c r="P46" s="568">
        <v>3383.7642279743604</v>
      </c>
      <c r="Q46" s="568">
        <v>3310.0450093297131</v>
      </c>
    </row>
    <row r="47" spans="1:17" ht="12.95" customHeight="1">
      <c r="A47" s="550">
        <v>38</v>
      </c>
      <c r="B47" s="553" t="s">
        <v>959</v>
      </c>
      <c r="C47" s="571" t="s">
        <v>976</v>
      </c>
      <c r="D47" s="568">
        <v>708.99319365760709</v>
      </c>
      <c r="E47" s="568">
        <v>938.96517298642334</v>
      </c>
      <c r="F47" s="568">
        <v>1052.5575593994733</v>
      </c>
      <c r="G47" s="568">
        <v>904.19696019521382</v>
      </c>
      <c r="H47" s="568">
        <v>1018.7489208940879</v>
      </c>
      <c r="I47" s="568">
        <v>884.79192451911513</v>
      </c>
      <c r="J47" s="568">
        <v>1003.3129742477098</v>
      </c>
      <c r="K47" s="568">
        <v>1006.2695081280448</v>
      </c>
      <c r="L47" s="568">
        <v>1128.0096206245498</v>
      </c>
      <c r="M47" s="568">
        <v>1193.8609171142868</v>
      </c>
      <c r="N47" s="568">
        <v>1065.9559316435593</v>
      </c>
      <c r="O47" s="568">
        <v>1102.7584831324139</v>
      </c>
      <c r="P47" s="568">
        <v>993.02783976867136</v>
      </c>
      <c r="Q47" s="568">
        <v>920.55842149904038</v>
      </c>
    </row>
    <row r="48" spans="1:17" ht="12.95" customHeight="1">
      <c r="A48" s="550">
        <v>39</v>
      </c>
      <c r="B48" s="553" t="s">
        <v>960</v>
      </c>
      <c r="C48" s="571" t="s">
        <v>976</v>
      </c>
      <c r="D48" s="568">
        <v>458.88471711362916</v>
      </c>
      <c r="E48" s="568">
        <v>520.94308567395842</v>
      </c>
      <c r="F48" s="568">
        <v>622.80643580460969</v>
      </c>
      <c r="G48" s="568">
        <v>736.61447569699351</v>
      </c>
      <c r="H48" s="568">
        <v>777.56523737454461</v>
      </c>
      <c r="I48" s="568">
        <v>938.97908293115563</v>
      </c>
      <c r="J48" s="568">
        <v>920.06297781911985</v>
      </c>
      <c r="K48" s="568">
        <v>1128.3491739130964</v>
      </c>
      <c r="L48" s="568">
        <v>1504.1580700838399</v>
      </c>
      <c r="M48" s="568">
        <v>1555.2239107594498</v>
      </c>
      <c r="N48" s="568">
        <v>1601.1808561196228</v>
      </c>
      <c r="O48" s="568">
        <v>1747.010615084826</v>
      </c>
      <c r="P48" s="568">
        <v>1643.6982875666733</v>
      </c>
      <c r="Q48" s="568">
        <v>1675.7820147807683</v>
      </c>
    </row>
    <row r="49" spans="1:17" ht="12.95" customHeight="1">
      <c r="A49" s="550">
        <v>40</v>
      </c>
      <c r="B49" s="553" t="s">
        <v>955</v>
      </c>
      <c r="C49" s="571" t="s">
        <v>976</v>
      </c>
      <c r="D49" s="568">
        <v>201.49202949095613</v>
      </c>
      <c r="E49" s="568">
        <v>181.43070915368597</v>
      </c>
      <c r="F49" s="568">
        <v>262.14129290141722</v>
      </c>
      <c r="G49" s="568">
        <v>328.15752789028227</v>
      </c>
      <c r="H49" s="568">
        <v>255.37754736333073</v>
      </c>
      <c r="I49" s="568">
        <v>294.81518805250028</v>
      </c>
      <c r="J49" s="568">
        <v>330.63362755205509</v>
      </c>
      <c r="K49" s="568">
        <v>334.70185605434494</v>
      </c>
      <c r="L49" s="568">
        <v>420.83480258015226</v>
      </c>
      <c r="M49" s="568">
        <v>374.16981201405963</v>
      </c>
      <c r="N49" s="568">
        <v>426.41479513517891</v>
      </c>
      <c r="O49" s="568">
        <v>531.51006520504791</v>
      </c>
      <c r="P49" s="568">
        <v>730.56047110437362</v>
      </c>
      <c r="Q49" s="568">
        <v>693.82251728266169</v>
      </c>
    </row>
    <row r="50" spans="1:17" ht="12.95" customHeight="1">
      <c r="A50" s="550">
        <v>41</v>
      </c>
      <c r="B50" s="553" t="s">
        <v>1038</v>
      </c>
      <c r="C50" s="571" t="s">
        <v>976</v>
      </c>
      <c r="D50" s="568">
        <v>3.4997850246180611</v>
      </c>
      <c r="E50" s="568">
        <v>6.905078767832677</v>
      </c>
      <c r="F50" s="568">
        <v>6.1135308537878332</v>
      </c>
      <c r="G50" s="568">
        <v>4.0346753624215639</v>
      </c>
      <c r="H50" s="568">
        <v>2.7155926077406267</v>
      </c>
      <c r="I50" s="568">
        <v>4.8230503955206263</v>
      </c>
      <c r="J50" s="568">
        <v>6.0474620458518116</v>
      </c>
      <c r="K50" s="568">
        <v>6.4798093869147424</v>
      </c>
      <c r="L50" s="568">
        <v>8.0899841947619198</v>
      </c>
      <c r="M50" s="568">
        <v>7.3868508649655809</v>
      </c>
      <c r="N50" s="568">
        <v>5.2776211238136819</v>
      </c>
      <c r="O50" s="568">
        <v>18.671221802084215</v>
      </c>
      <c r="P50" s="568">
        <v>16.477629534641807</v>
      </c>
      <c r="Q50" s="568">
        <v>19.882055767242509</v>
      </c>
    </row>
    <row r="51" spans="1:17" ht="12.95" customHeight="1">
      <c r="A51" s="550">
        <v>42</v>
      </c>
      <c r="B51" s="567" t="s">
        <v>1039</v>
      </c>
      <c r="C51" s="571" t="s">
        <v>976</v>
      </c>
      <c r="D51" s="568">
        <v>137.58612756751052</v>
      </c>
      <c r="E51" s="568">
        <v>181.19092058708478</v>
      </c>
      <c r="F51" s="568">
        <v>174.28964883811528</v>
      </c>
      <c r="G51" s="568">
        <v>227.04913912484244</v>
      </c>
      <c r="H51" s="568">
        <v>268.97102587991253</v>
      </c>
      <c r="I51" s="568">
        <v>349.90209640751311</v>
      </c>
      <c r="J51" s="568">
        <v>397.48996974062635</v>
      </c>
      <c r="K51" s="568">
        <v>429.14110328061315</v>
      </c>
      <c r="L51" s="568">
        <v>535.48397494983692</v>
      </c>
      <c r="M51" s="568">
        <v>551.00518905093713</v>
      </c>
      <c r="N51" s="568">
        <v>566.76462149690644</v>
      </c>
      <c r="O51" s="568">
        <v>596.02321692424402</v>
      </c>
      <c r="P51" s="568">
        <v>582.53543759009199</v>
      </c>
      <c r="Q51" s="568">
        <v>533.84198945291701</v>
      </c>
    </row>
    <row r="52" spans="1:17" ht="12.95" customHeight="1">
      <c r="A52" s="550">
        <v>43</v>
      </c>
      <c r="B52" s="553" t="s">
        <v>1040</v>
      </c>
      <c r="C52" s="571" t="s">
        <v>976</v>
      </c>
      <c r="D52" s="568">
        <v>13.331801885198322</v>
      </c>
      <c r="E52" s="568">
        <v>12.297245348604077</v>
      </c>
      <c r="F52" s="568">
        <v>26.363102734791205</v>
      </c>
      <c r="G52" s="568">
        <v>35.310498684909454</v>
      </c>
      <c r="H52" s="568">
        <v>53.771013107132831</v>
      </c>
      <c r="I52" s="568">
        <v>77.942618421021066</v>
      </c>
      <c r="J52" s="568">
        <v>117.88350274854125</v>
      </c>
      <c r="K52" s="568">
        <v>112.62794686175205</v>
      </c>
      <c r="L52" s="568">
        <v>120.68435716200023</v>
      </c>
      <c r="M52" s="568">
        <v>140.78473918195601</v>
      </c>
      <c r="N52" s="568">
        <v>115.53689972755095</v>
      </c>
      <c r="O52" s="568">
        <v>117.55567191197665</v>
      </c>
      <c r="P52" s="568">
        <v>108.42268432828239</v>
      </c>
      <c r="Q52" s="568">
        <v>99.954787694150326</v>
      </c>
    </row>
    <row r="53" spans="1:17" ht="12.95" customHeight="1">
      <c r="A53" s="550">
        <v>44</v>
      </c>
      <c r="B53" s="553" t="s">
        <v>1041</v>
      </c>
      <c r="C53" s="571" t="s">
        <v>976</v>
      </c>
      <c r="D53" s="568">
        <v>88.400346325766492</v>
      </c>
      <c r="E53" s="568">
        <v>122.93028726343289</v>
      </c>
      <c r="F53" s="568">
        <v>96.974042601772354</v>
      </c>
      <c r="G53" s="568">
        <v>128.26398859076846</v>
      </c>
      <c r="H53" s="568">
        <v>141.61098101845931</v>
      </c>
      <c r="I53" s="568">
        <v>178.62856068869954</v>
      </c>
      <c r="J53" s="568">
        <v>178.37436601375992</v>
      </c>
      <c r="K53" s="568">
        <v>194.60677651914099</v>
      </c>
      <c r="L53" s="568">
        <v>267.36645397133992</v>
      </c>
      <c r="M53" s="568">
        <v>260.10805265231625</v>
      </c>
      <c r="N53" s="568">
        <v>275.58537017037918</v>
      </c>
      <c r="O53" s="568">
        <v>300.13457369667998</v>
      </c>
      <c r="P53" s="568">
        <v>272.4676819044488</v>
      </c>
      <c r="Q53" s="568">
        <v>258.95934096713523</v>
      </c>
    </row>
    <row r="54" spans="1:17" ht="12.95" customHeight="1">
      <c r="A54" s="550">
        <v>45</v>
      </c>
      <c r="B54" s="553" t="s">
        <v>1042</v>
      </c>
      <c r="C54" s="571" t="s">
        <v>976</v>
      </c>
      <c r="D54" s="568">
        <v>35.853979356545722</v>
      </c>
      <c r="E54" s="568">
        <v>45.96338797504783</v>
      </c>
      <c r="F54" s="568">
        <v>50.952503501551703</v>
      </c>
      <c r="G54" s="568">
        <v>63.474651849164523</v>
      </c>
      <c r="H54" s="568">
        <v>73.589031754320359</v>
      </c>
      <c r="I54" s="568">
        <v>93.330917297792524</v>
      </c>
      <c r="J54" s="568">
        <v>101.23210097832515</v>
      </c>
      <c r="K54" s="568">
        <v>121.90637989972006</v>
      </c>
      <c r="L54" s="568">
        <v>147.43316381649669</v>
      </c>
      <c r="M54" s="568">
        <v>150.1123972166649</v>
      </c>
      <c r="N54" s="568">
        <v>175.64235159897632</v>
      </c>
      <c r="O54" s="568">
        <v>178.33297131558749</v>
      </c>
      <c r="P54" s="568">
        <v>201.64507135736076</v>
      </c>
      <c r="Q54" s="568">
        <v>174.92786079163145</v>
      </c>
    </row>
    <row r="55" spans="1:17" ht="12.95" customHeight="1">
      <c r="A55" s="550">
        <v>46</v>
      </c>
      <c r="B55" s="567" t="s">
        <v>981</v>
      </c>
      <c r="C55" s="571" t="s">
        <v>976</v>
      </c>
      <c r="D55" s="568">
        <v>1621.9244821874181</v>
      </c>
      <c r="E55" s="568">
        <v>1532.0404435180581</v>
      </c>
      <c r="F55" s="568">
        <v>1443.9150685456298</v>
      </c>
      <c r="G55" s="568">
        <v>1736.5629147901136</v>
      </c>
      <c r="H55" s="568">
        <v>1816.0749301726107</v>
      </c>
      <c r="I55" s="568">
        <v>1648.6967914167428</v>
      </c>
      <c r="J55" s="568">
        <v>1779.7260550945241</v>
      </c>
      <c r="K55" s="568">
        <v>1672.3255979839287</v>
      </c>
      <c r="L55" s="568">
        <v>1809.2830031990297</v>
      </c>
      <c r="M55" s="568">
        <v>1846.985682959719</v>
      </c>
      <c r="N55" s="568">
        <v>1997.963377289863</v>
      </c>
      <c r="O55" s="568">
        <v>1938.8158043701455</v>
      </c>
      <c r="P55" s="568">
        <v>1898.1270814654013</v>
      </c>
      <c r="Q55" s="568">
        <v>1863.362751135046</v>
      </c>
    </row>
    <row r="56" spans="1:17" ht="12.95" customHeight="1">
      <c r="A56" s="550">
        <v>47</v>
      </c>
      <c r="B56" s="553" t="s">
        <v>1046</v>
      </c>
      <c r="C56" s="571" t="s">
        <v>976</v>
      </c>
      <c r="D56" s="568">
        <v>493.45469499895762</v>
      </c>
      <c r="E56" s="568">
        <v>472.57266643829053</v>
      </c>
      <c r="F56" s="568">
        <v>469.74514963784156</v>
      </c>
      <c r="G56" s="568">
        <v>524.2667545820716</v>
      </c>
      <c r="H56" s="568">
        <v>561.71545639364012</v>
      </c>
      <c r="I56" s="568">
        <v>486.57839493278306</v>
      </c>
      <c r="J56" s="568">
        <v>508.89061458754094</v>
      </c>
      <c r="K56" s="568">
        <v>425.4858074027814</v>
      </c>
      <c r="L56" s="568">
        <v>446.0518658735399</v>
      </c>
      <c r="M56" s="568">
        <v>490.28357313013976</v>
      </c>
      <c r="N56" s="568">
        <v>476.86171520360688</v>
      </c>
      <c r="O56" s="568">
        <v>468.50409928682768</v>
      </c>
      <c r="P56" s="568">
        <v>410.46764519443633</v>
      </c>
      <c r="Q56" s="568">
        <v>375.8394745824516</v>
      </c>
    </row>
    <row r="57" spans="1:17" ht="12.95" customHeight="1">
      <c r="A57" s="550">
        <v>48</v>
      </c>
      <c r="B57" s="553" t="s">
        <v>1047</v>
      </c>
      <c r="C57" s="571" t="s">
        <v>976</v>
      </c>
      <c r="D57" s="568">
        <v>26.606446205264753</v>
      </c>
      <c r="E57" s="568">
        <v>26.254358428226588</v>
      </c>
      <c r="F57" s="568">
        <v>24.888822175615765</v>
      </c>
      <c r="G57" s="568">
        <v>29.574313000437009</v>
      </c>
      <c r="H57" s="568">
        <v>34.028791497756316</v>
      </c>
      <c r="I57" s="568">
        <v>31.24163875106969</v>
      </c>
      <c r="J57" s="568">
        <v>32.382523906987856</v>
      </c>
      <c r="K57" s="568">
        <v>33.174250529088923</v>
      </c>
      <c r="L57" s="568">
        <v>33.687067569155957</v>
      </c>
      <c r="M57" s="568">
        <v>36.705328675284377</v>
      </c>
      <c r="N57" s="568">
        <v>36.002566382468771</v>
      </c>
      <c r="O57" s="568">
        <v>32.826558888691672</v>
      </c>
      <c r="P57" s="568">
        <v>31.118034505947243</v>
      </c>
      <c r="Q57" s="568">
        <v>29.820808168925574</v>
      </c>
    </row>
    <row r="58" spans="1:17" ht="12.95" customHeight="1">
      <c r="A58" s="550">
        <v>49</v>
      </c>
      <c r="B58" s="553" t="s">
        <v>1048</v>
      </c>
      <c r="C58" s="571" t="s">
        <v>976</v>
      </c>
      <c r="D58" s="568">
        <v>51.29817891100312</v>
      </c>
      <c r="E58" s="568">
        <v>50.109736013648721</v>
      </c>
      <c r="F58" s="568">
        <v>54.986199587563569</v>
      </c>
      <c r="G58" s="568">
        <v>51.028010523420775</v>
      </c>
      <c r="H58" s="568">
        <v>60.101656289198488</v>
      </c>
      <c r="I58" s="568">
        <v>59.397479350595631</v>
      </c>
      <c r="J58" s="568">
        <v>59.739187119252428</v>
      </c>
      <c r="K58" s="568">
        <v>55.300416239470643</v>
      </c>
      <c r="L58" s="568">
        <v>52.102812611202715</v>
      </c>
      <c r="M58" s="568">
        <v>56.15148890483939</v>
      </c>
      <c r="N58" s="568">
        <v>57.741193109547496</v>
      </c>
      <c r="O58" s="568">
        <v>53.991828491456431</v>
      </c>
      <c r="P58" s="568">
        <v>52.924878271763063</v>
      </c>
      <c r="Q58" s="568">
        <v>53.185718098473423</v>
      </c>
    </row>
    <row r="59" spans="1:17" ht="12.95" customHeight="1">
      <c r="A59" s="550">
        <v>50</v>
      </c>
      <c r="B59" s="553" t="s">
        <v>1050</v>
      </c>
      <c r="C59" s="571" t="s">
        <v>976</v>
      </c>
      <c r="D59" s="568">
        <v>216.71056976203641</v>
      </c>
      <c r="E59" s="568">
        <v>195.95454110976553</v>
      </c>
      <c r="F59" s="568">
        <v>106.08289566330828</v>
      </c>
      <c r="G59" s="568">
        <v>116.39181647986524</v>
      </c>
      <c r="H59" s="568">
        <v>139.45711651298893</v>
      </c>
      <c r="I59" s="568">
        <v>115.94549878298503</v>
      </c>
      <c r="J59" s="568">
        <v>114.45012440661453</v>
      </c>
      <c r="K59" s="568">
        <v>118.68741547731152</v>
      </c>
      <c r="L59" s="568">
        <v>115.82840103606097</v>
      </c>
      <c r="M59" s="568">
        <v>120.49869339701699</v>
      </c>
      <c r="N59" s="568">
        <v>131.82364520623963</v>
      </c>
      <c r="O59" s="568">
        <v>130.93897820081514</v>
      </c>
      <c r="P59" s="568">
        <v>127.92907889482997</v>
      </c>
      <c r="Q59" s="568">
        <v>121.2617866824022</v>
      </c>
    </row>
    <row r="60" spans="1:17" ht="12.95" customHeight="1">
      <c r="A60" s="550">
        <v>51</v>
      </c>
      <c r="B60" s="553" t="s">
        <v>1053</v>
      </c>
      <c r="C60" s="571" t="s">
        <v>976</v>
      </c>
      <c r="D60" s="568">
        <v>245.93051886648308</v>
      </c>
      <c r="E60" s="568">
        <v>202.88265542898475</v>
      </c>
      <c r="F60" s="568">
        <v>164.18315975791762</v>
      </c>
      <c r="G60" s="568">
        <v>205.53205075205659</v>
      </c>
      <c r="H60" s="568">
        <v>203.59439331923548</v>
      </c>
      <c r="I60" s="568">
        <v>168.2885741528944</v>
      </c>
      <c r="J60" s="568">
        <v>155.33388862807257</v>
      </c>
      <c r="K60" s="568">
        <v>150.56619413575999</v>
      </c>
      <c r="L60" s="568">
        <v>158.26088739485212</v>
      </c>
      <c r="M60" s="568">
        <v>152.07268279753652</v>
      </c>
      <c r="N60" s="568">
        <v>173.22324075883449</v>
      </c>
      <c r="O60" s="568">
        <v>175.26042180974142</v>
      </c>
      <c r="P60" s="568">
        <v>163.40572060182927</v>
      </c>
      <c r="Q60" s="568">
        <v>159.90826569868642</v>
      </c>
    </row>
    <row r="61" spans="1:17" ht="12.95" customHeight="1">
      <c r="A61" s="550">
        <v>52</v>
      </c>
      <c r="B61" s="553" t="s">
        <v>1054</v>
      </c>
      <c r="C61" s="571" t="s">
        <v>976</v>
      </c>
      <c r="D61" s="568">
        <v>208.35575962296926</v>
      </c>
      <c r="E61" s="568">
        <v>188.75529679926922</v>
      </c>
      <c r="F61" s="568">
        <v>218.36439178733946</v>
      </c>
      <c r="G61" s="568">
        <v>323.73359234264075</v>
      </c>
      <c r="H61" s="568">
        <v>312.66425856093832</v>
      </c>
      <c r="I61" s="568">
        <v>288.63555458653229</v>
      </c>
      <c r="J61" s="568">
        <v>300.48674626584182</v>
      </c>
      <c r="K61" s="568">
        <v>309.02412055049535</v>
      </c>
      <c r="L61" s="568">
        <v>339.91945705704183</v>
      </c>
      <c r="M61" s="568">
        <v>316.25565598037076</v>
      </c>
      <c r="N61" s="568">
        <v>390.02023114527265</v>
      </c>
      <c r="O61" s="568">
        <v>356.75659999175446</v>
      </c>
      <c r="P61" s="568">
        <v>377.21247750037958</v>
      </c>
      <c r="Q61" s="568">
        <v>422.09536173083404</v>
      </c>
    </row>
    <row r="62" spans="1:17" ht="12.95" customHeight="1">
      <c r="A62" s="550">
        <v>53</v>
      </c>
      <c r="B62" s="553" t="s">
        <v>1055</v>
      </c>
      <c r="C62" s="571" t="s">
        <v>976</v>
      </c>
      <c r="D62" s="568">
        <v>379.56831382070385</v>
      </c>
      <c r="E62" s="568">
        <v>395.51118929987285</v>
      </c>
      <c r="F62" s="568">
        <v>405.6644499360437</v>
      </c>
      <c r="G62" s="568">
        <v>486.03637710962147</v>
      </c>
      <c r="H62" s="568">
        <v>504.51325759885322</v>
      </c>
      <c r="I62" s="568">
        <v>498.60965085988283</v>
      </c>
      <c r="J62" s="568">
        <v>608.44297018021393</v>
      </c>
      <c r="K62" s="568">
        <v>580.08739364902078</v>
      </c>
      <c r="L62" s="568">
        <v>663.43251165717618</v>
      </c>
      <c r="M62" s="568">
        <v>675.01826007453133</v>
      </c>
      <c r="N62" s="568">
        <v>732.29078548389316</v>
      </c>
      <c r="O62" s="568">
        <v>720.53731770085869</v>
      </c>
      <c r="P62" s="568">
        <v>735.06924649621567</v>
      </c>
      <c r="Q62" s="568">
        <v>701.25133617327265</v>
      </c>
    </row>
    <row r="63" spans="1:17" ht="12.95" customHeight="1">
      <c r="A63" s="550">
        <v>54</v>
      </c>
      <c r="B63" s="567" t="s">
        <v>980</v>
      </c>
      <c r="C63" s="571" t="s">
        <v>976</v>
      </c>
      <c r="D63" s="568">
        <v>26.753444951585646</v>
      </c>
      <c r="E63" s="568">
        <v>32.195227909796643</v>
      </c>
      <c r="F63" s="568">
        <v>32.851004665720737</v>
      </c>
      <c r="G63" s="568">
        <v>34.525101156462043</v>
      </c>
      <c r="H63" s="568">
        <v>40.096575598608368</v>
      </c>
      <c r="I63" s="568">
        <v>55.769131555184934</v>
      </c>
      <c r="J63" s="568">
        <v>48.404718807626111</v>
      </c>
      <c r="K63" s="568">
        <v>43.66347444252672</v>
      </c>
      <c r="L63" s="568">
        <v>51.314902525717855</v>
      </c>
      <c r="M63" s="568">
        <v>53.104762561252109</v>
      </c>
      <c r="N63" s="568">
        <v>57.901375823298771</v>
      </c>
      <c r="O63" s="568">
        <v>73.561978797924468</v>
      </c>
      <c r="P63" s="568">
        <v>75.136257113849041</v>
      </c>
      <c r="Q63" s="568">
        <v>71.232146369897663</v>
      </c>
    </row>
    <row r="64" spans="1:17" ht="12.95" customHeight="1">
      <c r="A64" s="550">
        <v>55</v>
      </c>
      <c r="B64" s="554" t="s">
        <v>93</v>
      </c>
      <c r="C64" s="571" t="s">
        <v>976</v>
      </c>
      <c r="D64" s="572">
        <v>3159.1337799933244</v>
      </c>
      <c r="E64" s="572">
        <v>3393.67063859684</v>
      </c>
      <c r="F64" s="572">
        <v>3594.6745410087537</v>
      </c>
      <c r="G64" s="572">
        <v>3971.1407942163291</v>
      </c>
      <c r="H64" s="572">
        <v>4179.549829890836</v>
      </c>
      <c r="I64" s="572">
        <v>4177.7772652777321</v>
      </c>
      <c r="J64" s="572">
        <v>4485.6777853075137</v>
      </c>
      <c r="K64" s="572">
        <v>4620.9305231894687</v>
      </c>
      <c r="L64" s="572">
        <v>5457.1743581578894</v>
      </c>
      <c r="M64" s="572">
        <v>5581.7371253246702</v>
      </c>
      <c r="N64" s="572">
        <v>5721.4585786322423</v>
      </c>
      <c r="O64" s="572">
        <v>6008.351385316686</v>
      </c>
      <c r="P64" s="572">
        <v>5939.5630041437025</v>
      </c>
      <c r="Q64" s="572">
        <v>5778.4818962875734</v>
      </c>
    </row>
    <row r="65" spans="1:3" ht="15" customHeight="1">
      <c r="A65" s="575" t="s">
        <v>752</v>
      </c>
    </row>
    <row r="66" spans="1:3" s="577" customFormat="1" ht="15" customHeight="1">
      <c r="A66" s="577" t="s">
        <v>1078</v>
      </c>
      <c r="C66" s="578"/>
    </row>
    <row r="67" spans="1:3">
      <c r="A67" s="576" t="s">
        <v>1067</v>
      </c>
    </row>
  </sheetData>
  <pageMargins left="0.70866141732283472" right="0.31496062992125984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3.7109375" style="562" customWidth="1"/>
    <col min="4" max="4" width="11.42578125" style="540"/>
    <col min="5" max="8" width="0" style="540" hidden="1" customWidth="1"/>
    <col min="9" max="9" width="11.42578125" style="540"/>
    <col min="10" max="13" width="0" style="540" hidden="1" customWidth="1"/>
    <col min="14" max="16384" width="11.42578125" style="540"/>
  </cols>
  <sheetData>
    <row r="1" spans="1:17" ht="20.25" customHeight="1">
      <c r="A1" s="539" t="s">
        <v>1313</v>
      </c>
    </row>
    <row r="2" spans="1:17" ht="20.25" customHeight="1">
      <c r="A2" s="539"/>
    </row>
    <row r="3" spans="1:17" ht="20.100000000000001" customHeight="1"/>
    <row r="4" spans="1:17" s="564" customFormat="1" ht="30" customHeight="1">
      <c r="A4" s="542" t="s">
        <v>65</v>
      </c>
      <c r="B4" s="543" t="s">
        <v>1035</v>
      </c>
      <c r="C4" s="543" t="s">
        <v>4</v>
      </c>
      <c r="D4" s="543">
        <v>2000</v>
      </c>
      <c r="E4" s="543">
        <v>2001</v>
      </c>
      <c r="F4" s="543">
        <v>2002</v>
      </c>
      <c r="G4" s="543">
        <v>2003</v>
      </c>
      <c r="H4" s="543">
        <v>2004</v>
      </c>
      <c r="I4" s="543">
        <v>2005</v>
      </c>
      <c r="J4" s="543">
        <v>2006</v>
      </c>
      <c r="K4" s="543">
        <v>2007</v>
      </c>
      <c r="L4" s="543">
        <v>2008</v>
      </c>
      <c r="M4" s="543">
        <v>2009</v>
      </c>
      <c r="N4" s="543">
        <v>2010</v>
      </c>
      <c r="O4" s="543">
        <v>2011</v>
      </c>
      <c r="P4" s="543">
        <v>2012</v>
      </c>
      <c r="Q4" s="545">
        <v>2013</v>
      </c>
    </row>
    <row r="5" spans="1:17" ht="20.100000000000001" customHeight="1">
      <c r="A5" s="547"/>
      <c r="B5" s="565"/>
      <c r="C5" s="566"/>
      <c r="D5" s="549" t="s">
        <v>1079</v>
      </c>
    </row>
    <row r="6" spans="1:17" ht="12.95" customHeight="1">
      <c r="A6" s="550">
        <v>1</v>
      </c>
      <c r="B6" s="567" t="s">
        <v>1037</v>
      </c>
      <c r="C6" s="566" t="s">
        <v>17</v>
      </c>
      <c r="D6" s="568">
        <v>2803.9855679126558</v>
      </c>
      <c r="E6" s="568">
        <v>2705.5540696752482</v>
      </c>
      <c r="F6" s="568">
        <v>2746.6228264544475</v>
      </c>
      <c r="G6" s="568">
        <v>2720.4371891185365</v>
      </c>
      <c r="H6" s="568">
        <v>2811.7234995330964</v>
      </c>
      <c r="I6" s="568">
        <v>2934.0742338468799</v>
      </c>
      <c r="J6" s="568">
        <v>2759.5078779472001</v>
      </c>
      <c r="K6" s="568">
        <v>2818.5489291864797</v>
      </c>
      <c r="L6" s="568">
        <v>2364.2213184752472</v>
      </c>
      <c r="M6" s="568">
        <v>2456.7298182159998</v>
      </c>
      <c r="N6" s="568">
        <v>2629.8329333999995</v>
      </c>
      <c r="O6" s="568">
        <v>2547.7558954564938</v>
      </c>
      <c r="P6" s="568">
        <v>2485.0399576894324</v>
      </c>
      <c r="Q6" s="568">
        <v>2566.7215417241241</v>
      </c>
    </row>
    <row r="7" spans="1:17" ht="12.95" customHeight="1">
      <c r="A7" s="550">
        <v>2</v>
      </c>
      <c r="B7" s="553" t="s">
        <v>959</v>
      </c>
      <c r="C7" s="566" t="s">
        <v>17</v>
      </c>
      <c r="D7" s="568">
        <v>538.47258581865594</v>
      </c>
      <c r="E7" s="568">
        <v>453.02421358124803</v>
      </c>
      <c r="F7" s="568">
        <v>431.05067036044795</v>
      </c>
      <c r="G7" s="568">
        <v>419.03316089253616</v>
      </c>
      <c r="H7" s="568">
        <v>412.99083445509609</v>
      </c>
      <c r="I7" s="568">
        <v>424.47132602288002</v>
      </c>
      <c r="J7" s="568">
        <v>412.8863437952001</v>
      </c>
      <c r="K7" s="568">
        <v>435.13010773448002</v>
      </c>
      <c r="L7" s="568">
        <v>409.31034626324811</v>
      </c>
      <c r="M7" s="568">
        <v>428.0197948</v>
      </c>
      <c r="N7" s="568">
        <v>424.43046839999994</v>
      </c>
      <c r="O7" s="568">
        <v>436.32464119999992</v>
      </c>
      <c r="P7" s="568">
        <v>426.72354399999989</v>
      </c>
      <c r="Q7" s="568">
        <v>423.11232719999998</v>
      </c>
    </row>
    <row r="8" spans="1:17" ht="12.95" customHeight="1">
      <c r="A8" s="550">
        <v>3</v>
      </c>
      <c r="B8" s="553" t="s">
        <v>960</v>
      </c>
      <c r="C8" s="566" t="s">
        <v>17</v>
      </c>
      <c r="D8" s="568">
        <v>1752.1136832700004</v>
      </c>
      <c r="E8" s="568">
        <v>1632.2443922700002</v>
      </c>
      <c r="F8" s="568">
        <v>1751.5423422699996</v>
      </c>
      <c r="G8" s="568">
        <v>1722.7774647460001</v>
      </c>
      <c r="H8" s="568">
        <v>1728.7572461420004</v>
      </c>
      <c r="I8" s="568">
        <v>1813.2227171</v>
      </c>
      <c r="J8" s="568">
        <v>1731.3492512</v>
      </c>
      <c r="K8" s="568">
        <v>1692.5971384999993</v>
      </c>
      <c r="L8" s="568">
        <v>1372.3003807839991</v>
      </c>
      <c r="M8" s="568">
        <v>1314.09375</v>
      </c>
      <c r="N8" s="568">
        <v>1461.2762499999994</v>
      </c>
      <c r="O8" s="568">
        <v>1407.0590428200617</v>
      </c>
      <c r="P8" s="568">
        <v>1317.4863761131055</v>
      </c>
      <c r="Q8" s="568">
        <v>1337.6479550118806</v>
      </c>
    </row>
    <row r="9" spans="1:17" ht="12.95" customHeight="1">
      <c r="A9" s="550">
        <v>4</v>
      </c>
      <c r="B9" s="553" t="s">
        <v>955</v>
      </c>
      <c r="C9" s="566" t="s">
        <v>17</v>
      </c>
      <c r="D9" s="568">
        <v>445.13387282399998</v>
      </c>
      <c r="E9" s="568">
        <v>554.93496382399996</v>
      </c>
      <c r="F9" s="568">
        <v>505.05511382399993</v>
      </c>
      <c r="G9" s="568">
        <v>519.52986348000002</v>
      </c>
      <c r="H9" s="568">
        <v>612.238918936</v>
      </c>
      <c r="I9" s="568">
        <v>629.6394907240001</v>
      </c>
      <c r="J9" s="568">
        <v>552.28408295200006</v>
      </c>
      <c r="K9" s="568">
        <v>628.75938295200001</v>
      </c>
      <c r="L9" s="568">
        <v>524.9130914279998</v>
      </c>
      <c r="M9" s="568">
        <v>659.77007341599983</v>
      </c>
      <c r="N9" s="568">
        <v>694.6765650000001</v>
      </c>
      <c r="O9" s="568">
        <v>655.74721143643228</v>
      </c>
      <c r="P9" s="568">
        <v>701.80393757632692</v>
      </c>
      <c r="Q9" s="568">
        <v>766.58005951224391</v>
      </c>
    </row>
    <row r="10" spans="1:17" ht="12.95" customHeight="1">
      <c r="A10" s="550">
        <v>5</v>
      </c>
      <c r="B10" s="553" t="s">
        <v>1038</v>
      </c>
      <c r="C10" s="566" t="s">
        <v>17</v>
      </c>
      <c r="D10" s="568">
        <v>68.265426000000005</v>
      </c>
      <c r="E10" s="568">
        <v>65.350499999999997</v>
      </c>
      <c r="F10" s="568">
        <v>58.974700000000013</v>
      </c>
      <c r="G10" s="568">
        <v>59.096700000000006</v>
      </c>
      <c r="H10" s="568">
        <v>57.736499999999992</v>
      </c>
      <c r="I10" s="568">
        <v>66.74069999999999</v>
      </c>
      <c r="J10" s="568">
        <v>62.988199999999999</v>
      </c>
      <c r="K10" s="568">
        <v>62.062299999999993</v>
      </c>
      <c r="L10" s="568">
        <v>57.697500000000005</v>
      </c>
      <c r="M10" s="568">
        <v>54.846200000000003</v>
      </c>
      <c r="N10" s="568">
        <v>49.449649999999991</v>
      </c>
      <c r="O10" s="568">
        <v>48.625</v>
      </c>
      <c r="P10" s="568">
        <v>39.026100000000007</v>
      </c>
      <c r="Q10" s="568">
        <v>39.381200000000007</v>
      </c>
    </row>
    <row r="11" spans="1:17" ht="12.95" customHeight="1">
      <c r="A11" s="550">
        <v>6</v>
      </c>
      <c r="B11" s="567" t="s">
        <v>1039</v>
      </c>
      <c r="C11" s="566" t="s">
        <v>17</v>
      </c>
      <c r="D11" s="568">
        <v>2691.207600845652</v>
      </c>
      <c r="E11" s="568">
        <v>2638.3511319643558</v>
      </c>
      <c r="F11" s="568">
        <v>2616.5826924167559</v>
      </c>
      <c r="G11" s="568">
        <v>2687.3964266413423</v>
      </c>
      <c r="H11" s="568">
        <v>2658.8419620946615</v>
      </c>
      <c r="I11" s="568">
        <v>2524.8396856403601</v>
      </c>
      <c r="J11" s="568">
        <v>2637.3695035483997</v>
      </c>
      <c r="K11" s="568">
        <v>2697.2643565790595</v>
      </c>
      <c r="L11" s="568">
        <v>2762.3933248843559</v>
      </c>
      <c r="M11" s="568">
        <v>2752.7882083019999</v>
      </c>
      <c r="N11" s="568">
        <v>2690.7502248000001</v>
      </c>
      <c r="O11" s="568">
        <v>2705.2082799079858</v>
      </c>
      <c r="P11" s="568">
        <v>2672.5288524956991</v>
      </c>
      <c r="Q11" s="568">
        <v>2601.2978392670543</v>
      </c>
    </row>
    <row r="12" spans="1:17" ht="12.95" customHeight="1">
      <c r="A12" s="550">
        <v>7</v>
      </c>
      <c r="B12" s="553" t="s">
        <v>1040</v>
      </c>
      <c r="C12" s="566" t="s">
        <v>17</v>
      </c>
      <c r="D12" s="568">
        <v>449.98555776515195</v>
      </c>
      <c r="E12" s="568">
        <v>440.03597088385595</v>
      </c>
      <c r="F12" s="568">
        <v>427.05048133625598</v>
      </c>
      <c r="G12" s="568">
        <v>437.65861918184197</v>
      </c>
      <c r="H12" s="568">
        <v>470.83666341616197</v>
      </c>
      <c r="I12" s="568">
        <v>423.71783031235998</v>
      </c>
      <c r="J12" s="568">
        <v>439.61598485439998</v>
      </c>
      <c r="K12" s="568">
        <v>438.12173041005997</v>
      </c>
      <c r="L12" s="568">
        <v>444.06298592535597</v>
      </c>
      <c r="M12" s="568">
        <v>432.30547560000002</v>
      </c>
      <c r="N12" s="568">
        <v>460.36452479999997</v>
      </c>
      <c r="O12" s="568">
        <v>473.69533314287389</v>
      </c>
      <c r="P12" s="568">
        <v>455.75406851761164</v>
      </c>
      <c r="Q12" s="568">
        <v>438.76834296241947</v>
      </c>
    </row>
    <row r="13" spans="1:17" ht="12.95" customHeight="1">
      <c r="A13" s="550">
        <v>8</v>
      </c>
      <c r="B13" s="553" t="s">
        <v>1041</v>
      </c>
      <c r="C13" s="566" t="s">
        <v>17</v>
      </c>
      <c r="D13" s="568">
        <v>1813.6742447524998</v>
      </c>
      <c r="E13" s="568">
        <v>1769.0768237524999</v>
      </c>
      <c r="F13" s="568">
        <v>1768.8845237524999</v>
      </c>
      <c r="G13" s="568">
        <v>1828.4506156495002</v>
      </c>
      <c r="H13" s="568">
        <v>1732.3569910364997</v>
      </c>
      <c r="I13" s="568">
        <v>1605.0476468249999</v>
      </c>
      <c r="J13" s="568">
        <v>1708.5355614</v>
      </c>
      <c r="K13" s="568">
        <v>1780.2176688749996</v>
      </c>
      <c r="L13" s="568">
        <v>1772.852672768</v>
      </c>
      <c r="M13" s="568">
        <v>1755.0378999999998</v>
      </c>
      <c r="N13" s="568">
        <v>1705.1658</v>
      </c>
      <c r="O13" s="568">
        <v>1687.6851790727528</v>
      </c>
      <c r="P13" s="568">
        <v>1687.6509698325394</v>
      </c>
      <c r="Q13" s="568">
        <v>1650.4194294060621</v>
      </c>
    </row>
    <row r="14" spans="1:17" ht="12.95" customHeight="1">
      <c r="A14" s="550">
        <v>9</v>
      </c>
      <c r="B14" s="553" t="s">
        <v>1042</v>
      </c>
      <c r="C14" s="566" t="s">
        <v>17</v>
      </c>
      <c r="D14" s="568">
        <v>422.02909832800003</v>
      </c>
      <c r="E14" s="568">
        <v>423.71963732800003</v>
      </c>
      <c r="F14" s="568">
        <v>415.049237328</v>
      </c>
      <c r="G14" s="568">
        <v>415.68874180999995</v>
      </c>
      <c r="H14" s="568">
        <v>449.99650764200004</v>
      </c>
      <c r="I14" s="568">
        <v>490.84040850299999</v>
      </c>
      <c r="J14" s="568">
        <v>484.71345729400002</v>
      </c>
      <c r="K14" s="568">
        <v>474.22025729399991</v>
      </c>
      <c r="L14" s="568">
        <v>540.97316619100013</v>
      </c>
      <c r="M14" s="568">
        <v>560.94033270200009</v>
      </c>
      <c r="N14" s="568">
        <v>520.71540000000005</v>
      </c>
      <c r="O14" s="568">
        <v>539.32326769235897</v>
      </c>
      <c r="P14" s="568">
        <v>524.61931414554795</v>
      </c>
      <c r="Q14" s="568">
        <v>507.6055668985727</v>
      </c>
    </row>
    <row r="15" spans="1:17" ht="12.95" customHeight="1">
      <c r="A15" s="550">
        <v>10</v>
      </c>
      <c r="B15" s="553" t="s">
        <v>1043</v>
      </c>
      <c r="C15" s="566" t="s">
        <v>17</v>
      </c>
      <c r="D15" s="568">
        <v>5.5186999999999991</v>
      </c>
      <c r="E15" s="568">
        <v>5.5186999999999991</v>
      </c>
      <c r="F15" s="568">
        <v>5.5984499999999997</v>
      </c>
      <c r="G15" s="568">
        <v>5.5984499999999997</v>
      </c>
      <c r="H15" s="568">
        <v>5.6517999999999997</v>
      </c>
      <c r="I15" s="568">
        <v>5.2338000000000005</v>
      </c>
      <c r="J15" s="568">
        <v>4.5045000000000002</v>
      </c>
      <c r="K15" s="568">
        <v>4.7046999999999999</v>
      </c>
      <c r="L15" s="568">
        <v>4.5045000000000011</v>
      </c>
      <c r="M15" s="568">
        <v>4.5045000000000011</v>
      </c>
      <c r="N15" s="568">
        <v>4.5045000000000011</v>
      </c>
      <c r="O15" s="568">
        <v>4.5045000000000011</v>
      </c>
      <c r="P15" s="568">
        <v>4.5045000000000011</v>
      </c>
      <c r="Q15" s="568">
        <v>4.5045000000000011</v>
      </c>
    </row>
    <row r="16" spans="1:17" ht="12.95" customHeight="1">
      <c r="A16" s="550">
        <v>11</v>
      </c>
      <c r="B16" s="567" t="s">
        <v>981</v>
      </c>
      <c r="C16" s="566" t="s">
        <v>1045</v>
      </c>
      <c r="D16" s="568">
        <v>1007.2623615144782</v>
      </c>
      <c r="E16" s="568">
        <v>1009.7708777709101</v>
      </c>
      <c r="F16" s="568">
        <v>1085.9231086410616</v>
      </c>
      <c r="G16" s="568">
        <v>1071.1132757319597</v>
      </c>
      <c r="H16" s="568">
        <v>1016.318792552262</v>
      </c>
      <c r="I16" s="568">
        <v>1044.1015242486851</v>
      </c>
      <c r="J16" s="568">
        <v>1115.6237861719685</v>
      </c>
      <c r="K16" s="568">
        <v>1119.993714333528</v>
      </c>
      <c r="L16" s="568">
        <v>1139.6820826283133</v>
      </c>
      <c r="M16" s="568">
        <v>1107.9448310698795</v>
      </c>
      <c r="N16" s="568">
        <v>1115.0109083353393</v>
      </c>
      <c r="O16" s="568">
        <v>1143.6973476861294</v>
      </c>
      <c r="P16" s="568">
        <v>1146.7183784121094</v>
      </c>
      <c r="Q16" s="568">
        <v>1129.8343223608142</v>
      </c>
    </row>
    <row r="17" spans="1:18" ht="12.95" customHeight="1">
      <c r="A17" s="550">
        <v>12</v>
      </c>
      <c r="B17" s="553" t="s">
        <v>1046</v>
      </c>
      <c r="C17" s="566" t="s">
        <v>1045</v>
      </c>
      <c r="D17" s="568">
        <v>57.851648486025184</v>
      </c>
      <c r="E17" s="568">
        <v>52.683583312925734</v>
      </c>
      <c r="F17" s="568">
        <v>71.347895037544077</v>
      </c>
      <c r="G17" s="568">
        <v>79.233794667571772</v>
      </c>
      <c r="H17" s="568">
        <v>53.24050093307855</v>
      </c>
      <c r="I17" s="568">
        <v>65.973453406366374</v>
      </c>
      <c r="J17" s="568">
        <v>74.929329836911066</v>
      </c>
      <c r="K17" s="568">
        <v>83.519659115704997</v>
      </c>
      <c r="L17" s="568">
        <v>94.886048160259065</v>
      </c>
      <c r="M17" s="568">
        <v>92.501390977482856</v>
      </c>
      <c r="N17" s="568">
        <v>88.521696177278841</v>
      </c>
      <c r="O17" s="568">
        <v>92.352699619252064</v>
      </c>
      <c r="P17" s="568">
        <v>98.850503773389434</v>
      </c>
      <c r="Q17" s="568">
        <v>94.432184866948404</v>
      </c>
    </row>
    <row r="18" spans="1:18" ht="12.95" customHeight="1">
      <c r="A18" s="550">
        <v>13</v>
      </c>
      <c r="B18" s="553" t="s">
        <v>1047</v>
      </c>
      <c r="C18" s="566" t="s">
        <v>1045</v>
      </c>
      <c r="D18" s="568">
        <v>150.00797909784967</v>
      </c>
      <c r="E18" s="568">
        <v>154.69731339425434</v>
      </c>
      <c r="F18" s="568">
        <v>148.13133304274638</v>
      </c>
      <c r="G18" s="568">
        <v>145.85400218737755</v>
      </c>
      <c r="H18" s="568">
        <v>147.07717967617526</v>
      </c>
      <c r="I18" s="568">
        <v>148.20054441515043</v>
      </c>
      <c r="J18" s="568">
        <v>152.49275676149023</v>
      </c>
      <c r="K18" s="568">
        <v>150.97573655632607</v>
      </c>
      <c r="L18" s="568">
        <v>147.99703069537352</v>
      </c>
      <c r="M18" s="568">
        <v>152.99627129520391</v>
      </c>
      <c r="N18" s="568">
        <v>152.55653781555461</v>
      </c>
      <c r="O18" s="568">
        <v>150.27634739387727</v>
      </c>
      <c r="P18" s="568">
        <v>149.00938532417317</v>
      </c>
      <c r="Q18" s="568">
        <v>151.19763863474128</v>
      </c>
    </row>
    <row r="19" spans="1:18" ht="12.95" customHeight="1">
      <c r="A19" s="550">
        <v>14</v>
      </c>
      <c r="B19" s="553" t="s">
        <v>1048</v>
      </c>
      <c r="C19" s="566" t="s">
        <v>1045</v>
      </c>
      <c r="D19" s="568">
        <v>24.770952814178457</v>
      </c>
      <c r="E19" s="568">
        <v>25.499041759115748</v>
      </c>
      <c r="F19" s="568">
        <v>29.199223340192159</v>
      </c>
      <c r="G19" s="568">
        <v>31.824263931933956</v>
      </c>
      <c r="H19" s="568">
        <v>30.732556432989142</v>
      </c>
      <c r="I19" s="568">
        <v>30.595618775174451</v>
      </c>
      <c r="J19" s="568">
        <v>33.256656395435513</v>
      </c>
      <c r="K19" s="568">
        <v>37.019669600088164</v>
      </c>
      <c r="L19" s="568">
        <v>37.376138183078041</v>
      </c>
      <c r="M19" s="568">
        <v>39.122194710930046</v>
      </c>
      <c r="N19" s="568">
        <v>39.610522151591965</v>
      </c>
      <c r="O19" s="568">
        <v>40.61992469682378</v>
      </c>
      <c r="P19" s="568">
        <v>39.876330428263515</v>
      </c>
      <c r="Q19" s="568">
        <v>45.046585562393261</v>
      </c>
    </row>
    <row r="20" spans="1:18" ht="12.95" customHeight="1">
      <c r="A20" s="550">
        <v>15</v>
      </c>
      <c r="B20" s="553" t="s">
        <v>1049</v>
      </c>
      <c r="C20" s="566" t="s">
        <v>1045</v>
      </c>
      <c r="D20" s="568">
        <v>5.3915885699999988</v>
      </c>
      <c r="E20" s="568">
        <v>5.1200430500000014</v>
      </c>
      <c r="F20" s="568">
        <v>5.2837062999999995</v>
      </c>
      <c r="G20" s="568">
        <v>5.7813443100000006</v>
      </c>
      <c r="H20" s="568">
        <v>5.63763638</v>
      </c>
      <c r="I20" s="568">
        <v>5.7592659099999999</v>
      </c>
      <c r="J20" s="568">
        <v>6.2422860900000003</v>
      </c>
      <c r="K20" s="568">
        <v>6.2229115400000001</v>
      </c>
      <c r="L20" s="568">
        <v>6.4291380399999998</v>
      </c>
      <c r="M20" s="568">
        <v>6.3236342360999993</v>
      </c>
      <c r="N20" s="568">
        <v>6.990840390699999</v>
      </c>
      <c r="O20" s="568">
        <v>7.4656071390000003</v>
      </c>
      <c r="P20" s="568">
        <v>6.8</v>
      </c>
      <c r="Q20" s="568">
        <v>6.8730000000000002</v>
      </c>
    </row>
    <row r="21" spans="1:18" ht="12.95" customHeight="1">
      <c r="A21" s="550">
        <v>16</v>
      </c>
      <c r="B21" s="553" t="s">
        <v>1050</v>
      </c>
      <c r="C21" s="566" t="s">
        <v>1045</v>
      </c>
      <c r="D21" s="568">
        <v>28.619037880969714</v>
      </c>
      <c r="E21" s="568">
        <v>27.236970436767152</v>
      </c>
      <c r="F21" s="568">
        <v>48.261784409603877</v>
      </c>
      <c r="G21" s="568">
        <v>50.686526815764481</v>
      </c>
      <c r="H21" s="568">
        <v>47.151568875904331</v>
      </c>
      <c r="I21" s="568">
        <v>48.532422467919794</v>
      </c>
      <c r="J21" s="568">
        <v>50.567212290948461</v>
      </c>
      <c r="K21" s="568">
        <v>55.738818185857674</v>
      </c>
      <c r="L21" s="568">
        <v>52.785245964842929</v>
      </c>
      <c r="M21" s="568">
        <v>52.363667739013181</v>
      </c>
      <c r="N21" s="568">
        <v>57.605220820771407</v>
      </c>
      <c r="O21" s="568">
        <v>64.976814294048765</v>
      </c>
      <c r="P21" s="568">
        <v>62.86464867397622</v>
      </c>
      <c r="Q21" s="568">
        <v>60.681325322151736</v>
      </c>
    </row>
    <row r="22" spans="1:18" ht="12.95" customHeight="1">
      <c r="A22" s="550">
        <v>17</v>
      </c>
      <c r="B22" s="553" t="s">
        <v>1051</v>
      </c>
      <c r="C22" s="566" t="s">
        <v>1045</v>
      </c>
      <c r="D22" s="568">
        <v>1.5226655200000001</v>
      </c>
      <c r="E22" s="568">
        <v>1.6124376199999999</v>
      </c>
      <c r="F22" s="568">
        <v>1.5510342000000001</v>
      </c>
      <c r="G22" s="568">
        <v>1.6339662399999999</v>
      </c>
      <c r="H22" s="568">
        <v>1.4771767500000001</v>
      </c>
      <c r="I22" s="568">
        <v>1.3794022400000001</v>
      </c>
      <c r="J22" s="568">
        <v>1.4334633300000001</v>
      </c>
      <c r="K22" s="568">
        <v>1.2193300900000001</v>
      </c>
      <c r="L22" s="568">
        <v>1.0500080899999999</v>
      </c>
      <c r="M22" s="568">
        <v>1.0071578263999998</v>
      </c>
      <c r="N22" s="568">
        <v>0.89294123660000002</v>
      </c>
      <c r="O22" s="568">
        <v>0.83377360580000004</v>
      </c>
      <c r="P22" s="568">
        <v>0.9</v>
      </c>
      <c r="Q22" s="568">
        <v>0.89300000000000002</v>
      </c>
    </row>
    <row r="23" spans="1:18" ht="12.95" customHeight="1">
      <c r="A23" s="550">
        <v>18</v>
      </c>
      <c r="B23" s="553" t="s">
        <v>1052</v>
      </c>
      <c r="C23" s="566" t="s">
        <v>1045</v>
      </c>
      <c r="D23" s="568">
        <v>39.970485099999998</v>
      </c>
      <c r="E23" s="568">
        <v>41.457997439999993</v>
      </c>
      <c r="F23" s="568">
        <v>35.837383709999997</v>
      </c>
      <c r="G23" s="568">
        <v>33.054904290000003</v>
      </c>
      <c r="H23" s="568">
        <v>30.529974479999989</v>
      </c>
      <c r="I23" s="568">
        <v>29.759195569999996</v>
      </c>
      <c r="J23" s="568">
        <v>29.633622010000007</v>
      </c>
      <c r="K23" s="568">
        <v>28.681959140000007</v>
      </c>
      <c r="L23" s="568">
        <v>26.626371350000003</v>
      </c>
      <c r="M23" s="568">
        <v>26.9319890055</v>
      </c>
      <c r="N23" s="568">
        <v>26.661549199699991</v>
      </c>
      <c r="O23" s="568">
        <v>25.758563211600009</v>
      </c>
      <c r="P23" s="568">
        <v>27.7</v>
      </c>
      <c r="Q23" s="568">
        <v>25.007000000000001</v>
      </c>
    </row>
    <row r="24" spans="1:18" ht="12.95" customHeight="1">
      <c r="A24" s="550">
        <v>19</v>
      </c>
      <c r="B24" s="553" t="s">
        <v>1053</v>
      </c>
      <c r="C24" s="566" t="s">
        <v>1045</v>
      </c>
      <c r="D24" s="587" t="s">
        <v>1080</v>
      </c>
      <c r="E24" s="568">
        <v>-6.6772457796329405</v>
      </c>
      <c r="F24" s="568">
        <v>5.6993813296739404</v>
      </c>
      <c r="G24" s="568">
        <v>-3.8166369055542972</v>
      </c>
      <c r="H24" s="568">
        <v>1.788377842869231</v>
      </c>
      <c r="I24" s="568">
        <v>4.5291431737691923</v>
      </c>
      <c r="J24" s="568">
        <v>9.4607530155108748</v>
      </c>
      <c r="K24" s="568">
        <v>7.1591016306424677</v>
      </c>
      <c r="L24" s="568">
        <v>7.4667187849697214</v>
      </c>
      <c r="M24" s="568">
        <v>7.8408610374044301</v>
      </c>
      <c r="N24" s="568">
        <v>4.5620424852240191</v>
      </c>
      <c r="O24" s="568">
        <v>3.8067223367082121</v>
      </c>
      <c r="P24" s="568">
        <v>2.5492042063660136</v>
      </c>
      <c r="Q24" s="568">
        <v>6.887350474012031</v>
      </c>
      <c r="R24" s="569"/>
    </row>
    <row r="25" spans="1:18" ht="12.95" customHeight="1">
      <c r="A25" s="550">
        <v>20</v>
      </c>
      <c r="B25" s="553" t="s">
        <v>1054</v>
      </c>
      <c r="C25" s="566" t="s">
        <v>1045</v>
      </c>
      <c r="D25" s="568">
        <v>426.73423888500514</v>
      </c>
      <c r="E25" s="568">
        <v>416.21131754700838</v>
      </c>
      <c r="F25" s="568">
        <v>447.3560644530628</v>
      </c>
      <c r="G25" s="568">
        <v>436.97727780447298</v>
      </c>
      <c r="H25" s="568">
        <v>400.13073153516564</v>
      </c>
      <c r="I25" s="568">
        <v>410.36485241533921</v>
      </c>
      <c r="J25" s="568">
        <v>447.61012638152687</v>
      </c>
      <c r="K25" s="568">
        <v>438.00894642380024</v>
      </c>
      <c r="L25" s="568">
        <v>420.56201355595874</v>
      </c>
      <c r="M25" s="568">
        <v>405.13607778999324</v>
      </c>
      <c r="N25" s="568">
        <v>399.23566158686742</v>
      </c>
      <c r="O25" s="568">
        <v>417.94798668374324</v>
      </c>
      <c r="P25" s="568">
        <v>420.57613274770176</v>
      </c>
      <c r="Q25" s="568">
        <v>401.02093628571419</v>
      </c>
    </row>
    <row r="26" spans="1:18" ht="12.95" customHeight="1">
      <c r="A26" s="550">
        <v>21</v>
      </c>
      <c r="B26" s="553" t="s">
        <v>1055</v>
      </c>
      <c r="C26" s="566" t="s">
        <v>1045</v>
      </c>
      <c r="D26" s="568">
        <v>212.22795524536053</v>
      </c>
      <c r="E26" s="568">
        <v>221.05757843047169</v>
      </c>
      <c r="F26" s="568">
        <v>221.00269015823829</v>
      </c>
      <c r="G26" s="568">
        <v>213.4052076403932</v>
      </c>
      <c r="H26" s="568">
        <v>217.93050168607982</v>
      </c>
      <c r="I26" s="568">
        <v>214.88445040496538</v>
      </c>
      <c r="J26" s="568">
        <v>218.51400164014552</v>
      </c>
      <c r="K26" s="568">
        <v>216.1320092911084</v>
      </c>
      <c r="L26" s="568">
        <v>243.0209010038312</v>
      </c>
      <c r="M26" s="568">
        <v>217.66774096865203</v>
      </c>
      <c r="N26" s="568">
        <v>229.79932203625123</v>
      </c>
      <c r="O26" s="568">
        <v>221.17702238857618</v>
      </c>
      <c r="P26" s="568">
        <v>216.49217325823949</v>
      </c>
      <c r="Q26" s="568">
        <v>212.38330121485345</v>
      </c>
    </row>
    <row r="27" spans="1:18" ht="12.95" customHeight="1">
      <c r="A27" s="550">
        <v>22</v>
      </c>
      <c r="B27" s="553" t="s">
        <v>1056</v>
      </c>
      <c r="C27" s="566" t="s">
        <v>1045</v>
      </c>
      <c r="D27" s="568">
        <v>67.316077790000008</v>
      </c>
      <c r="E27" s="568">
        <v>70.87184056000001</v>
      </c>
      <c r="F27" s="568">
        <v>72.252612660000068</v>
      </c>
      <c r="G27" s="568">
        <v>76.478624749999881</v>
      </c>
      <c r="H27" s="568">
        <v>80.622587960000146</v>
      </c>
      <c r="I27" s="568">
        <v>84.123175470000206</v>
      </c>
      <c r="J27" s="568">
        <v>91.483578419999958</v>
      </c>
      <c r="K27" s="568">
        <v>95.315572759999895</v>
      </c>
      <c r="L27" s="568">
        <v>101.48246880000011</v>
      </c>
      <c r="M27" s="568">
        <v>106.05384548319989</v>
      </c>
      <c r="N27" s="568">
        <v>108.57457443479984</v>
      </c>
      <c r="O27" s="568">
        <v>118.48188631669996</v>
      </c>
      <c r="P27" s="568">
        <v>121.09999999999991</v>
      </c>
      <c r="Q27" s="568">
        <v>125.41200000000003</v>
      </c>
    </row>
    <row r="28" spans="1:18" ht="12.95" customHeight="1">
      <c r="A28" s="550">
        <v>23</v>
      </c>
      <c r="B28" s="567" t="s">
        <v>980</v>
      </c>
      <c r="C28" s="566" t="s">
        <v>17</v>
      </c>
      <c r="D28" s="568">
        <v>1079</v>
      </c>
      <c r="E28" s="568">
        <v>1090</v>
      </c>
      <c r="F28" s="568">
        <v>1069</v>
      </c>
      <c r="G28" s="568">
        <v>1023</v>
      </c>
      <c r="H28" s="568">
        <v>985</v>
      </c>
      <c r="I28" s="568">
        <v>960</v>
      </c>
      <c r="J28" s="568">
        <v>985</v>
      </c>
      <c r="K28" s="568">
        <v>994</v>
      </c>
      <c r="L28" s="568">
        <v>990</v>
      </c>
      <c r="M28" s="568">
        <v>1076.3333333333335</v>
      </c>
      <c r="N28" s="568">
        <v>1106.6666666666667</v>
      </c>
      <c r="O28" s="568">
        <v>988</v>
      </c>
      <c r="P28" s="568">
        <v>993</v>
      </c>
      <c r="Q28" s="568">
        <v>1007</v>
      </c>
    </row>
    <row r="29" spans="1:18">
      <c r="A29" s="547"/>
      <c r="B29" s="565"/>
      <c r="C29" s="566"/>
    </row>
    <row r="30" spans="1:18" ht="15" customHeight="1">
      <c r="A30" s="547"/>
      <c r="B30" s="565"/>
      <c r="C30" s="566"/>
      <c r="D30" s="549" t="s">
        <v>1081</v>
      </c>
    </row>
    <row r="31" spans="1:18" ht="12.95" customHeight="1">
      <c r="A31" s="550">
        <v>24</v>
      </c>
      <c r="B31" s="567" t="s">
        <v>1037</v>
      </c>
      <c r="C31" s="571" t="s">
        <v>976</v>
      </c>
      <c r="D31" s="568">
        <v>4371.8436310456154</v>
      </c>
      <c r="E31" s="568">
        <v>4072.6911548778539</v>
      </c>
      <c r="F31" s="568">
        <v>4042.7241571782934</v>
      </c>
      <c r="G31" s="568">
        <v>4101.2803800077627</v>
      </c>
      <c r="H31" s="568">
        <v>4051.3190250703888</v>
      </c>
      <c r="I31" s="568">
        <v>4095.5377138286744</v>
      </c>
      <c r="J31" s="568">
        <v>3903.9239880376467</v>
      </c>
      <c r="K31" s="568">
        <v>3984.6387346898846</v>
      </c>
      <c r="L31" s="568">
        <v>3660.4724096524296</v>
      </c>
      <c r="M31" s="568">
        <v>3823.0357289156009</v>
      </c>
      <c r="N31" s="568">
        <v>4018.9776718464932</v>
      </c>
      <c r="O31" s="568">
        <v>4109.5467156935101</v>
      </c>
      <c r="P31" s="568">
        <v>4015.918765057168</v>
      </c>
      <c r="Q31" s="568">
        <v>4013.1482289257847</v>
      </c>
    </row>
    <row r="32" spans="1:18" ht="12.95" customHeight="1">
      <c r="A32" s="550">
        <v>25</v>
      </c>
      <c r="B32" s="553" t="s">
        <v>959</v>
      </c>
      <c r="C32" s="571" t="s">
        <v>976</v>
      </c>
      <c r="D32" s="568">
        <v>1772.9157318838074</v>
      </c>
      <c r="E32" s="568">
        <v>1420.737513562294</v>
      </c>
      <c r="F32" s="568">
        <v>1459.3957404468467</v>
      </c>
      <c r="G32" s="568">
        <v>1493.6600437637885</v>
      </c>
      <c r="H32" s="568">
        <v>1478.738848084226</v>
      </c>
      <c r="I32" s="568">
        <v>1604.5266094785106</v>
      </c>
      <c r="J32" s="568">
        <v>1643.6626861982791</v>
      </c>
      <c r="K32" s="568">
        <v>1737.0944026882926</v>
      </c>
      <c r="L32" s="568">
        <v>1644.9627675754691</v>
      </c>
      <c r="M32" s="568">
        <v>1786.6686810736117</v>
      </c>
      <c r="N32" s="568">
        <v>1729.2840833651248</v>
      </c>
      <c r="O32" s="568">
        <v>1879.2841221804056</v>
      </c>
      <c r="P32" s="568">
        <v>1838.8739913663087</v>
      </c>
      <c r="Q32" s="568">
        <v>1815.5244494754597</v>
      </c>
    </row>
    <row r="33" spans="1:17" ht="12.95" customHeight="1">
      <c r="A33" s="550">
        <v>26</v>
      </c>
      <c r="B33" s="553" t="s">
        <v>960</v>
      </c>
      <c r="C33" s="571" t="s">
        <v>976</v>
      </c>
      <c r="D33" s="568">
        <v>1689.44336451613</v>
      </c>
      <c r="E33" s="568">
        <v>1576.5006405389706</v>
      </c>
      <c r="F33" s="568">
        <v>1641.5897441859472</v>
      </c>
      <c r="G33" s="568">
        <v>1629.5433058260978</v>
      </c>
      <c r="H33" s="568">
        <v>1585.0751721442057</v>
      </c>
      <c r="I33" s="568">
        <v>1505.8756116780323</v>
      </c>
      <c r="J33" s="568">
        <v>1326.4357200738493</v>
      </c>
      <c r="K33" s="568">
        <v>1328.7537246434849</v>
      </c>
      <c r="L33" s="568">
        <v>1160.0161829841577</v>
      </c>
      <c r="M33" s="568">
        <v>1067.3000600308562</v>
      </c>
      <c r="N33" s="568">
        <v>1189.3631684744093</v>
      </c>
      <c r="O33" s="568">
        <v>1117.0221573897361</v>
      </c>
      <c r="P33" s="568">
        <v>988.48065470460301</v>
      </c>
      <c r="Q33" s="568">
        <v>1003.4081670755945</v>
      </c>
    </row>
    <row r="34" spans="1:17" ht="12.95" customHeight="1">
      <c r="A34" s="550">
        <v>27</v>
      </c>
      <c r="B34" s="553" t="s">
        <v>955</v>
      </c>
      <c r="C34" s="571" t="s">
        <v>976</v>
      </c>
      <c r="D34" s="568">
        <v>831.13075240367675</v>
      </c>
      <c r="E34" s="568">
        <v>999.79190354192701</v>
      </c>
      <c r="F34" s="568">
        <v>881.82680161994722</v>
      </c>
      <c r="G34" s="568">
        <v>916.87525432238624</v>
      </c>
      <c r="H34" s="568">
        <v>929.31734328084212</v>
      </c>
      <c r="I34" s="568">
        <v>916.12917725370733</v>
      </c>
      <c r="J34" s="568">
        <v>838.3045554260525</v>
      </c>
      <c r="K34" s="568">
        <v>833.14072894490278</v>
      </c>
      <c r="L34" s="568">
        <v>769.19007311198084</v>
      </c>
      <c r="M34" s="568">
        <v>892.04111231965487</v>
      </c>
      <c r="N34" s="568">
        <v>1038.8069240723089</v>
      </c>
      <c r="O34" s="568">
        <v>988.3795933290088</v>
      </c>
      <c r="P34" s="568">
        <v>1092.263409452609</v>
      </c>
      <c r="Q34" s="568">
        <v>1088.4476307217165</v>
      </c>
    </row>
    <row r="35" spans="1:17" ht="12.95" customHeight="1">
      <c r="A35" s="550">
        <v>28</v>
      </c>
      <c r="B35" s="553" t="s">
        <v>1038</v>
      </c>
      <c r="C35" s="571" t="s">
        <v>976</v>
      </c>
      <c r="D35" s="568">
        <v>78.353782242001415</v>
      </c>
      <c r="E35" s="568">
        <v>75.661097234662279</v>
      </c>
      <c r="F35" s="568">
        <v>59.911870925552307</v>
      </c>
      <c r="G35" s="568">
        <v>61.201776095489734</v>
      </c>
      <c r="H35" s="568">
        <v>58.187661561114894</v>
      </c>
      <c r="I35" s="568">
        <v>69.006315418424222</v>
      </c>
      <c r="J35" s="568">
        <v>95.521026339466118</v>
      </c>
      <c r="K35" s="568">
        <v>85.649878413204434</v>
      </c>
      <c r="L35" s="568">
        <v>86.303385980822</v>
      </c>
      <c r="M35" s="568">
        <v>77.025875491477862</v>
      </c>
      <c r="N35" s="568">
        <v>61.52349593465032</v>
      </c>
      <c r="O35" s="568">
        <v>124.86084279435927</v>
      </c>
      <c r="P35" s="568">
        <v>96.300709533647563</v>
      </c>
      <c r="Q35" s="568">
        <v>105.76798165301389</v>
      </c>
    </row>
    <row r="36" spans="1:17" ht="12.95" customHeight="1">
      <c r="A36" s="550">
        <v>29</v>
      </c>
      <c r="B36" s="567" t="s">
        <v>1039</v>
      </c>
      <c r="C36" s="571" t="s">
        <v>976</v>
      </c>
      <c r="D36" s="568">
        <v>3821.5926501636177</v>
      </c>
      <c r="E36" s="568">
        <v>3725.0362906358218</v>
      </c>
      <c r="F36" s="568">
        <v>3618.4962467134155</v>
      </c>
      <c r="G36" s="568">
        <v>3796.0896563861497</v>
      </c>
      <c r="H36" s="568">
        <v>3588.4726970843631</v>
      </c>
      <c r="I36" s="568">
        <v>3361.8542748150203</v>
      </c>
      <c r="J36" s="568">
        <v>3531.7762586508215</v>
      </c>
      <c r="K36" s="568">
        <v>3412.6417506850889</v>
      </c>
      <c r="L36" s="568">
        <v>3707.9427095000183</v>
      </c>
      <c r="M36" s="568">
        <v>3669.1443898805187</v>
      </c>
      <c r="N36" s="568">
        <v>3668.6733392651754</v>
      </c>
      <c r="O36" s="568">
        <v>3727.0117260758739</v>
      </c>
      <c r="P36" s="568">
        <v>3671.5085575933317</v>
      </c>
      <c r="Q36" s="568">
        <v>3502.6669065273368</v>
      </c>
    </row>
    <row r="37" spans="1:17" ht="12.95" customHeight="1">
      <c r="A37" s="550">
        <v>30</v>
      </c>
      <c r="B37" s="553" t="s">
        <v>1040</v>
      </c>
      <c r="C37" s="571" t="s">
        <v>976</v>
      </c>
      <c r="D37" s="568">
        <v>1278.4656641721854</v>
      </c>
      <c r="E37" s="568">
        <v>1246.5974696300168</v>
      </c>
      <c r="F37" s="568">
        <v>1230.2891172997215</v>
      </c>
      <c r="G37" s="568">
        <v>1327.179548363968</v>
      </c>
      <c r="H37" s="568">
        <v>1323.4421920782661</v>
      </c>
      <c r="I37" s="568">
        <v>1309.2802244747813</v>
      </c>
      <c r="J37" s="568">
        <v>1480.2477051952676</v>
      </c>
      <c r="K37" s="568">
        <v>1380.241867919126</v>
      </c>
      <c r="L37" s="568">
        <v>1409.8748009376095</v>
      </c>
      <c r="M37" s="568">
        <v>1478.9671782521125</v>
      </c>
      <c r="N37" s="568">
        <v>1496.5305427988396</v>
      </c>
      <c r="O37" s="568">
        <v>1562.7432728182932</v>
      </c>
      <c r="P37" s="568">
        <v>1577.6869865979347</v>
      </c>
      <c r="Q37" s="568">
        <v>1531.8056160140868</v>
      </c>
    </row>
    <row r="38" spans="1:17" ht="12.95" customHeight="1">
      <c r="A38" s="550">
        <v>31</v>
      </c>
      <c r="B38" s="553" t="s">
        <v>1041</v>
      </c>
      <c r="C38" s="571" t="s">
        <v>976</v>
      </c>
      <c r="D38" s="568">
        <v>1748.8020026601994</v>
      </c>
      <c r="E38" s="568">
        <v>1708.6600260453679</v>
      </c>
      <c r="F38" s="568">
        <v>1657.843274903674</v>
      </c>
      <c r="G38" s="568">
        <v>1729.4975826750451</v>
      </c>
      <c r="H38" s="568">
        <v>1532.2557279150528</v>
      </c>
      <c r="I38" s="568">
        <v>1332.9868880093481</v>
      </c>
      <c r="J38" s="568">
        <v>1308.9575058796704</v>
      </c>
      <c r="K38" s="568">
        <v>1397.5392043319346</v>
      </c>
      <c r="L38" s="568">
        <v>1498.6061501219513</v>
      </c>
      <c r="M38" s="568">
        <v>1425.4325888289377</v>
      </c>
      <c r="N38" s="568">
        <v>1387.8699518056233</v>
      </c>
      <c r="O38" s="568">
        <v>1339.8028670809738</v>
      </c>
      <c r="P38" s="568">
        <v>1266.2068965711351</v>
      </c>
      <c r="Q38" s="568">
        <v>1238.0270372047005</v>
      </c>
    </row>
    <row r="39" spans="1:17" ht="12.95" customHeight="1">
      <c r="A39" s="550">
        <v>32</v>
      </c>
      <c r="B39" s="553" t="s">
        <v>1042</v>
      </c>
      <c r="C39" s="571" t="s">
        <v>976</v>
      </c>
      <c r="D39" s="568">
        <v>787.99072244111676</v>
      </c>
      <c r="E39" s="568">
        <v>763.38938864665352</v>
      </c>
      <c r="F39" s="568">
        <v>724.6764391644034</v>
      </c>
      <c r="G39" s="568">
        <v>733.61465366594621</v>
      </c>
      <c r="H39" s="568">
        <v>727.17010656653838</v>
      </c>
      <c r="I39" s="568">
        <v>714.17569296306942</v>
      </c>
      <c r="J39" s="568">
        <v>735.7400147293165</v>
      </c>
      <c r="K39" s="568">
        <v>628.36789645574856</v>
      </c>
      <c r="L39" s="568">
        <v>792.72396907089046</v>
      </c>
      <c r="M39" s="568">
        <v>758.4185134946963</v>
      </c>
      <c r="N39" s="568">
        <v>778.6685059558356</v>
      </c>
      <c r="O39" s="568">
        <v>812.89878584000621</v>
      </c>
      <c r="P39" s="568">
        <v>816.49938116938051</v>
      </c>
      <c r="Q39" s="568">
        <v>720.73630115483138</v>
      </c>
    </row>
    <row r="40" spans="1:17" ht="12.95" customHeight="1">
      <c r="A40" s="550">
        <v>33</v>
      </c>
      <c r="B40" s="553" t="s">
        <v>1043</v>
      </c>
      <c r="C40" s="571" t="s">
        <v>976</v>
      </c>
      <c r="D40" s="568">
        <v>6.3342608901163695</v>
      </c>
      <c r="E40" s="568">
        <v>6.3894063137838382</v>
      </c>
      <c r="F40" s="568">
        <v>5.6874153456169916</v>
      </c>
      <c r="G40" s="568">
        <v>5.7978716811902267</v>
      </c>
      <c r="H40" s="568">
        <v>5.604670524505746</v>
      </c>
      <c r="I40" s="568">
        <v>5.4114693678212662</v>
      </c>
      <c r="J40" s="568">
        <v>6.8310328465669006</v>
      </c>
      <c r="K40" s="568">
        <v>6.4927819782799379</v>
      </c>
      <c r="L40" s="568">
        <v>6.737789369567361</v>
      </c>
      <c r="M40" s="568">
        <v>6.3261093047715624</v>
      </c>
      <c r="N40" s="568">
        <v>5.6043387048772324</v>
      </c>
      <c r="O40" s="568">
        <v>11.566800336600338</v>
      </c>
      <c r="P40" s="568">
        <v>11.115293254881104</v>
      </c>
      <c r="Q40" s="568">
        <v>12.097952153718044</v>
      </c>
    </row>
    <row r="41" spans="1:17" ht="12.95" customHeight="1">
      <c r="A41" s="550">
        <v>34</v>
      </c>
      <c r="B41" s="567" t="s">
        <v>981</v>
      </c>
      <c r="C41" s="571" t="s">
        <v>976</v>
      </c>
      <c r="D41" s="568">
        <v>4545.264492817103</v>
      </c>
      <c r="E41" s="568">
        <v>4350.0818580769192</v>
      </c>
      <c r="F41" s="568">
        <v>4974.084395165034</v>
      </c>
      <c r="G41" s="568">
        <v>4743.733906777652</v>
      </c>
      <c r="H41" s="568">
        <v>4342.2347984886819</v>
      </c>
      <c r="I41" s="568">
        <v>4292.6496944942019</v>
      </c>
      <c r="J41" s="568">
        <v>4855.3027463658755</v>
      </c>
      <c r="K41" s="568">
        <v>4431.2941430161191</v>
      </c>
      <c r="L41" s="568">
        <v>4577.1263661039711</v>
      </c>
      <c r="M41" s="568">
        <v>4542.3655309650858</v>
      </c>
      <c r="N41" s="568">
        <v>4663.8560565813777</v>
      </c>
      <c r="O41" s="568">
        <v>4557.4654474567969</v>
      </c>
      <c r="P41" s="568">
        <v>4352.4207545603876</v>
      </c>
      <c r="Q41" s="568">
        <v>4040.9527673254051</v>
      </c>
    </row>
    <row r="42" spans="1:17" ht="12.95" customHeight="1">
      <c r="A42" s="550">
        <v>35</v>
      </c>
      <c r="B42" s="553" t="s">
        <v>1046</v>
      </c>
      <c r="C42" s="571" t="s">
        <v>976</v>
      </c>
      <c r="D42" s="568">
        <v>259.21507293609523</v>
      </c>
      <c r="E42" s="568">
        <v>225.4693522257719</v>
      </c>
      <c r="F42" s="568">
        <v>328.53421227602701</v>
      </c>
      <c r="G42" s="568">
        <v>349.66376310523867</v>
      </c>
      <c r="H42" s="568">
        <v>218.21113932579897</v>
      </c>
      <c r="I42" s="568">
        <v>271.23887671110509</v>
      </c>
      <c r="J42" s="568">
        <v>326.09969906506632</v>
      </c>
      <c r="K42" s="568">
        <v>330.44844049536567</v>
      </c>
      <c r="L42" s="568">
        <v>381.07595041605452</v>
      </c>
      <c r="M42" s="568">
        <v>379.23831418275915</v>
      </c>
      <c r="N42" s="568">
        <v>370.26763215404628</v>
      </c>
      <c r="O42" s="568">
        <v>368.01190310148866</v>
      </c>
      <c r="P42" s="568">
        <v>375.19149629206532</v>
      </c>
      <c r="Q42" s="568">
        <v>337.74509342690709</v>
      </c>
    </row>
    <row r="43" spans="1:17" ht="12.95" customHeight="1">
      <c r="A43" s="550">
        <v>36</v>
      </c>
      <c r="B43" s="553" t="s">
        <v>1047</v>
      </c>
      <c r="C43" s="571" t="s">
        <v>976</v>
      </c>
      <c r="D43" s="568">
        <v>672.13865568996493</v>
      </c>
      <c r="E43" s="568">
        <v>662.05639117019132</v>
      </c>
      <c r="F43" s="568">
        <v>682.09735955052076</v>
      </c>
      <c r="G43" s="568">
        <v>643.66296581868733</v>
      </c>
      <c r="H43" s="568">
        <v>624.51778706023185</v>
      </c>
      <c r="I43" s="568">
        <v>609.30188006894002</v>
      </c>
      <c r="J43" s="568">
        <v>663.66324372259089</v>
      </c>
      <c r="K43" s="568">
        <v>597.34076055748505</v>
      </c>
      <c r="L43" s="568">
        <v>594.3772580320674</v>
      </c>
      <c r="M43" s="568">
        <v>627.25595138742506</v>
      </c>
      <c r="N43" s="568">
        <v>638.11190324980771</v>
      </c>
      <c r="O43" s="568">
        <v>598.82910649676933</v>
      </c>
      <c r="P43" s="568">
        <v>565.57176855165028</v>
      </c>
      <c r="Q43" s="568">
        <v>540.77177880157035</v>
      </c>
    </row>
    <row r="44" spans="1:17" ht="12.95" customHeight="1">
      <c r="A44" s="550">
        <v>37</v>
      </c>
      <c r="B44" s="553" t="s">
        <v>1048</v>
      </c>
      <c r="C44" s="571" t="s">
        <v>976</v>
      </c>
      <c r="D44" s="568">
        <v>110.99086211821465</v>
      </c>
      <c r="E44" s="568">
        <v>109.12796864360539</v>
      </c>
      <c r="F44" s="568">
        <v>134.45307439124733</v>
      </c>
      <c r="G44" s="568">
        <v>140.44249592211753</v>
      </c>
      <c r="H44" s="568">
        <v>130.61955414221774</v>
      </c>
      <c r="I44" s="568">
        <v>125.78879595317196</v>
      </c>
      <c r="J44" s="568">
        <v>144.73618896721362</v>
      </c>
      <c r="K44" s="568">
        <v>146.46961226285137</v>
      </c>
      <c r="L44" s="568">
        <v>150.10792057586903</v>
      </c>
      <c r="M44" s="568">
        <v>160.39364394979069</v>
      </c>
      <c r="N44" s="568">
        <v>165.68248100537255</v>
      </c>
      <c r="O44" s="568">
        <v>161.86441601758079</v>
      </c>
      <c r="P44" s="568">
        <v>151.35239082154857</v>
      </c>
      <c r="Q44" s="568">
        <v>161.11311276732641</v>
      </c>
    </row>
    <row r="45" spans="1:17" ht="12.95" customHeight="1">
      <c r="A45" s="550">
        <v>38</v>
      </c>
      <c r="B45" s="553" t="s">
        <v>1049</v>
      </c>
      <c r="C45" s="571" t="s">
        <v>976</v>
      </c>
      <c r="D45" s="568">
        <v>24.158015562021042</v>
      </c>
      <c r="E45" s="568">
        <v>21.912191944019391</v>
      </c>
      <c r="F45" s="568">
        <v>24.329775759396167</v>
      </c>
      <c r="G45" s="568">
        <v>25.513439255598538</v>
      </c>
      <c r="H45" s="568">
        <v>24.59585139559465</v>
      </c>
      <c r="I45" s="568">
        <v>23.678263535590759</v>
      </c>
      <c r="J45" s="568">
        <v>27.167033521555471</v>
      </c>
      <c r="K45" s="568">
        <v>24.621166267989938</v>
      </c>
      <c r="L45" s="568">
        <v>25.820338568754245</v>
      </c>
      <c r="M45" s="568">
        <v>25.925711622982146</v>
      </c>
      <c r="N45" s="568">
        <v>29.241214640165822</v>
      </c>
      <c r="O45" s="568">
        <v>29.749344657583954</v>
      </c>
      <c r="P45" s="568">
        <v>25.809703313549061</v>
      </c>
      <c r="Q45" s="568">
        <v>24.581894725763174</v>
      </c>
    </row>
    <row r="46" spans="1:17" ht="12.95" customHeight="1">
      <c r="A46" s="550">
        <v>39</v>
      </c>
      <c r="B46" s="553" t="s">
        <v>1050</v>
      </c>
      <c r="C46" s="571" t="s">
        <v>976</v>
      </c>
      <c r="D46" s="568">
        <v>128.23292310276122</v>
      </c>
      <c r="E46" s="568">
        <v>116.56576289608014</v>
      </c>
      <c r="F46" s="568">
        <v>222.23006461089338</v>
      </c>
      <c r="G46" s="568">
        <v>223.68285880404054</v>
      </c>
      <c r="H46" s="568">
        <v>192.49099794820535</v>
      </c>
      <c r="I46" s="568">
        <v>199.53297992730316</v>
      </c>
      <c r="J46" s="568">
        <v>220.07340445362524</v>
      </c>
      <c r="K46" s="568">
        <v>220.53257567843599</v>
      </c>
      <c r="L46" s="568">
        <v>211.99310292724923</v>
      </c>
      <c r="M46" s="568">
        <v>214.68119417364738</v>
      </c>
      <c r="N46" s="568">
        <v>240.95051986241396</v>
      </c>
      <c r="O46" s="568">
        <v>258.92303294228878</v>
      </c>
      <c r="P46" s="568">
        <v>238.60557811556208</v>
      </c>
      <c r="Q46" s="568">
        <v>217.03214766316324</v>
      </c>
    </row>
    <row r="47" spans="1:17" ht="12.95" customHeight="1">
      <c r="A47" s="550">
        <v>40</v>
      </c>
      <c r="B47" s="553" t="s">
        <v>1051</v>
      </c>
      <c r="C47" s="571" t="s">
        <v>976</v>
      </c>
      <c r="D47" s="568">
        <v>6.8225861173069591</v>
      </c>
      <c r="E47" s="568">
        <v>6.9007315528719557</v>
      </c>
      <c r="F47" s="568">
        <v>7.1420158764605137</v>
      </c>
      <c r="G47" s="568">
        <v>7.2107966892459174</v>
      </c>
      <c r="H47" s="568">
        <v>6.4409897438317003</v>
      </c>
      <c r="I47" s="568">
        <v>5.6711827984174823</v>
      </c>
      <c r="J47" s="568">
        <v>6.2385712183900468</v>
      </c>
      <c r="K47" s="568">
        <v>4.8243219734814264</v>
      </c>
      <c r="L47" s="568">
        <v>4.2169827767037606</v>
      </c>
      <c r="M47" s="568">
        <v>4.1291577582101953</v>
      </c>
      <c r="N47" s="568">
        <v>3.7349853381306</v>
      </c>
      <c r="O47" s="568">
        <v>3.3224649922662826</v>
      </c>
      <c r="P47" s="568">
        <v>3.4159901444403173</v>
      </c>
      <c r="Q47" s="568">
        <v>3.1938937858441028</v>
      </c>
    </row>
    <row r="48" spans="1:17" ht="12.95" customHeight="1">
      <c r="A48" s="550">
        <v>41</v>
      </c>
      <c r="B48" s="553" t="s">
        <v>1052</v>
      </c>
      <c r="C48" s="571" t="s">
        <v>976</v>
      </c>
      <c r="D48" s="568">
        <v>179.09519402874804</v>
      </c>
      <c r="E48" s="568">
        <v>177.4273357955347</v>
      </c>
      <c r="F48" s="568">
        <v>165.019677469154</v>
      </c>
      <c r="G48" s="568">
        <v>145.8733899041101</v>
      </c>
      <c r="H48" s="568">
        <v>134.11168550858977</v>
      </c>
      <c r="I48" s="568">
        <v>122.34998111306945</v>
      </c>
      <c r="J48" s="568">
        <v>128.96839249332999</v>
      </c>
      <c r="K48" s="568">
        <v>113.48117040365864</v>
      </c>
      <c r="L48" s="568">
        <v>106.93531836413612</v>
      </c>
      <c r="M48" s="568">
        <v>110.41609212688138</v>
      </c>
      <c r="N48" s="568">
        <v>111.51965131758716</v>
      </c>
      <c r="O48" s="568">
        <v>102.64407979130488</v>
      </c>
      <c r="P48" s="568">
        <v>105.13658555666311</v>
      </c>
      <c r="Q48" s="568">
        <v>89.439755769992672</v>
      </c>
    </row>
    <row r="49" spans="1:17" ht="12.95" customHeight="1">
      <c r="A49" s="550">
        <v>42</v>
      </c>
      <c r="B49" s="553" t="s">
        <v>1053</v>
      </c>
      <c r="C49" s="571" t="s">
        <v>976</v>
      </c>
      <c r="D49" s="568" t="s">
        <v>1080</v>
      </c>
      <c r="E49" s="568" t="s">
        <v>167</v>
      </c>
      <c r="F49" s="568" t="s">
        <v>167</v>
      </c>
      <c r="G49" s="568" t="s">
        <v>167</v>
      </c>
      <c r="H49" s="568" t="s">
        <v>167</v>
      </c>
      <c r="I49" s="568">
        <v>18.620818579104082</v>
      </c>
      <c r="J49" s="568">
        <v>41.17411323445782</v>
      </c>
      <c r="K49" s="568">
        <v>28.325234971520416</v>
      </c>
      <c r="L49" s="568">
        <v>29.987411349095169</v>
      </c>
      <c r="M49" s="568">
        <v>32.146056293254759</v>
      </c>
      <c r="N49" s="568">
        <v>19.082063965507558</v>
      </c>
      <c r="O49" s="568">
        <v>15.169227726818917</v>
      </c>
      <c r="P49" s="568">
        <v>9.6756182723467532</v>
      </c>
      <c r="Q49" s="568">
        <v>24.633220470187496</v>
      </c>
    </row>
    <row r="50" spans="1:17" ht="12.95" customHeight="1">
      <c r="A50" s="550">
        <v>43</v>
      </c>
      <c r="B50" s="553" t="s">
        <v>1054</v>
      </c>
      <c r="C50" s="571" t="s">
        <v>976</v>
      </c>
      <c r="D50" s="568">
        <v>1912.0621408675406</v>
      </c>
      <c r="E50" s="568">
        <v>1781.2549992842828</v>
      </c>
      <c r="F50" s="568">
        <v>2059.9314410698789</v>
      </c>
      <c r="G50" s="568">
        <v>1928.4084523485553</v>
      </c>
      <c r="H50" s="568">
        <v>1735.3509706992031</v>
      </c>
      <c r="I50" s="568">
        <v>1687.1468122982033</v>
      </c>
      <c r="J50" s="568">
        <v>1948.0426133424176</v>
      </c>
      <c r="K50" s="568">
        <v>1732.9976535015126</v>
      </c>
      <c r="L50" s="568">
        <v>1689.0372413238567</v>
      </c>
      <c r="M50" s="568">
        <v>1660.9817596482708</v>
      </c>
      <c r="N50" s="568">
        <v>1669.9187822969666</v>
      </c>
      <c r="O50" s="568">
        <v>1665.4611571837208</v>
      </c>
      <c r="P50" s="568">
        <v>1596.3154716144136</v>
      </c>
      <c r="Q50" s="568">
        <v>1434.2869836465015</v>
      </c>
    </row>
    <row r="51" spans="1:17" ht="12.95" customHeight="1">
      <c r="A51" s="550">
        <v>44</v>
      </c>
      <c r="B51" s="553" t="s">
        <v>1055</v>
      </c>
      <c r="C51" s="571" t="s">
        <v>976</v>
      </c>
      <c r="D51" s="568">
        <v>950.92683333463742</v>
      </c>
      <c r="E51" s="568">
        <v>946.057687786163</v>
      </c>
      <c r="F51" s="568">
        <v>1017.6466269090788</v>
      </c>
      <c r="G51" s="568">
        <v>941.7707214814825</v>
      </c>
      <c r="H51" s="568">
        <v>934.21409137032197</v>
      </c>
      <c r="I51" s="568">
        <v>883.4616643684983</v>
      </c>
      <c r="J51" s="568">
        <v>950.99409445475476</v>
      </c>
      <c r="K51" s="568">
        <v>855.13382319285336</v>
      </c>
      <c r="L51" s="568">
        <v>976.00672192171999</v>
      </c>
      <c r="M51" s="568">
        <v>892.39681981663739</v>
      </c>
      <c r="N51" s="568">
        <v>961.20221951652547</v>
      </c>
      <c r="O51" s="568">
        <v>881.35785166124788</v>
      </c>
      <c r="P51" s="568">
        <v>821.70570022067989</v>
      </c>
      <c r="Q51" s="568">
        <v>759.60773344588642</v>
      </c>
    </row>
    <row r="52" spans="1:17" ht="12.95" customHeight="1">
      <c r="A52" s="550">
        <v>45</v>
      </c>
      <c r="B52" s="553" t="s">
        <v>1056</v>
      </c>
      <c r="C52" s="571" t="s">
        <v>976</v>
      </c>
      <c r="D52" s="568">
        <v>301.6222090598132</v>
      </c>
      <c r="E52" s="568">
        <v>303.30943677839923</v>
      </c>
      <c r="F52" s="568">
        <v>332.70014725237672</v>
      </c>
      <c r="G52" s="568">
        <v>337.50502344857517</v>
      </c>
      <c r="H52" s="568">
        <v>341.68173129468664</v>
      </c>
      <c r="I52" s="568">
        <v>345.85843914079817</v>
      </c>
      <c r="J52" s="568">
        <v>398.14539189247375</v>
      </c>
      <c r="K52" s="568">
        <v>377.1193837109646</v>
      </c>
      <c r="L52" s="568">
        <v>407.56811984846451</v>
      </c>
      <c r="M52" s="568">
        <v>434.80083000522671</v>
      </c>
      <c r="N52" s="568">
        <v>454.144603234854</v>
      </c>
      <c r="O52" s="568">
        <v>472.13286288572635</v>
      </c>
      <c r="P52" s="568">
        <v>459.6404516574691</v>
      </c>
      <c r="Q52" s="568">
        <v>448.54715282226277</v>
      </c>
    </row>
    <row r="53" spans="1:17" ht="12.95" customHeight="1">
      <c r="A53" s="550">
        <v>46</v>
      </c>
      <c r="B53" s="567" t="s">
        <v>980</v>
      </c>
      <c r="C53" s="571" t="s">
        <v>976</v>
      </c>
      <c r="D53" s="568">
        <v>451.04636098063924</v>
      </c>
      <c r="E53" s="568">
        <v>467.90397895571118</v>
      </c>
      <c r="F53" s="568">
        <v>474.56383767101983</v>
      </c>
      <c r="G53" s="568">
        <v>490.5441455980648</v>
      </c>
      <c r="H53" s="568">
        <v>453.96695622575129</v>
      </c>
      <c r="I53" s="568">
        <v>442.46583713204586</v>
      </c>
      <c r="J53" s="568">
        <v>472.0658220347695</v>
      </c>
      <c r="K53" s="568">
        <v>461.71801697735708</v>
      </c>
      <c r="L53" s="568">
        <v>483.82622381391121</v>
      </c>
      <c r="M53" s="568">
        <v>534.19089816287556</v>
      </c>
      <c r="N53" s="568">
        <v>562.08353138406994</v>
      </c>
      <c r="O53" s="568">
        <v>511.82559896020689</v>
      </c>
      <c r="P53" s="568">
        <v>596.88242651241671</v>
      </c>
      <c r="Q53" s="568">
        <v>597.75642828739115</v>
      </c>
    </row>
    <row r="54" spans="1:17" ht="12.95" customHeight="1">
      <c r="A54" s="550">
        <v>47</v>
      </c>
      <c r="B54" s="554" t="s">
        <v>93</v>
      </c>
      <c r="C54" s="571" t="s">
        <v>976</v>
      </c>
      <c r="D54" s="572">
        <v>13189.747135006975</v>
      </c>
      <c r="E54" s="572">
        <v>12615.713282546307</v>
      </c>
      <c r="F54" s="572">
        <v>13109.868636727762</v>
      </c>
      <c r="G54" s="572">
        <v>13131.648088769631</v>
      </c>
      <c r="H54" s="572">
        <v>12435.993476869186</v>
      </c>
      <c r="I54" s="572">
        <v>12192.507520269943</v>
      </c>
      <c r="J54" s="572">
        <v>12763.068815089111</v>
      </c>
      <c r="K54" s="572">
        <v>12290.292645368449</v>
      </c>
      <c r="L54" s="572">
        <v>12429.36770907033</v>
      </c>
      <c r="M54" s="572">
        <v>12568.73654792408</v>
      </c>
      <c r="N54" s="572">
        <v>12913.590599077117</v>
      </c>
      <c r="O54" s="572">
        <v>12905.849488186388</v>
      </c>
      <c r="P54" s="572">
        <v>12636.730503723304</v>
      </c>
      <c r="Q54" s="572">
        <v>12154.524331065919</v>
      </c>
    </row>
    <row r="55" spans="1:17" ht="12.95" customHeight="1">
      <c r="A55" s="550">
        <v>48</v>
      </c>
      <c r="B55" s="573" t="s">
        <v>1060</v>
      </c>
      <c r="C55" s="566" t="s">
        <v>11</v>
      </c>
      <c r="D55" s="574">
        <v>35.974239597300517</v>
      </c>
      <c r="E55" s="574">
        <v>34.681766076885779</v>
      </c>
      <c r="F55" s="574">
        <v>34.007565033448294</v>
      </c>
      <c r="G55" s="574">
        <v>33.418370437826368</v>
      </c>
      <c r="H55" s="574">
        <v>35.828937372978501</v>
      </c>
      <c r="I55" s="574">
        <v>36.922844395019894</v>
      </c>
      <c r="J55" s="574">
        <v>34.41321634078173</v>
      </c>
      <c r="K55" s="574">
        <v>36.909711261780274</v>
      </c>
      <c r="L55" s="574">
        <v>33.31791948193176</v>
      </c>
      <c r="M55" s="574">
        <v>33.273215338742332</v>
      </c>
      <c r="N55" s="574">
        <v>31.740793495402354</v>
      </c>
      <c r="O55" s="574">
        <v>33.255599527158637</v>
      </c>
      <c r="P55" s="574">
        <v>33.464691124770582</v>
      </c>
      <c r="Q55" s="574">
        <v>34.885646238387011</v>
      </c>
    </row>
    <row r="56" spans="1:17" ht="12.95" customHeight="1">
      <c r="A56" s="550"/>
      <c r="B56" s="573"/>
      <c r="C56" s="566"/>
      <c r="D56" s="585"/>
    </row>
    <row r="57" spans="1:17" ht="12.95" customHeight="1">
      <c r="A57" s="550">
        <v>49</v>
      </c>
      <c r="B57" s="567" t="s">
        <v>1082</v>
      </c>
      <c r="C57" s="566" t="s">
        <v>985</v>
      </c>
      <c r="D57" s="568">
        <v>1604.8263901064602</v>
      </c>
      <c r="E57" s="568">
        <v>1532.1488076932606</v>
      </c>
      <c r="F57" s="568">
        <v>1589.4217692014938</v>
      </c>
      <c r="G57" s="568">
        <v>1591.3291430889035</v>
      </c>
      <c r="H57" s="568">
        <v>1507.37487750078</v>
      </c>
      <c r="I57" s="568">
        <v>1478.5248739170963</v>
      </c>
      <c r="J57" s="568">
        <v>1549.555498031847</v>
      </c>
      <c r="K57" s="568">
        <v>1494.0243664063369</v>
      </c>
      <c r="L57" s="568">
        <v>1513.561581718257</v>
      </c>
      <c r="M57" s="568">
        <v>1535.1128608151546</v>
      </c>
      <c r="N57" s="568">
        <v>1579.5088615136463</v>
      </c>
      <c r="O57" s="568">
        <v>1578.1373565568651</v>
      </c>
      <c r="P57" s="568">
        <v>1542.6261342240684</v>
      </c>
      <c r="Q57" s="568">
        <v>1480.3815077299423</v>
      </c>
    </row>
    <row r="58" spans="1:17" ht="12.95" customHeight="1">
      <c r="A58" s="550">
        <v>50</v>
      </c>
      <c r="B58" s="567" t="s">
        <v>1083</v>
      </c>
      <c r="C58" s="566" t="s">
        <v>1084</v>
      </c>
      <c r="D58" s="570">
        <v>82.188000000000002</v>
      </c>
      <c r="E58" s="570">
        <v>82.34</v>
      </c>
      <c r="F58" s="570">
        <v>82.481999999999999</v>
      </c>
      <c r="G58" s="570">
        <v>82.52</v>
      </c>
      <c r="H58" s="570">
        <v>82.501000000000005</v>
      </c>
      <c r="I58" s="570">
        <v>82.463999999999999</v>
      </c>
      <c r="J58" s="570">
        <v>82.366</v>
      </c>
      <c r="K58" s="570">
        <v>82.263000000000005</v>
      </c>
      <c r="L58" s="570">
        <v>82.12</v>
      </c>
      <c r="M58" s="570">
        <v>81.875</v>
      </c>
      <c r="N58" s="570">
        <v>81.757000000000005</v>
      </c>
      <c r="O58" s="570">
        <v>81.778999999999996</v>
      </c>
      <c r="P58" s="570">
        <v>81.917000000000002</v>
      </c>
      <c r="Q58" s="570">
        <v>82.103999999999999</v>
      </c>
    </row>
    <row r="59" spans="1:17" ht="15" customHeight="1">
      <c r="A59" s="575" t="s">
        <v>752</v>
      </c>
    </row>
    <row r="60" spans="1:17" s="577" customFormat="1" ht="15" customHeight="1">
      <c r="A60" s="576" t="s">
        <v>1061</v>
      </c>
      <c r="C60" s="578"/>
    </row>
    <row r="61" spans="1:17">
      <c r="A61" s="577" t="s">
        <v>1062</v>
      </c>
    </row>
  </sheetData>
  <pageMargins left="0.70866141732283472" right="0.31496062992125984" top="0.78740157480314965" bottom="0.78740157480314965" header="0.11811023622047245" footer="0.11811023622047245"/>
  <pageSetup paperSize="9" scale="7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/>
  </sheetViews>
  <sheetFormatPr baseColWidth="10" defaultRowHeight="12"/>
  <cols>
    <col min="1" max="1" width="4.7109375" style="540" customWidth="1"/>
    <col min="2" max="2" width="5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5" ht="20.25" customHeight="1">
      <c r="A1" s="539" t="s">
        <v>1085</v>
      </c>
    </row>
    <row r="2" spans="1:15" ht="20.100000000000001" customHeight="1">
      <c r="A2" s="541" t="s">
        <v>1086</v>
      </c>
    </row>
    <row r="3" spans="1:15" ht="20.100000000000001" customHeight="1"/>
    <row r="4" spans="1:15" s="588" customFormat="1" ht="30" customHeight="1">
      <c r="A4" s="542" t="s">
        <v>65</v>
      </c>
      <c r="B4" s="543" t="s">
        <v>1087</v>
      </c>
      <c r="C4" s="543">
        <v>2000</v>
      </c>
      <c r="D4" s="543">
        <v>2001</v>
      </c>
      <c r="E4" s="543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5">
        <v>2012</v>
      </c>
    </row>
    <row r="5" spans="1:15" ht="20.100000000000001" customHeight="1">
      <c r="A5" s="550"/>
      <c r="B5" s="589" t="s">
        <v>1088</v>
      </c>
    </row>
    <row r="6" spans="1:15" ht="15" customHeight="1">
      <c r="A6" s="550">
        <v>1</v>
      </c>
      <c r="B6" s="551" t="s">
        <v>1089</v>
      </c>
      <c r="C6" s="590">
        <v>21.853255185211609</v>
      </c>
      <c r="D6" s="590">
        <v>22.124008589504399</v>
      </c>
      <c r="E6" s="590">
        <v>21.219260915986474</v>
      </c>
      <c r="F6" s="590">
        <v>21.051198414678513</v>
      </c>
      <c r="G6" s="590">
        <v>20.603247250003577</v>
      </c>
      <c r="H6" s="590">
        <v>20.509667953511613</v>
      </c>
      <c r="I6" s="590">
        <v>20.022228062904102</v>
      </c>
      <c r="J6" s="590">
        <v>20.064393401914352</v>
      </c>
      <c r="K6" s="590">
        <v>20.997040169210855</v>
      </c>
      <c r="L6" s="590">
        <v>20.858944636505363</v>
      </c>
      <c r="M6" s="590">
        <v>20.883930989926021</v>
      </c>
      <c r="N6" s="590">
        <v>20.71886860147643</v>
      </c>
      <c r="O6" s="590">
        <v>20.667501154036657</v>
      </c>
    </row>
    <row r="7" spans="1:15" ht="15" customHeight="1">
      <c r="A7" s="550">
        <v>2</v>
      </c>
      <c r="B7" s="551" t="s">
        <v>1090</v>
      </c>
      <c r="C7" s="590">
        <v>5.6348884153889216</v>
      </c>
      <c r="D7" s="590">
        <v>5.7027176724162327</v>
      </c>
      <c r="E7" s="590">
        <v>5.560512119005768</v>
      </c>
      <c r="F7" s="590">
        <v>5.5712925848690436</v>
      </c>
      <c r="G7" s="590">
        <v>5.4428555209761136</v>
      </c>
      <c r="H7" s="590">
        <v>5.4600064399383346</v>
      </c>
      <c r="I7" s="590">
        <v>5.2687691815972943</v>
      </c>
      <c r="J7" s="590">
        <v>5.2327504861581478</v>
      </c>
      <c r="K7" s="590">
        <v>5.2683087552152621</v>
      </c>
      <c r="L7" s="590">
        <v>5.1794973569779614</v>
      </c>
      <c r="M7" s="590">
        <v>5.00547330142901</v>
      </c>
      <c r="N7" s="590">
        <v>4.8919598566926474</v>
      </c>
      <c r="O7" s="590">
        <v>4.8824362539904715</v>
      </c>
    </row>
    <row r="8" spans="1:15" ht="15" customHeight="1">
      <c r="A8" s="550">
        <v>3</v>
      </c>
      <c r="B8" s="554" t="s">
        <v>93</v>
      </c>
      <c r="C8" s="591">
        <v>27.48814360060053</v>
      </c>
      <c r="D8" s="591">
        <v>27.826726261920633</v>
      </c>
      <c r="E8" s="591">
        <v>26.779773034992242</v>
      </c>
      <c r="F8" s="591">
        <v>26.622490999547558</v>
      </c>
      <c r="G8" s="591">
        <v>26.04610277097969</v>
      </c>
      <c r="H8" s="591">
        <v>25.969674393449949</v>
      </c>
      <c r="I8" s="591">
        <v>25.290997244501398</v>
      </c>
      <c r="J8" s="591">
        <v>25.297143888072497</v>
      </c>
      <c r="K8" s="591">
        <v>26.265348924426117</v>
      </c>
      <c r="L8" s="591">
        <v>26.038441993483325</v>
      </c>
      <c r="M8" s="591">
        <v>25.889404291355032</v>
      </c>
      <c r="N8" s="591">
        <v>25.610828458169077</v>
      </c>
      <c r="O8" s="591">
        <v>25.549937408027127</v>
      </c>
    </row>
    <row r="9" spans="1:15">
      <c r="A9" s="550"/>
      <c r="B9" s="565"/>
    </row>
    <row r="10" spans="1:15" ht="15" customHeight="1">
      <c r="A10" s="550"/>
      <c r="B10" s="589" t="s">
        <v>1091</v>
      </c>
    </row>
    <row r="11" spans="1:15" ht="15" customHeight="1">
      <c r="A11" s="550">
        <v>4</v>
      </c>
      <c r="B11" s="551" t="s">
        <v>1037</v>
      </c>
      <c r="C11" s="590">
        <v>9.1888490010721409</v>
      </c>
      <c r="D11" s="590">
        <v>9.5423218488567869</v>
      </c>
      <c r="E11" s="590">
        <v>9.1260950822075309</v>
      </c>
      <c r="F11" s="590">
        <v>8.4143818073176995</v>
      </c>
      <c r="G11" s="590">
        <v>8.0461655506984862</v>
      </c>
      <c r="H11" s="590">
        <v>8.0607580430618846</v>
      </c>
      <c r="I11" s="590">
        <v>7.6814266680487311</v>
      </c>
      <c r="J11" s="590">
        <v>7.7168066203726537</v>
      </c>
      <c r="K11" s="590">
        <v>7.8607445692827813</v>
      </c>
      <c r="L11" s="590">
        <v>7.8443818062137476</v>
      </c>
      <c r="M11" s="590">
        <v>7.4308069699378905</v>
      </c>
      <c r="N11" s="590">
        <v>7.0895709052241731</v>
      </c>
      <c r="O11" s="590">
        <v>6.9982685420129123</v>
      </c>
    </row>
    <row r="12" spans="1:15" ht="15" customHeight="1">
      <c r="A12" s="550">
        <v>5</v>
      </c>
      <c r="B12" s="592" t="s">
        <v>959</v>
      </c>
      <c r="C12" s="590">
        <v>7.8274767269590413</v>
      </c>
      <c r="D12" s="590">
        <v>8.131404329949504</v>
      </c>
      <c r="E12" s="590">
        <v>7.6949933214028245</v>
      </c>
      <c r="F12" s="590">
        <v>6.9768485560147955</v>
      </c>
      <c r="G12" s="590">
        <v>6.5617842087019174</v>
      </c>
      <c r="H12" s="590">
        <v>6.4031959843064108</v>
      </c>
      <c r="I12" s="590">
        <v>6.1003987408368037</v>
      </c>
      <c r="J12" s="590">
        <v>6.1069140670569206</v>
      </c>
      <c r="K12" s="590">
        <v>6.3432232777836255</v>
      </c>
      <c r="L12" s="590">
        <v>6.2874853320020563</v>
      </c>
      <c r="M12" s="590">
        <v>5.9136735964042888</v>
      </c>
      <c r="N12" s="590">
        <v>5.6736515273196213</v>
      </c>
      <c r="O12" s="590">
        <v>5.5760768732444088</v>
      </c>
    </row>
    <row r="13" spans="1:15" ht="15" customHeight="1">
      <c r="A13" s="550">
        <v>6</v>
      </c>
      <c r="B13" s="592" t="s">
        <v>960</v>
      </c>
      <c r="C13" s="590">
        <v>0.98476713355620882</v>
      </c>
      <c r="D13" s="590">
        <v>1.0278390410053075</v>
      </c>
      <c r="E13" s="590">
        <v>1.0527775477788837</v>
      </c>
      <c r="F13" s="590">
        <v>1.0589864973808807</v>
      </c>
      <c r="G13" s="590">
        <v>1.0979485867957337</v>
      </c>
      <c r="H13" s="590">
        <v>1.2739400322778165</v>
      </c>
      <c r="I13" s="590">
        <v>1.2094177206432615</v>
      </c>
      <c r="J13" s="590">
        <v>1.2388977981982472</v>
      </c>
      <c r="K13" s="590">
        <v>1.1623311591189043</v>
      </c>
      <c r="L13" s="590">
        <v>1.198632172737482</v>
      </c>
      <c r="M13" s="590">
        <v>1.1880349444788718</v>
      </c>
      <c r="N13" s="590">
        <v>1.2036013106052519</v>
      </c>
      <c r="O13" s="590">
        <v>1.2205757478314279</v>
      </c>
    </row>
    <row r="14" spans="1:15" ht="15" customHeight="1">
      <c r="A14" s="550">
        <v>7</v>
      </c>
      <c r="B14" s="592" t="s">
        <v>961</v>
      </c>
      <c r="C14" s="590">
        <v>0.34150011959201776</v>
      </c>
      <c r="D14" s="590">
        <v>0.34494581607538805</v>
      </c>
      <c r="E14" s="590">
        <v>0.33911730802173917</v>
      </c>
      <c r="F14" s="590">
        <v>0.33605975467826088</v>
      </c>
      <c r="G14" s="590">
        <v>0.34151622551120159</v>
      </c>
      <c r="H14" s="590">
        <v>0.33977679173410397</v>
      </c>
      <c r="I14" s="590">
        <v>0.32777978709677419</v>
      </c>
      <c r="J14" s="590">
        <v>0.32260599406451618</v>
      </c>
      <c r="K14" s="590">
        <v>0.30937641713592234</v>
      </c>
      <c r="L14" s="590">
        <v>0.30937641713592234</v>
      </c>
      <c r="M14" s="590">
        <v>0.27428871676092226</v>
      </c>
      <c r="N14" s="590">
        <v>0.15452584400970873</v>
      </c>
      <c r="O14" s="590">
        <v>0.14397420297087377</v>
      </c>
    </row>
    <row r="15" spans="1:15" ht="15" customHeight="1">
      <c r="A15" s="550">
        <v>8</v>
      </c>
      <c r="B15" s="551" t="s">
        <v>979</v>
      </c>
      <c r="C15" s="590">
        <v>6.6003876700297521</v>
      </c>
      <c r="D15" s="590">
        <v>6.4008227360755212</v>
      </c>
      <c r="E15" s="590">
        <v>6.2231977198718313</v>
      </c>
      <c r="F15" s="590">
        <v>6.5890387395918504</v>
      </c>
      <c r="G15" s="590">
        <v>6.5616209498953335</v>
      </c>
      <c r="H15" s="590">
        <v>6.3663685722487937</v>
      </c>
      <c r="I15" s="590">
        <v>6.4214869074381822</v>
      </c>
      <c r="J15" s="590">
        <v>6.3207949060424546</v>
      </c>
      <c r="K15" s="590">
        <v>6.3481095719338994</v>
      </c>
      <c r="L15" s="590">
        <v>6.2174994037494651</v>
      </c>
      <c r="M15" s="590">
        <v>6.2882468881963973</v>
      </c>
      <c r="N15" s="590">
        <v>6.161873450602962</v>
      </c>
      <c r="O15" s="590">
        <v>6.0629125456720381</v>
      </c>
    </row>
    <row r="16" spans="1:15" ht="15" customHeight="1">
      <c r="A16" s="550">
        <v>9</v>
      </c>
      <c r="B16" s="551" t="s">
        <v>981</v>
      </c>
      <c r="C16" s="590">
        <v>11.698906929498637</v>
      </c>
      <c r="D16" s="590">
        <v>11.883581676988324</v>
      </c>
      <c r="E16" s="590">
        <v>11.430480232912879</v>
      </c>
      <c r="F16" s="590">
        <v>11.619070452638008</v>
      </c>
      <c r="G16" s="590">
        <v>11.438316270385869</v>
      </c>
      <c r="H16" s="590">
        <v>11.542547778139269</v>
      </c>
      <c r="I16" s="590">
        <v>11.188083669014482</v>
      </c>
      <c r="J16" s="590">
        <v>11.25954236165739</v>
      </c>
      <c r="K16" s="590">
        <v>12.056494783209438</v>
      </c>
      <c r="L16" s="590">
        <v>11.976560783520112</v>
      </c>
      <c r="M16" s="590">
        <v>12.170350433220744</v>
      </c>
      <c r="N16" s="590">
        <v>12.359384102341942</v>
      </c>
      <c r="O16" s="590">
        <v>12.488756320342176</v>
      </c>
    </row>
    <row r="17" spans="1:15" ht="15" customHeight="1">
      <c r="A17" s="550">
        <v>10</v>
      </c>
      <c r="B17" s="592" t="s">
        <v>1092</v>
      </c>
      <c r="C17" s="590">
        <v>2.9926791102853114</v>
      </c>
      <c r="D17" s="590">
        <v>3.0280039654267981</v>
      </c>
      <c r="E17" s="590">
        <v>2.8328514396813333</v>
      </c>
      <c r="F17" s="590">
        <v>2.8154215081792993</v>
      </c>
      <c r="G17" s="590">
        <v>2.7436987141619373</v>
      </c>
      <c r="H17" s="590">
        <v>2.7166549775760735</v>
      </c>
      <c r="I17" s="590">
        <v>2.6357352359442481</v>
      </c>
      <c r="J17" s="590">
        <v>2.5974996554601169</v>
      </c>
      <c r="K17" s="590">
        <v>2.6456772295707469</v>
      </c>
      <c r="L17" s="590">
        <v>2.7548335611721941</v>
      </c>
      <c r="M17" s="590">
        <v>2.7318518573705717</v>
      </c>
      <c r="N17" s="590">
        <v>2.6956393734262245</v>
      </c>
      <c r="O17" s="590">
        <v>2.6802799926999912</v>
      </c>
    </row>
    <row r="18" spans="1:15" ht="15" customHeight="1">
      <c r="A18" s="550">
        <v>11</v>
      </c>
      <c r="B18" s="592" t="s">
        <v>1093</v>
      </c>
      <c r="C18" s="590">
        <v>0.83241209636183966</v>
      </c>
      <c r="D18" s="590">
        <v>0.7935368549360593</v>
      </c>
      <c r="E18" s="590">
        <v>0.6943431699659729</v>
      </c>
      <c r="F18" s="590">
        <v>0.66867524081108987</v>
      </c>
      <c r="G18" s="590">
        <v>0.67133280193433609</v>
      </c>
      <c r="H18" s="590">
        <v>0.64479922851890992</v>
      </c>
      <c r="I18" s="590">
        <v>0.60170384259294729</v>
      </c>
      <c r="J18" s="590">
        <v>0.58814486631557672</v>
      </c>
      <c r="K18" s="590">
        <v>0.59517224216438191</v>
      </c>
      <c r="L18" s="590">
        <v>0.58912049214027074</v>
      </c>
      <c r="M18" s="590">
        <v>0.58838298218420071</v>
      </c>
      <c r="N18" s="590">
        <v>0.60247385086011007</v>
      </c>
      <c r="O18" s="590">
        <v>0.60582340338096774</v>
      </c>
    </row>
    <row r="19" spans="1:15" ht="15" customHeight="1">
      <c r="A19" s="550">
        <v>12</v>
      </c>
      <c r="B19" s="592" t="s">
        <v>1094</v>
      </c>
      <c r="C19" s="590">
        <v>1.1271444398990522</v>
      </c>
      <c r="D19" s="590">
        <v>1.0922867952374309</v>
      </c>
      <c r="E19" s="590">
        <v>1.0898689031655109</v>
      </c>
      <c r="F19" s="590">
        <v>1.1293440506888288</v>
      </c>
      <c r="G19" s="590">
        <v>1.1197518982913635</v>
      </c>
      <c r="H19" s="590">
        <v>1.1094358081330216</v>
      </c>
      <c r="I19" s="590">
        <v>1.083593077909071</v>
      </c>
      <c r="J19" s="590">
        <v>1.1198193924429394</v>
      </c>
      <c r="K19" s="590">
        <v>1.1231019200936792</v>
      </c>
      <c r="L19" s="590">
        <v>1.1544428122645245</v>
      </c>
      <c r="M19" s="590">
        <v>1.1872569381720932</v>
      </c>
      <c r="N19" s="590">
        <v>1.2197103392786317</v>
      </c>
      <c r="O19" s="590">
        <v>1.190149847287127</v>
      </c>
    </row>
    <row r="20" spans="1:15" ht="15" customHeight="1">
      <c r="A20" s="550">
        <v>13</v>
      </c>
      <c r="B20" s="592" t="s">
        <v>1095</v>
      </c>
      <c r="C20" s="590">
        <v>3.7035429755571498</v>
      </c>
      <c r="D20" s="590">
        <v>3.7030477672853559</v>
      </c>
      <c r="E20" s="590">
        <v>3.6975341112843392</v>
      </c>
      <c r="F20" s="590">
        <v>3.8239202426190069</v>
      </c>
      <c r="G20" s="590">
        <v>3.6730284210492812</v>
      </c>
      <c r="H20" s="590">
        <v>3.6999807962268614</v>
      </c>
      <c r="I20" s="590">
        <v>3.4722738294365474</v>
      </c>
      <c r="J20" s="590">
        <v>3.5356126710760636</v>
      </c>
      <c r="K20" s="590">
        <v>3.7861587037775859</v>
      </c>
      <c r="L20" s="590">
        <v>3.6881297149803456</v>
      </c>
      <c r="M20" s="590">
        <v>3.659778611090799</v>
      </c>
      <c r="N20" s="590">
        <v>3.8648975521485416</v>
      </c>
      <c r="O20" s="590">
        <v>3.9779146373611609</v>
      </c>
    </row>
    <row r="21" spans="1:15" ht="15" customHeight="1">
      <c r="A21" s="550">
        <v>14</v>
      </c>
      <c r="B21" s="592" t="s">
        <v>1096</v>
      </c>
      <c r="C21" s="590">
        <v>3.0431283073952864</v>
      </c>
      <c r="D21" s="590">
        <v>3.2667062941026801</v>
      </c>
      <c r="E21" s="590">
        <v>3.1158826088157223</v>
      </c>
      <c r="F21" s="590">
        <v>3.1817094103397832</v>
      </c>
      <c r="G21" s="590">
        <v>3.23050443494895</v>
      </c>
      <c r="H21" s="590">
        <v>3.3716769676844041</v>
      </c>
      <c r="I21" s="590">
        <v>3.3947776831316676</v>
      </c>
      <c r="J21" s="590">
        <v>3.418465776362694</v>
      </c>
      <c r="K21" s="590">
        <v>3.9063846876030435</v>
      </c>
      <c r="L21" s="590">
        <v>3.7900342029627767</v>
      </c>
      <c r="M21" s="590">
        <v>4.0030800444030792</v>
      </c>
      <c r="N21" s="590">
        <v>3.9766629866284333</v>
      </c>
      <c r="O21" s="590">
        <v>4.0345884396129286</v>
      </c>
    </row>
    <row r="22" spans="1:15" ht="15" customHeight="1">
      <c r="A22" s="550">
        <v>15</v>
      </c>
      <c r="B22" s="554" t="s">
        <v>93</v>
      </c>
      <c r="C22" s="591">
        <v>27.48814360060053</v>
      </c>
      <c r="D22" s="591">
        <v>27.826726261920633</v>
      </c>
      <c r="E22" s="591">
        <v>26.779773034992242</v>
      </c>
      <c r="F22" s="591">
        <v>26.622490999547558</v>
      </c>
      <c r="G22" s="591">
        <v>26.04610277097969</v>
      </c>
      <c r="H22" s="591">
        <v>25.969674393449949</v>
      </c>
      <c r="I22" s="591">
        <v>25.290997244501398</v>
      </c>
      <c r="J22" s="591">
        <v>25.297143888072497</v>
      </c>
      <c r="K22" s="591">
        <v>26.265348924426117</v>
      </c>
      <c r="L22" s="591">
        <v>26.038441993483325</v>
      </c>
      <c r="M22" s="591">
        <v>25.889404291355032</v>
      </c>
      <c r="N22" s="591">
        <v>25.610828458169077</v>
      </c>
      <c r="O22" s="591">
        <v>25.549937408027127</v>
      </c>
    </row>
    <row r="23" spans="1:15">
      <c r="A23" s="550"/>
      <c r="B23" s="565"/>
    </row>
    <row r="24" spans="1:15" ht="20.100000000000001" customHeight="1">
      <c r="A24" s="550"/>
      <c r="B24" s="589" t="s">
        <v>1097</v>
      </c>
    </row>
    <row r="25" spans="1:15" ht="15" customHeight="1">
      <c r="A25" s="550">
        <v>16</v>
      </c>
      <c r="B25" s="551" t="s">
        <v>1098</v>
      </c>
      <c r="C25" s="590">
        <v>3.0166645257923301</v>
      </c>
      <c r="D25" s="590">
        <v>3.0800613117278801</v>
      </c>
      <c r="E25" s="590">
        <v>3.0077696090748303</v>
      </c>
      <c r="F25" s="590">
        <v>2.9874099114156802</v>
      </c>
      <c r="G25" s="590">
        <v>2.9316981964706499</v>
      </c>
      <c r="H25" s="590">
        <v>2.9392005684057998</v>
      </c>
      <c r="I25" s="590">
        <v>2.8900451967738299</v>
      </c>
      <c r="J25" s="590">
        <v>2.9038606548738901</v>
      </c>
      <c r="K25" s="590">
        <v>2.91544628643409</v>
      </c>
      <c r="L25" s="590">
        <v>2.9139256024063402</v>
      </c>
      <c r="M25" s="590">
        <v>2.8607452519689698</v>
      </c>
      <c r="N25" s="590">
        <v>2.7953468359068201</v>
      </c>
      <c r="O25" s="590">
        <v>2.7880759429300404</v>
      </c>
    </row>
    <row r="26" spans="1:15" ht="15" customHeight="1">
      <c r="A26" s="550">
        <v>17</v>
      </c>
      <c r="B26" s="551" t="s">
        <v>1099</v>
      </c>
      <c r="C26" s="590">
        <v>27.398420000000002</v>
      </c>
      <c r="D26" s="590">
        <v>26.661240000000003</v>
      </c>
      <c r="E26" s="590">
        <v>25.866399999999999</v>
      </c>
      <c r="F26" s="590">
        <v>25.194009999999999</v>
      </c>
      <c r="G26" s="590">
        <v>26.541270000000001</v>
      </c>
      <c r="H26" s="590">
        <v>26.055499999999999</v>
      </c>
      <c r="I26" s="590">
        <v>25.59329</v>
      </c>
      <c r="J26" s="590">
        <v>24.887730000000001</v>
      </c>
      <c r="K26" s="590">
        <v>26.50159</v>
      </c>
      <c r="L26" s="590">
        <v>25.21726</v>
      </c>
      <c r="M26" s="590">
        <v>24.757219999999997</v>
      </c>
      <c r="N26" s="590">
        <v>26.301887094537079</v>
      </c>
      <c r="O26" s="590">
        <v>25.790565896890019</v>
      </c>
    </row>
    <row r="27" spans="1:15" ht="15" customHeight="1">
      <c r="A27" s="550">
        <v>18</v>
      </c>
      <c r="B27" s="551" t="s">
        <v>1100</v>
      </c>
      <c r="C27" s="590">
        <v>1.58317</v>
      </c>
      <c r="D27" s="590">
        <v>1.58162</v>
      </c>
      <c r="E27" s="590">
        <v>1.5019499999999999</v>
      </c>
      <c r="F27" s="590">
        <v>1.4663000000000002</v>
      </c>
      <c r="G27" s="590">
        <v>1.4238299999999999</v>
      </c>
      <c r="H27" s="590">
        <v>1.3977900000000001</v>
      </c>
      <c r="I27" s="590">
        <v>1.3593499999999998</v>
      </c>
      <c r="J27" s="590">
        <v>1.35439</v>
      </c>
      <c r="K27" s="590">
        <v>1.3609</v>
      </c>
      <c r="L27" s="590">
        <v>1.3574899999999999</v>
      </c>
      <c r="M27" s="590">
        <v>1.3345499999999999</v>
      </c>
      <c r="N27" s="590">
        <v>1.3214892900511206</v>
      </c>
      <c r="O27" s="590">
        <v>1.3150309040763319</v>
      </c>
    </row>
    <row r="28" spans="1:15" ht="15" customHeight="1">
      <c r="A28" s="550">
        <v>19</v>
      </c>
      <c r="B28" s="551" t="s">
        <v>1101</v>
      </c>
      <c r="C28" s="590">
        <v>14.91131</v>
      </c>
      <c r="D28" s="590">
        <v>14.54799</v>
      </c>
      <c r="E28" s="590">
        <v>14.047960000000002</v>
      </c>
      <c r="F28" s="590">
        <v>13.6648</v>
      </c>
      <c r="G28" s="590">
        <v>14.34463</v>
      </c>
      <c r="H28" s="590">
        <v>14.05106</v>
      </c>
      <c r="I28" s="590">
        <v>13.77609</v>
      </c>
      <c r="J28" s="590">
        <v>13.40099</v>
      </c>
      <c r="K28" s="590">
        <v>14.285110000000001</v>
      </c>
      <c r="L28" s="590">
        <v>13.62636</v>
      </c>
      <c r="M28" s="590">
        <v>13.267999999999999</v>
      </c>
      <c r="N28" s="590">
        <v>14.140502395771225</v>
      </c>
      <c r="O28" s="590">
        <v>13.809951445230288</v>
      </c>
    </row>
    <row r="29" spans="1:15" ht="15" customHeight="1">
      <c r="A29" s="550">
        <v>20</v>
      </c>
      <c r="B29" s="554" t="s">
        <v>1102</v>
      </c>
      <c r="C29" s="591">
        <v>46.736426956793807</v>
      </c>
      <c r="D29" s="591">
        <v>45.708326553567296</v>
      </c>
      <c r="E29" s="591">
        <v>44.236982110003702</v>
      </c>
      <c r="F29" s="591">
        <v>43.135332498354401</v>
      </c>
      <c r="G29" s="591">
        <v>45.073689421872302</v>
      </c>
      <c r="H29" s="591">
        <v>44.281060525766108</v>
      </c>
      <c r="I29" s="591">
        <v>43.458584468623002</v>
      </c>
      <c r="J29" s="591">
        <v>42.368719409379402</v>
      </c>
      <c r="K29" s="591">
        <v>44.883747975759903</v>
      </c>
      <c r="L29" s="591">
        <v>42.937015043914307</v>
      </c>
      <c r="M29" s="591">
        <v>42.119558698082002</v>
      </c>
      <c r="N29" s="591">
        <v>44.559225616266197</v>
      </c>
      <c r="O29" s="591">
        <v>43.7036241891267</v>
      </c>
    </row>
    <row r="30" spans="1:15">
      <c r="A30" s="550"/>
      <c r="B30" s="565"/>
    </row>
    <row r="31" spans="1:15" ht="20.100000000000001" customHeight="1">
      <c r="A31" s="550"/>
      <c r="B31" s="589" t="s">
        <v>1175</v>
      </c>
    </row>
    <row r="32" spans="1:15" ht="15" customHeight="1">
      <c r="A32" s="550">
        <v>21</v>
      </c>
      <c r="B32" s="551" t="s">
        <v>1037</v>
      </c>
      <c r="C32" s="593">
        <v>0.3547676800025728</v>
      </c>
      <c r="D32" s="593">
        <v>0.3714796735264197</v>
      </c>
      <c r="E32" s="593">
        <v>0.36039310803532226</v>
      </c>
      <c r="F32" s="593">
        <v>0.33961771688559084</v>
      </c>
      <c r="G32" s="593">
        <v>0.3301993677554127</v>
      </c>
      <c r="H32" s="593">
        <v>0.33282772031911884</v>
      </c>
      <c r="I32" s="593">
        <v>0.31881679563059734</v>
      </c>
      <c r="J32" s="593">
        <v>0.32253917769668411</v>
      </c>
      <c r="K32" s="593">
        <v>0.32716637423708816</v>
      </c>
      <c r="L32" s="593">
        <v>0.32674562695334836</v>
      </c>
      <c r="M32" s="593">
        <v>0.30746512201816889</v>
      </c>
      <c r="N32" s="593">
        <v>0.27977216097323804</v>
      </c>
      <c r="O32" s="593">
        <v>0.28991727225108743</v>
      </c>
    </row>
    <row r="33" spans="1:15" ht="15" customHeight="1">
      <c r="A33" s="550">
        <v>22</v>
      </c>
      <c r="B33" s="551" t="s">
        <v>979</v>
      </c>
      <c r="C33" s="593">
        <v>0.23602408714467557</v>
      </c>
      <c r="D33" s="593">
        <v>0.23197207085070554</v>
      </c>
      <c r="E33" s="593">
        <v>0.22759000456848302</v>
      </c>
      <c r="F33" s="593">
        <v>0.2424612378759361</v>
      </c>
      <c r="G33" s="593">
        <v>0.24484526976763987</v>
      </c>
      <c r="H33" s="593">
        <v>0.23790601889241944</v>
      </c>
      <c r="I33" s="593">
        <v>0.24102675504236026</v>
      </c>
      <c r="J33" s="593">
        <v>0.23989356733263106</v>
      </c>
      <c r="K33" s="593">
        <v>0.23972655559384781</v>
      </c>
      <c r="L33" s="593">
        <v>0.23527672448544865</v>
      </c>
      <c r="M33" s="593">
        <v>0.23846276912174472</v>
      </c>
      <c r="N33" s="593">
        <v>0.23309479928883609</v>
      </c>
      <c r="O33" s="593">
        <v>0.22813998307535399</v>
      </c>
    </row>
    <row r="34" spans="1:15" ht="15" customHeight="1">
      <c r="A34" s="550">
        <v>23</v>
      </c>
      <c r="B34" s="551" t="s">
        <v>981</v>
      </c>
      <c r="C34" s="593">
        <v>0.80100505591932591</v>
      </c>
      <c r="D34" s="593">
        <v>0.83323256071160334</v>
      </c>
      <c r="E34" s="593">
        <v>0.81103190065557962</v>
      </c>
      <c r="F34" s="593">
        <v>0.82918172610863916</v>
      </c>
      <c r="G34" s="593">
        <v>0.82060418107955813</v>
      </c>
      <c r="H34" s="593">
        <v>0.84240017325960448</v>
      </c>
      <c r="I34" s="593">
        <v>0.83389877724798678</v>
      </c>
      <c r="J34" s="593">
        <v>0.84897105611812562</v>
      </c>
      <c r="K34" s="593">
        <v>0.88221290434688826</v>
      </c>
      <c r="L34" s="593">
        <v>0.88145923438476448</v>
      </c>
      <c r="M34" s="593">
        <v>0.88318699960098757</v>
      </c>
      <c r="N34" s="593">
        <v>0.89194667036520014</v>
      </c>
      <c r="O34" s="593">
        <v>0.90494331218951241</v>
      </c>
    </row>
    <row r="35" spans="1:15" ht="15" customHeight="1">
      <c r="A35" s="550">
        <v>24</v>
      </c>
      <c r="B35" s="554" t="s">
        <v>93</v>
      </c>
      <c r="C35" s="594">
        <v>1.3917968230665743</v>
      </c>
      <c r="D35" s="594">
        <v>1.4366843050887286</v>
      </c>
      <c r="E35" s="594">
        <v>1.399015013259385</v>
      </c>
      <c r="F35" s="594">
        <v>1.411260680870166</v>
      </c>
      <c r="G35" s="594">
        <v>1.3956488186026106</v>
      </c>
      <c r="H35" s="594">
        <v>1.4131339124711428</v>
      </c>
      <c r="I35" s="594">
        <v>1.3937423279209442</v>
      </c>
      <c r="J35" s="594">
        <v>1.4114038011474408</v>
      </c>
      <c r="K35" s="594">
        <v>1.4491058341778242</v>
      </c>
      <c r="L35" s="594">
        <v>1.4434815858235615</v>
      </c>
      <c r="M35" s="594">
        <v>1.4291148907409013</v>
      </c>
      <c r="N35" s="594">
        <v>1.4048136306272743</v>
      </c>
      <c r="O35" s="594">
        <v>1.4230005675159538</v>
      </c>
    </row>
    <row r="36" spans="1:15">
      <c r="A36" s="550"/>
      <c r="B36" s="565"/>
    </row>
    <row r="37" spans="1:15" ht="20.100000000000001" customHeight="1">
      <c r="A37" s="550"/>
      <c r="B37" s="589" t="s">
        <v>1176</v>
      </c>
    </row>
    <row r="38" spans="1:15" ht="15" customHeight="1">
      <c r="A38" s="550">
        <v>25</v>
      </c>
      <c r="B38" s="551" t="s">
        <v>1103</v>
      </c>
      <c r="C38" s="590">
        <v>21.00252802885575</v>
      </c>
      <c r="D38" s="590">
        <v>20.293156752241245</v>
      </c>
      <c r="E38" s="590">
        <v>19.512687481474657</v>
      </c>
      <c r="F38" s="590">
        <v>18.771167574435452</v>
      </c>
      <c r="G38" s="590">
        <v>20.328267029183351</v>
      </c>
      <c r="H38" s="590">
        <v>19.775217734184693</v>
      </c>
      <c r="I38" s="590">
        <v>19.303166320743678</v>
      </c>
      <c r="J38" s="590">
        <v>18.694556614565336</v>
      </c>
      <c r="K38" s="590">
        <v>20.336395973068253</v>
      </c>
      <c r="L38" s="590">
        <v>19.149333052827643</v>
      </c>
      <c r="M38" s="590">
        <v>18.582989110603414</v>
      </c>
      <c r="N38" s="590">
        <v>20.200469735299208</v>
      </c>
      <c r="O38" s="590">
        <v>19.70306648853569</v>
      </c>
    </row>
    <row r="39" spans="1:15" ht="15" customHeight="1">
      <c r="A39" s="550">
        <v>26</v>
      </c>
      <c r="B39" s="551" t="s">
        <v>1104</v>
      </c>
      <c r="C39" s="590">
        <v>0.71354126569081333</v>
      </c>
      <c r="D39" s="590">
        <v>0.69425110317095806</v>
      </c>
      <c r="E39" s="590">
        <v>0.66573178506690311</v>
      </c>
      <c r="F39" s="590">
        <v>0.63414411339466981</v>
      </c>
      <c r="G39" s="590">
        <v>0.70018677518127004</v>
      </c>
      <c r="H39" s="590">
        <v>0.67939491494371351</v>
      </c>
      <c r="I39" s="590">
        <v>0.6595302439329338</v>
      </c>
      <c r="J39" s="590">
        <v>0.64615387186552431</v>
      </c>
      <c r="K39" s="590">
        <v>0.70241576068242062</v>
      </c>
      <c r="L39" s="590">
        <v>0.66966732605501567</v>
      </c>
      <c r="M39" s="590">
        <v>0.64403919643600349</v>
      </c>
      <c r="N39" s="590">
        <v>0.64403919643600349</v>
      </c>
      <c r="O39" s="590">
        <v>0.64403919643600349</v>
      </c>
    </row>
    <row r="40" spans="1:15" ht="15" customHeight="1">
      <c r="A40" s="550">
        <v>27</v>
      </c>
      <c r="B40" s="551" t="s">
        <v>1105</v>
      </c>
      <c r="C40" s="590">
        <v>1.6506532710378237</v>
      </c>
      <c r="D40" s="590">
        <v>1.5885176757640225</v>
      </c>
      <c r="E40" s="590">
        <v>1.5287891929104358</v>
      </c>
      <c r="F40" s="590">
        <v>1.4763462369820313</v>
      </c>
      <c r="G40" s="590">
        <v>1.5876511152927455</v>
      </c>
      <c r="H40" s="590">
        <v>1.5453661737776456</v>
      </c>
      <c r="I40" s="590">
        <v>1.5120356904657437</v>
      </c>
      <c r="J40" s="590">
        <v>1.4554525011745703</v>
      </c>
      <c r="K40" s="590">
        <v>1.5859982314308647</v>
      </c>
      <c r="L40" s="590">
        <v>1.4831021991747666</v>
      </c>
      <c r="M40" s="590">
        <v>1.444861206525627</v>
      </c>
      <c r="N40" s="590">
        <v>1.444861206525627</v>
      </c>
      <c r="O40" s="590">
        <v>1.444861206525627</v>
      </c>
    </row>
    <row r="41" spans="1:15" ht="15" customHeight="1">
      <c r="A41" s="550">
        <v>28</v>
      </c>
      <c r="B41" s="551" t="s">
        <v>913</v>
      </c>
      <c r="C41" s="590">
        <v>1.0016795154417784</v>
      </c>
      <c r="D41" s="590">
        <v>0.96515838492963879</v>
      </c>
      <c r="E41" s="590">
        <v>0.9292568130852823</v>
      </c>
      <c r="F41" s="590">
        <v>0.89797626607476677</v>
      </c>
      <c r="G41" s="590">
        <v>0.96366850554955108</v>
      </c>
      <c r="H41" s="590">
        <v>0.93869515461413222</v>
      </c>
      <c r="I41" s="590">
        <v>0.91857276045640168</v>
      </c>
      <c r="J41" s="590">
        <v>0.88528458315174241</v>
      </c>
      <c r="K41" s="590">
        <v>0.96290687309736933</v>
      </c>
      <c r="L41" s="590">
        <v>0.90196561712134327</v>
      </c>
      <c r="M41" s="590">
        <v>0.87894968053125355</v>
      </c>
      <c r="N41" s="590">
        <v>0.87871246565670613</v>
      </c>
      <c r="O41" s="590">
        <v>0.87900696525439792</v>
      </c>
    </row>
    <row r="42" spans="1:15" ht="15" customHeight="1">
      <c r="A42" s="550">
        <v>29</v>
      </c>
      <c r="B42" s="551" t="s">
        <v>916</v>
      </c>
      <c r="C42" s="590">
        <v>1.2808081367177924</v>
      </c>
      <c r="D42" s="590">
        <v>1.2186286306970939</v>
      </c>
      <c r="E42" s="590">
        <v>1.1794198686187436</v>
      </c>
      <c r="F42" s="590">
        <v>1.1606347279107219</v>
      </c>
      <c r="G42" s="590">
        <v>1.2008259355261384</v>
      </c>
      <c r="H42" s="590">
        <v>1.1756888145531255</v>
      </c>
      <c r="I42" s="590">
        <v>1.1625875175031877</v>
      </c>
      <c r="J42" s="590">
        <v>1.0963035378116959</v>
      </c>
      <c r="K42" s="590">
        <v>1.1934957427059738</v>
      </c>
      <c r="L42" s="590">
        <v>1.0910639595995937</v>
      </c>
      <c r="M42" s="590">
        <v>1.0827148562627165</v>
      </c>
      <c r="N42" s="590">
        <v>1.0820479293983407</v>
      </c>
      <c r="O42" s="590">
        <v>1.0828759115964355</v>
      </c>
    </row>
    <row r="43" spans="1:15" ht="15" customHeight="1">
      <c r="A43" s="550">
        <v>30</v>
      </c>
      <c r="B43" s="551" t="s">
        <v>919</v>
      </c>
      <c r="C43" s="590">
        <v>2.809148265906324</v>
      </c>
      <c r="D43" s="590">
        <v>2.7266164617780073</v>
      </c>
      <c r="E43" s="590">
        <v>2.6317051799608517</v>
      </c>
      <c r="F43" s="590">
        <v>2.5531079226437061</v>
      </c>
      <c r="G43" s="590">
        <v>2.7062594858501754</v>
      </c>
      <c r="H43" s="590">
        <v>2.6477490130874459</v>
      </c>
      <c r="I43" s="590">
        <v>2.5930593280712317</v>
      </c>
      <c r="J43" s="590">
        <v>2.5173040062793177</v>
      </c>
      <c r="K43" s="590">
        <v>2.7081748615455892</v>
      </c>
      <c r="L43" s="590">
        <v>2.5624425922817995</v>
      </c>
      <c r="M43" s="590">
        <v>2.5010871945968725</v>
      </c>
      <c r="N43" s="590">
        <v>2.4964408618114753</v>
      </c>
      <c r="O43" s="590">
        <v>2.5022092316856352</v>
      </c>
    </row>
    <row r="44" spans="1:15" ht="15" customHeight="1">
      <c r="A44" s="550">
        <v>31</v>
      </c>
      <c r="B44" s="551" t="s">
        <v>1005</v>
      </c>
      <c r="C44" s="590">
        <v>9.8028359374322864</v>
      </c>
      <c r="D44" s="590">
        <v>9.6560920817295131</v>
      </c>
      <c r="E44" s="590">
        <v>9.3648274482693203</v>
      </c>
      <c r="F44" s="590">
        <v>9.2399786971851476</v>
      </c>
      <c r="G44" s="590">
        <v>9.2632214471975622</v>
      </c>
      <c r="H44" s="590">
        <v>9.1755624274760876</v>
      </c>
      <c r="I44" s="590">
        <v>9.0332369008721454</v>
      </c>
      <c r="J44" s="590">
        <v>8.857641103106916</v>
      </c>
      <c r="K44" s="590">
        <v>9.2145855323101884</v>
      </c>
      <c r="L44" s="590">
        <v>8.8898768439809928</v>
      </c>
      <c r="M44" s="590">
        <v>8.7832410374257623</v>
      </c>
      <c r="N44" s="590">
        <v>9.5211161248478433</v>
      </c>
      <c r="O44" s="590">
        <v>9.1344824077326443</v>
      </c>
    </row>
    <row r="45" spans="1:15" ht="15" customHeight="1">
      <c r="A45" s="550">
        <v>32</v>
      </c>
      <c r="B45" s="554" t="s">
        <v>93</v>
      </c>
      <c r="C45" s="591">
        <v>38.261194421082571</v>
      </c>
      <c r="D45" s="591">
        <v>37.142421090310478</v>
      </c>
      <c r="E45" s="591">
        <v>35.812417769386201</v>
      </c>
      <c r="F45" s="591">
        <v>34.733355538626498</v>
      </c>
      <c r="G45" s="591">
        <v>36.750080293780798</v>
      </c>
      <c r="H45" s="591">
        <v>35.937674232636837</v>
      </c>
      <c r="I45" s="591">
        <v>35.182188762045321</v>
      </c>
      <c r="J45" s="591">
        <v>34.152696217955103</v>
      </c>
      <c r="K45" s="591">
        <v>36.70397297484066</v>
      </c>
      <c r="L45" s="591">
        <v>34.747451591041155</v>
      </c>
      <c r="M45" s="591">
        <v>33.917882282381647</v>
      </c>
      <c r="N45" s="591">
        <v>36.267687519975198</v>
      </c>
      <c r="O45" s="591">
        <v>35.390541407766435</v>
      </c>
    </row>
    <row r="46" spans="1:15" ht="15" customHeight="1">
      <c r="A46" s="550"/>
      <c r="B46" s="595" t="s">
        <v>950</v>
      </c>
      <c r="C46" s="590"/>
      <c r="D46" s="590"/>
      <c r="E46" s="590"/>
      <c r="F46" s="590"/>
      <c r="G46" s="590"/>
      <c r="H46" s="590"/>
      <c r="I46" s="590"/>
      <c r="J46" s="590"/>
      <c r="K46" s="590"/>
      <c r="L46" s="590"/>
      <c r="M46" s="590"/>
      <c r="N46" s="590"/>
      <c r="O46" s="590"/>
    </row>
    <row r="47" spans="1:15" ht="15" customHeight="1">
      <c r="A47" s="550">
        <v>33</v>
      </c>
      <c r="B47" s="553" t="s">
        <v>1106</v>
      </c>
      <c r="C47" s="590">
        <v>17.85394885447969</v>
      </c>
      <c r="D47" s="590">
        <v>16.102126454187772</v>
      </c>
      <c r="E47" s="590">
        <v>16.608009994012793</v>
      </c>
      <c r="F47" s="590">
        <v>16.215288599272569</v>
      </c>
      <c r="G47" s="590">
        <v>14.90677993809161</v>
      </c>
      <c r="H47" s="590">
        <v>15.253493025890704</v>
      </c>
      <c r="I47" s="590">
        <v>14.877720589002635</v>
      </c>
      <c r="J47" s="590">
        <v>14.381395908391388</v>
      </c>
      <c r="K47" s="590">
        <v>14.557085274638787</v>
      </c>
      <c r="L47" s="590">
        <v>14.227707233700759</v>
      </c>
      <c r="M47" s="590">
        <v>15.837373286078318</v>
      </c>
      <c r="N47" s="590">
        <v>16.394762874713706</v>
      </c>
      <c r="O47" s="590">
        <v>14.358692985767664</v>
      </c>
    </row>
    <row r="48" spans="1:15" ht="15" customHeight="1">
      <c r="A48" s="550">
        <v>34</v>
      </c>
      <c r="B48" s="553" t="s">
        <v>1107</v>
      </c>
      <c r="C48" s="590">
        <v>0.2102298423963963</v>
      </c>
      <c r="D48" s="590">
        <v>8.4467914794449289E-2</v>
      </c>
      <c r="E48" s="590">
        <v>0.24480091382195127</v>
      </c>
      <c r="F48" s="590">
        <v>0.37365201137473442</v>
      </c>
      <c r="G48" s="590">
        <v>0.61585350577711728</v>
      </c>
      <c r="H48" s="590">
        <v>0.93410751514216073</v>
      </c>
      <c r="I48" s="590">
        <v>0.95757838458401845</v>
      </c>
      <c r="J48" s="590">
        <v>1.4912236082847241</v>
      </c>
      <c r="K48" s="590">
        <v>1.4196704629056884</v>
      </c>
      <c r="L48" s="590">
        <v>1.2917329369915924</v>
      </c>
      <c r="M48" s="590">
        <v>1.4376385736846893</v>
      </c>
      <c r="N48" s="590">
        <v>1.829058289290773</v>
      </c>
      <c r="O48" s="590">
        <v>1.726639701368045</v>
      </c>
    </row>
    <row r="49" spans="1:15">
      <c r="A49" s="550"/>
      <c r="B49" s="565"/>
    </row>
    <row r="50" spans="1:15" ht="15" customHeight="1">
      <c r="A50" s="550">
        <v>35</v>
      </c>
      <c r="B50" s="596" t="s">
        <v>1108</v>
      </c>
      <c r="C50" s="591">
        <v>39.652991244149149</v>
      </c>
      <c r="D50" s="591">
        <v>38.579105395399203</v>
      </c>
      <c r="E50" s="591">
        <v>37.211432782645588</v>
      </c>
      <c r="F50" s="591">
        <v>36.144616219496662</v>
      </c>
      <c r="G50" s="591">
        <v>38.145729112383407</v>
      </c>
      <c r="H50" s="591">
        <v>37.350808145107983</v>
      </c>
      <c r="I50" s="591">
        <v>36.575931089966268</v>
      </c>
      <c r="J50" s="591">
        <v>35.564100019102547</v>
      </c>
      <c r="K50" s="591">
        <v>38.153078809018481</v>
      </c>
      <c r="L50" s="591">
        <v>36.190933176864718</v>
      </c>
      <c r="M50" s="591">
        <v>35.346997173122546</v>
      </c>
      <c r="N50" s="591">
        <v>37.672501150602471</v>
      </c>
      <c r="O50" s="591">
        <v>36.813541975282391</v>
      </c>
    </row>
    <row r="51" spans="1:15">
      <c r="A51" s="550"/>
      <c r="B51" s="565"/>
      <c r="C51" s="591"/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</row>
    <row r="52" spans="1:15" ht="15" customHeight="1">
      <c r="A52" s="550">
        <v>36</v>
      </c>
      <c r="B52" s="596" t="s">
        <v>1109</v>
      </c>
      <c r="C52" s="591">
        <v>74.224570557394344</v>
      </c>
      <c r="D52" s="591">
        <v>73.53505281548793</v>
      </c>
      <c r="E52" s="591">
        <v>71.01675514499594</v>
      </c>
      <c r="F52" s="591">
        <v>69.757823497901967</v>
      </c>
      <c r="G52" s="591">
        <v>71.119792192851989</v>
      </c>
      <c r="H52" s="591">
        <v>70.250734919216058</v>
      </c>
      <c r="I52" s="591">
        <v>68.7495817131244</v>
      </c>
      <c r="J52" s="591">
        <v>67.665863297451892</v>
      </c>
      <c r="K52" s="591">
        <v>71.149096900186024</v>
      </c>
      <c r="L52" s="591">
        <v>68.975457037397632</v>
      </c>
      <c r="M52" s="591">
        <v>68.008962989437038</v>
      </c>
      <c r="N52" s="591">
        <v>70.170054074435271</v>
      </c>
      <c r="O52" s="591">
        <v>69.253561597153833</v>
      </c>
    </row>
    <row r="53" spans="1:15" ht="15" customHeight="1">
      <c r="A53" s="550">
        <v>37</v>
      </c>
      <c r="B53" s="596" t="s">
        <v>1110</v>
      </c>
      <c r="C53" s="591">
        <v>67.141134844749672</v>
      </c>
      <c r="D53" s="591">
        <v>66.405831657319837</v>
      </c>
      <c r="E53" s="591">
        <v>63.991205817637827</v>
      </c>
      <c r="F53" s="591">
        <v>62.76710721904422</v>
      </c>
      <c r="G53" s="591">
        <v>64.191831883363093</v>
      </c>
      <c r="H53" s="591">
        <v>63.320482538557926</v>
      </c>
      <c r="I53" s="591">
        <v>61.866928334467659</v>
      </c>
      <c r="J53" s="591">
        <v>60.861243907175037</v>
      </c>
      <c r="K53" s="591">
        <v>64.418427733444602</v>
      </c>
      <c r="L53" s="591">
        <v>62.229375170348042</v>
      </c>
      <c r="M53" s="591">
        <v>61.236401464477581</v>
      </c>
      <c r="N53" s="591">
        <v>63.283329608771552</v>
      </c>
      <c r="O53" s="591">
        <v>62.36347938330951</v>
      </c>
    </row>
    <row r="55" spans="1:15">
      <c r="A55" s="575" t="s">
        <v>752</v>
      </c>
    </row>
    <row r="56" spans="1:15">
      <c r="A56" s="577" t="s">
        <v>1111</v>
      </c>
    </row>
    <row r="57" spans="1:15" ht="12.75">
      <c r="A57" s="577" t="s">
        <v>1112</v>
      </c>
    </row>
    <row r="58" spans="1:15" ht="12.75">
      <c r="A58" s="577" t="s">
        <v>1113</v>
      </c>
    </row>
    <row r="59" spans="1:15">
      <c r="A59" s="577" t="s">
        <v>1114</v>
      </c>
    </row>
    <row r="60" spans="1:15">
      <c r="A60" s="577" t="s">
        <v>1115</v>
      </c>
    </row>
    <row r="61" spans="1:15">
      <c r="A61" s="577" t="s">
        <v>1116</v>
      </c>
    </row>
    <row r="64" spans="1:15" ht="12.75">
      <c r="M64" s="546"/>
    </row>
  </sheetData>
  <pageMargins left="0.59055118110236227" right="0.39370078740157483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1">
      <c r="A1" s="539" t="s">
        <v>1117</v>
      </c>
    </row>
    <row r="2" spans="1:16" ht="15" customHeight="1">
      <c r="A2" s="539"/>
    </row>
    <row r="3" spans="1:16" ht="15" customHeight="1"/>
    <row r="4" spans="1:16" s="588" customFormat="1" ht="30" customHeight="1">
      <c r="A4" s="542" t="s">
        <v>65</v>
      </c>
      <c r="B4" s="543" t="s">
        <v>1118</v>
      </c>
      <c r="C4" s="543">
        <v>2000</v>
      </c>
      <c r="D4" s="543">
        <v>2001</v>
      </c>
      <c r="E4" s="543">
        <v>2002</v>
      </c>
      <c r="F4" s="543">
        <v>2003</v>
      </c>
      <c r="G4" s="543">
        <v>2004</v>
      </c>
      <c r="H4" s="543">
        <v>2005</v>
      </c>
      <c r="I4" s="543">
        <v>2006</v>
      </c>
      <c r="J4" s="543">
        <v>2007</v>
      </c>
      <c r="K4" s="543">
        <v>2008</v>
      </c>
      <c r="L4" s="543">
        <v>2009</v>
      </c>
      <c r="M4" s="543">
        <v>2010</v>
      </c>
      <c r="N4" s="543">
        <v>2011</v>
      </c>
      <c r="O4" s="545">
        <v>2012</v>
      </c>
    </row>
    <row r="5" spans="1:16" ht="20.100000000000001" customHeight="1">
      <c r="A5" s="547"/>
      <c r="B5" s="565"/>
      <c r="C5" s="549" t="s">
        <v>1119</v>
      </c>
    </row>
    <row r="6" spans="1:16" ht="15" customHeight="1">
      <c r="A6" s="550">
        <v>1</v>
      </c>
      <c r="B6" s="567" t="s">
        <v>1120</v>
      </c>
      <c r="C6" s="570">
        <v>21.853255185211609</v>
      </c>
      <c r="D6" s="570">
        <v>22.124008589504399</v>
      </c>
      <c r="E6" s="570">
        <v>21.219260915986474</v>
      </c>
      <c r="F6" s="570">
        <v>21.051198414678513</v>
      </c>
      <c r="G6" s="570">
        <v>20.603247250003577</v>
      </c>
      <c r="H6" s="570">
        <v>20.509667953511613</v>
      </c>
      <c r="I6" s="570">
        <v>20.022228062904102</v>
      </c>
      <c r="J6" s="570">
        <v>20.064393401914352</v>
      </c>
      <c r="K6" s="570">
        <v>20.997040169210855</v>
      </c>
      <c r="L6" s="570">
        <v>20.858944636505363</v>
      </c>
      <c r="M6" s="570">
        <v>20.883930989926021</v>
      </c>
      <c r="N6" s="570">
        <v>20.71886860147643</v>
      </c>
      <c r="O6" s="570">
        <v>20.667501154036657</v>
      </c>
    </row>
    <row r="7" spans="1:16" ht="15" customHeight="1">
      <c r="A7" s="550">
        <v>2</v>
      </c>
      <c r="B7" s="567" t="s">
        <v>1121</v>
      </c>
      <c r="C7" s="570">
        <v>5.6348884153889216</v>
      </c>
      <c r="D7" s="570">
        <v>5.7027176724162327</v>
      </c>
      <c r="E7" s="570">
        <v>5.560512119005768</v>
      </c>
      <c r="F7" s="570">
        <v>5.5712925848690436</v>
      </c>
      <c r="G7" s="570">
        <v>5.4428555209761136</v>
      </c>
      <c r="H7" s="570">
        <v>5.4600064399383346</v>
      </c>
      <c r="I7" s="570">
        <v>5.2687691815972943</v>
      </c>
      <c r="J7" s="570">
        <v>5.2327504861581478</v>
      </c>
      <c r="K7" s="570">
        <v>5.2683087552152621</v>
      </c>
      <c r="L7" s="570">
        <v>5.1794973569779614</v>
      </c>
      <c r="M7" s="570">
        <v>5.00547330142901</v>
      </c>
      <c r="N7" s="570">
        <v>4.8919598566926474</v>
      </c>
      <c r="O7" s="570">
        <v>4.8824362539904715</v>
      </c>
    </row>
    <row r="8" spans="1:16" ht="15" customHeight="1">
      <c r="A8" s="550">
        <v>3</v>
      </c>
      <c r="B8" s="567" t="s">
        <v>1122</v>
      </c>
      <c r="C8" s="570">
        <v>27.48814360060053</v>
      </c>
      <c r="D8" s="570">
        <v>27.826726261920633</v>
      </c>
      <c r="E8" s="570">
        <v>26.779773034992242</v>
      </c>
      <c r="F8" s="570">
        <v>26.622490999547558</v>
      </c>
      <c r="G8" s="570">
        <v>26.04610277097969</v>
      </c>
      <c r="H8" s="570">
        <v>25.969674393449949</v>
      </c>
      <c r="I8" s="570">
        <v>25.290997244501398</v>
      </c>
      <c r="J8" s="570">
        <v>25.297143888072497</v>
      </c>
      <c r="K8" s="570">
        <v>26.265348924426117</v>
      </c>
      <c r="L8" s="570">
        <v>26.038441993483325</v>
      </c>
      <c r="M8" s="570">
        <v>25.889404291355032</v>
      </c>
      <c r="N8" s="570">
        <v>25.610828458169077</v>
      </c>
      <c r="O8" s="570">
        <v>25.549937408027127</v>
      </c>
    </row>
    <row r="9" spans="1:16">
      <c r="A9" s="550"/>
      <c r="B9" s="565"/>
      <c r="C9" s="570"/>
      <c r="D9" s="570"/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</row>
    <row r="10" spans="1:16" ht="20.100000000000001" customHeight="1">
      <c r="A10" s="550"/>
      <c r="B10" s="589" t="s">
        <v>1123</v>
      </c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</row>
    <row r="11" spans="1:16" ht="15" customHeight="1">
      <c r="A11" s="550">
        <v>4</v>
      </c>
      <c r="B11" s="567" t="s">
        <v>971</v>
      </c>
      <c r="C11" s="570">
        <v>21.853255185211609</v>
      </c>
      <c r="D11" s="570">
        <v>22.124008589504399</v>
      </c>
      <c r="E11" s="570">
        <v>21.219260915986474</v>
      </c>
      <c r="F11" s="570">
        <v>21.051198414678513</v>
      </c>
      <c r="G11" s="570">
        <v>20.603247250003577</v>
      </c>
      <c r="H11" s="570">
        <v>20.509667953511613</v>
      </c>
      <c r="I11" s="570">
        <v>20.022228062904102</v>
      </c>
      <c r="J11" s="570">
        <v>20.064393401914352</v>
      </c>
      <c r="K11" s="570">
        <v>20.997040169210855</v>
      </c>
      <c r="L11" s="570">
        <v>20.858944636505363</v>
      </c>
      <c r="M11" s="570">
        <v>20.883930989926021</v>
      </c>
      <c r="N11" s="570">
        <v>20.71886860147643</v>
      </c>
      <c r="O11" s="570">
        <v>20.667501154036657</v>
      </c>
    </row>
    <row r="12" spans="1:16" ht="15" customHeight="1">
      <c r="A12" s="550">
        <v>5</v>
      </c>
      <c r="B12" s="567" t="s">
        <v>1124</v>
      </c>
      <c r="C12" s="570">
        <v>4.8041676862113505</v>
      </c>
      <c r="D12" s="570">
        <v>4.0726365214038305</v>
      </c>
      <c r="E12" s="570">
        <v>4.742169961036689</v>
      </c>
      <c r="F12" s="570">
        <v>5.2533143450015949</v>
      </c>
      <c r="G12" s="570">
        <v>5.3004202578794795</v>
      </c>
      <c r="H12" s="570">
        <v>5.5885563772426554</v>
      </c>
      <c r="I12" s="570">
        <v>6.4073856997740277</v>
      </c>
      <c r="J12" s="570">
        <v>6.9987886679527218</v>
      </c>
      <c r="K12" s="570">
        <v>6.9033859086489837</v>
      </c>
      <c r="L12" s="570">
        <v>7.0003067452018701</v>
      </c>
      <c r="M12" s="570">
        <v>6.8360728268688398</v>
      </c>
      <c r="N12" s="570">
        <v>8.0589947626413085</v>
      </c>
      <c r="O12" s="570">
        <v>7.6704567888002533</v>
      </c>
    </row>
    <row r="13" spans="1:16" ht="15" customHeight="1">
      <c r="A13" s="550">
        <v>6</v>
      </c>
      <c r="B13" s="567" t="s">
        <v>1125</v>
      </c>
      <c r="C13" s="570">
        <v>6.7731880174421537</v>
      </c>
      <c r="D13" s="570">
        <v>7.6236236936766915</v>
      </c>
      <c r="E13" s="570">
        <v>7.6749163326626828</v>
      </c>
      <c r="F13" s="570">
        <v>7.7564951966315476</v>
      </c>
      <c r="G13" s="570">
        <v>8.7481078020865191</v>
      </c>
      <c r="H13" s="570">
        <v>7.8828764548907726</v>
      </c>
      <c r="I13" s="570">
        <v>7.8837563028232207</v>
      </c>
      <c r="J13" s="570">
        <v>8.2025233632778018</v>
      </c>
      <c r="K13" s="570">
        <v>9.1032550337863611</v>
      </c>
      <c r="L13" s="570">
        <v>9.2095771807952218</v>
      </c>
      <c r="M13" s="570">
        <v>9.0218894365494045</v>
      </c>
      <c r="N13" s="570">
        <v>9.1252539793109193</v>
      </c>
      <c r="O13" s="570">
        <v>8.7336825383384298</v>
      </c>
    </row>
    <row r="14" spans="1:16" ht="15" customHeight="1">
      <c r="A14" s="550">
        <v>7</v>
      </c>
      <c r="B14" s="567" t="s">
        <v>1126</v>
      </c>
      <c r="C14" s="570">
        <v>1.9690203312308032</v>
      </c>
      <c r="D14" s="570">
        <v>3.550987172272861</v>
      </c>
      <c r="E14" s="570">
        <v>2.9327463716259938</v>
      </c>
      <c r="F14" s="570">
        <v>2.5031808516299527</v>
      </c>
      <c r="G14" s="570">
        <v>3.4476875442070396</v>
      </c>
      <c r="H14" s="570">
        <v>2.2943200776481172</v>
      </c>
      <c r="I14" s="570">
        <v>1.476370603049193</v>
      </c>
      <c r="J14" s="570">
        <v>1.20373469532508</v>
      </c>
      <c r="K14" s="570">
        <v>2.1998691251373774</v>
      </c>
      <c r="L14" s="570">
        <v>2.2092704355933517</v>
      </c>
      <c r="M14" s="570">
        <v>2.1858166096805647</v>
      </c>
      <c r="N14" s="570">
        <v>1.0662592166696108</v>
      </c>
      <c r="O14" s="570">
        <v>1.0632257495381765</v>
      </c>
    </row>
    <row r="15" spans="1:16" ht="15" customHeight="1">
      <c r="A15" s="550">
        <v>8</v>
      </c>
      <c r="B15" s="567" t="s">
        <v>1127</v>
      </c>
      <c r="C15" s="570">
        <v>19.884234853980807</v>
      </c>
      <c r="D15" s="570">
        <v>18.573021417231541</v>
      </c>
      <c r="E15" s="570">
        <v>18.286514544360479</v>
      </c>
      <c r="F15" s="570">
        <v>18.54801756304856</v>
      </c>
      <c r="G15" s="570">
        <v>17.155559705796534</v>
      </c>
      <c r="H15" s="570">
        <v>18.215347875863493</v>
      </c>
      <c r="I15" s="570">
        <v>18.545857459854908</v>
      </c>
      <c r="J15" s="570">
        <v>18.86065870658927</v>
      </c>
      <c r="K15" s="570">
        <v>18.79717104407348</v>
      </c>
      <c r="L15" s="570">
        <v>18.649674200912013</v>
      </c>
      <c r="M15" s="570">
        <v>18.698114380245453</v>
      </c>
      <c r="N15" s="570">
        <v>19.652609384806816</v>
      </c>
      <c r="O15" s="570">
        <v>19.604275404498477</v>
      </c>
      <c r="P15" s="597"/>
    </row>
    <row r="16" spans="1:16">
      <c r="A16" s="550"/>
      <c r="B16" s="565"/>
      <c r="C16" s="570"/>
      <c r="D16" s="570"/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O16" s="570"/>
    </row>
    <row r="17" spans="1:16" ht="20.100000000000001" customHeight="1">
      <c r="A17" s="550"/>
      <c r="B17" s="589" t="s">
        <v>1128</v>
      </c>
      <c r="C17" s="570"/>
      <c r="D17" s="570"/>
      <c r="E17" s="570"/>
      <c r="F17" s="570"/>
      <c r="G17" s="570"/>
      <c r="H17" s="570"/>
      <c r="I17" s="570"/>
      <c r="J17" s="570"/>
      <c r="K17" s="570"/>
      <c r="L17" s="570"/>
      <c r="M17" s="570"/>
      <c r="N17" s="570"/>
      <c r="O17" s="570"/>
    </row>
    <row r="18" spans="1:16" ht="15" customHeight="1">
      <c r="A18" s="550">
        <v>9</v>
      </c>
      <c r="B18" s="567" t="s">
        <v>971</v>
      </c>
      <c r="C18" s="570">
        <v>5.6348884153889216</v>
      </c>
      <c r="D18" s="570">
        <v>5.7027176724162327</v>
      </c>
      <c r="E18" s="570">
        <v>5.560512119005768</v>
      </c>
      <c r="F18" s="570">
        <v>5.5712925848690436</v>
      </c>
      <c r="G18" s="570">
        <v>5.4428555209761136</v>
      </c>
      <c r="H18" s="570">
        <v>5.4600064399383346</v>
      </c>
      <c r="I18" s="570">
        <v>5.2687691815972943</v>
      </c>
      <c r="J18" s="570">
        <v>5.2327504861581478</v>
      </c>
      <c r="K18" s="570">
        <v>5.2683087552152621</v>
      </c>
      <c r="L18" s="570">
        <v>5.1794973569779614</v>
      </c>
      <c r="M18" s="570">
        <v>5.00547330142901</v>
      </c>
      <c r="N18" s="570">
        <v>4.8919598566926474</v>
      </c>
      <c r="O18" s="570">
        <v>4.8824362539904715</v>
      </c>
      <c r="P18" s="597"/>
    </row>
    <row r="19" spans="1:16" ht="15" customHeight="1">
      <c r="A19" s="550">
        <v>10</v>
      </c>
      <c r="B19" s="567" t="s">
        <v>1124</v>
      </c>
      <c r="C19" s="570">
        <v>1.0280892824717136</v>
      </c>
      <c r="D19" s="570">
        <v>0.88577861779756684</v>
      </c>
      <c r="E19" s="570">
        <v>1.0687440474052197</v>
      </c>
      <c r="F19" s="570">
        <v>1.1814808975579967</v>
      </c>
      <c r="G19" s="570">
        <v>1.1524617570367965</v>
      </c>
      <c r="H19" s="570">
        <v>1.1579055972491146</v>
      </c>
      <c r="I19" s="570">
        <v>1.292967335463642</v>
      </c>
      <c r="J19" s="570">
        <v>1.3675730412122236</v>
      </c>
      <c r="K19" s="570">
        <v>1.3686845166306392</v>
      </c>
      <c r="L19" s="570">
        <v>1.3921233201583434</v>
      </c>
      <c r="M19" s="570">
        <v>1.3574620626362028</v>
      </c>
      <c r="N19" s="570">
        <v>1.4938450557899197</v>
      </c>
      <c r="O19" s="570">
        <v>1.4795568084596618</v>
      </c>
    </row>
    <row r="20" spans="1:16" ht="15" customHeight="1">
      <c r="A20" s="550">
        <v>11</v>
      </c>
      <c r="B20" s="567" t="s">
        <v>1125</v>
      </c>
      <c r="C20" s="570">
        <v>1.5402908792828838</v>
      </c>
      <c r="D20" s="570">
        <v>1.7477675389975114</v>
      </c>
      <c r="E20" s="570">
        <v>1.8321000592032677</v>
      </c>
      <c r="F20" s="570">
        <v>1.9119474050314058</v>
      </c>
      <c r="G20" s="570">
        <v>2.1811158236114188</v>
      </c>
      <c r="H20" s="570">
        <v>2.111566702614244</v>
      </c>
      <c r="I20" s="570">
        <v>2.095843737966486</v>
      </c>
      <c r="J20" s="570">
        <v>2.2019791385544636</v>
      </c>
      <c r="K20" s="570">
        <v>2.4701037597792892</v>
      </c>
      <c r="L20" s="570">
        <v>2.4876251983974704</v>
      </c>
      <c r="M20" s="570">
        <v>2.3444991796338117</v>
      </c>
      <c r="N20" s="570">
        <v>2.3722701256836585</v>
      </c>
      <c r="O20" s="570">
        <v>2.3305535046887984</v>
      </c>
    </row>
    <row r="21" spans="1:16" ht="15" customHeight="1">
      <c r="A21" s="550">
        <v>12</v>
      </c>
      <c r="B21" s="567" t="s">
        <v>1126</v>
      </c>
      <c r="C21" s="570">
        <v>0.51220159681117017</v>
      </c>
      <c r="D21" s="570">
        <v>0.86198892119994452</v>
      </c>
      <c r="E21" s="570">
        <v>0.76335601179804802</v>
      </c>
      <c r="F21" s="570">
        <v>0.73046650747340913</v>
      </c>
      <c r="G21" s="570">
        <v>1.0286540665746222</v>
      </c>
      <c r="H21" s="570">
        <v>0.95366110536512938</v>
      </c>
      <c r="I21" s="570">
        <v>0.80287640250284409</v>
      </c>
      <c r="J21" s="570">
        <v>0.83440609734224003</v>
      </c>
      <c r="K21" s="570">
        <v>1.10141924314865</v>
      </c>
      <c r="L21" s="570">
        <v>1.095501878239127</v>
      </c>
      <c r="M21" s="570">
        <v>0.98703711699760888</v>
      </c>
      <c r="N21" s="570">
        <v>0.87842506989373881</v>
      </c>
      <c r="O21" s="570">
        <v>0.85099669622913665</v>
      </c>
    </row>
    <row r="22" spans="1:16" ht="15" customHeight="1">
      <c r="A22" s="550">
        <v>13</v>
      </c>
      <c r="B22" s="567" t="s">
        <v>1127</v>
      </c>
      <c r="C22" s="570">
        <v>5.1209347620367307</v>
      </c>
      <c r="D22" s="570">
        <v>4.8389626782229396</v>
      </c>
      <c r="E22" s="570">
        <v>4.7954297709359821</v>
      </c>
      <c r="F22" s="570">
        <v>4.8391160053956348</v>
      </c>
      <c r="G22" s="570">
        <v>4.4125752930980289</v>
      </c>
      <c r="H22" s="570">
        <v>4.5049591889084653</v>
      </c>
      <c r="I22" s="570">
        <v>4.4645097258686448</v>
      </c>
      <c r="J22" s="570">
        <v>4.3969143531707466</v>
      </c>
      <c r="K22" s="570">
        <v>4.1655014859743797</v>
      </c>
      <c r="L22" s="570">
        <v>4.0826074526466014</v>
      </c>
      <c r="M22" s="570">
        <v>4.0169093557299451</v>
      </c>
      <c r="N22" s="570">
        <v>4.0120079580974517</v>
      </c>
      <c r="O22" s="570">
        <v>4.0299127290598777</v>
      </c>
    </row>
    <row r="23" spans="1:16">
      <c r="A23" s="550"/>
      <c r="B23" s="565"/>
      <c r="C23" s="570"/>
      <c r="D23" s="570"/>
      <c r="E23" s="570"/>
      <c r="F23" s="570"/>
      <c r="G23" s="570"/>
      <c r="H23" s="570"/>
      <c r="I23" s="570"/>
      <c r="J23" s="570"/>
      <c r="K23" s="570"/>
      <c r="L23" s="570"/>
      <c r="M23" s="570"/>
      <c r="N23" s="570"/>
      <c r="O23" s="570"/>
    </row>
    <row r="24" spans="1:16" ht="20.100000000000001" customHeight="1">
      <c r="A24" s="550"/>
      <c r="B24" s="589" t="s">
        <v>1129</v>
      </c>
      <c r="C24" s="570"/>
      <c r="D24" s="570"/>
      <c r="E24" s="570"/>
      <c r="F24" s="570"/>
      <c r="G24" s="570"/>
      <c r="H24" s="570"/>
      <c r="I24" s="570"/>
      <c r="J24" s="570"/>
      <c r="K24" s="570"/>
      <c r="L24" s="570"/>
      <c r="M24" s="570"/>
      <c r="N24" s="570"/>
      <c r="O24" s="570"/>
    </row>
    <row r="25" spans="1:16" ht="15" customHeight="1">
      <c r="A25" s="550">
        <v>14</v>
      </c>
      <c r="B25" s="567" t="s">
        <v>971</v>
      </c>
      <c r="C25" s="570">
        <v>27.48814360060053</v>
      </c>
      <c r="D25" s="570">
        <v>27.826726261920633</v>
      </c>
      <c r="E25" s="570">
        <v>26.779773034992242</v>
      </c>
      <c r="F25" s="570">
        <v>26.622490999547558</v>
      </c>
      <c r="G25" s="570">
        <v>26.04610277097969</v>
      </c>
      <c r="H25" s="570">
        <v>25.969674393449949</v>
      </c>
      <c r="I25" s="570">
        <v>25.290997244501398</v>
      </c>
      <c r="J25" s="570">
        <v>25.297143888072497</v>
      </c>
      <c r="K25" s="570">
        <v>26.265348924426117</v>
      </c>
      <c r="L25" s="570">
        <v>26.038441993483325</v>
      </c>
      <c r="M25" s="570">
        <v>25.889404291355032</v>
      </c>
      <c r="N25" s="570">
        <v>25.610828458169077</v>
      </c>
      <c r="O25" s="570">
        <v>25.549937408027127</v>
      </c>
      <c r="P25" s="597"/>
    </row>
    <row r="26" spans="1:16" ht="15" customHeight="1">
      <c r="A26" s="550">
        <v>15</v>
      </c>
      <c r="B26" s="567" t="s">
        <v>1124</v>
      </c>
      <c r="C26" s="570">
        <v>5.8322569686830636</v>
      </c>
      <c r="D26" s="570">
        <v>4.9584151392013975</v>
      </c>
      <c r="E26" s="570">
        <v>5.8109140084419089</v>
      </c>
      <c r="F26" s="570">
        <v>6.4347952425595913</v>
      </c>
      <c r="G26" s="570">
        <v>6.452882014916276</v>
      </c>
      <c r="H26" s="570">
        <v>6.74646197449177</v>
      </c>
      <c r="I26" s="570">
        <v>7.7003530352376695</v>
      </c>
      <c r="J26" s="570">
        <v>8.3663617091649449</v>
      </c>
      <c r="K26" s="570">
        <v>8.2720704252796224</v>
      </c>
      <c r="L26" s="570">
        <v>8.3924300653602142</v>
      </c>
      <c r="M26" s="570">
        <v>8.1935348895050417</v>
      </c>
      <c r="N26" s="570">
        <v>9.5528398184312273</v>
      </c>
      <c r="O26" s="570">
        <v>9.1500135972599157</v>
      </c>
    </row>
    <row r="27" spans="1:16" ht="15" customHeight="1">
      <c r="A27" s="550">
        <v>16</v>
      </c>
      <c r="B27" s="567" t="s">
        <v>1125</v>
      </c>
      <c r="C27" s="570">
        <v>8.3134788967250373</v>
      </c>
      <c r="D27" s="570">
        <v>9.3713912326742026</v>
      </c>
      <c r="E27" s="570">
        <v>9.5070163918659496</v>
      </c>
      <c r="F27" s="570">
        <v>9.668442601662953</v>
      </c>
      <c r="G27" s="570">
        <v>10.929223625697938</v>
      </c>
      <c r="H27" s="570">
        <v>9.9944431575050174</v>
      </c>
      <c r="I27" s="570">
        <v>9.9796000407897072</v>
      </c>
      <c r="J27" s="570">
        <v>10.404502501832265</v>
      </c>
      <c r="K27" s="570">
        <v>11.573358793565649</v>
      </c>
      <c r="L27" s="570">
        <v>11.697202379192692</v>
      </c>
      <c r="M27" s="570">
        <v>11.366388616183215</v>
      </c>
      <c r="N27" s="570">
        <v>11.497524104994579</v>
      </c>
      <c r="O27" s="570">
        <v>11.064236043027229</v>
      </c>
    </row>
    <row r="28" spans="1:16" ht="15" customHeight="1">
      <c r="A28" s="550">
        <v>17</v>
      </c>
      <c r="B28" s="567" t="s">
        <v>1126</v>
      </c>
      <c r="C28" s="570">
        <v>2.4812219280419736</v>
      </c>
      <c r="D28" s="570">
        <v>4.4129760934728051</v>
      </c>
      <c r="E28" s="570">
        <v>3.6961023834240407</v>
      </c>
      <c r="F28" s="570">
        <v>3.2336473591033617</v>
      </c>
      <c r="G28" s="570">
        <v>4.4763416107816623</v>
      </c>
      <c r="H28" s="570">
        <v>3.2479811830132475</v>
      </c>
      <c r="I28" s="570">
        <v>2.2792470055520377</v>
      </c>
      <c r="J28" s="570">
        <v>2.0381407926673205</v>
      </c>
      <c r="K28" s="570">
        <v>3.301288368286027</v>
      </c>
      <c r="L28" s="570">
        <v>3.304772313832478</v>
      </c>
      <c r="M28" s="570">
        <v>3.1728537266781736</v>
      </c>
      <c r="N28" s="570">
        <v>1.9446842865633513</v>
      </c>
      <c r="O28" s="570">
        <v>1.9142224457673134</v>
      </c>
    </row>
    <row r="29" spans="1:16" ht="15" customHeight="1">
      <c r="A29" s="550">
        <v>18</v>
      </c>
      <c r="B29" s="567" t="s">
        <v>1127</v>
      </c>
      <c r="C29" s="570">
        <v>25.00516961601754</v>
      </c>
      <c r="D29" s="570">
        <v>23.411984095454478</v>
      </c>
      <c r="E29" s="570">
        <v>23.081944315296461</v>
      </c>
      <c r="F29" s="570">
        <v>23.387133568444195</v>
      </c>
      <c r="G29" s="570">
        <v>21.568134998894564</v>
      </c>
      <c r="H29" s="570">
        <v>22.720307064771958</v>
      </c>
      <c r="I29" s="570">
        <v>23.010367185723553</v>
      </c>
      <c r="J29" s="570">
        <v>23.257573059760016</v>
      </c>
      <c r="K29" s="570">
        <v>22.962672530047861</v>
      </c>
      <c r="L29" s="570">
        <v>22.732281653558616</v>
      </c>
      <c r="M29" s="570">
        <v>22.7150237359754</v>
      </c>
      <c r="N29" s="570">
        <v>23.664617342904268</v>
      </c>
      <c r="O29" s="570">
        <v>23.634188133558354</v>
      </c>
    </row>
    <row r="30" spans="1:16">
      <c r="A30" s="550"/>
      <c r="B30" s="565"/>
    </row>
    <row r="31" spans="1:16" ht="20.100000000000001" customHeight="1">
      <c r="A31" s="550"/>
      <c r="B31" s="565"/>
      <c r="C31" s="549" t="s">
        <v>974</v>
      </c>
    </row>
    <row r="32" spans="1:16" ht="15" customHeight="1">
      <c r="A32" s="550">
        <v>19</v>
      </c>
      <c r="B32" s="567" t="s">
        <v>1120</v>
      </c>
      <c r="C32" s="598">
        <f>C6/$C6*100</f>
        <v>100</v>
      </c>
      <c r="D32" s="570">
        <f>D6/$C6*100</f>
        <v>101.23896143617091</v>
      </c>
      <c r="E32" s="570">
        <f t="shared" ref="E32:O34" si="0">E6/$C6*100</f>
        <v>97.098856605792221</v>
      </c>
      <c r="F32" s="570">
        <f t="shared" si="0"/>
        <v>96.329806412200512</v>
      </c>
      <c r="G32" s="570">
        <f t="shared" si="0"/>
        <v>94.279992044142105</v>
      </c>
      <c r="H32" s="570">
        <f t="shared" si="0"/>
        <v>93.851775306183129</v>
      </c>
      <c r="I32" s="570">
        <f t="shared" si="0"/>
        <v>91.6212614240345</v>
      </c>
      <c r="J32" s="570">
        <f t="shared" si="0"/>
        <v>91.814209058850864</v>
      </c>
      <c r="K32" s="570">
        <f t="shared" si="0"/>
        <v>96.081979509486686</v>
      </c>
      <c r="L32" s="570">
        <f t="shared" si="0"/>
        <v>95.450057484437792</v>
      </c>
      <c r="M32" s="570">
        <f t="shared" si="0"/>
        <v>95.564394470890818</v>
      </c>
      <c r="N32" s="570">
        <f t="shared" si="0"/>
        <v>94.809072725683293</v>
      </c>
      <c r="O32" s="570">
        <f t="shared" si="0"/>
        <v>94.574016451437544</v>
      </c>
    </row>
    <row r="33" spans="1:16" ht="15" customHeight="1">
      <c r="A33" s="550">
        <v>20</v>
      </c>
      <c r="B33" s="567" t="s">
        <v>1121</v>
      </c>
      <c r="C33" s="598">
        <f t="shared" ref="C33:O48" si="1">C7/$C7*100</f>
        <v>100</v>
      </c>
      <c r="D33" s="570">
        <f t="shared" si="1"/>
        <v>101.20373735959116</v>
      </c>
      <c r="E33" s="570">
        <f t="shared" si="0"/>
        <v>98.680075080457115</v>
      </c>
      <c r="F33" s="570">
        <f t="shared" si="0"/>
        <v>98.871391484058549</v>
      </c>
      <c r="G33" s="570">
        <f t="shared" si="0"/>
        <v>96.592072810379619</v>
      </c>
      <c r="H33" s="570">
        <f t="shared" si="0"/>
        <v>96.896442971736889</v>
      </c>
      <c r="I33" s="570">
        <f t="shared" si="0"/>
        <v>93.502635601589674</v>
      </c>
      <c r="J33" s="570">
        <f t="shared" si="0"/>
        <v>92.863426929049169</v>
      </c>
      <c r="K33" s="570">
        <f t="shared" si="0"/>
        <v>93.494464607807899</v>
      </c>
      <c r="L33" s="570">
        <f t="shared" si="0"/>
        <v>91.918365993419073</v>
      </c>
      <c r="M33" s="570">
        <f t="shared" si="0"/>
        <v>88.830034109620087</v>
      </c>
      <c r="N33" s="570">
        <f t="shared" si="0"/>
        <v>86.815558642344527</v>
      </c>
      <c r="O33" s="570">
        <f t="shared" si="0"/>
        <v>86.64654726181449</v>
      </c>
    </row>
    <row r="34" spans="1:16" ht="15" customHeight="1">
      <c r="A34" s="550">
        <v>21</v>
      </c>
      <c r="B34" s="567" t="s">
        <v>1122</v>
      </c>
      <c r="C34" s="598">
        <f t="shared" si="1"/>
        <v>100</v>
      </c>
      <c r="D34" s="570">
        <f t="shared" si="1"/>
        <v>101.23174073243966</v>
      </c>
      <c r="E34" s="570">
        <f t="shared" si="0"/>
        <v>97.422995980009318</v>
      </c>
      <c r="F34" s="570">
        <f t="shared" si="0"/>
        <v>96.850814614363188</v>
      </c>
      <c r="G34" s="570">
        <f t="shared" si="0"/>
        <v>94.753953375049534</v>
      </c>
      <c r="H34" s="570">
        <f t="shared" si="0"/>
        <v>94.475912127010986</v>
      </c>
      <c r="I34" s="570">
        <f t="shared" si="0"/>
        <v>92.006930740673482</v>
      </c>
      <c r="J34" s="570">
        <f t="shared" si="0"/>
        <v>92.029291812633844</v>
      </c>
      <c r="K34" s="570">
        <f t="shared" si="0"/>
        <v>95.551555994680925</v>
      </c>
      <c r="L34" s="570">
        <f t="shared" si="0"/>
        <v>94.726083986677324</v>
      </c>
      <c r="M34" s="570">
        <f t="shared" si="0"/>
        <v>94.18389494585378</v>
      </c>
      <c r="N34" s="570">
        <f t="shared" si="0"/>
        <v>93.170454979759199</v>
      </c>
      <c r="O34" s="570">
        <f t="shared" si="0"/>
        <v>92.948937473787581</v>
      </c>
    </row>
    <row r="35" spans="1:16">
      <c r="A35" s="550"/>
      <c r="B35" s="565"/>
      <c r="C35" s="598"/>
      <c r="D35" s="570"/>
      <c r="E35" s="570"/>
      <c r="F35" s="570"/>
      <c r="G35" s="570"/>
      <c r="H35" s="570"/>
      <c r="I35" s="570"/>
      <c r="J35" s="570"/>
      <c r="K35" s="570"/>
      <c r="L35" s="570"/>
      <c r="M35" s="570"/>
      <c r="N35" s="570"/>
      <c r="O35" s="570"/>
    </row>
    <row r="36" spans="1:16" ht="20.100000000000001" customHeight="1">
      <c r="A36" s="550"/>
      <c r="B36" s="589" t="s">
        <v>1123</v>
      </c>
      <c r="C36" s="598"/>
      <c r="D36" s="570"/>
      <c r="E36" s="570"/>
      <c r="F36" s="570"/>
      <c r="G36" s="570"/>
      <c r="H36" s="570"/>
      <c r="I36" s="570"/>
      <c r="J36" s="570"/>
      <c r="K36" s="570"/>
      <c r="L36" s="570"/>
      <c r="M36" s="570"/>
      <c r="N36" s="570"/>
      <c r="O36" s="570"/>
    </row>
    <row r="37" spans="1:16" ht="15" customHeight="1">
      <c r="A37" s="550">
        <v>22</v>
      </c>
      <c r="B37" s="567" t="s">
        <v>971</v>
      </c>
      <c r="C37" s="598">
        <f t="shared" si="1"/>
        <v>100</v>
      </c>
      <c r="D37" s="570">
        <f t="shared" si="1"/>
        <v>101.23896143617091</v>
      </c>
      <c r="E37" s="570">
        <f t="shared" si="1"/>
        <v>97.098856605792221</v>
      </c>
      <c r="F37" s="570">
        <f t="shared" si="1"/>
        <v>96.329806412200512</v>
      </c>
      <c r="G37" s="570">
        <f t="shared" si="1"/>
        <v>94.279992044142105</v>
      </c>
      <c r="H37" s="570">
        <f t="shared" si="1"/>
        <v>93.851775306183129</v>
      </c>
      <c r="I37" s="570">
        <f t="shared" si="1"/>
        <v>91.6212614240345</v>
      </c>
      <c r="J37" s="570">
        <f t="shared" si="1"/>
        <v>91.814209058850864</v>
      </c>
      <c r="K37" s="570">
        <f t="shared" si="1"/>
        <v>96.081979509486686</v>
      </c>
      <c r="L37" s="570">
        <f t="shared" si="1"/>
        <v>95.450057484437792</v>
      </c>
      <c r="M37" s="570">
        <f t="shared" si="1"/>
        <v>95.564394470890818</v>
      </c>
      <c r="N37" s="570">
        <f t="shared" si="1"/>
        <v>94.809072725683293</v>
      </c>
      <c r="O37" s="570">
        <f t="shared" si="1"/>
        <v>94.574016451437544</v>
      </c>
    </row>
    <row r="38" spans="1:16" ht="15" customHeight="1">
      <c r="A38" s="550">
        <v>23</v>
      </c>
      <c r="B38" s="567" t="s">
        <v>1124</v>
      </c>
      <c r="C38" s="598">
        <f t="shared" si="1"/>
        <v>100</v>
      </c>
      <c r="D38" s="570">
        <f t="shared" si="1"/>
        <v>84.772988526043349</v>
      </c>
      <c r="E38" s="570">
        <f t="shared" si="1"/>
        <v>98.709501224268166</v>
      </c>
      <c r="F38" s="570">
        <f t="shared" si="1"/>
        <v>109.3491045302053</v>
      </c>
      <c r="G38" s="570">
        <f t="shared" si="1"/>
        <v>110.3296263594721</v>
      </c>
      <c r="H38" s="570">
        <f t="shared" si="1"/>
        <v>116.32725463106988</v>
      </c>
      <c r="I38" s="570">
        <f t="shared" si="1"/>
        <v>133.3713999651624</v>
      </c>
      <c r="J38" s="570">
        <f t="shared" si="1"/>
        <v>145.68160657756073</v>
      </c>
      <c r="K38" s="570">
        <f t="shared" si="1"/>
        <v>143.69577332745254</v>
      </c>
      <c r="L38" s="570">
        <f t="shared" si="1"/>
        <v>145.71320575036864</v>
      </c>
      <c r="M38" s="570">
        <f t="shared" si="1"/>
        <v>142.29463402140078</v>
      </c>
      <c r="N38" s="570">
        <f t="shared" si="1"/>
        <v>167.75007220859044</v>
      </c>
      <c r="O38" s="570">
        <f t="shared" si="1"/>
        <v>159.66255322052066</v>
      </c>
    </row>
    <row r="39" spans="1:16" ht="15" customHeight="1">
      <c r="A39" s="550">
        <v>24</v>
      </c>
      <c r="B39" s="567" t="s">
        <v>1125</v>
      </c>
      <c r="C39" s="598">
        <f t="shared" si="1"/>
        <v>100</v>
      </c>
      <c r="D39" s="570">
        <f t="shared" si="1"/>
        <v>112.5559142023596</v>
      </c>
      <c r="E39" s="570">
        <f t="shared" si="1"/>
        <v>113.31320366271274</v>
      </c>
      <c r="F39" s="570">
        <f t="shared" si="1"/>
        <v>114.51764186461683</v>
      </c>
      <c r="G39" s="570">
        <f t="shared" si="1"/>
        <v>129.15790584225033</v>
      </c>
      <c r="H39" s="570">
        <f t="shared" si="1"/>
        <v>116.3835469293186</v>
      </c>
      <c r="I39" s="570">
        <f t="shared" si="1"/>
        <v>116.39653708890346</v>
      </c>
      <c r="J39" s="570">
        <f t="shared" si="1"/>
        <v>121.10284465977996</v>
      </c>
      <c r="K39" s="570">
        <f t="shared" si="1"/>
        <v>134.40133376400999</v>
      </c>
      <c r="L39" s="570">
        <f t="shared" si="1"/>
        <v>135.97108417895583</v>
      </c>
      <c r="M39" s="570">
        <f t="shared" si="1"/>
        <v>133.20004425266873</v>
      </c>
      <c r="N39" s="570">
        <f t="shared" si="1"/>
        <v>134.72612831375389</v>
      </c>
      <c r="O39" s="570">
        <f t="shared" si="1"/>
        <v>128.94492985943484</v>
      </c>
    </row>
    <row r="40" spans="1:16" ht="15" customHeight="1">
      <c r="A40" s="550">
        <v>25</v>
      </c>
      <c r="B40" s="567" t="s">
        <v>1126</v>
      </c>
      <c r="C40" s="598">
        <f t="shared" si="1"/>
        <v>100</v>
      </c>
      <c r="D40" s="570">
        <f t="shared" si="1"/>
        <v>180.34283932727072</v>
      </c>
      <c r="E40" s="570">
        <f t="shared" si="1"/>
        <v>148.94444334116045</v>
      </c>
      <c r="F40" s="570">
        <f t="shared" si="1"/>
        <v>127.12823793268069</v>
      </c>
      <c r="G40" s="570">
        <f t="shared" si="1"/>
        <v>175.09659445984212</v>
      </c>
      <c r="H40" s="570">
        <f t="shared" si="1"/>
        <v>116.52089322074059</v>
      </c>
      <c r="I40" s="570">
        <f t="shared" si="1"/>
        <v>74.979957272779259</v>
      </c>
      <c r="J40" s="570">
        <f t="shared" si="1"/>
        <v>61.133685428867288</v>
      </c>
      <c r="K40" s="570">
        <f t="shared" si="1"/>
        <v>111.72404318254421</v>
      </c>
      <c r="L40" s="570">
        <f t="shared" si="1"/>
        <v>112.20150450210802</v>
      </c>
      <c r="M40" s="570">
        <f t="shared" si="1"/>
        <v>111.0103626159231</v>
      </c>
      <c r="N40" s="570">
        <f t="shared" si="1"/>
        <v>54.151762668855184</v>
      </c>
      <c r="O40" s="570">
        <f t="shared" si="1"/>
        <v>53.997702952796381</v>
      </c>
    </row>
    <row r="41" spans="1:16" ht="15" customHeight="1">
      <c r="A41" s="550">
        <v>26</v>
      </c>
      <c r="B41" s="567" t="s">
        <v>1127</v>
      </c>
      <c r="C41" s="598">
        <f t="shared" si="1"/>
        <v>100</v>
      </c>
      <c r="D41" s="570">
        <f t="shared" si="1"/>
        <v>93.405763679728608</v>
      </c>
      <c r="E41" s="570">
        <f t="shared" si="1"/>
        <v>91.964889162931669</v>
      </c>
      <c r="F41" s="570">
        <f t="shared" si="1"/>
        <v>93.280016552084049</v>
      </c>
      <c r="G41" s="570">
        <f t="shared" si="1"/>
        <v>86.277193121977263</v>
      </c>
      <c r="H41" s="570">
        <f t="shared" si="1"/>
        <v>91.606984174283156</v>
      </c>
      <c r="I41" s="570">
        <f t="shared" si="1"/>
        <v>93.269153155983986</v>
      </c>
      <c r="J41" s="570">
        <f t="shared" si="1"/>
        <v>94.852323185135688</v>
      </c>
      <c r="K41" s="570">
        <f t="shared" si="1"/>
        <v>94.53303676057871</v>
      </c>
      <c r="L41" s="570">
        <f t="shared" si="1"/>
        <v>93.791258943908346</v>
      </c>
      <c r="M41" s="570">
        <f t="shared" si="1"/>
        <v>94.034869923607374</v>
      </c>
      <c r="N41" s="570">
        <f t="shared" si="1"/>
        <v>98.835130087353491</v>
      </c>
      <c r="O41" s="570">
        <f t="shared" si="1"/>
        <v>98.592053194210365</v>
      </c>
      <c r="P41" s="597"/>
    </row>
    <row r="42" spans="1:16">
      <c r="A42" s="550"/>
      <c r="B42" s="565"/>
      <c r="C42" s="598"/>
      <c r="D42" s="570"/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</row>
    <row r="43" spans="1:16" ht="20.100000000000001" customHeight="1">
      <c r="A43" s="550"/>
      <c r="B43" s="589" t="s">
        <v>1128</v>
      </c>
      <c r="C43" s="598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</row>
    <row r="44" spans="1:16" ht="15" customHeight="1">
      <c r="A44" s="550">
        <v>27</v>
      </c>
      <c r="B44" s="567" t="s">
        <v>971</v>
      </c>
      <c r="C44" s="598">
        <f t="shared" si="1"/>
        <v>100</v>
      </c>
      <c r="D44" s="570">
        <f t="shared" si="1"/>
        <v>101.20373735959116</v>
      </c>
      <c r="E44" s="570">
        <f t="shared" si="1"/>
        <v>98.680075080457115</v>
      </c>
      <c r="F44" s="570">
        <f t="shared" si="1"/>
        <v>98.871391484058549</v>
      </c>
      <c r="G44" s="570">
        <f t="shared" si="1"/>
        <v>96.592072810379619</v>
      </c>
      <c r="H44" s="570">
        <f t="shared" si="1"/>
        <v>96.896442971736889</v>
      </c>
      <c r="I44" s="570">
        <f t="shared" si="1"/>
        <v>93.502635601589674</v>
      </c>
      <c r="J44" s="570">
        <f t="shared" si="1"/>
        <v>92.863426929049169</v>
      </c>
      <c r="K44" s="570">
        <f t="shared" si="1"/>
        <v>93.494464607807899</v>
      </c>
      <c r="L44" s="570">
        <f t="shared" si="1"/>
        <v>91.918365993419073</v>
      </c>
      <c r="M44" s="570">
        <f t="shared" si="1"/>
        <v>88.830034109620087</v>
      </c>
      <c r="N44" s="570">
        <f t="shared" si="1"/>
        <v>86.815558642344527</v>
      </c>
      <c r="O44" s="570">
        <f t="shared" si="1"/>
        <v>86.64654726181449</v>
      </c>
    </row>
    <row r="45" spans="1:16" ht="15" customHeight="1">
      <c r="A45" s="550">
        <v>28</v>
      </c>
      <c r="B45" s="567" t="s">
        <v>1124</v>
      </c>
      <c r="C45" s="598">
        <f t="shared" si="1"/>
        <v>100</v>
      </c>
      <c r="D45" s="570">
        <f t="shared" si="1"/>
        <v>86.157752337228331</v>
      </c>
      <c r="E45" s="570">
        <f t="shared" si="1"/>
        <v>103.95440022833083</v>
      </c>
      <c r="F45" s="570">
        <f t="shared" si="1"/>
        <v>114.9200675176286</v>
      </c>
      <c r="G45" s="570">
        <f t="shared" si="1"/>
        <v>112.09743907319691</v>
      </c>
      <c r="H45" s="570">
        <f t="shared" si="1"/>
        <v>112.62694952575509</v>
      </c>
      <c r="I45" s="570">
        <f t="shared" si="1"/>
        <v>125.7641099375254</v>
      </c>
      <c r="J45" s="570">
        <f t="shared" si="1"/>
        <v>133.02084405785547</v>
      </c>
      <c r="K45" s="570">
        <f t="shared" si="1"/>
        <v>133.12895484525166</v>
      </c>
      <c r="L45" s="570">
        <f t="shared" si="1"/>
        <v>135.40879609321729</v>
      </c>
      <c r="M45" s="570">
        <f t="shared" si="1"/>
        <v>132.03737124587244</v>
      </c>
      <c r="N45" s="570">
        <f t="shared" si="1"/>
        <v>145.30304724103772</v>
      </c>
      <c r="O45" s="570">
        <f t="shared" si="1"/>
        <v>143.913260617068</v>
      </c>
    </row>
    <row r="46" spans="1:16" ht="15" customHeight="1">
      <c r="A46" s="550">
        <v>29</v>
      </c>
      <c r="B46" s="567" t="s">
        <v>1125</v>
      </c>
      <c r="C46" s="598">
        <f t="shared" si="1"/>
        <v>100</v>
      </c>
      <c r="D46" s="570">
        <f t="shared" si="1"/>
        <v>113.46996612816554</v>
      </c>
      <c r="E46" s="570">
        <f t="shared" si="1"/>
        <v>118.94506965179474</v>
      </c>
      <c r="F46" s="570">
        <f t="shared" si="1"/>
        <v>124.12898308672418</v>
      </c>
      <c r="G46" s="570">
        <f t="shared" si="1"/>
        <v>141.60415106962688</v>
      </c>
      <c r="H46" s="570">
        <f t="shared" si="1"/>
        <v>137.08882724783322</v>
      </c>
      <c r="I46" s="570">
        <f t="shared" si="1"/>
        <v>136.06804832488862</v>
      </c>
      <c r="J46" s="570">
        <f t="shared" si="1"/>
        <v>142.95865593774363</v>
      </c>
      <c r="K46" s="570">
        <f t="shared" si="1"/>
        <v>160.36605767147699</v>
      </c>
      <c r="L46" s="570">
        <f t="shared" si="1"/>
        <v>161.50359856416466</v>
      </c>
      <c r="M46" s="570">
        <f t="shared" si="1"/>
        <v>152.21145636630303</v>
      </c>
      <c r="N46" s="570">
        <f t="shared" si="1"/>
        <v>154.0144240020509</v>
      </c>
      <c r="O46" s="570">
        <f t="shared" si="1"/>
        <v>151.30606407108237</v>
      </c>
    </row>
    <row r="47" spans="1:16" ht="15" customHeight="1">
      <c r="A47" s="550">
        <v>30</v>
      </c>
      <c r="B47" s="567" t="s">
        <v>1126</v>
      </c>
      <c r="C47" s="598">
        <f t="shared" si="1"/>
        <v>100</v>
      </c>
      <c r="D47" s="570">
        <f t="shared" si="1"/>
        <v>168.29094765937015</v>
      </c>
      <c r="E47" s="570">
        <f t="shared" si="1"/>
        <v>149.03428973093759</v>
      </c>
      <c r="F47" s="570">
        <f t="shared" si="1"/>
        <v>142.61308672622221</v>
      </c>
      <c r="G47" s="570">
        <f t="shared" si="1"/>
        <v>200.82992184693421</v>
      </c>
      <c r="H47" s="570">
        <f t="shared" si="1"/>
        <v>186.18862403053168</v>
      </c>
      <c r="I47" s="570">
        <f t="shared" si="1"/>
        <v>156.75007799689368</v>
      </c>
      <c r="J47" s="570">
        <f t="shared" si="1"/>
        <v>162.90579774390176</v>
      </c>
      <c r="K47" s="570">
        <f t="shared" si="1"/>
        <v>215.03627673279252</v>
      </c>
      <c r="L47" s="570">
        <f t="shared" si="1"/>
        <v>213.88099628338298</v>
      </c>
      <c r="M47" s="570">
        <f t="shared" si="1"/>
        <v>192.70481059462472</v>
      </c>
      <c r="N47" s="570">
        <f t="shared" si="1"/>
        <v>171.49986945815431</v>
      </c>
      <c r="O47" s="570">
        <f t="shared" si="1"/>
        <v>166.14487372300556</v>
      </c>
    </row>
    <row r="48" spans="1:16" ht="15" customHeight="1">
      <c r="A48" s="550">
        <v>31</v>
      </c>
      <c r="B48" s="567" t="s">
        <v>1127</v>
      </c>
      <c r="C48" s="598">
        <f t="shared" si="1"/>
        <v>100</v>
      </c>
      <c r="D48" s="570">
        <f t="shared" si="1"/>
        <v>94.493738020172643</v>
      </c>
      <c r="E48" s="570">
        <f t="shared" si="1"/>
        <v>93.643641127517768</v>
      </c>
      <c r="F48" s="570">
        <f t="shared" si="1"/>
        <v>94.496732144874869</v>
      </c>
      <c r="G48" s="570">
        <f t="shared" si="1"/>
        <v>86.167379553631179</v>
      </c>
      <c r="H48" s="570">
        <f t="shared" si="1"/>
        <v>87.971423153157374</v>
      </c>
      <c r="I48" s="570">
        <f t="shared" si="1"/>
        <v>87.181538787910512</v>
      </c>
      <c r="J48" s="570">
        <f t="shared" si="1"/>
        <v>85.861557654797735</v>
      </c>
      <c r="K48" s="570">
        <f t="shared" si="1"/>
        <v>81.342600121655323</v>
      </c>
      <c r="L48" s="570">
        <f t="shared" si="1"/>
        <v>79.723871565644416</v>
      </c>
      <c r="M48" s="570">
        <f t="shared" si="1"/>
        <v>78.440939835998108</v>
      </c>
      <c r="N48" s="570">
        <f t="shared" si="1"/>
        <v>78.345226887869401</v>
      </c>
      <c r="O48" s="570">
        <f t="shared" si="1"/>
        <v>78.694865611939079</v>
      </c>
    </row>
    <row r="49" spans="1:15">
      <c r="A49" s="550"/>
      <c r="B49" s="565"/>
      <c r="C49" s="598"/>
      <c r="D49" s="570"/>
      <c r="E49" s="570"/>
      <c r="F49" s="570"/>
      <c r="G49" s="570"/>
      <c r="H49" s="570"/>
      <c r="I49" s="570"/>
      <c r="J49" s="570"/>
      <c r="K49" s="570"/>
      <c r="L49" s="570"/>
      <c r="M49" s="570"/>
      <c r="N49" s="570"/>
      <c r="O49" s="570"/>
    </row>
    <row r="50" spans="1:15" ht="20.100000000000001" customHeight="1">
      <c r="A50" s="550"/>
      <c r="B50" s="589" t="s">
        <v>1129</v>
      </c>
      <c r="C50" s="598"/>
      <c r="D50" s="570"/>
      <c r="E50" s="570"/>
      <c r="F50" s="570"/>
      <c r="G50" s="570"/>
      <c r="H50" s="570"/>
      <c r="I50" s="570"/>
      <c r="J50" s="570"/>
      <c r="K50" s="570"/>
      <c r="L50" s="570"/>
      <c r="M50" s="570"/>
      <c r="N50" s="570"/>
      <c r="O50" s="570"/>
    </row>
    <row r="51" spans="1:15" ht="15" customHeight="1">
      <c r="A51" s="550">
        <v>32</v>
      </c>
      <c r="B51" s="567" t="s">
        <v>971</v>
      </c>
      <c r="C51" s="598">
        <f t="shared" ref="C51:O55" si="2">C25/$C25*100</f>
        <v>100</v>
      </c>
      <c r="D51" s="570">
        <f t="shared" si="2"/>
        <v>101.23174073243966</v>
      </c>
      <c r="E51" s="570">
        <f t="shared" si="2"/>
        <v>97.422995980009318</v>
      </c>
      <c r="F51" s="570">
        <f t="shared" si="2"/>
        <v>96.850814614363188</v>
      </c>
      <c r="G51" s="570">
        <f t="shared" si="2"/>
        <v>94.753953375049534</v>
      </c>
      <c r="H51" s="570">
        <f t="shared" si="2"/>
        <v>94.475912127010986</v>
      </c>
      <c r="I51" s="570">
        <f t="shared" si="2"/>
        <v>92.006930740673482</v>
      </c>
      <c r="J51" s="570">
        <f t="shared" si="2"/>
        <v>92.029291812633844</v>
      </c>
      <c r="K51" s="570">
        <f t="shared" si="2"/>
        <v>95.551555994680925</v>
      </c>
      <c r="L51" s="570">
        <f t="shared" si="2"/>
        <v>94.726083986677324</v>
      </c>
      <c r="M51" s="570">
        <f t="shared" si="2"/>
        <v>94.18389494585378</v>
      </c>
      <c r="N51" s="570">
        <f t="shared" si="2"/>
        <v>93.170454979759199</v>
      </c>
      <c r="O51" s="570">
        <f t="shared" si="2"/>
        <v>92.948937473787581</v>
      </c>
    </row>
    <row r="52" spans="1:15" ht="15" customHeight="1">
      <c r="A52" s="550">
        <v>33</v>
      </c>
      <c r="B52" s="567" t="s">
        <v>1124</v>
      </c>
      <c r="C52" s="598">
        <f t="shared" si="2"/>
        <v>100</v>
      </c>
      <c r="D52" s="570">
        <f t="shared" si="2"/>
        <v>85.017089710315332</v>
      </c>
      <c r="E52" s="570">
        <f t="shared" si="2"/>
        <v>99.634053157195268</v>
      </c>
      <c r="F52" s="570">
        <f t="shared" si="2"/>
        <v>110.33113384941579</v>
      </c>
      <c r="G52" s="570">
        <f t="shared" si="2"/>
        <v>110.64125002663164</v>
      </c>
      <c r="H52" s="570">
        <f t="shared" si="2"/>
        <v>115.67497815541444</v>
      </c>
      <c r="I52" s="570">
        <f t="shared" si="2"/>
        <v>132.03041423904244</v>
      </c>
      <c r="J52" s="570">
        <f t="shared" si="2"/>
        <v>143.44981289557424</v>
      </c>
      <c r="K52" s="570">
        <f t="shared" si="2"/>
        <v>141.83309256943585</v>
      </c>
      <c r="L52" s="570">
        <f t="shared" si="2"/>
        <v>143.89678147626688</v>
      </c>
      <c r="M52" s="570">
        <f t="shared" si="2"/>
        <v>140.48652063002567</v>
      </c>
      <c r="N52" s="570">
        <f t="shared" si="2"/>
        <v>163.79319137901908</v>
      </c>
      <c r="O52" s="570">
        <f t="shared" si="2"/>
        <v>156.88632456340497</v>
      </c>
    </row>
    <row r="53" spans="1:15" ht="15" customHeight="1">
      <c r="A53" s="550">
        <v>34</v>
      </c>
      <c r="B53" s="567" t="s">
        <v>1125</v>
      </c>
      <c r="C53" s="598">
        <f t="shared" si="2"/>
        <v>100</v>
      </c>
      <c r="D53" s="570">
        <f t="shared" si="2"/>
        <v>112.72526639077552</v>
      </c>
      <c r="E53" s="570">
        <f t="shared" si="2"/>
        <v>114.35665513761137</v>
      </c>
      <c r="F53" s="570">
        <f t="shared" si="2"/>
        <v>116.29839591547749</v>
      </c>
      <c r="G53" s="570">
        <f t="shared" si="2"/>
        <v>131.46390050984951</v>
      </c>
      <c r="H53" s="570">
        <f t="shared" si="2"/>
        <v>120.21974532758084</v>
      </c>
      <c r="I53" s="570">
        <f t="shared" si="2"/>
        <v>120.04120254302939</v>
      </c>
      <c r="J53" s="570">
        <f t="shared" si="2"/>
        <v>125.15220921449568</v>
      </c>
      <c r="K53" s="570">
        <f t="shared" si="2"/>
        <v>139.21198258077962</v>
      </c>
      <c r="L53" s="570">
        <f t="shared" si="2"/>
        <v>140.70165480062286</v>
      </c>
      <c r="M53" s="570">
        <f t="shared" si="2"/>
        <v>136.7224089623999</v>
      </c>
      <c r="N53" s="570">
        <f t="shared" si="2"/>
        <v>138.29979299669415</v>
      </c>
      <c r="O53" s="570">
        <f t="shared" si="2"/>
        <v>133.08791879396975</v>
      </c>
    </row>
    <row r="54" spans="1:15" ht="15" customHeight="1">
      <c r="A54" s="550">
        <v>35</v>
      </c>
      <c r="B54" s="567" t="s">
        <v>1126</v>
      </c>
      <c r="C54" s="598">
        <f t="shared" si="2"/>
        <v>100</v>
      </c>
      <c r="D54" s="570">
        <f t="shared" si="2"/>
        <v>177.85495298097948</v>
      </c>
      <c r="E54" s="570">
        <f t="shared" si="2"/>
        <v>148.96299043837547</v>
      </c>
      <c r="F54" s="570">
        <f t="shared" si="2"/>
        <v>130.32479370578332</v>
      </c>
      <c r="G54" s="570">
        <f t="shared" si="2"/>
        <v>180.40875587110875</v>
      </c>
      <c r="H54" s="570">
        <f t="shared" si="2"/>
        <v>130.90248583996484</v>
      </c>
      <c r="I54" s="570">
        <f t="shared" si="2"/>
        <v>91.859860651428221</v>
      </c>
      <c r="J54" s="570">
        <f t="shared" si="2"/>
        <v>82.142623746506018</v>
      </c>
      <c r="K54" s="570">
        <f t="shared" si="2"/>
        <v>133.0509105604753</v>
      </c>
      <c r="L54" s="570">
        <f t="shared" si="2"/>
        <v>133.19132305268636</v>
      </c>
      <c r="M54" s="570">
        <f t="shared" si="2"/>
        <v>127.87464477963859</v>
      </c>
      <c r="N54" s="570">
        <f t="shared" si="2"/>
        <v>78.376072070988641</v>
      </c>
      <c r="O54" s="570">
        <f t="shared" si="2"/>
        <v>77.148376940143322</v>
      </c>
    </row>
    <row r="55" spans="1:15" ht="15" customHeight="1">
      <c r="A55" s="550">
        <v>36</v>
      </c>
      <c r="B55" s="567" t="s">
        <v>1127</v>
      </c>
      <c r="C55" s="598">
        <f>C29/$C29*100</f>
        <v>100</v>
      </c>
      <c r="D55" s="570">
        <f>D29/$C29*100</f>
        <v>93.628575430488112</v>
      </c>
      <c r="E55" s="570">
        <f t="shared" si="2"/>
        <v>92.308689242047294</v>
      </c>
      <c r="F55" s="570">
        <f t="shared" si="2"/>
        <v>93.529193873026642</v>
      </c>
      <c r="G55" s="570">
        <f t="shared" si="2"/>
        <v>86.254703847634303</v>
      </c>
      <c r="H55" s="570">
        <f t="shared" si="2"/>
        <v>90.86243930222345</v>
      </c>
      <c r="I55" s="570">
        <f t="shared" si="2"/>
        <v>92.022439915719758</v>
      </c>
      <c r="J55" s="570">
        <f t="shared" si="2"/>
        <v>93.011058980627482</v>
      </c>
      <c r="K55" s="570">
        <f t="shared" si="2"/>
        <v>91.831700734949948</v>
      </c>
      <c r="L55" s="570">
        <f t="shared" si="2"/>
        <v>90.910327754773618</v>
      </c>
      <c r="M55" s="570">
        <f t="shared" si="2"/>
        <v>90.841310356178738</v>
      </c>
      <c r="N55" s="570">
        <f t="shared" si="2"/>
        <v>94.638899500787403</v>
      </c>
      <c r="O55" s="570">
        <f t="shared" si="2"/>
        <v>94.517207827372715</v>
      </c>
    </row>
    <row r="56" spans="1:15" ht="12.75">
      <c r="A56" s="546"/>
    </row>
    <row r="57" spans="1:15">
      <c r="A57" s="575" t="s">
        <v>752</v>
      </c>
    </row>
    <row r="58" spans="1:15">
      <c r="A58" s="577" t="s">
        <v>1111</v>
      </c>
    </row>
    <row r="59" spans="1:15" ht="12.75">
      <c r="A59" s="577" t="s">
        <v>1130</v>
      </c>
    </row>
  </sheetData>
  <pageMargins left="0.70866141732283472" right="0.39370078740157483" top="0.78740157480314965" bottom="0.78740157480314965" header="0.11811023622047245" footer="0.11811023622047245"/>
  <pageSetup paperSize="9" scale="80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workbookViewId="0"/>
  </sheetViews>
  <sheetFormatPr baseColWidth="10" defaultRowHeight="12"/>
  <cols>
    <col min="1" max="1" width="4.7109375" style="540" customWidth="1"/>
    <col min="2" max="2" width="40.7109375" style="540" customWidth="1"/>
    <col min="3" max="3" width="13.7109375" style="540" customWidth="1"/>
    <col min="4" max="4" width="11.42578125" style="540"/>
    <col min="5" max="8" width="0" style="540" hidden="1" customWidth="1"/>
    <col min="9" max="9" width="11.42578125" style="540"/>
    <col min="10" max="13" width="0" style="540" hidden="1" customWidth="1"/>
    <col min="14" max="16384" width="11.42578125" style="540"/>
  </cols>
  <sheetData>
    <row r="1" spans="1:17" ht="20.25" customHeight="1">
      <c r="A1" s="539" t="s">
        <v>1131</v>
      </c>
    </row>
    <row r="2" spans="1:17" ht="20.100000000000001" customHeight="1"/>
    <row r="3" spans="1:17" s="588" customFormat="1" ht="30" customHeight="1">
      <c r="A3" s="542" t="s">
        <v>65</v>
      </c>
      <c r="B3" s="543" t="s">
        <v>1132</v>
      </c>
      <c r="C3" s="543" t="s">
        <v>4</v>
      </c>
      <c r="D3" s="543">
        <v>2000</v>
      </c>
      <c r="E3" s="543">
        <v>2001</v>
      </c>
      <c r="F3" s="543">
        <v>2002</v>
      </c>
      <c r="G3" s="543">
        <v>2003</v>
      </c>
      <c r="H3" s="543">
        <v>2004</v>
      </c>
      <c r="I3" s="543">
        <v>2005</v>
      </c>
      <c r="J3" s="543">
        <v>2006</v>
      </c>
      <c r="K3" s="543">
        <v>2007</v>
      </c>
      <c r="L3" s="544">
        <v>2008</v>
      </c>
      <c r="M3" s="543">
        <v>2009</v>
      </c>
      <c r="N3" s="543">
        <v>2010</v>
      </c>
      <c r="O3" s="543">
        <v>2011</v>
      </c>
      <c r="P3" s="545">
        <v>2012</v>
      </c>
    </row>
    <row r="4" spans="1:17" ht="20.100000000000001" customHeight="1">
      <c r="A4" s="547"/>
      <c r="B4" s="589" t="s">
        <v>1133</v>
      </c>
      <c r="C4" s="565"/>
    </row>
    <row r="5" spans="1:17" ht="15" customHeight="1">
      <c r="A5" s="550">
        <v>1</v>
      </c>
      <c r="B5" s="554" t="s">
        <v>1134</v>
      </c>
      <c r="C5" s="566" t="s">
        <v>17</v>
      </c>
      <c r="D5" s="555">
        <v>2494.1605739126567</v>
      </c>
      <c r="E5" s="555">
        <v>2676.9695696752483</v>
      </c>
      <c r="F5" s="555">
        <v>2714.5265264544473</v>
      </c>
      <c r="G5" s="555">
        <v>2717.1483891185362</v>
      </c>
      <c r="H5" s="555">
        <v>2893.4002995330961</v>
      </c>
      <c r="I5" s="555">
        <v>3120.3087338468799</v>
      </c>
      <c r="J5" s="555">
        <v>3102.1973779472</v>
      </c>
      <c r="K5" s="555">
        <v>3344.0074291864789</v>
      </c>
      <c r="L5" s="555">
        <v>3314.3883184752472</v>
      </c>
      <c r="M5" s="555">
        <v>3529.625618216</v>
      </c>
      <c r="N5" s="555">
        <v>3822.6846683999997</v>
      </c>
      <c r="O5" s="555">
        <v>3932.7219826685387</v>
      </c>
      <c r="P5" s="555">
        <v>3784.9982614174314</v>
      </c>
      <c r="Q5" s="585"/>
    </row>
    <row r="6" spans="1:17" ht="15" customHeight="1">
      <c r="A6" s="550">
        <v>2</v>
      </c>
      <c r="B6" s="553" t="s">
        <v>959</v>
      </c>
      <c r="C6" s="566" t="s">
        <v>17</v>
      </c>
      <c r="D6" s="552">
        <v>666.09691781865592</v>
      </c>
      <c r="E6" s="552">
        <v>716.72921358124802</v>
      </c>
      <c r="F6" s="552">
        <v>688.59677036044798</v>
      </c>
      <c r="G6" s="552">
        <v>596.46446089253618</v>
      </c>
      <c r="H6" s="552">
        <v>600.19633445509612</v>
      </c>
      <c r="I6" s="552">
        <v>547.87642602287997</v>
      </c>
      <c r="J6" s="552">
        <v>543.91764379520009</v>
      </c>
      <c r="K6" s="552">
        <v>545.06140773447999</v>
      </c>
      <c r="L6" s="552">
        <v>564.3008462632481</v>
      </c>
      <c r="M6" s="552">
        <v>553.91179479999994</v>
      </c>
      <c r="N6" s="552">
        <v>535.4422184</v>
      </c>
      <c r="O6" s="552">
        <v>516.8618026685391</v>
      </c>
      <c r="P6" s="552">
        <v>500.03970141743127</v>
      </c>
    </row>
    <row r="7" spans="1:17" ht="15" customHeight="1">
      <c r="A7" s="550">
        <v>3</v>
      </c>
      <c r="B7" s="599" t="s">
        <v>1135</v>
      </c>
      <c r="C7" s="566" t="s">
        <v>17</v>
      </c>
      <c r="D7" s="552">
        <v>228.45547971993125</v>
      </c>
      <c r="E7" s="552">
        <v>234.45111189073106</v>
      </c>
      <c r="F7" s="552">
        <v>241.26691848329008</v>
      </c>
      <c r="G7" s="552">
        <v>212.06797282986807</v>
      </c>
      <c r="H7" s="552">
        <v>258.1843676843236</v>
      </c>
      <c r="I7" s="552">
        <v>201.13905660754972</v>
      </c>
      <c r="J7" s="552">
        <v>192.82571124263077</v>
      </c>
      <c r="K7" s="552">
        <v>185.38975806653556</v>
      </c>
      <c r="L7" s="552">
        <v>193.893686655479</v>
      </c>
      <c r="M7" s="552">
        <v>194.05245378248176</v>
      </c>
      <c r="N7" s="552">
        <v>182.4018386015793</v>
      </c>
      <c r="O7" s="552">
        <v>176.09757077815911</v>
      </c>
      <c r="P7" s="552">
        <v>169.57477417737354</v>
      </c>
    </row>
    <row r="8" spans="1:17" ht="15" customHeight="1">
      <c r="A8" s="550">
        <v>4</v>
      </c>
      <c r="B8" s="599" t="s">
        <v>1136</v>
      </c>
      <c r="C8" s="566" t="s">
        <v>17</v>
      </c>
      <c r="D8" s="552">
        <v>437.64143809872468</v>
      </c>
      <c r="E8" s="552">
        <v>482.27810169051696</v>
      </c>
      <c r="F8" s="552">
        <v>447.32985187715786</v>
      </c>
      <c r="G8" s="552">
        <v>384.39648806266803</v>
      </c>
      <c r="H8" s="552">
        <v>342.01196677077252</v>
      </c>
      <c r="I8" s="552">
        <v>346.73736941533025</v>
      </c>
      <c r="J8" s="552">
        <v>351.09193255256935</v>
      </c>
      <c r="K8" s="552">
        <v>359.67164966794439</v>
      </c>
      <c r="L8" s="552">
        <v>370.40715960776913</v>
      </c>
      <c r="M8" s="552">
        <v>359.8593410175182</v>
      </c>
      <c r="N8" s="552">
        <v>353.0403797984207</v>
      </c>
      <c r="O8" s="552">
        <v>340.76423189038002</v>
      </c>
      <c r="P8" s="552">
        <v>330.46492724005776</v>
      </c>
    </row>
    <row r="9" spans="1:17" ht="15" customHeight="1">
      <c r="A9" s="550">
        <v>5</v>
      </c>
      <c r="B9" s="553" t="s">
        <v>1137</v>
      </c>
      <c r="C9" s="566" t="s">
        <v>17</v>
      </c>
      <c r="D9" s="552">
        <v>1378.0208422700002</v>
      </c>
      <c r="E9" s="552">
        <v>1456.6075922700002</v>
      </c>
      <c r="F9" s="552">
        <v>1487.0639422699996</v>
      </c>
      <c r="G9" s="552">
        <v>1541.5372647459999</v>
      </c>
      <c r="H9" s="552">
        <v>1662.5526461420004</v>
      </c>
      <c r="I9" s="552">
        <v>1928.8461170999999</v>
      </c>
      <c r="J9" s="552">
        <v>1941.2746511999999</v>
      </c>
      <c r="K9" s="552">
        <v>2108.9143384999993</v>
      </c>
      <c r="L9" s="552">
        <v>2095.720980783999</v>
      </c>
      <c r="M9" s="552">
        <v>2224.9348500000001</v>
      </c>
      <c r="N9" s="552">
        <v>2456.5202499999996</v>
      </c>
      <c r="O9" s="552">
        <v>2554.9931999999994</v>
      </c>
      <c r="P9" s="552">
        <v>2448.2413499999998</v>
      </c>
    </row>
    <row r="10" spans="1:17" ht="15" customHeight="1">
      <c r="A10" s="550">
        <v>6</v>
      </c>
      <c r="B10" s="553" t="s">
        <v>961</v>
      </c>
      <c r="C10" s="566" t="s">
        <v>17</v>
      </c>
      <c r="D10" s="552">
        <v>32.314599999999999</v>
      </c>
      <c r="E10" s="552">
        <v>32.314599999999999</v>
      </c>
      <c r="F10" s="552">
        <v>32.992600000000003</v>
      </c>
      <c r="G10" s="552">
        <v>32.992600000000003</v>
      </c>
      <c r="H10" s="552">
        <v>35.569399999999995</v>
      </c>
      <c r="I10" s="552">
        <v>38.405399999999993</v>
      </c>
      <c r="J10" s="552">
        <v>31.975999999999999</v>
      </c>
      <c r="K10" s="552">
        <v>31.757599999999996</v>
      </c>
      <c r="L10" s="552">
        <v>30.106000000000002</v>
      </c>
      <c r="M10" s="552">
        <v>30.106000000000002</v>
      </c>
      <c r="N10" s="552">
        <v>26.691549999999996</v>
      </c>
      <c r="O10" s="552">
        <v>15.0372</v>
      </c>
      <c r="P10" s="552">
        <v>14.010399999999999</v>
      </c>
    </row>
    <row r="11" spans="1:17" ht="15" customHeight="1">
      <c r="A11" s="550">
        <v>7</v>
      </c>
      <c r="B11" s="553" t="s">
        <v>955</v>
      </c>
      <c r="C11" s="566" t="s">
        <v>17</v>
      </c>
      <c r="D11" s="552">
        <v>417.72821382400008</v>
      </c>
      <c r="E11" s="552">
        <v>471.3181638239999</v>
      </c>
      <c r="F11" s="552">
        <v>505.87321382399983</v>
      </c>
      <c r="G11" s="552">
        <v>546.15406347999999</v>
      </c>
      <c r="H11" s="552">
        <v>595.08191893600008</v>
      </c>
      <c r="I11" s="552">
        <v>605.18079072400008</v>
      </c>
      <c r="J11" s="552">
        <v>585.02908295199995</v>
      </c>
      <c r="K11" s="552">
        <v>658.27408295199996</v>
      </c>
      <c r="L11" s="552">
        <v>624.26049142800002</v>
      </c>
      <c r="M11" s="552">
        <v>720.67297341599988</v>
      </c>
      <c r="N11" s="552">
        <v>804.03065000000004</v>
      </c>
      <c r="O11" s="552">
        <v>845.82977999999991</v>
      </c>
      <c r="P11" s="552">
        <v>822.70681000000013</v>
      </c>
    </row>
    <row r="12" spans="1:17" ht="15" customHeight="1">
      <c r="A12" s="550">
        <v>8</v>
      </c>
      <c r="B12" s="554" t="s">
        <v>1138</v>
      </c>
      <c r="C12" s="566" t="s">
        <v>17</v>
      </c>
      <c r="D12" s="555">
        <v>2587.4503059976514</v>
      </c>
      <c r="E12" s="555">
        <v>2586.1490831163555</v>
      </c>
      <c r="F12" s="555">
        <v>2577.046293568756</v>
      </c>
      <c r="G12" s="555">
        <v>2642.0504819313423</v>
      </c>
      <c r="H12" s="555">
        <v>2635.939788672662</v>
      </c>
      <c r="I12" s="555">
        <v>2521.6751848673598</v>
      </c>
      <c r="J12" s="555">
        <v>2667.5788437943997</v>
      </c>
      <c r="K12" s="555">
        <v>2759.4083968250598</v>
      </c>
      <c r="L12" s="555">
        <v>2833.9123825033557</v>
      </c>
      <c r="M12" s="555">
        <v>2823.8763144199993</v>
      </c>
      <c r="N12" s="555">
        <v>2802.1082247999998</v>
      </c>
      <c r="O12" s="555">
        <v>2806.5670243999998</v>
      </c>
      <c r="P12" s="555">
        <v>2780.6366619999999</v>
      </c>
    </row>
    <row r="13" spans="1:17" ht="15" customHeight="1">
      <c r="A13" s="550">
        <v>9</v>
      </c>
      <c r="B13" s="553" t="s">
        <v>1139</v>
      </c>
      <c r="C13" s="566" t="s">
        <v>17</v>
      </c>
      <c r="D13" s="552">
        <v>437.67799376515194</v>
      </c>
      <c r="E13" s="552">
        <v>436.37677088385595</v>
      </c>
      <c r="F13" s="552">
        <v>427.20148133625599</v>
      </c>
      <c r="G13" s="552">
        <v>439.30281918184198</v>
      </c>
      <c r="H13" s="552">
        <v>475.69216341616197</v>
      </c>
      <c r="I13" s="552">
        <v>434.94213031235995</v>
      </c>
      <c r="J13" s="552">
        <v>458.62598485439997</v>
      </c>
      <c r="K13" s="552">
        <v>450.87253041005999</v>
      </c>
      <c r="L13" s="552">
        <v>455.07448592535599</v>
      </c>
      <c r="M13" s="552">
        <v>442.45717560000003</v>
      </c>
      <c r="N13" s="552">
        <v>471.90612479999999</v>
      </c>
      <c r="O13" s="552">
        <v>465.24907439999998</v>
      </c>
      <c r="P13" s="552">
        <v>444.99391200000002</v>
      </c>
    </row>
    <row r="14" spans="1:17" ht="15" customHeight="1">
      <c r="A14" s="550">
        <v>10</v>
      </c>
      <c r="B14" s="599" t="s">
        <v>1140</v>
      </c>
      <c r="C14" s="566" t="s">
        <v>17</v>
      </c>
      <c r="D14" s="552">
        <v>150.11319427197378</v>
      </c>
      <c r="E14" s="552">
        <v>142.74431291254899</v>
      </c>
      <c r="F14" s="552">
        <v>149.68061049653656</v>
      </c>
      <c r="G14" s="552">
        <v>156.19045966784623</v>
      </c>
      <c r="H14" s="552">
        <v>204.62684187415385</v>
      </c>
      <c r="I14" s="552">
        <v>159.67806902181371</v>
      </c>
      <c r="J14" s="552">
        <v>162.58873513799793</v>
      </c>
      <c r="K14" s="552">
        <v>153.35363712318846</v>
      </c>
      <c r="L14" s="552">
        <v>156.36352552580041</v>
      </c>
      <c r="M14" s="552">
        <v>155.0064494471502</v>
      </c>
      <c r="N14" s="552">
        <v>160.75785930380854</v>
      </c>
      <c r="O14" s="552">
        <v>158.51283918763062</v>
      </c>
      <c r="P14" s="552">
        <v>150.90750179196775</v>
      </c>
    </row>
    <row r="15" spans="1:17" ht="15" customHeight="1">
      <c r="A15" s="550">
        <v>11</v>
      </c>
      <c r="B15" s="599" t="s">
        <v>1141</v>
      </c>
      <c r="C15" s="566" t="s">
        <v>17</v>
      </c>
      <c r="D15" s="552">
        <v>287.56479949317816</v>
      </c>
      <c r="E15" s="552">
        <v>293.63245797130696</v>
      </c>
      <c r="F15" s="552">
        <v>277.52087083971946</v>
      </c>
      <c r="G15" s="552">
        <v>283.11235951399578</v>
      </c>
      <c r="H15" s="552">
        <v>271.06532154200812</v>
      </c>
      <c r="I15" s="552">
        <v>275.26406129054624</v>
      </c>
      <c r="J15" s="552">
        <v>296.03724971640202</v>
      </c>
      <c r="K15" s="552">
        <v>297.5188932868715</v>
      </c>
      <c r="L15" s="552">
        <v>298.71096039955557</v>
      </c>
      <c r="M15" s="552">
        <v>287.45072615284982</v>
      </c>
      <c r="N15" s="552">
        <v>311.14826549619147</v>
      </c>
      <c r="O15" s="552">
        <v>306.73623521236937</v>
      </c>
      <c r="P15" s="552">
        <v>294.08641020803225</v>
      </c>
    </row>
    <row r="16" spans="1:17" ht="15" customHeight="1">
      <c r="A16" s="550">
        <v>12</v>
      </c>
      <c r="B16" s="553" t="s">
        <v>1041</v>
      </c>
      <c r="C16" s="566" t="s">
        <v>17</v>
      </c>
      <c r="D16" s="552">
        <v>1839.3538237524999</v>
      </c>
      <c r="E16" s="552">
        <v>1839.3538237524999</v>
      </c>
      <c r="F16" s="552">
        <v>1839.3538237524999</v>
      </c>
      <c r="G16" s="552">
        <v>1890.0532156495001</v>
      </c>
      <c r="H16" s="552">
        <v>1832.6028910364998</v>
      </c>
      <c r="I16" s="552">
        <v>1738.134046825</v>
      </c>
      <c r="J16" s="552">
        <v>1853.3612613999999</v>
      </c>
      <c r="K16" s="552">
        <v>1951.1122688749997</v>
      </c>
      <c r="L16" s="552">
        <v>1997.1474727680002</v>
      </c>
      <c r="M16" s="552">
        <v>1990.2911999999997</v>
      </c>
      <c r="N16" s="552">
        <v>1953.7556999999999</v>
      </c>
      <c r="O16" s="552">
        <v>1962.6693499999999</v>
      </c>
      <c r="P16" s="552">
        <v>1950.2907499999999</v>
      </c>
    </row>
    <row r="17" spans="1:16" ht="15" customHeight="1">
      <c r="A17" s="550">
        <v>13</v>
      </c>
      <c r="B17" s="553" t="s">
        <v>1043</v>
      </c>
      <c r="C17" s="566" t="s">
        <v>17</v>
      </c>
      <c r="D17" s="552">
        <v>5.0169999999999995</v>
      </c>
      <c r="E17" s="552">
        <v>5.0169999999999995</v>
      </c>
      <c r="F17" s="552">
        <v>5.0895000000000001</v>
      </c>
      <c r="G17" s="552">
        <v>5.0895000000000001</v>
      </c>
      <c r="H17" s="552">
        <v>5.1379999999999999</v>
      </c>
      <c r="I17" s="552">
        <v>4.758</v>
      </c>
      <c r="J17" s="552">
        <v>4.0949999999999998</v>
      </c>
      <c r="K17" s="552">
        <v>4.2770000000000001</v>
      </c>
      <c r="L17" s="552">
        <v>4.0950000000000006</v>
      </c>
      <c r="M17" s="552">
        <v>4.0950000000000006</v>
      </c>
      <c r="N17" s="552">
        <v>4.5045000000000011</v>
      </c>
      <c r="O17" s="552">
        <v>4.5045000000000011</v>
      </c>
      <c r="P17" s="552">
        <v>4.5045000000000011</v>
      </c>
    </row>
    <row r="18" spans="1:16" ht="15" customHeight="1">
      <c r="A18" s="550">
        <v>14</v>
      </c>
      <c r="B18" s="553" t="s">
        <v>1042</v>
      </c>
      <c r="C18" s="566" t="s">
        <v>17</v>
      </c>
      <c r="D18" s="552">
        <v>305.40148848000001</v>
      </c>
      <c r="E18" s="552">
        <v>305.40148848000001</v>
      </c>
      <c r="F18" s="552">
        <v>305.40148848000001</v>
      </c>
      <c r="G18" s="552">
        <v>307.60494709999995</v>
      </c>
      <c r="H18" s="552">
        <v>322.50673422</v>
      </c>
      <c r="I18" s="552">
        <v>343.84100772999994</v>
      </c>
      <c r="J18" s="552">
        <v>351.49659753999998</v>
      </c>
      <c r="K18" s="552">
        <v>353.14659754000002</v>
      </c>
      <c r="L18" s="552">
        <v>377.59542381</v>
      </c>
      <c r="M18" s="552">
        <v>387.03293882000003</v>
      </c>
      <c r="N18" s="552">
        <v>371.94189999999998</v>
      </c>
      <c r="O18" s="552">
        <v>374.14409999999992</v>
      </c>
      <c r="P18" s="552">
        <v>380.84750000000003</v>
      </c>
    </row>
    <row r="19" spans="1:16" ht="15" customHeight="1">
      <c r="A19" s="550">
        <v>15</v>
      </c>
      <c r="B19" s="554" t="s">
        <v>1142</v>
      </c>
      <c r="C19" s="566" t="s">
        <v>1143</v>
      </c>
      <c r="D19" s="555">
        <v>1111.2435146</v>
      </c>
      <c r="E19" s="555">
        <v>1117.1503839899999</v>
      </c>
      <c r="F19" s="555">
        <v>1112.6975693300001</v>
      </c>
      <c r="G19" s="555">
        <v>1138.5592325800001</v>
      </c>
      <c r="H19" s="555">
        <v>1145.8479623600001</v>
      </c>
      <c r="I19" s="555">
        <v>1163.31585081</v>
      </c>
      <c r="J19" s="555">
        <v>1166.9172220200001</v>
      </c>
      <c r="K19" s="555">
        <v>1174.26341963</v>
      </c>
      <c r="L19" s="555">
        <v>1226.8328313000002</v>
      </c>
      <c r="M19" s="555">
        <v>1217.1401510205001</v>
      </c>
      <c r="N19" s="555">
        <v>1240.1629079367999</v>
      </c>
      <c r="O19" s="555">
        <v>1261.9313550970001</v>
      </c>
      <c r="P19" s="555">
        <v>1278.0999999999999</v>
      </c>
    </row>
    <row r="20" spans="1:16" ht="15" customHeight="1">
      <c r="A20" s="550">
        <v>16</v>
      </c>
      <c r="B20" s="553" t="s">
        <v>1092</v>
      </c>
      <c r="C20" s="566" t="s">
        <v>1143</v>
      </c>
      <c r="D20" s="552">
        <v>284.26546793</v>
      </c>
      <c r="E20" s="552">
        <v>284.65624966000001</v>
      </c>
      <c r="F20" s="552">
        <v>275.76329664000002</v>
      </c>
      <c r="G20" s="552">
        <v>275.88473319000002</v>
      </c>
      <c r="H20" s="552">
        <v>274.85352797000002</v>
      </c>
      <c r="I20" s="552">
        <v>273.79811262999999</v>
      </c>
      <c r="J20" s="552">
        <v>274.90720757000003</v>
      </c>
      <c r="K20" s="552">
        <v>270.89456480000007</v>
      </c>
      <c r="L20" s="552">
        <v>269.21619796000004</v>
      </c>
      <c r="M20" s="552">
        <v>279.96505819060008</v>
      </c>
      <c r="N20" s="552">
        <v>278.37664675960002</v>
      </c>
      <c r="O20" s="552">
        <v>275.23311996720003</v>
      </c>
      <c r="P20" s="552">
        <v>274.29999999999995</v>
      </c>
    </row>
    <row r="21" spans="1:16" ht="15" customHeight="1">
      <c r="A21" s="550">
        <v>17</v>
      </c>
      <c r="B21" s="553" t="s">
        <v>1093</v>
      </c>
      <c r="C21" s="566" t="s">
        <v>1143</v>
      </c>
      <c r="D21" s="552">
        <v>79.06828809999999</v>
      </c>
      <c r="E21" s="552">
        <v>74.598721689999991</v>
      </c>
      <c r="F21" s="552">
        <v>67.590682259999994</v>
      </c>
      <c r="G21" s="552">
        <v>65.523862010000002</v>
      </c>
      <c r="H21" s="552">
        <v>67.251622089999984</v>
      </c>
      <c r="I21" s="552">
        <v>64.986099910000007</v>
      </c>
      <c r="J21" s="552">
        <v>62.757715910000016</v>
      </c>
      <c r="K21" s="552">
        <v>61.337928290000008</v>
      </c>
      <c r="L21" s="552">
        <v>60.562946370000006</v>
      </c>
      <c r="M21" s="552">
        <v>59.870460120700002</v>
      </c>
      <c r="N21" s="552">
        <v>59.956428877699999</v>
      </c>
      <c r="O21" s="552">
        <v>61.514444144700008</v>
      </c>
      <c r="P21" s="552">
        <v>62</v>
      </c>
    </row>
    <row r="22" spans="1:16" ht="15" customHeight="1">
      <c r="A22" s="550">
        <v>18</v>
      </c>
      <c r="B22" s="553" t="s">
        <v>1094</v>
      </c>
      <c r="C22" s="566" t="s">
        <v>1143</v>
      </c>
      <c r="D22" s="552">
        <v>107.06401516</v>
      </c>
      <c r="E22" s="552">
        <v>102.68357182999999</v>
      </c>
      <c r="F22" s="552">
        <v>106.09304725000001</v>
      </c>
      <c r="G22" s="552">
        <v>110.66505715000001</v>
      </c>
      <c r="H22" s="552">
        <v>112.17257861</v>
      </c>
      <c r="I22" s="552">
        <v>111.81450455</v>
      </c>
      <c r="J22" s="552">
        <v>113.01876726</v>
      </c>
      <c r="K22" s="552">
        <v>116.78653598</v>
      </c>
      <c r="L22" s="552">
        <v>114.28349062000001</v>
      </c>
      <c r="M22" s="552">
        <v>117.32238697419999</v>
      </c>
      <c r="N22" s="552">
        <v>120.98189160539998</v>
      </c>
      <c r="O22" s="552">
        <v>124.53619925769999</v>
      </c>
      <c r="P22" s="552">
        <v>121.80000000000001</v>
      </c>
    </row>
    <row r="23" spans="1:16" ht="15" customHeight="1">
      <c r="A23" s="550">
        <v>19</v>
      </c>
      <c r="B23" s="553" t="s">
        <v>1095</v>
      </c>
      <c r="C23" s="566" t="s">
        <v>1143</v>
      </c>
      <c r="D23" s="552">
        <v>351.78826000000004</v>
      </c>
      <c r="E23" s="552">
        <v>348.11569000000003</v>
      </c>
      <c r="F23" s="552">
        <v>359.93564000000003</v>
      </c>
      <c r="G23" s="552">
        <v>374.70809000000003</v>
      </c>
      <c r="H23" s="552">
        <v>367.95032000000003</v>
      </c>
      <c r="I23" s="552">
        <v>372.90262000000001</v>
      </c>
      <c r="J23" s="552">
        <v>362.15818999999999</v>
      </c>
      <c r="K23" s="552">
        <v>368.73084999999998</v>
      </c>
      <c r="L23" s="552">
        <v>385.26817999999997</v>
      </c>
      <c r="M23" s="552">
        <v>374.81300679000009</v>
      </c>
      <c r="N23" s="552">
        <v>372.93270310000003</v>
      </c>
      <c r="O23" s="552">
        <v>394.61799754000003</v>
      </c>
      <c r="P23" s="552">
        <v>407.1</v>
      </c>
    </row>
    <row r="24" spans="1:16" ht="15" customHeight="1">
      <c r="A24" s="550">
        <v>20</v>
      </c>
      <c r="B24" s="553" t="s">
        <v>1096</v>
      </c>
      <c r="C24" s="566" t="s">
        <v>1143</v>
      </c>
      <c r="D24" s="552">
        <v>289.05748341000003</v>
      </c>
      <c r="E24" s="552">
        <v>307.09615080999998</v>
      </c>
      <c r="F24" s="552">
        <v>303.31490317999999</v>
      </c>
      <c r="G24" s="552">
        <v>311.77749023000001</v>
      </c>
      <c r="H24" s="552">
        <v>323.61991368999998</v>
      </c>
      <c r="I24" s="552">
        <v>339.81451372000004</v>
      </c>
      <c r="J24" s="552">
        <v>354.07534128000003</v>
      </c>
      <c r="K24" s="552">
        <v>356.51354055999997</v>
      </c>
      <c r="L24" s="552">
        <v>397.50201635000002</v>
      </c>
      <c r="M24" s="552">
        <v>385.16923894500007</v>
      </c>
      <c r="N24" s="552">
        <v>407.91523759409995</v>
      </c>
      <c r="O24" s="552">
        <v>406.02959418740005</v>
      </c>
      <c r="P24" s="552">
        <v>412.9</v>
      </c>
    </row>
    <row r="25" spans="1:16" ht="12" customHeight="1">
      <c r="A25" s="547"/>
      <c r="B25" s="565"/>
      <c r="C25" s="565"/>
    </row>
    <row r="26" spans="1:16" ht="20.100000000000001" customHeight="1">
      <c r="A26" s="547"/>
      <c r="B26" s="589" t="s">
        <v>1144</v>
      </c>
      <c r="C26" s="565"/>
    </row>
    <row r="27" spans="1:16" ht="15" customHeight="1">
      <c r="A27" s="550">
        <v>21</v>
      </c>
      <c r="B27" s="554" t="s">
        <v>1145</v>
      </c>
      <c r="C27" s="566" t="s">
        <v>17</v>
      </c>
      <c r="D27" s="555">
        <v>1214</v>
      </c>
      <c r="E27" s="555">
        <v>1073</v>
      </c>
      <c r="F27" s="555">
        <v>1283</v>
      </c>
      <c r="G27" s="555">
        <v>1337</v>
      </c>
      <c r="H27" s="555">
        <v>1440</v>
      </c>
      <c r="I27" s="555">
        <v>1514</v>
      </c>
      <c r="J27" s="555">
        <v>1454</v>
      </c>
      <c r="K27" s="555">
        <v>1563</v>
      </c>
      <c r="L27" s="555">
        <v>1561</v>
      </c>
      <c r="M27" s="555">
        <v>1553</v>
      </c>
      <c r="N27" s="555">
        <v>1510</v>
      </c>
      <c r="O27" s="555">
        <v>1668.6796549557491</v>
      </c>
      <c r="P27" s="555">
        <v>1801.1130288533886</v>
      </c>
    </row>
    <row r="28" spans="1:16" ht="15" customHeight="1">
      <c r="A28" s="550">
        <v>22</v>
      </c>
      <c r="B28" s="553" t="s">
        <v>959</v>
      </c>
      <c r="C28" s="566" t="s">
        <v>17</v>
      </c>
      <c r="D28" s="552">
        <v>125</v>
      </c>
      <c r="E28" s="552">
        <v>70</v>
      </c>
      <c r="F28" s="552">
        <v>108</v>
      </c>
      <c r="G28" s="552">
        <v>123</v>
      </c>
      <c r="H28" s="552">
        <v>155</v>
      </c>
      <c r="I28" s="552">
        <v>165</v>
      </c>
      <c r="J28" s="552">
        <v>169</v>
      </c>
      <c r="K28" s="552">
        <v>210</v>
      </c>
      <c r="L28" s="552">
        <v>201</v>
      </c>
      <c r="M28" s="552">
        <v>220</v>
      </c>
      <c r="N28" s="552">
        <v>215</v>
      </c>
      <c r="O28" s="552">
        <v>278.97179999999997</v>
      </c>
      <c r="P28" s="552">
        <v>260.20689999999996</v>
      </c>
    </row>
    <row r="29" spans="1:16" ht="15" customHeight="1">
      <c r="A29" s="550">
        <v>23</v>
      </c>
      <c r="B29" s="599" t="s">
        <v>1136</v>
      </c>
      <c r="C29" s="566" t="s">
        <v>17</v>
      </c>
      <c r="D29" s="552">
        <v>125</v>
      </c>
      <c r="E29" s="552">
        <v>70</v>
      </c>
      <c r="F29" s="552">
        <v>108</v>
      </c>
      <c r="G29" s="552">
        <v>123</v>
      </c>
      <c r="H29" s="552">
        <v>155</v>
      </c>
      <c r="I29" s="552">
        <v>165</v>
      </c>
      <c r="J29" s="552">
        <v>169</v>
      </c>
      <c r="K29" s="552">
        <v>210</v>
      </c>
      <c r="L29" s="552">
        <v>201</v>
      </c>
      <c r="M29" s="552">
        <v>220</v>
      </c>
      <c r="N29" s="552">
        <v>215</v>
      </c>
      <c r="O29" s="552">
        <v>278.97179999999997</v>
      </c>
      <c r="P29" s="552">
        <v>260.20689999999996</v>
      </c>
    </row>
    <row r="30" spans="1:16" ht="15" customHeight="1">
      <c r="A30" s="550">
        <v>24</v>
      </c>
      <c r="B30" s="553" t="s">
        <v>1137</v>
      </c>
      <c r="C30" s="566" t="s">
        <v>17</v>
      </c>
      <c r="D30" s="552">
        <v>850</v>
      </c>
      <c r="E30" s="552">
        <v>715</v>
      </c>
      <c r="F30" s="552">
        <v>929</v>
      </c>
      <c r="G30" s="552">
        <v>960</v>
      </c>
      <c r="H30" s="552">
        <v>1001</v>
      </c>
      <c r="I30" s="552">
        <v>1015</v>
      </c>
      <c r="J30" s="552">
        <v>991</v>
      </c>
      <c r="K30" s="552">
        <v>1021</v>
      </c>
      <c r="L30" s="552">
        <v>1056</v>
      </c>
      <c r="M30" s="552">
        <v>1004</v>
      </c>
      <c r="N30" s="552">
        <v>972</v>
      </c>
      <c r="O30" s="552">
        <v>1046.3695000000002</v>
      </c>
      <c r="P30" s="552">
        <v>1048.3395</v>
      </c>
    </row>
    <row r="31" spans="1:16" ht="15" customHeight="1">
      <c r="A31" s="550">
        <v>25</v>
      </c>
      <c r="B31" s="553" t="s">
        <v>961</v>
      </c>
      <c r="C31" s="566" t="s">
        <v>17</v>
      </c>
      <c r="D31" s="552">
        <v>39</v>
      </c>
      <c r="E31" s="552">
        <v>39</v>
      </c>
      <c r="F31" s="552">
        <v>32</v>
      </c>
      <c r="G31" s="552">
        <v>30</v>
      </c>
      <c r="H31" s="552">
        <v>25</v>
      </c>
      <c r="I31" s="552">
        <v>33</v>
      </c>
      <c r="J31" s="552">
        <v>35</v>
      </c>
      <c r="K31" s="552">
        <v>35</v>
      </c>
      <c r="L31" s="552">
        <v>33</v>
      </c>
      <c r="M31" s="552">
        <v>30</v>
      </c>
      <c r="N31" s="552">
        <v>27</v>
      </c>
      <c r="O31" s="552">
        <v>40.859000000000002</v>
      </c>
      <c r="P31" s="552">
        <v>31.693300000000004</v>
      </c>
    </row>
    <row r="32" spans="1:16" ht="15" customHeight="1">
      <c r="A32" s="550">
        <v>26</v>
      </c>
      <c r="B32" s="553" t="s">
        <v>955</v>
      </c>
      <c r="C32" s="566" t="s">
        <v>17</v>
      </c>
      <c r="D32" s="552">
        <v>200</v>
      </c>
      <c r="E32" s="552">
        <v>249</v>
      </c>
      <c r="F32" s="552">
        <v>214</v>
      </c>
      <c r="G32" s="552">
        <v>224</v>
      </c>
      <c r="H32" s="552">
        <v>259</v>
      </c>
      <c r="I32" s="552">
        <v>301</v>
      </c>
      <c r="J32" s="552">
        <v>259</v>
      </c>
      <c r="K32" s="552">
        <v>297</v>
      </c>
      <c r="L32" s="552">
        <v>271</v>
      </c>
      <c r="M32" s="552">
        <v>299</v>
      </c>
      <c r="N32" s="552">
        <v>296</v>
      </c>
      <c r="O32" s="552">
        <v>302.47935495574887</v>
      </c>
      <c r="P32" s="552">
        <v>460.87332885338884</v>
      </c>
    </row>
    <row r="33" spans="1:16" ht="15" customHeight="1">
      <c r="A33" s="550">
        <v>27</v>
      </c>
      <c r="B33" s="554" t="s">
        <v>1146</v>
      </c>
      <c r="C33" s="566" t="s">
        <v>17</v>
      </c>
      <c r="D33" s="555">
        <v>129</v>
      </c>
      <c r="E33" s="555">
        <v>119</v>
      </c>
      <c r="F33" s="555">
        <v>91</v>
      </c>
      <c r="G33" s="555">
        <v>138</v>
      </c>
      <c r="H33" s="555">
        <v>170</v>
      </c>
      <c r="I33" s="555">
        <v>205</v>
      </c>
      <c r="J33" s="555">
        <v>201</v>
      </c>
      <c r="K33" s="555">
        <v>210</v>
      </c>
      <c r="L33" s="555">
        <v>269</v>
      </c>
      <c r="M33" s="555">
        <v>286</v>
      </c>
      <c r="N33" s="555">
        <v>304</v>
      </c>
      <c r="O33" s="555">
        <v>337.1633100847755</v>
      </c>
      <c r="P33" s="555">
        <v>357.00588692887584</v>
      </c>
    </row>
    <row r="34" spans="1:16" ht="15" customHeight="1">
      <c r="A34" s="550">
        <v>28</v>
      </c>
      <c r="B34" s="553" t="s">
        <v>1139</v>
      </c>
      <c r="C34" s="566" t="s">
        <v>17</v>
      </c>
      <c r="D34" s="552">
        <v>17</v>
      </c>
      <c r="E34" s="552">
        <v>8</v>
      </c>
      <c r="F34" s="552">
        <v>9</v>
      </c>
      <c r="G34" s="552">
        <v>10</v>
      </c>
      <c r="H34" s="552">
        <v>13</v>
      </c>
      <c r="I34" s="552">
        <v>14</v>
      </c>
      <c r="J34" s="552">
        <v>16</v>
      </c>
      <c r="K34" s="552">
        <v>23</v>
      </c>
      <c r="L34" s="552">
        <v>27</v>
      </c>
      <c r="M34" s="552">
        <v>31</v>
      </c>
      <c r="N34" s="552">
        <v>24</v>
      </c>
      <c r="O34" s="552">
        <v>26.254902738135097</v>
      </c>
      <c r="P34" s="552">
        <v>26.254902738135097</v>
      </c>
    </row>
    <row r="35" spans="1:16" ht="15" customHeight="1">
      <c r="A35" s="550">
        <v>29</v>
      </c>
      <c r="B35" s="599" t="s">
        <v>1141</v>
      </c>
      <c r="C35" s="566" t="s">
        <v>17</v>
      </c>
      <c r="D35" s="552">
        <v>17</v>
      </c>
      <c r="E35" s="552">
        <v>8</v>
      </c>
      <c r="F35" s="552">
        <v>9</v>
      </c>
      <c r="G35" s="552">
        <v>10</v>
      </c>
      <c r="H35" s="552">
        <v>13</v>
      </c>
      <c r="I35" s="552">
        <v>14</v>
      </c>
      <c r="J35" s="552">
        <v>16</v>
      </c>
      <c r="K35" s="552">
        <v>23</v>
      </c>
      <c r="L35" s="552">
        <v>27</v>
      </c>
      <c r="M35" s="552">
        <v>31</v>
      </c>
      <c r="N35" s="552">
        <v>24</v>
      </c>
      <c r="O35" s="552">
        <v>26.254902738135097</v>
      </c>
      <c r="P35" s="552">
        <v>26.254902738135097</v>
      </c>
    </row>
    <row r="36" spans="1:16" ht="15" customHeight="1">
      <c r="A36" s="550">
        <v>30</v>
      </c>
      <c r="B36" s="553" t="s">
        <v>1041</v>
      </c>
      <c r="C36" s="566" t="s">
        <v>17</v>
      </c>
      <c r="D36" s="552">
        <v>66</v>
      </c>
      <c r="E36" s="552">
        <v>57</v>
      </c>
      <c r="F36" s="552">
        <v>33</v>
      </c>
      <c r="G36" s="552">
        <v>74</v>
      </c>
      <c r="H36" s="552">
        <v>70</v>
      </c>
      <c r="I36" s="552">
        <v>82</v>
      </c>
      <c r="J36" s="552">
        <v>88</v>
      </c>
      <c r="K36" s="552">
        <v>77</v>
      </c>
      <c r="L36" s="552">
        <v>92</v>
      </c>
      <c r="M36" s="552">
        <v>85</v>
      </c>
      <c r="N36" s="552">
        <v>90</v>
      </c>
      <c r="O36" s="552">
        <v>103.05709400307086</v>
      </c>
      <c r="P36" s="552">
        <v>103.37115019786324</v>
      </c>
    </row>
    <row r="37" spans="1:16" ht="15" customHeight="1">
      <c r="A37" s="550">
        <v>31</v>
      </c>
      <c r="B37" s="553" t="s">
        <v>1042</v>
      </c>
      <c r="C37" s="566" t="s">
        <v>17</v>
      </c>
      <c r="D37" s="552">
        <v>46</v>
      </c>
      <c r="E37" s="552">
        <v>54</v>
      </c>
      <c r="F37" s="552">
        <v>49</v>
      </c>
      <c r="G37" s="552">
        <v>54</v>
      </c>
      <c r="H37" s="552">
        <v>87</v>
      </c>
      <c r="I37" s="552">
        <v>109</v>
      </c>
      <c r="J37" s="552">
        <v>97</v>
      </c>
      <c r="K37" s="552">
        <v>110</v>
      </c>
      <c r="L37" s="552">
        <v>150</v>
      </c>
      <c r="M37" s="552">
        <v>170</v>
      </c>
      <c r="N37" s="552">
        <v>190</v>
      </c>
      <c r="O37" s="552">
        <v>207.85131334356953</v>
      </c>
      <c r="P37" s="552">
        <v>227.37983399287748</v>
      </c>
    </row>
    <row r="38" spans="1:16" ht="15" customHeight="1">
      <c r="A38" s="550">
        <v>32</v>
      </c>
      <c r="B38" s="554" t="s">
        <v>1147</v>
      </c>
      <c r="C38" s="566" t="s">
        <v>1143</v>
      </c>
      <c r="D38" s="555">
        <v>258.00013122627911</v>
      </c>
      <c r="E38" s="555">
        <v>250.59988010581361</v>
      </c>
      <c r="F38" s="555">
        <v>286.80110284222422</v>
      </c>
      <c r="G38" s="555">
        <v>326.05912985546172</v>
      </c>
      <c r="H38" s="555">
        <v>282.08624050918769</v>
      </c>
      <c r="I38" s="555">
        <v>281.7983242380343</v>
      </c>
      <c r="J38" s="555">
        <v>357.64187131063676</v>
      </c>
      <c r="K38" s="555">
        <v>368.40459652412937</v>
      </c>
      <c r="L38" s="555">
        <v>363.35187157933564</v>
      </c>
      <c r="M38" s="555">
        <v>341.309648560911</v>
      </c>
      <c r="N38" s="555">
        <v>352.510889884383</v>
      </c>
      <c r="O38" s="555">
        <v>368.31241157459237</v>
      </c>
      <c r="P38" s="555">
        <v>368.71185090037824</v>
      </c>
    </row>
    <row r="39" spans="1:16" ht="15" customHeight="1">
      <c r="A39" s="550">
        <v>33</v>
      </c>
      <c r="B39" s="553" t="s">
        <v>1092</v>
      </c>
      <c r="C39" s="566" t="s">
        <v>1143</v>
      </c>
      <c r="D39" s="552">
        <v>39.661462343502848</v>
      </c>
      <c r="E39" s="552">
        <v>39.281486652497158</v>
      </c>
      <c r="F39" s="552">
        <v>51.135772005629477</v>
      </c>
      <c r="G39" s="552">
        <v>74.703427321716731</v>
      </c>
      <c r="H39" s="552">
        <v>60.490251488852756</v>
      </c>
      <c r="I39" s="552">
        <v>66.325292884687784</v>
      </c>
      <c r="J39" s="552">
        <v>76.88553512650536</v>
      </c>
      <c r="K39" s="552">
        <v>79.525516826167134</v>
      </c>
      <c r="L39" s="552">
        <v>93.119529359268611</v>
      </c>
      <c r="M39" s="552">
        <v>94.072376103133223</v>
      </c>
      <c r="N39" s="552">
        <v>85.31456274672064</v>
      </c>
      <c r="O39" s="552">
        <v>93.205009019121476</v>
      </c>
      <c r="P39" s="552">
        <v>89.903056064006066</v>
      </c>
    </row>
    <row r="40" spans="1:16" ht="15" customHeight="1">
      <c r="A40" s="550">
        <v>34</v>
      </c>
      <c r="B40" s="553" t="s">
        <v>1093</v>
      </c>
      <c r="C40" s="566" t="s">
        <v>1143</v>
      </c>
      <c r="D40" s="552">
        <v>8.6387293728401424</v>
      </c>
      <c r="E40" s="552">
        <v>7.5879641894781527</v>
      </c>
      <c r="F40" s="552">
        <v>9.6017996323781194</v>
      </c>
      <c r="G40" s="552">
        <v>10.287959815064298</v>
      </c>
      <c r="H40" s="552">
        <v>11.211626763299057</v>
      </c>
      <c r="I40" s="552">
        <v>10.235082017326166</v>
      </c>
      <c r="J40" s="552">
        <v>12.028394524136713</v>
      </c>
      <c r="K40" s="552">
        <v>12.558198468294163</v>
      </c>
      <c r="L40" s="552">
        <v>12.936330817283435</v>
      </c>
      <c r="M40" s="552">
        <v>11.994988856368675</v>
      </c>
      <c r="N40" s="552">
        <v>12.680491323386596</v>
      </c>
      <c r="O40" s="552">
        <v>12.032497850396599</v>
      </c>
      <c r="P40" s="552">
        <v>11.301186888752175</v>
      </c>
    </row>
    <row r="41" spans="1:16" ht="15" customHeight="1">
      <c r="A41" s="550">
        <v>35</v>
      </c>
      <c r="B41" s="553" t="s">
        <v>1094</v>
      </c>
      <c r="C41" s="566" t="s">
        <v>1143</v>
      </c>
      <c r="D41" s="552">
        <v>13.054451629261964</v>
      </c>
      <c r="E41" s="552">
        <v>14.280752359269606</v>
      </c>
      <c r="F41" s="552">
        <v>13.182135324572268</v>
      </c>
      <c r="G41" s="552">
        <v>17.198370218476537</v>
      </c>
      <c r="H41" s="552">
        <v>18.056578463929259</v>
      </c>
      <c r="I41" s="552">
        <v>17.100891264068789</v>
      </c>
      <c r="J41" s="552">
        <v>18.505077838331967</v>
      </c>
      <c r="K41" s="552">
        <v>27.388994386686257</v>
      </c>
      <c r="L41" s="552">
        <v>25.171090658379242</v>
      </c>
      <c r="M41" s="552">
        <v>24.581653406837276</v>
      </c>
      <c r="N41" s="552">
        <v>29.43782727012622</v>
      </c>
      <c r="O41" s="552">
        <v>35.768362968180242</v>
      </c>
      <c r="P41" s="552">
        <v>36.289992877893361</v>
      </c>
    </row>
    <row r="42" spans="1:16" ht="15" customHeight="1">
      <c r="A42" s="550">
        <v>36</v>
      </c>
      <c r="B42" s="553" t="s">
        <v>1095</v>
      </c>
      <c r="C42" s="566" t="s">
        <v>1143</v>
      </c>
      <c r="D42" s="552">
        <v>121.44684023236356</v>
      </c>
      <c r="E42" s="552">
        <v>112.20053717890669</v>
      </c>
      <c r="F42" s="552">
        <v>134.84269928175064</v>
      </c>
      <c r="G42" s="552">
        <v>135.62720681930602</v>
      </c>
      <c r="H42" s="552">
        <v>103.04611478385578</v>
      </c>
      <c r="I42" s="552">
        <v>107.66708115543013</v>
      </c>
      <c r="J42" s="552">
        <v>154.49606793738283</v>
      </c>
      <c r="K42" s="552">
        <v>147.3828354512186</v>
      </c>
      <c r="L42" s="552">
        <v>119.93211612852583</v>
      </c>
      <c r="M42" s="552">
        <v>107.46213366490818</v>
      </c>
      <c r="N42" s="552">
        <v>119.54700524186433</v>
      </c>
      <c r="O42" s="552">
        <v>112.85816700580013</v>
      </c>
      <c r="P42" s="552">
        <v>112.85909797752809</v>
      </c>
    </row>
    <row r="43" spans="1:16" ht="15" customHeight="1">
      <c r="A43" s="550">
        <v>37</v>
      </c>
      <c r="B43" s="553" t="s">
        <v>1096</v>
      </c>
      <c r="C43" s="566" t="s">
        <v>1143</v>
      </c>
      <c r="D43" s="552">
        <v>75.198647648310583</v>
      </c>
      <c r="E43" s="552">
        <v>77.249139725662019</v>
      </c>
      <c r="F43" s="552">
        <v>78.038696597893704</v>
      </c>
      <c r="G43" s="552">
        <v>88.24216568089814</v>
      </c>
      <c r="H43" s="552">
        <v>89.281669009250848</v>
      </c>
      <c r="I43" s="552">
        <v>80.46997691652146</v>
      </c>
      <c r="J43" s="552">
        <v>95.726795884279852</v>
      </c>
      <c r="K43" s="552">
        <v>101.5490513917632</v>
      </c>
      <c r="L43" s="552">
        <v>112.19280461587852</v>
      </c>
      <c r="M43" s="552">
        <v>103.19849652966364</v>
      </c>
      <c r="N43" s="552">
        <v>105.5310033022852</v>
      </c>
      <c r="O43" s="552">
        <v>114.44837473109396</v>
      </c>
      <c r="P43" s="552">
        <v>118.35851709219857</v>
      </c>
    </row>
    <row r="44" spans="1:16" ht="12" customHeight="1">
      <c r="A44" s="547"/>
      <c r="B44" s="565"/>
      <c r="C44" s="565"/>
    </row>
    <row r="45" spans="1:16" ht="20.100000000000001" customHeight="1">
      <c r="A45" s="547"/>
      <c r="B45" s="589" t="s">
        <v>1148</v>
      </c>
      <c r="C45" s="565"/>
    </row>
    <row r="46" spans="1:16" ht="15" customHeight="1">
      <c r="A46" s="550">
        <v>38</v>
      </c>
      <c r="B46" s="554" t="s">
        <v>1149</v>
      </c>
      <c r="C46" s="566" t="s">
        <v>17</v>
      </c>
      <c r="D46" s="555">
        <v>839.49500599999999</v>
      </c>
      <c r="E46" s="555">
        <v>979.7355</v>
      </c>
      <c r="F46" s="555">
        <v>1186.2237</v>
      </c>
      <c r="G46" s="555">
        <v>1269.0311999999999</v>
      </c>
      <c r="H46" s="555">
        <v>1456.9968000000001</v>
      </c>
      <c r="I46" s="555">
        <v>1626.3145</v>
      </c>
      <c r="J46" s="555">
        <v>1722.7694999999999</v>
      </c>
      <c r="K46" s="555">
        <v>2014.5385000000001</v>
      </c>
      <c r="L46" s="555">
        <v>2428.0069999999996</v>
      </c>
      <c r="M46" s="555">
        <v>2547.2849999999999</v>
      </c>
      <c r="N46" s="555">
        <v>2596.9879000000001</v>
      </c>
      <c r="O46" s="555">
        <v>2865.686493519318</v>
      </c>
      <c r="P46" s="555">
        <v>2926.7107212770616</v>
      </c>
    </row>
    <row r="47" spans="1:16" ht="15" customHeight="1">
      <c r="A47" s="550">
        <v>39</v>
      </c>
      <c r="B47" s="553" t="s">
        <v>959</v>
      </c>
      <c r="C47" s="566" t="s">
        <v>17</v>
      </c>
      <c r="D47" s="552">
        <v>252.62433199999998</v>
      </c>
      <c r="E47" s="552">
        <v>333.70499999999998</v>
      </c>
      <c r="F47" s="552">
        <v>365.54610000000002</v>
      </c>
      <c r="G47" s="552">
        <v>300.43130000000002</v>
      </c>
      <c r="H47" s="552">
        <v>342.20550000000003</v>
      </c>
      <c r="I47" s="552">
        <v>288.40509999999995</v>
      </c>
      <c r="J47" s="552">
        <v>300.03129999999999</v>
      </c>
      <c r="K47" s="552">
        <v>319.93129999999996</v>
      </c>
      <c r="L47" s="552">
        <v>355.9905</v>
      </c>
      <c r="M47" s="552">
        <v>350.44119999999998</v>
      </c>
      <c r="N47" s="552">
        <v>340.3476</v>
      </c>
      <c r="O47" s="552">
        <v>338.6973000000001</v>
      </c>
      <c r="P47" s="552">
        <v>293.25650000000002</v>
      </c>
    </row>
    <row r="48" spans="1:16" ht="15" customHeight="1">
      <c r="A48" s="550">
        <v>40</v>
      </c>
      <c r="B48" s="599" t="s">
        <v>1136</v>
      </c>
      <c r="C48" s="566" t="s">
        <v>17</v>
      </c>
      <c r="D48" s="552">
        <v>252.62433199999998</v>
      </c>
      <c r="E48" s="552">
        <v>333.70499999999998</v>
      </c>
      <c r="F48" s="552">
        <v>365.54610000000002</v>
      </c>
      <c r="G48" s="552">
        <v>300.43130000000002</v>
      </c>
      <c r="H48" s="552">
        <v>342.20550000000003</v>
      </c>
      <c r="I48" s="552">
        <v>288.40509999999995</v>
      </c>
      <c r="J48" s="552">
        <v>300.03129999999999</v>
      </c>
      <c r="K48" s="552">
        <v>319.93129999999996</v>
      </c>
      <c r="L48" s="552">
        <v>355.9905</v>
      </c>
      <c r="M48" s="552">
        <v>350.44119999999998</v>
      </c>
      <c r="N48" s="552">
        <v>340.3476</v>
      </c>
      <c r="O48" s="552">
        <v>338.6973000000001</v>
      </c>
      <c r="P48" s="552">
        <v>293.25650000000002</v>
      </c>
    </row>
    <row r="49" spans="1:16" ht="15" customHeight="1">
      <c r="A49" s="550">
        <v>41</v>
      </c>
      <c r="B49" s="553" t="s">
        <v>1137</v>
      </c>
      <c r="C49" s="566" t="s">
        <v>17</v>
      </c>
      <c r="D49" s="552">
        <v>475.90715899999998</v>
      </c>
      <c r="E49" s="552">
        <v>539.36320000000001</v>
      </c>
      <c r="F49" s="552">
        <v>664.52159999999992</v>
      </c>
      <c r="G49" s="552">
        <v>778.75979999999981</v>
      </c>
      <c r="H49" s="552">
        <v>934.79539999999997</v>
      </c>
      <c r="I49" s="552">
        <v>1130.6233999999999</v>
      </c>
      <c r="J49" s="552">
        <v>1200.9253999999999</v>
      </c>
      <c r="K49" s="552">
        <v>1437.3172</v>
      </c>
      <c r="L49" s="552">
        <v>1779.4205999999999</v>
      </c>
      <c r="M49" s="552">
        <v>1914.8411000000001</v>
      </c>
      <c r="N49" s="552">
        <v>1967.2440000000001</v>
      </c>
      <c r="O49" s="552">
        <v>2167.0840000000007</v>
      </c>
      <c r="P49" s="552">
        <v>2157.375</v>
      </c>
    </row>
    <row r="50" spans="1:16" ht="15" customHeight="1">
      <c r="A50" s="550">
        <v>42</v>
      </c>
      <c r="B50" s="553" t="s">
        <v>961</v>
      </c>
      <c r="C50" s="566" t="s">
        <v>17</v>
      </c>
      <c r="D50" s="552">
        <v>3.0491739999999998</v>
      </c>
      <c r="E50" s="552">
        <v>5.9641000000000002</v>
      </c>
      <c r="F50" s="552">
        <v>6.0179</v>
      </c>
      <c r="G50" s="552">
        <v>3.8958999999999993</v>
      </c>
      <c r="H50" s="552">
        <v>2.8329000000000004</v>
      </c>
      <c r="I50" s="552">
        <v>4.6646999999999998</v>
      </c>
      <c r="J50" s="552">
        <v>3.9878000000000005</v>
      </c>
      <c r="K50" s="552">
        <v>4.6952999999999996</v>
      </c>
      <c r="L50" s="552">
        <v>5.4085000000000001</v>
      </c>
      <c r="M50" s="552">
        <v>5.2598000000000003</v>
      </c>
      <c r="N50" s="552">
        <v>4.2419000000000002</v>
      </c>
      <c r="O50" s="552">
        <v>7.2711999999999994</v>
      </c>
      <c r="P50" s="552">
        <v>6.6775999999999973</v>
      </c>
    </row>
    <row r="51" spans="1:16" ht="15" customHeight="1">
      <c r="A51" s="550">
        <v>43</v>
      </c>
      <c r="B51" s="553" t="s">
        <v>955</v>
      </c>
      <c r="C51" s="566" t="s">
        <v>17</v>
      </c>
      <c r="D51" s="552">
        <v>107.91434099999999</v>
      </c>
      <c r="E51" s="552">
        <v>100.7032</v>
      </c>
      <c r="F51" s="552">
        <v>150.13809999999998</v>
      </c>
      <c r="G51" s="552">
        <v>185.94420000000002</v>
      </c>
      <c r="H51" s="552">
        <v>177.16299999999998</v>
      </c>
      <c r="I51" s="552">
        <v>202.62129999999996</v>
      </c>
      <c r="J51" s="552">
        <v>217.82499999999999</v>
      </c>
      <c r="K51" s="552">
        <v>252.59470000000002</v>
      </c>
      <c r="L51" s="552">
        <v>287.18740000000003</v>
      </c>
      <c r="M51" s="552">
        <v>276.74290000000002</v>
      </c>
      <c r="N51" s="552">
        <v>285.15440000000001</v>
      </c>
      <c r="O51" s="552">
        <v>352.63399351931662</v>
      </c>
      <c r="P51" s="552">
        <v>469.40162127706179</v>
      </c>
    </row>
    <row r="52" spans="1:16" ht="15" customHeight="1">
      <c r="A52" s="550">
        <v>44</v>
      </c>
      <c r="B52" s="554" t="s">
        <v>1146</v>
      </c>
      <c r="C52" s="566" t="s">
        <v>17</v>
      </c>
      <c r="D52" s="555">
        <v>115.57455400000001</v>
      </c>
      <c r="E52" s="555">
        <v>157.12979999999999</v>
      </c>
      <c r="F52" s="555">
        <v>141.80270000000002</v>
      </c>
      <c r="G52" s="555">
        <v>183.21350000000001</v>
      </c>
      <c r="H52" s="555">
        <v>239.15230000000014</v>
      </c>
      <c r="I52" s="555">
        <v>304.45540000000005</v>
      </c>
      <c r="J52" s="555">
        <v>334.52849999999989</v>
      </c>
      <c r="K52" s="555">
        <v>375.64640000000009</v>
      </c>
      <c r="L52" s="555">
        <v>454.91810000000004</v>
      </c>
      <c r="M52" s="555">
        <v>472.43089999999995</v>
      </c>
      <c r="N52" s="555">
        <v>491.58800000000002</v>
      </c>
      <c r="O52" s="555">
        <v>528.10335252693994</v>
      </c>
      <c r="P52" s="555">
        <v>511.49488568439239</v>
      </c>
    </row>
    <row r="53" spans="1:16" ht="15" customHeight="1">
      <c r="A53" s="550">
        <v>45</v>
      </c>
      <c r="B53" s="553" t="s">
        <v>1139</v>
      </c>
      <c r="C53" s="566" t="s">
        <v>17</v>
      </c>
      <c r="D53" s="552">
        <v>4.6924359999999989</v>
      </c>
      <c r="E53" s="552">
        <v>4.3407999999999998</v>
      </c>
      <c r="F53" s="552">
        <v>9.1509999999999998</v>
      </c>
      <c r="G53" s="552">
        <v>11.644200000000001</v>
      </c>
      <c r="H53" s="552">
        <v>17.855499999999999</v>
      </c>
      <c r="I53" s="552">
        <v>25.224299999999999</v>
      </c>
      <c r="J53" s="552">
        <v>35.01</v>
      </c>
      <c r="K53" s="552">
        <v>35.750800000000005</v>
      </c>
      <c r="L53" s="552">
        <v>38.011499999999998</v>
      </c>
      <c r="M53" s="552">
        <v>41.151699999999998</v>
      </c>
      <c r="N53" s="552">
        <v>35.541599999999995</v>
      </c>
      <c r="O53" s="552">
        <v>36.790459514693005</v>
      </c>
      <c r="P53" s="552">
        <v>35.541599999999995</v>
      </c>
    </row>
    <row r="54" spans="1:16" ht="15" customHeight="1">
      <c r="A54" s="550">
        <v>46</v>
      </c>
      <c r="B54" s="599" t="s">
        <v>1141</v>
      </c>
      <c r="C54" s="566" t="s">
        <v>17</v>
      </c>
      <c r="D54" s="552">
        <v>4.6924359999999989</v>
      </c>
      <c r="E54" s="552">
        <v>4.3407999999999998</v>
      </c>
      <c r="F54" s="552">
        <v>9.1509999999999998</v>
      </c>
      <c r="G54" s="552">
        <v>11.644200000000001</v>
      </c>
      <c r="H54" s="552">
        <v>17.855499999999999</v>
      </c>
      <c r="I54" s="552">
        <v>25.224299999999999</v>
      </c>
      <c r="J54" s="552">
        <v>35.01</v>
      </c>
      <c r="K54" s="552">
        <v>35.750800000000005</v>
      </c>
      <c r="L54" s="552">
        <v>38.011499999999998</v>
      </c>
      <c r="M54" s="552">
        <v>41.151699999999998</v>
      </c>
      <c r="N54" s="552">
        <v>35.541599999999995</v>
      </c>
      <c r="O54" s="552">
        <v>36.790459514693005</v>
      </c>
      <c r="P54" s="552">
        <v>35.541599999999995</v>
      </c>
    </row>
    <row r="55" spans="1:16" ht="15" customHeight="1">
      <c r="A55" s="550">
        <v>47</v>
      </c>
      <c r="B55" s="553" t="s">
        <v>1041</v>
      </c>
      <c r="C55" s="566" t="s">
        <v>17</v>
      </c>
      <c r="D55" s="552">
        <v>91.679579000000004</v>
      </c>
      <c r="E55" s="552">
        <v>127.277</v>
      </c>
      <c r="F55" s="552">
        <v>103.4693</v>
      </c>
      <c r="G55" s="552">
        <v>135.6026</v>
      </c>
      <c r="H55" s="552">
        <v>170.24590000000012</v>
      </c>
      <c r="I55" s="552">
        <v>215.08640000000003</v>
      </c>
      <c r="J55" s="552">
        <v>232.82569999999998</v>
      </c>
      <c r="K55" s="552">
        <v>247.89460000000003</v>
      </c>
      <c r="L55" s="552">
        <v>316.29480000000001</v>
      </c>
      <c r="M55" s="552">
        <v>320.25329999999997</v>
      </c>
      <c r="N55" s="552">
        <v>338.5899</v>
      </c>
      <c r="O55" s="552">
        <v>369.72921056723771</v>
      </c>
      <c r="P55" s="552">
        <v>350.09739999999988</v>
      </c>
    </row>
    <row r="56" spans="1:16" ht="15" customHeight="1">
      <c r="A56" s="550">
        <v>48</v>
      </c>
      <c r="B56" s="553" t="s">
        <v>1042</v>
      </c>
      <c r="C56" s="566" t="s">
        <v>17</v>
      </c>
      <c r="D56" s="552">
        <v>19.202539000000002</v>
      </c>
      <c r="E56" s="552">
        <v>25.512</v>
      </c>
      <c r="F56" s="552">
        <v>29.182400000000001</v>
      </c>
      <c r="G56" s="552">
        <v>35.966700000000003</v>
      </c>
      <c r="H56" s="552">
        <v>51.050899999999999</v>
      </c>
      <c r="I56" s="552">
        <v>64.1447</v>
      </c>
      <c r="J56" s="552">
        <v>66.692799999999934</v>
      </c>
      <c r="K56" s="552">
        <v>92.001000000000062</v>
      </c>
      <c r="L56" s="552">
        <v>100.6118</v>
      </c>
      <c r="M56" s="552">
        <v>111.02590000000001</v>
      </c>
      <c r="N56" s="552">
        <v>117.45650000000001</v>
      </c>
      <c r="O56" s="552">
        <v>121.58368244500923</v>
      </c>
      <c r="P56" s="552">
        <v>125.85588568439248</v>
      </c>
    </row>
    <row r="57" spans="1:16" ht="15" customHeight="1">
      <c r="A57" s="550">
        <v>49</v>
      </c>
      <c r="B57" s="554" t="s">
        <v>1147</v>
      </c>
      <c r="C57" s="566" t="s">
        <v>1143</v>
      </c>
      <c r="D57" s="555">
        <v>361.98128431180089</v>
      </c>
      <c r="E57" s="555">
        <v>357.97938632490354</v>
      </c>
      <c r="F57" s="555">
        <v>313.57556353116274</v>
      </c>
      <c r="G57" s="555">
        <v>393.50508670350217</v>
      </c>
      <c r="H57" s="555">
        <v>411.61541031692576</v>
      </c>
      <c r="I57" s="555">
        <v>401.01265079934956</v>
      </c>
      <c r="J57" s="555">
        <v>408.93530715866819</v>
      </c>
      <c r="K57" s="555">
        <v>422.67430182060139</v>
      </c>
      <c r="L57" s="555">
        <v>450.50262025102245</v>
      </c>
      <c r="M57" s="555">
        <v>450.5049685115315</v>
      </c>
      <c r="N57" s="555">
        <v>477.66288948584349</v>
      </c>
      <c r="O57" s="555">
        <v>486.54641898546299</v>
      </c>
      <c r="P57" s="555">
        <v>500.09347248826873</v>
      </c>
    </row>
    <row r="58" spans="1:16" ht="15" customHeight="1">
      <c r="A58" s="550">
        <v>50</v>
      </c>
      <c r="B58" s="553" t="s">
        <v>1092</v>
      </c>
      <c r="C58" s="566" t="s">
        <v>1143</v>
      </c>
      <c r="D58" s="552">
        <v>116.06730268962801</v>
      </c>
      <c r="E58" s="552">
        <v>116.55683960531711</v>
      </c>
      <c r="F58" s="552">
        <v>107.41984056533903</v>
      </c>
      <c r="G58" s="552">
        <v>125.50036365676741</v>
      </c>
      <c r="H58" s="552">
        <v>135.02609884959895</v>
      </c>
      <c r="I58" s="552">
        <v>125.94940769317101</v>
      </c>
      <c r="J58" s="552">
        <v>124.37065609810409</v>
      </c>
      <c r="K58" s="552">
        <v>115.92468595413617</v>
      </c>
      <c r="L58" s="552">
        <v>119.45264846363605</v>
      </c>
      <c r="M58" s="552">
        <v>128.5397720210465</v>
      </c>
      <c r="N58" s="552">
        <v>122.6129755134872</v>
      </c>
      <c r="O58" s="552">
        <v>125.80908197319218</v>
      </c>
      <c r="P58" s="552">
        <v>116.34316696644348</v>
      </c>
    </row>
    <row r="59" spans="1:16" ht="15" customHeight="1">
      <c r="A59" s="550">
        <v>51</v>
      </c>
      <c r="B59" s="553" t="s">
        <v>1093</v>
      </c>
      <c r="C59" s="566" t="s">
        <v>1143</v>
      </c>
      <c r="D59" s="552">
        <v>54.8868002477506</v>
      </c>
      <c r="E59" s="552">
        <v>47.405934219111089</v>
      </c>
      <c r="F59" s="552">
        <v>35.655716852704181</v>
      </c>
      <c r="G59" s="552">
        <v>46.573554440618594</v>
      </c>
      <c r="H59" s="552">
        <v>46.144896530429826</v>
      </c>
      <c r="I59" s="552">
        <v>40.932843183556976</v>
      </c>
      <c r="J59" s="552">
        <v>35.691735408625846</v>
      </c>
      <c r="K59" s="552">
        <v>38.055065987651702</v>
      </c>
      <c r="L59" s="552">
        <v>39.406187052313712</v>
      </c>
      <c r="M59" s="552">
        <v>37.092598934164251</v>
      </c>
      <c r="N59" s="552">
        <v>41.413328516162586</v>
      </c>
      <c r="O59" s="552">
        <v>43.981656446788385</v>
      </c>
      <c r="P59" s="552">
        <v>43.051982682386161</v>
      </c>
    </row>
    <row r="60" spans="1:16" ht="15" customHeight="1">
      <c r="A60" s="550">
        <v>52</v>
      </c>
      <c r="B60" s="553" t="s">
        <v>1094</v>
      </c>
      <c r="C60" s="566" t="s">
        <v>1143</v>
      </c>
      <c r="D60" s="552">
        <v>59.814222004113788</v>
      </c>
      <c r="E60" s="552">
        <v>57.49583132338671</v>
      </c>
      <c r="F60" s="552">
        <v>34.97943432477625</v>
      </c>
      <c r="G60" s="552">
        <v>37.937326070778113</v>
      </c>
      <c r="H60" s="552">
        <v>45.230218635035797</v>
      </c>
      <c r="I60" s="552">
        <v>42.648686420974542</v>
      </c>
      <c r="J60" s="552">
        <v>40.024226991947984</v>
      </c>
      <c r="K60" s="552">
        <v>43.974800950740416</v>
      </c>
      <c r="L60" s="552">
        <v>41.814051000458285</v>
      </c>
      <c r="M60" s="552">
        <v>43.087385868594048</v>
      </c>
      <c r="N60" s="552">
        <v>45.320194275862832</v>
      </c>
      <c r="O60" s="552">
        <v>46.408442490207683</v>
      </c>
      <c r="P60" s="552">
        <v>47.649013775653628</v>
      </c>
    </row>
    <row r="61" spans="1:16" ht="15" customHeight="1">
      <c r="A61" s="550">
        <v>53</v>
      </c>
      <c r="B61" s="553" t="s">
        <v>1095</v>
      </c>
      <c r="C61" s="566" t="s">
        <v>1143</v>
      </c>
      <c r="D61" s="552">
        <v>46.500861347358452</v>
      </c>
      <c r="E61" s="552">
        <v>44.104909631898352</v>
      </c>
      <c r="F61" s="552">
        <v>47.422274828687883</v>
      </c>
      <c r="G61" s="552">
        <v>73.358019014833076</v>
      </c>
      <c r="H61" s="552">
        <v>70.865703248690181</v>
      </c>
      <c r="I61" s="552">
        <v>70.20484874009091</v>
      </c>
      <c r="J61" s="552">
        <v>69.044131555855941</v>
      </c>
      <c r="K61" s="552">
        <v>78.104739027418304</v>
      </c>
      <c r="L61" s="552">
        <v>84.638282572567078</v>
      </c>
      <c r="M61" s="552">
        <v>77.139062664915059</v>
      </c>
      <c r="N61" s="552">
        <v>93.244046754996916</v>
      </c>
      <c r="O61" s="552">
        <v>89.528177862056921</v>
      </c>
      <c r="P61" s="552">
        <v>99.382965229826354</v>
      </c>
    </row>
    <row r="62" spans="1:16" ht="15" customHeight="1">
      <c r="A62" s="550">
        <v>54</v>
      </c>
      <c r="B62" s="553" t="s">
        <v>1096</v>
      </c>
      <c r="C62" s="566" t="s">
        <v>1143</v>
      </c>
      <c r="D62" s="552">
        <v>84.712098022950059</v>
      </c>
      <c r="E62" s="552">
        <v>92.415871545190299</v>
      </c>
      <c r="F62" s="552">
        <v>88.098296959655372</v>
      </c>
      <c r="G62" s="552">
        <v>110.13582352050499</v>
      </c>
      <c r="H62" s="552">
        <v>114.34849305317103</v>
      </c>
      <c r="I62" s="552">
        <v>121.2768647615561</v>
      </c>
      <c r="J62" s="552">
        <v>139.80455710413435</v>
      </c>
      <c r="K62" s="552">
        <v>146.61500990065483</v>
      </c>
      <c r="L62" s="552">
        <v>165.19145116204734</v>
      </c>
      <c r="M62" s="552">
        <v>164.64614902281164</v>
      </c>
      <c r="N62" s="552">
        <v>175.07234442533394</v>
      </c>
      <c r="O62" s="552">
        <v>180.81906021321782</v>
      </c>
      <c r="P62" s="552">
        <v>193.66634383395908</v>
      </c>
    </row>
    <row r="64" spans="1:16" ht="20.100000000000001" customHeight="1">
      <c r="A64" s="550">
        <v>55</v>
      </c>
      <c r="B64" s="589" t="s">
        <v>1127</v>
      </c>
      <c r="C64" s="565"/>
    </row>
    <row r="65" spans="1:16" ht="15" customHeight="1">
      <c r="A65" s="550">
        <v>56</v>
      </c>
      <c r="B65" s="554" t="s">
        <v>1149</v>
      </c>
      <c r="C65" s="566" t="s">
        <v>17</v>
      </c>
      <c r="D65" s="555">
        <v>2868.6655679126561</v>
      </c>
      <c r="E65" s="555">
        <v>2770.2340696752481</v>
      </c>
      <c r="F65" s="555">
        <v>2811.3028264544473</v>
      </c>
      <c r="G65" s="555">
        <v>2785.1171891185363</v>
      </c>
      <c r="H65" s="555">
        <v>2876.4034995330962</v>
      </c>
      <c r="I65" s="555">
        <v>3007.99423384688</v>
      </c>
      <c r="J65" s="555">
        <v>2833.4278779471997</v>
      </c>
      <c r="K65" s="555">
        <v>2892.4689291864797</v>
      </c>
      <c r="L65" s="555">
        <v>2447.3813184752471</v>
      </c>
      <c r="M65" s="555">
        <v>2535.3406182159997</v>
      </c>
      <c r="N65" s="555">
        <v>2735.6967683999992</v>
      </c>
      <c r="O65" s="555">
        <v>2735.71514410497</v>
      </c>
      <c r="P65" s="555">
        <v>2659.400568993758</v>
      </c>
    </row>
    <row r="66" spans="1:16" ht="15" customHeight="1">
      <c r="A66" s="550">
        <v>57</v>
      </c>
      <c r="B66" s="553" t="s">
        <v>959</v>
      </c>
      <c r="C66" s="566" t="s">
        <v>17</v>
      </c>
      <c r="D66" s="552">
        <v>538.47258581865594</v>
      </c>
      <c r="E66" s="552">
        <v>453.02421358124803</v>
      </c>
      <c r="F66" s="552">
        <v>431.05067036044795</v>
      </c>
      <c r="G66" s="552">
        <v>419.0331608925361</v>
      </c>
      <c r="H66" s="552">
        <v>412.99083445509609</v>
      </c>
      <c r="I66" s="552">
        <v>424.47132602288002</v>
      </c>
      <c r="J66" s="552">
        <v>412.8863437952001</v>
      </c>
      <c r="K66" s="552">
        <v>435.13010773448002</v>
      </c>
      <c r="L66" s="552">
        <v>409.31034626324811</v>
      </c>
      <c r="M66" s="552">
        <v>423.47059479999996</v>
      </c>
      <c r="N66" s="552">
        <v>410.0946184</v>
      </c>
      <c r="O66" s="552">
        <v>457.13630266853897</v>
      </c>
      <c r="P66" s="552">
        <v>466.99010141743122</v>
      </c>
    </row>
    <row r="67" spans="1:16" ht="15" customHeight="1">
      <c r="A67" s="550">
        <v>58</v>
      </c>
      <c r="B67" s="599" t="s">
        <v>1150</v>
      </c>
      <c r="C67" s="566" t="s">
        <v>17</v>
      </c>
      <c r="D67" s="552">
        <v>310.0171060987247</v>
      </c>
      <c r="E67" s="552">
        <v>218.57310169051698</v>
      </c>
      <c r="F67" s="552">
        <v>189.78375187715784</v>
      </c>
      <c r="G67" s="552">
        <v>206.96518806266801</v>
      </c>
      <c r="H67" s="552">
        <v>154.80646677077249</v>
      </c>
      <c r="I67" s="552">
        <v>223.3322694153303</v>
      </c>
      <c r="J67" s="552">
        <v>220.06063255256936</v>
      </c>
      <c r="K67" s="552">
        <v>249.74034966794443</v>
      </c>
      <c r="L67" s="552">
        <v>215.41665960776913</v>
      </c>
      <c r="M67" s="552">
        <v>229.41814101751822</v>
      </c>
      <c r="N67" s="552">
        <v>227.6927797984207</v>
      </c>
      <c r="O67" s="552">
        <v>281.03873189037989</v>
      </c>
      <c r="P67" s="552">
        <v>297.41532724005771</v>
      </c>
    </row>
    <row r="68" spans="1:16" ht="15" customHeight="1">
      <c r="A68" s="550">
        <v>59</v>
      </c>
      <c r="B68" s="553" t="s">
        <v>1137</v>
      </c>
      <c r="C68" s="566" t="s">
        <v>17</v>
      </c>
      <c r="D68" s="552">
        <v>1752.1136832700004</v>
      </c>
      <c r="E68" s="552">
        <v>1632.2443922700002</v>
      </c>
      <c r="F68" s="552">
        <v>1751.5423422699996</v>
      </c>
      <c r="G68" s="552">
        <v>1722.7774647460001</v>
      </c>
      <c r="H68" s="552">
        <v>1728.7572461420004</v>
      </c>
      <c r="I68" s="552">
        <v>1813.2227171</v>
      </c>
      <c r="J68" s="552">
        <v>1731.3492512</v>
      </c>
      <c r="K68" s="552">
        <v>1692.5971384999993</v>
      </c>
      <c r="L68" s="552">
        <v>1372.3003807839991</v>
      </c>
      <c r="M68" s="552">
        <v>1314.09375</v>
      </c>
      <c r="N68" s="552">
        <v>1461.2762499999994</v>
      </c>
      <c r="O68" s="552">
        <v>1434.2786999999989</v>
      </c>
      <c r="P68" s="552">
        <v>1339.2058499999998</v>
      </c>
    </row>
    <row r="69" spans="1:16" ht="15" customHeight="1">
      <c r="A69" s="550">
        <v>60</v>
      </c>
      <c r="B69" s="553" t="s">
        <v>961</v>
      </c>
      <c r="C69" s="566" t="s">
        <v>17</v>
      </c>
      <c r="D69" s="552">
        <v>68.265425999999991</v>
      </c>
      <c r="E69" s="552">
        <v>65.350499999999997</v>
      </c>
      <c r="F69" s="552">
        <v>58.974699999999999</v>
      </c>
      <c r="G69" s="552">
        <v>59.096700000000006</v>
      </c>
      <c r="H69" s="552">
        <v>57.736499999999992</v>
      </c>
      <c r="I69" s="552">
        <v>66.74069999999999</v>
      </c>
      <c r="J69" s="552">
        <v>62.988199999999999</v>
      </c>
      <c r="K69" s="552">
        <v>62.062299999999993</v>
      </c>
      <c r="L69" s="552">
        <v>57.697500000000005</v>
      </c>
      <c r="M69" s="552">
        <v>54.846200000000003</v>
      </c>
      <c r="N69" s="552">
        <v>49.449649999999991</v>
      </c>
      <c r="O69" s="552">
        <v>48.625</v>
      </c>
      <c r="P69" s="552">
        <v>39.026100000000007</v>
      </c>
    </row>
    <row r="70" spans="1:16" ht="15" customHeight="1">
      <c r="A70" s="550">
        <v>61</v>
      </c>
      <c r="B70" s="553" t="s">
        <v>955</v>
      </c>
      <c r="C70" s="566" t="s">
        <v>17</v>
      </c>
      <c r="D70" s="552">
        <v>509.8138728240001</v>
      </c>
      <c r="E70" s="552">
        <v>619.61496382399991</v>
      </c>
      <c r="F70" s="552">
        <v>569.73511382399988</v>
      </c>
      <c r="G70" s="552">
        <v>584.20986347999997</v>
      </c>
      <c r="H70" s="552">
        <v>676.91891893600007</v>
      </c>
      <c r="I70" s="552">
        <v>703.55949072400017</v>
      </c>
      <c r="J70" s="552">
        <v>626.20408295199991</v>
      </c>
      <c r="K70" s="552">
        <v>702.67938295199997</v>
      </c>
      <c r="L70" s="552">
        <v>608.073091428</v>
      </c>
      <c r="M70" s="552">
        <v>742.93007341599991</v>
      </c>
      <c r="N70" s="552">
        <v>814.87625000000003</v>
      </c>
      <c r="O70" s="552">
        <v>795.67514143643211</v>
      </c>
      <c r="P70" s="552">
        <v>814.17851757632718</v>
      </c>
    </row>
    <row r="71" spans="1:16" ht="15" customHeight="1">
      <c r="A71" s="550">
        <v>62</v>
      </c>
      <c r="B71" s="554" t="s">
        <v>1146</v>
      </c>
      <c r="C71" s="566" t="s">
        <v>17</v>
      </c>
      <c r="D71" s="555">
        <v>2595.8587519976518</v>
      </c>
      <c r="E71" s="555">
        <v>2543.002283116356</v>
      </c>
      <c r="F71" s="555">
        <v>2521.1540935687563</v>
      </c>
      <c r="G71" s="555">
        <v>2591.747481931342</v>
      </c>
      <c r="H71" s="555">
        <v>2561.6494886726614</v>
      </c>
      <c r="I71" s="555">
        <v>2417.4617848673597</v>
      </c>
      <c r="J71" s="555">
        <v>2529.9553437944001</v>
      </c>
      <c r="K71" s="555">
        <v>2589.4849968250596</v>
      </c>
      <c r="L71" s="555">
        <v>2643.8992825033561</v>
      </c>
      <c r="M71" s="555">
        <v>2633.3504144200001</v>
      </c>
      <c r="N71" s="555">
        <v>2610.0157248</v>
      </c>
      <c r="O71" s="555">
        <v>2611.1224819578351</v>
      </c>
      <c r="P71" s="555">
        <v>2621.6431632444833</v>
      </c>
    </row>
    <row r="72" spans="1:16" ht="15" customHeight="1">
      <c r="A72" s="550">
        <v>63</v>
      </c>
      <c r="B72" s="553" t="s">
        <v>1139</v>
      </c>
      <c r="C72" s="566" t="s">
        <v>17</v>
      </c>
      <c r="D72" s="552">
        <v>449.98555776515195</v>
      </c>
      <c r="E72" s="552">
        <v>440.03597088385595</v>
      </c>
      <c r="F72" s="552">
        <v>427.05048133625598</v>
      </c>
      <c r="G72" s="552">
        <v>437.65861918184203</v>
      </c>
      <c r="H72" s="552">
        <v>470.83666341616197</v>
      </c>
      <c r="I72" s="552">
        <v>423.71783031235998</v>
      </c>
      <c r="J72" s="552">
        <v>439.61598485439993</v>
      </c>
      <c r="K72" s="552">
        <v>438.12173041005997</v>
      </c>
      <c r="L72" s="552">
        <v>444.06298592535597</v>
      </c>
      <c r="M72" s="552">
        <v>432.30547560000002</v>
      </c>
      <c r="N72" s="552">
        <v>460.36452480000003</v>
      </c>
      <c r="O72" s="552">
        <v>454.7135176234421</v>
      </c>
      <c r="P72" s="552">
        <v>435.70721473813512</v>
      </c>
    </row>
    <row r="73" spans="1:16" ht="15" customHeight="1">
      <c r="A73" s="550">
        <v>64</v>
      </c>
      <c r="B73" s="599" t="s">
        <v>1151</v>
      </c>
      <c r="C73" s="566" t="s">
        <v>17</v>
      </c>
      <c r="D73" s="552">
        <v>299.87236349317817</v>
      </c>
      <c r="E73" s="552">
        <v>297.29165797130696</v>
      </c>
      <c r="F73" s="552">
        <v>277.36987083971945</v>
      </c>
      <c r="G73" s="552">
        <v>281.46815951399577</v>
      </c>
      <c r="H73" s="552">
        <v>266.20982154200811</v>
      </c>
      <c r="I73" s="552">
        <v>264.03976129054627</v>
      </c>
      <c r="J73" s="552">
        <v>277.02724971640203</v>
      </c>
      <c r="K73" s="552">
        <v>284.76809328687148</v>
      </c>
      <c r="L73" s="552">
        <v>287.69946039955556</v>
      </c>
      <c r="M73" s="552">
        <v>277.29902615284982</v>
      </c>
      <c r="N73" s="552">
        <v>299.60666549619145</v>
      </c>
      <c r="O73" s="552">
        <v>296.20067843581148</v>
      </c>
      <c r="P73" s="552">
        <v>284.79971294616735</v>
      </c>
    </row>
    <row r="74" spans="1:16" ht="15" customHeight="1">
      <c r="A74" s="550">
        <v>65</v>
      </c>
      <c r="B74" s="553" t="s">
        <v>1041</v>
      </c>
      <c r="C74" s="566" t="s">
        <v>17</v>
      </c>
      <c r="D74" s="552">
        <v>1813.6742447524998</v>
      </c>
      <c r="E74" s="552">
        <v>1769.0768237524999</v>
      </c>
      <c r="F74" s="552">
        <v>1768.8845237524999</v>
      </c>
      <c r="G74" s="552">
        <v>1828.4506156495002</v>
      </c>
      <c r="H74" s="552">
        <v>1732.3569910364997</v>
      </c>
      <c r="I74" s="552">
        <v>1605.0476468249999</v>
      </c>
      <c r="J74" s="552">
        <v>1708.5355614</v>
      </c>
      <c r="K74" s="552">
        <v>1780.2176688749996</v>
      </c>
      <c r="L74" s="552">
        <v>1772.852672768</v>
      </c>
      <c r="M74" s="552">
        <v>1755.0378999999998</v>
      </c>
      <c r="N74" s="552">
        <v>1705.1658</v>
      </c>
      <c r="O74" s="552">
        <v>1695.9972334358331</v>
      </c>
      <c r="P74" s="552">
        <v>1703.5645001978633</v>
      </c>
    </row>
    <row r="75" spans="1:16" ht="15" customHeight="1">
      <c r="A75" s="550">
        <v>66</v>
      </c>
      <c r="B75" s="553" t="s">
        <v>1042</v>
      </c>
      <c r="C75" s="566" t="s">
        <v>17</v>
      </c>
      <c r="D75" s="552">
        <v>332.19894948000001</v>
      </c>
      <c r="E75" s="552">
        <v>333.88948848000001</v>
      </c>
      <c r="F75" s="552">
        <v>325.21908847999998</v>
      </c>
      <c r="G75" s="552">
        <v>325.63824709999994</v>
      </c>
      <c r="H75" s="552">
        <v>358.45583421999999</v>
      </c>
      <c r="I75" s="552">
        <v>388.69630772999994</v>
      </c>
      <c r="J75" s="552">
        <v>381.80379754000006</v>
      </c>
      <c r="K75" s="552">
        <v>371.14559753999993</v>
      </c>
      <c r="L75" s="552">
        <v>426.98362380999998</v>
      </c>
      <c r="M75" s="552">
        <v>446.00703882000005</v>
      </c>
      <c r="N75" s="552">
        <v>444.48539999999997</v>
      </c>
      <c r="O75" s="552">
        <v>460.41173089856022</v>
      </c>
      <c r="P75" s="552">
        <v>482.37144830848501</v>
      </c>
    </row>
    <row r="76" spans="1:16" ht="15" customHeight="1">
      <c r="A76" s="550">
        <v>67</v>
      </c>
      <c r="B76" s="554" t="s">
        <v>1147</v>
      </c>
      <c r="C76" s="566" t="s">
        <v>1143</v>
      </c>
      <c r="D76" s="555">
        <v>1007.2623615144782</v>
      </c>
      <c r="E76" s="555">
        <v>1009.7708777709099</v>
      </c>
      <c r="F76" s="555">
        <v>1085.9231086410616</v>
      </c>
      <c r="G76" s="555">
        <v>1071.1132757319597</v>
      </c>
      <c r="H76" s="555">
        <v>1016.318792552262</v>
      </c>
      <c r="I76" s="555">
        <v>1044.1015242486847</v>
      </c>
      <c r="J76" s="555">
        <v>1115.6237861719687</v>
      </c>
      <c r="K76" s="555">
        <v>1119.993714333528</v>
      </c>
      <c r="L76" s="555">
        <v>1139.6820826283133</v>
      </c>
      <c r="M76" s="555">
        <v>1107.9448310698795</v>
      </c>
      <c r="N76" s="555">
        <v>1115.0109083353395</v>
      </c>
      <c r="O76" s="555">
        <v>1143.6973476861294</v>
      </c>
      <c r="P76" s="555">
        <v>1146.7183784121094</v>
      </c>
    </row>
    <row r="77" spans="1:16" ht="15" customHeight="1">
      <c r="A77" s="550">
        <v>68</v>
      </c>
      <c r="B77" s="553" t="s">
        <v>1092</v>
      </c>
      <c r="C77" s="566" t="s">
        <v>1143</v>
      </c>
      <c r="D77" s="552">
        <v>207.85962758387484</v>
      </c>
      <c r="E77" s="552">
        <v>207.38089670718006</v>
      </c>
      <c r="F77" s="552">
        <v>219.47922808029045</v>
      </c>
      <c r="G77" s="552">
        <v>225.08779685494935</v>
      </c>
      <c r="H77" s="552">
        <v>200.31768060925381</v>
      </c>
      <c r="I77" s="552">
        <v>214.17399782151676</v>
      </c>
      <c r="J77" s="552">
        <v>227.42208659840128</v>
      </c>
      <c r="K77" s="552">
        <v>234.49539567203101</v>
      </c>
      <c r="L77" s="552">
        <v>242.88307885563262</v>
      </c>
      <c r="M77" s="552">
        <v>245.4976622726868</v>
      </c>
      <c r="N77" s="552">
        <v>241.07823399283347</v>
      </c>
      <c r="O77" s="552">
        <v>242.62904701312931</v>
      </c>
      <c r="P77" s="552">
        <v>247.85988909756253</v>
      </c>
    </row>
    <row r="78" spans="1:16" ht="15" customHeight="1">
      <c r="A78" s="550">
        <v>69</v>
      </c>
      <c r="B78" s="553" t="s">
        <v>1093</v>
      </c>
      <c r="C78" s="566" t="s">
        <v>1143</v>
      </c>
      <c r="D78" s="552">
        <v>32.820217225089536</v>
      </c>
      <c r="E78" s="552">
        <v>34.780751660367052</v>
      </c>
      <c r="F78" s="552">
        <v>41.536765039673931</v>
      </c>
      <c r="G78" s="552">
        <v>29.238267384445706</v>
      </c>
      <c r="H78" s="552">
        <v>32.318352322869217</v>
      </c>
      <c r="I78" s="552">
        <v>34.288338743769195</v>
      </c>
      <c r="J78" s="552">
        <v>39.094375025510885</v>
      </c>
      <c r="K78" s="552">
        <v>35.841060770642471</v>
      </c>
      <c r="L78" s="552">
        <v>34.093090134969728</v>
      </c>
      <c r="M78" s="552">
        <v>34.772850042904423</v>
      </c>
      <c r="N78" s="552">
        <v>31.22359168492401</v>
      </c>
      <c r="O78" s="552">
        <v>29.565285548308221</v>
      </c>
      <c r="P78" s="552">
        <v>30.249204206366016</v>
      </c>
    </row>
    <row r="79" spans="1:16" ht="13.5">
      <c r="A79" s="550">
        <v>70</v>
      </c>
      <c r="B79" s="553" t="s">
        <v>1094</v>
      </c>
      <c r="C79" s="566" t="s">
        <v>1143</v>
      </c>
      <c r="D79" s="552">
        <v>60.304244785148171</v>
      </c>
      <c r="E79" s="552">
        <v>59.468492865882887</v>
      </c>
      <c r="F79" s="552">
        <v>84.295748249796034</v>
      </c>
      <c r="G79" s="552">
        <v>89.926101297698438</v>
      </c>
      <c r="H79" s="552">
        <v>84.998938438893461</v>
      </c>
      <c r="I79" s="552">
        <v>86.266709393094246</v>
      </c>
      <c r="J79" s="552">
        <v>91.499618106383991</v>
      </c>
      <c r="K79" s="552">
        <v>100.20072941594583</v>
      </c>
      <c r="L79" s="552">
        <v>97.640530277920973</v>
      </c>
      <c r="M79" s="552">
        <v>98.816654512443208</v>
      </c>
      <c r="N79" s="552">
        <v>105.09952459966337</v>
      </c>
      <c r="O79" s="552">
        <v>113.89611973567256</v>
      </c>
      <c r="P79" s="552">
        <v>110.44097910223974</v>
      </c>
    </row>
    <row r="80" spans="1:16" ht="13.5">
      <c r="A80" s="550">
        <v>71</v>
      </c>
      <c r="B80" s="553" t="s">
        <v>1095</v>
      </c>
      <c r="C80" s="566" t="s">
        <v>1143</v>
      </c>
      <c r="D80" s="552">
        <v>426.73423888500514</v>
      </c>
      <c r="E80" s="552">
        <v>416.21131754700838</v>
      </c>
      <c r="F80" s="552">
        <v>447.3560644530628</v>
      </c>
      <c r="G80" s="552">
        <v>436.97727780447298</v>
      </c>
      <c r="H80" s="552">
        <v>400.13073153516564</v>
      </c>
      <c r="I80" s="552">
        <v>410.36485241533927</v>
      </c>
      <c r="J80" s="552">
        <v>447.61012638152692</v>
      </c>
      <c r="K80" s="552">
        <v>438.00894642380024</v>
      </c>
      <c r="L80" s="552">
        <v>420.56201355595869</v>
      </c>
      <c r="M80" s="552">
        <v>405.13607778999324</v>
      </c>
      <c r="N80" s="552">
        <v>399.23566158686742</v>
      </c>
      <c r="O80" s="552">
        <v>417.94798668374324</v>
      </c>
      <c r="P80" s="552">
        <v>420.57613274770176</v>
      </c>
    </row>
    <row r="81" spans="1:16" ht="13.5">
      <c r="A81" s="550">
        <v>72</v>
      </c>
      <c r="B81" s="553" t="s">
        <v>1096</v>
      </c>
      <c r="C81" s="566" t="s">
        <v>1143</v>
      </c>
      <c r="D81" s="552">
        <v>279.5440330353606</v>
      </c>
      <c r="E81" s="552">
        <v>291.92941899047173</v>
      </c>
      <c r="F81" s="552">
        <v>293.25530281823831</v>
      </c>
      <c r="G81" s="552">
        <v>289.8838323903932</v>
      </c>
      <c r="H81" s="552">
        <v>298.5530896460798</v>
      </c>
      <c r="I81" s="552">
        <v>299.00762587496536</v>
      </c>
      <c r="J81" s="552">
        <v>309.99758006014554</v>
      </c>
      <c r="K81" s="552">
        <v>311.44758205110833</v>
      </c>
      <c r="L81" s="552">
        <v>344.50336980383122</v>
      </c>
      <c r="M81" s="552">
        <v>323.72158645185209</v>
      </c>
      <c r="N81" s="552">
        <v>338.37389647105124</v>
      </c>
      <c r="O81" s="552">
        <v>339.65890870527619</v>
      </c>
      <c r="P81" s="552">
        <v>337.59217325823948</v>
      </c>
    </row>
    <row r="83" spans="1:16">
      <c r="A83" s="575" t="s">
        <v>752</v>
      </c>
    </row>
    <row r="84" spans="1:16">
      <c r="A84" s="577" t="s">
        <v>1152</v>
      </c>
    </row>
    <row r="85" spans="1:16">
      <c r="A85" s="577" t="s">
        <v>1153</v>
      </c>
    </row>
    <row r="86" spans="1:16">
      <c r="A86" s="577" t="s">
        <v>1154</v>
      </c>
    </row>
    <row r="87" spans="1:16">
      <c r="A87" s="600" t="s">
        <v>1155</v>
      </c>
    </row>
    <row r="88" spans="1:16">
      <c r="A88" s="577" t="s">
        <v>1156</v>
      </c>
    </row>
    <row r="89" spans="1:16">
      <c r="A89" s="577" t="s">
        <v>1157</v>
      </c>
    </row>
    <row r="90" spans="1:16">
      <c r="A90" s="577" t="s">
        <v>1158</v>
      </c>
    </row>
    <row r="91" spans="1:16">
      <c r="A91" s="577"/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  <rowBreaks count="1" manualBreakCount="1">
    <brk id="63" max="16383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7109375" style="540" customWidth="1"/>
    <col min="2" max="2" width="5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6" ht="24.75">
      <c r="A1" s="601" t="s">
        <v>1159</v>
      </c>
    </row>
    <row r="2" spans="1:16" ht="20.100000000000001" customHeight="1">
      <c r="A2" s="541" t="s">
        <v>1086</v>
      </c>
    </row>
    <row r="3" spans="1:16" ht="20.100000000000001" customHeight="1">
      <c r="A3" s="601"/>
    </row>
    <row r="4" spans="1:16" s="588" customFormat="1" ht="30" customHeight="1">
      <c r="A4" s="542" t="s">
        <v>65</v>
      </c>
      <c r="B4" s="543" t="s">
        <v>969</v>
      </c>
      <c r="C4" s="543">
        <v>2000</v>
      </c>
      <c r="D4" s="543">
        <v>2001</v>
      </c>
      <c r="E4" s="543">
        <v>2002</v>
      </c>
      <c r="F4" s="543">
        <v>2003</v>
      </c>
      <c r="G4" s="543">
        <v>2004</v>
      </c>
      <c r="H4" s="543">
        <v>2005</v>
      </c>
      <c r="I4" s="544">
        <v>2006</v>
      </c>
      <c r="J4" s="543">
        <v>2007</v>
      </c>
      <c r="K4" s="543">
        <v>2008</v>
      </c>
      <c r="L4" s="543">
        <v>2009</v>
      </c>
      <c r="M4" s="543">
        <v>2010</v>
      </c>
      <c r="N4" s="544">
        <v>2011</v>
      </c>
      <c r="O4" s="545">
        <v>2012</v>
      </c>
    </row>
    <row r="5" spans="1:16" ht="20.100000000000001" customHeight="1">
      <c r="A5" s="550">
        <v>1</v>
      </c>
      <c r="B5" s="602" t="s">
        <v>1160</v>
      </c>
      <c r="C5" s="594">
        <v>46.909564525792334</v>
      </c>
      <c r="D5" s="594">
        <v>45.870911311727887</v>
      </c>
      <c r="E5" s="594">
        <v>44.42407960907483</v>
      </c>
      <c r="F5" s="594">
        <v>43.312519911415677</v>
      </c>
      <c r="G5" s="594">
        <v>45.24142819647065</v>
      </c>
      <c r="H5" s="594">
        <v>44.443550568405797</v>
      </c>
      <c r="I5" s="594">
        <v>43.618775196773825</v>
      </c>
      <c r="J5" s="594">
        <v>42.546970654873888</v>
      </c>
      <c r="K5" s="594">
        <v>45.063046286434094</v>
      </c>
      <c r="L5" s="594">
        <v>43.115035602406337</v>
      </c>
      <c r="M5" s="594">
        <v>42.220515251968969</v>
      </c>
      <c r="N5" s="594">
        <v>44.559225616266247</v>
      </c>
      <c r="O5" s="594">
        <v>43.703624189126678</v>
      </c>
    </row>
    <row r="6" spans="1:16" ht="15" customHeight="1">
      <c r="A6" s="550">
        <v>2</v>
      </c>
      <c r="B6" s="551" t="s">
        <v>1161</v>
      </c>
      <c r="C6" s="593">
        <v>3.0166645257923301</v>
      </c>
      <c r="D6" s="593">
        <v>3.0800613117278801</v>
      </c>
      <c r="E6" s="593">
        <v>3.0077696090748303</v>
      </c>
      <c r="F6" s="593">
        <v>2.9874099114156802</v>
      </c>
      <c r="G6" s="593">
        <v>2.9316981964706499</v>
      </c>
      <c r="H6" s="593">
        <v>2.9392005684057998</v>
      </c>
      <c r="I6" s="593">
        <v>2.8900451967738299</v>
      </c>
      <c r="J6" s="593">
        <v>2.9038606548738901</v>
      </c>
      <c r="K6" s="593">
        <v>2.91544628643409</v>
      </c>
      <c r="L6" s="593">
        <v>2.9139256024063402</v>
      </c>
      <c r="M6" s="593">
        <v>2.8607452519689698</v>
      </c>
      <c r="N6" s="593">
        <v>2.7953468359068201</v>
      </c>
      <c r="O6" s="593">
        <v>2.7880759429300404</v>
      </c>
    </row>
    <row r="7" spans="1:16" ht="15" customHeight="1">
      <c r="A7" s="550">
        <v>3</v>
      </c>
      <c r="B7" s="551" t="s">
        <v>1162</v>
      </c>
      <c r="C7" s="593">
        <v>27.398420000000002</v>
      </c>
      <c r="D7" s="593">
        <v>26.661240000000003</v>
      </c>
      <c r="E7" s="593">
        <v>25.866399999999999</v>
      </c>
      <c r="F7" s="593">
        <v>25.194009999999999</v>
      </c>
      <c r="G7" s="593">
        <v>26.541270000000001</v>
      </c>
      <c r="H7" s="593">
        <v>26.055499999999999</v>
      </c>
      <c r="I7" s="593">
        <v>25.59329</v>
      </c>
      <c r="J7" s="593">
        <v>24.887730000000001</v>
      </c>
      <c r="K7" s="593">
        <v>26.50159</v>
      </c>
      <c r="L7" s="593">
        <v>25.21726</v>
      </c>
      <c r="M7" s="593">
        <v>24.757219999999997</v>
      </c>
      <c r="N7" s="593">
        <v>26.301887094537079</v>
      </c>
      <c r="O7" s="593">
        <v>25.790565896890019</v>
      </c>
    </row>
    <row r="8" spans="1:16" ht="15" customHeight="1">
      <c r="A8" s="550">
        <v>4</v>
      </c>
      <c r="B8" s="551" t="s">
        <v>1100</v>
      </c>
      <c r="C8" s="593">
        <v>1.58317</v>
      </c>
      <c r="D8" s="593">
        <v>1.58162</v>
      </c>
      <c r="E8" s="593">
        <v>1.5019499999999999</v>
      </c>
      <c r="F8" s="593">
        <v>1.4663000000000002</v>
      </c>
      <c r="G8" s="593">
        <v>1.4238299999999999</v>
      </c>
      <c r="H8" s="593">
        <v>1.3977900000000001</v>
      </c>
      <c r="I8" s="593">
        <v>1.3593499999999998</v>
      </c>
      <c r="J8" s="593">
        <v>1.35439</v>
      </c>
      <c r="K8" s="593">
        <v>1.3609</v>
      </c>
      <c r="L8" s="593">
        <v>1.3574899999999999</v>
      </c>
      <c r="M8" s="593">
        <v>1.3345499999999999</v>
      </c>
      <c r="N8" s="593">
        <v>1.3214892900511206</v>
      </c>
      <c r="O8" s="593">
        <v>1.3150309040763319</v>
      </c>
    </row>
    <row r="9" spans="1:16" ht="15" customHeight="1">
      <c r="A9" s="550">
        <v>5</v>
      </c>
      <c r="B9" s="551" t="s">
        <v>1101</v>
      </c>
      <c r="C9" s="593">
        <v>14.91131</v>
      </c>
      <c r="D9" s="593">
        <v>14.54799</v>
      </c>
      <c r="E9" s="593">
        <v>14.047960000000002</v>
      </c>
      <c r="F9" s="593">
        <v>13.6648</v>
      </c>
      <c r="G9" s="593">
        <v>14.34463</v>
      </c>
      <c r="H9" s="593">
        <v>14.05106</v>
      </c>
      <c r="I9" s="593">
        <v>13.77609</v>
      </c>
      <c r="J9" s="593">
        <v>13.40099</v>
      </c>
      <c r="K9" s="593">
        <v>14.285110000000001</v>
      </c>
      <c r="L9" s="593">
        <v>13.62636</v>
      </c>
      <c r="M9" s="593">
        <v>13.267999999999999</v>
      </c>
      <c r="N9" s="593">
        <v>14.140502395771225</v>
      </c>
      <c r="O9" s="593">
        <v>13.809951445230288</v>
      </c>
    </row>
    <row r="10" spans="1:16">
      <c r="A10" s="547"/>
      <c r="B10" s="603"/>
      <c r="C10" s="593"/>
      <c r="D10" s="593"/>
      <c r="E10" s="593"/>
      <c r="F10" s="593"/>
      <c r="G10" s="593"/>
      <c r="H10" s="593"/>
      <c r="I10" s="593"/>
      <c r="J10" s="593"/>
      <c r="K10" s="593"/>
      <c r="L10" s="593"/>
      <c r="M10" s="593"/>
      <c r="N10" s="593"/>
      <c r="O10" s="593"/>
    </row>
    <row r="11" spans="1:16" ht="15" customHeight="1">
      <c r="A11" s="547"/>
      <c r="B11" s="604" t="s">
        <v>1128</v>
      </c>
      <c r="C11" s="593"/>
      <c r="D11" s="593"/>
      <c r="E11" s="593"/>
      <c r="F11" s="593"/>
      <c r="G11" s="593"/>
      <c r="H11" s="593"/>
      <c r="I11" s="593"/>
      <c r="J11" s="593"/>
      <c r="K11" s="593"/>
      <c r="L11" s="593"/>
      <c r="M11" s="593"/>
      <c r="N11" s="593"/>
      <c r="O11" s="593"/>
    </row>
    <row r="12" spans="1:16" ht="15" customHeight="1">
      <c r="A12" s="550">
        <v>6</v>
      </c>
      <c r="B12" s="551" t="s">
        <v>971</v>
      </c>
      <c r="C12" s="593">
        <v>1.3917968230665743</v>
      </c>
      <c r="D12" s="593">
        <v>1.4366843050887286</v>
      </c>
      <c r="E12" s="593">
        <v>1.399015013259385</v>
      </c>
      <c r="F12" s="593">
        <v>1.411260680870166</v>
      </c>
      <c r="G12" s="593">
        <v>1.3956488186026106</v>
      </c>
      <c r="H12" s="593">
        <v>1.4131339124711428</v>
      </c>
      <c r="I12" s="593">
        <v>1.3937423279209442</v>
      </c>
      <c r="J12" s="593">
        <v>1.4114038011474408</v>
      </c>
      <c r="K12" s="593">
        <v>1.4491058341778242</v>
      </c>
      <c r="L12" s="593">
        <v>1.4434815858235615</v>
      </c>
      <c r="M12" s="593">
        <v>1.4291148907409013</v>
      </c>
      <c r="N12" s="593">
        <v>1.4048136306272743</v>
      </c>
      <c r="O12" s="593">
        <v>1.4230005675159538</v>
      </c>
    </row>
    <row r="13" spans="1:16" ht="15" customHeight="1">
      <c r="A13" s="550">
        <v>7</v>
      </c>
      <c r="B13" s="551" t="s">
        <v>1124</v>
      </c>
      <c r="C13" s="593">
        <v>1.2629633626214358</v>
      </c>
      <c r="D13" s="593">
        <v>0.98105672256145404</v>
      </c>
      <c r="E13" s="593">
        <v>1.5054939844084319</v>
      </c>
      <c r="F13" s="593">
        <v>1.9918331681764103</v>
      </c>
      <c r="G13" s="593">
        <v>2.9289267660174652</v>
      </c>
      <c r="H13" s="593">
        <v>4.0198561456184727</v>
      </c>
      <c r="I13" s="593">
        <v>4.379139036430078</v>
      </c>
      <c r="J13" s="593">
        <v>4.3094909612609538</v>
      </c>
      <c r="K13" s="593">
        <v>4.5301641024859647</v>
      </c>
      <c r="L13" s="593">
        <v>5.4973034256023814</v>
      </c>
      <c r="M13" s="593">
        <v>5.6138072574105253</v>
      </c>
      <c r="N13" s="593">
        <v>6.8355189159842489</v>
      </c>
      <c r="O13" s="593">
        <v>5.7522784879599209</v>
      </c>
    </row>
    <row r="14" spans="1:16" ht="15" customHeight="1">
      <c r="A14" s="550">
        <v>8</v>
      </c>
      <c r="B14" s="551" t="s">
        <v>1125</v>
      </c>
      <c r="C14" s="593">
        <v>0.39832374251611946</v>
      </c>
      <c r="D14" s="593">
        <v>0.44010117408071925</v>
      </c>
      <c r="E14" s="593">
        <v>0.42605545175991777</v>
      </c>
      <c r="F14" s="593">
        <v>0.46625765680885611</v>
      </c>
      <c r="G14" s="593">
        <v>0.51234465034716958</v>
      </c>
      <c r="H14" s="593">
        <v>0.48654830935073917</v>
      </c>
      <c r="I14" s="593">
        <v>0.49009499829417424</v>
      </c>
      <c r="J14" s="593">
        <v>0.51588137748850726</v>
      </c>
      <c r="K14" s="593">
        <v>0.56088319620325078</v>
      </c>
      <c r="L14" s="593">
        <v>0.5664206921839674</v>
      </c>
      <c r="M14" s="593">
        <v>0.56105130943108072</v>
      </c>
      <c r="N14" s="593">
        <v>0.56891626451450816</v>
      </c>
      <c r="O14" s="593">
        <v>0.56032554775029608</v>
      </c>
    </row>
    <row r="15" spans="1:16" ht="15" customHeight="1">
      <c r="A15" s="550">
        <v>9</v>
      </c>
      <c r="B15" s="551" t="s">
        <v>1127</v>
      </c>
      <c r="C15" s="593">
        <v>2.2564364431718906</v>
      </c>
      <c r="D15" s="593">
        <v>1.9776398535694635</v>
      </c>
      <c r="E15" s="593">
        <v>2.4784535459078989</v>
      </c>
      <c r="F15" s="593">
        <v>2.9368361922377204</v>
      </c>
      <c r="G15" s="593">
        <v>3.8122309342729062</v>
      </c>
      <c r="H15" s="593">
        <v>4.9464417487388772</v>
      </c>
      <c r="I15" s="593">
        <v>5.2827863660568486</v>
      </c>
      <c r="J15" s="593">
        <v>5.2050133849198881</v>
      </c>
      <c r="K15" s="593">
        <v>5.4183867404605381</v>
      </c>
      <c r="L15" s="593">
        <v>6.374364319241975</v>
      </c>
      <c r="M15" s="593">
        <v>6.4818708387203454</v>
      </c>
      <c r="N15" s="593">
        <v>7.6714162820970149</v>
      </c>
      <c r="O15" s="593">
        <v>6.614953507725577</v>
      </c>
      <c r="P15" s="605"/>
    </row>
    <row r="16" spans="1:16">
      <c r="A16" s="547"/>
      <c r="B16" s="603"/>
      <c r="C16" s="593"/>
      <c r="D16" s="593"/>
      <c r="E16" s="593"/>
      <c r="F16" s="593"/>
      <c r="G16" s="593"/>
      <c r="H16" s="593"/>
      <c r="I16" s="593"/>
      <c r="J16" s="593"/>
      <c r="K16" s="593"/>
      <c r="L16" s="593"/>
      <c r="M16" s="593"/>
      <c r="N16" s="593"/>
      <c r="O16" s="593"/>
    </row>
    <row r="17" spans="1:15" ht="15" customHeight="1">
      <c r="A17" s="547"/>
      <c r="B17" s="604" t="s">
        <v>1163</v>
      </c>
      <c r="C17" s="593"/>
      <c r="D17" s="593"/>
      <c r="E17" s="593"/>
      <c r="F17" s="593"/>
      <c r="G17" s="593"/>
      <c r="H17" s="593"/>
      <c r="I17" s="593"/>
      <c r="J17" s="593"/>
      <c r="K17" s="593"/>
      <c r="L17" s="593"/>
      <c r="M17" s="593"/>
      <c r="N17" s="593"/>
      <c r="O17" s="593"/>
    </row>
    <row r="18" spans="1:15" ht="15" customHeight="1">
      <c r="A18" s="550">
        <v>10</v>
      </c>
      <c r="B18" s="551" t="s">
        <v>971</v>
      </c>
      <c r="C18" s="593">
        <v>11.788060000000002</v>
      </c>
      <c r="D18" s="593">
        <v>10.767849999999999</v>
      </c>
      <c r="E18" s="593">
        <v>10.436770000000001</v>
      </c>
      <c r="F18" s="593">
        <v>10.417549999999999</v>
      </c>
      <c r="G18" s="593">
        <v>10.641680000000001</v>
      </c>
      <c r="H18" s="593">
        <v>10.376939999999999</v>
      </c>
      <c r="I18" s="593">
        <v>10.385620000000001</v>
      </c>
      <c r="J18" s="593">
        <v>9.2913200000000007</v>
      </c>
      <c r="K18" s="593">
        <v>10.527290000000001</v>
      </c>
      <c r="L18" s="593">
        <v>8.9351300000000009</v>
      </c>
      <c r="M18" s="593">
        <v>9.1298100000000009</v>
      </c>
      <c r="N18" s="593">
        <v>10.361589815178698</v>
      </c>
      <c r="O18" s="593">
        <v>9.5399250079937143</v>
      </c>
    </row>
    <row r="19" spans="1:15" ht="15" customHeight="1">
      <c r="A19" s="550">
        <v>11</v>
      </c>
      <c r="B19" s="551" t="s">
        <v>1124</v>
      </c>
      <c r="C19" s="593">
        <v>2.5205295699334131</v>
      </c>
      <c r="D19" s="593">
        <v>2.4900647418896464</v>
      </c>
      <c r="E19" s="593">
        <v>2.5102547593458486</v>
      </c>
      <c r="F19" s="593">
        <v>2.6673004294763354</v>
      </c>
      <c r="G19" s="593">
        <v>2.2202106731486038</v>
      </c>
      <c r="H19" s="593">
        <v>2.3628185364945624</v>
      </c>
      <c r="I19" s="593">
        <v>2.4393323234467394</v>
      </c>
      <c r="J19" s="593">
        <v>2.4666871439971869</v>
      </c>
      <c r="K19" s="593">
        <v>2.7993285978914995</v>
      </c>
      <c r="L19" s="593">
        <v>2.7799678694581478</v>
      </c>
      <c r="M19" s="593">
        <v>2.7364566522824787</v>
      </c>
      <c r="N19" s="593">
        <v>2.9851735533327819</v>
      </c>
      <c r="O19" s="593">
        <v>2.9259443184884235</v>
      </c>
    </row>
    <row r="20" spans="1:15" ht="15" customHeight="1">
      <c r="A20" s="550">
        <v>12</v>
      </c>
      <c r="B20" s="551" t="s">
        <v>1125</v>
      </c>
      <c r="C20" s="593">
        <v>2.4445365172567146</v>
      </c>
      <c r="D20" s="593">
        <v>1.8964253105206363</v>
      </c>
      <c r="E20" s="593">
        <v>1.918823396298589</v>
      </c>
      <c r="F20" s="593">
        <v>1.8171313381826735</v>
      </c>
      <c r="G20" s="593">
        <v>1.1373907922571793</v>
      </c>
      <c r="H20" s="593">
        <v>1.3739826243452817</v>
      </c>
      <c r="I20" s="593">
        <v>1.7754073180764081</v>
      </c>
      <c r="J20" s="593">
        <v>1.2932349175914029</v>
      </c>
      <c r="K20" s="593">
        <v>1.4524572464784753</v>
      </c>
      <c r="L20" s="593">
        <v>1.5392305355260036</v>
      </c>
      <c r="M20" s="593">
        <v>1.4900661987357038</v>
      </c>
      <c r="N20" s="593">
        <v>1.4455017842787634</v>
      </c>
      <c r="O20" s="593">
        <v>1.3148779931838452</v>
      </c>
    </row>
    <row r="21" spans="1:15" ht="15" customHeight="1">
      <c r="A21" s="550">
        <v>13</v>
      </c>
      <c r="B21" s="551" t="s">
        <v>1127</v>
      </c>
      <c r="C21" s="593">
        <v>11.864053052676699</v>
      </c>
      <c r="D21" s="593">
        <v>11.36148943136901</v>
      </c>
      <c r="E21" s="593">
        <v>11.028201363047261</v>
      </c>
      <c r="F21" s="593">
        <v>11.26771909129366</v>
      </c>
      <c r="G21" s="593">
        <v>11.724499880891425</v>
      </c>
      <c r="H21" s="593">
        <v>11.365775912149282</v>
      </c>
      <c r="I21" s="593">
        <v>11.049545005370334</v>
      </c>
      <c r="J21" s="593">
        <v>10.464772226405785</v>
      </c>
      <c r="K21" s="593">
        <v>11.874161351413024</v>
      </c>
      <c r="L21" s="593">
        <v>10.175867333932144</v>
      </c>
      <c r="M21" s="593">
        <v>10.376200453546776</v>
      </c>
      <c r="N21" s="593">
        <v>11.901261584232717</v>
      </c>
      <c r="O21" s="593">
        <v>11.150991333298293</v>
      </c>
    </row>
    <row r="22" spans="1:15">
      <c r="A22" s="547"/>
      <c r="B22" s="603"/>
      <c r="C22" s="593"/>
      <c r="D22" s="593"/>
      <c r="E22" s="593"/>
      <c r="F22" s="593"/>
      <c r="G22" s="593"/>
      <c r="H22" s="593"/>
      <c r="I22" s="593"/>
      <c r="J22" s="593"/>
      <c r="K22" s="593"/>
      <c r="L22" s="593"/>
      <c r="M22" s="593"/>
      <c r="N22" s="593"/>
      <c r="O22" s="593"/>
    </row>
    <row r="23" spans="1:15" ht="15" customHeight="1">
      <c r="A23" s="547"/>
      <c r="B23" s="604" t="s">
        <v>1164</v>
      </c>
      <c r="C23" s="593"/>
      <c r="D23" s="593"/>
      <c r="E23" s="593"/>
      <c r="F23" s="593"/>
      <c r="G23" s="593"/>
      <c r="H23" s="593"/>
      <c r="I23" s="593"/>
      <c r="J23" s="593"/>
      <c r="K23" s="593"/>
      <c r="L23" s="593"/>
      <c r="M23" s="593"/>
      <c r="N23" s="593"/>
      <c r="O23" s="593"/>
    </row>
    <row r="24" spans="1:15" ht="15" customHeight="1">
      <c r="A24" s="550">
        <v>14</v>
      </c>
      <c r="B24" s="551" t="s">
        <v>971</v>
      </c>
      <c r="C24" s="593">
        <v>6.3825899999999995</v>
      </c>
      <c r="D24" s="593">
        <v>6.4644300000000001</v>
      </c>
      <c r="E24" s="593">
        <v>6.2877300000000007</v>
      </c>
      <c r="F24" s="593">
        <v>6.2207699999999999</v>
      </c>
      <c r="G24" s="593">
        <v>6.0893300000000004</v>
      </c>
      <c r="H24" s="593">
        <v>6.0933599999999997</v>
      </c>
      <c r="I24" s="593">
        <v>5.9811399999999999</v>
      </c>
      <c r="J24" s="593">
        <v>6.0453099999999989</v>
      </c>
      <c r="K24" s="593">
        <v>6.07538</v>
      </c>
      <c r="L24" s="593">
        <v>6.1069999999999993</v>
      </c>
      <c r="M24" s="593">
        <v>6.0152400000000004</v>
      </c>
      <c r="N24" s="593">
        <v>5.949326011713775</v>
      </c>
      <c r="O24" s="593">
        <v>6.0084843761082061</v>
      </c>
    </row>
    <row r="25" spans="1:15" ht="15" customHeight="1">
      <c r="A25" s="550">
        <v>15</v>
      </c>
      <c r="B25" s="551" t="s">
        <v>1124</v>
      </c>
      <c r="C25" s="593">
        <v>0.12029670338786048</v>
      </c>
      <c r="D25" s="593">
        <v>0.10335543153297816</v>
      </c>
      <c r="E25" s="593">
        <v>0.1271010500442748</v>
      </c>
      <c r="F25" s="593">
        <v>0.16661266828961424</v>
      </c>
      <c r="G25" s="593">
        <v>0.12331890256979512</v>
      </c>
      <c r="H25" s="593">
        <v>0.18717377356968218</v>
      </c>
      <c r="I25" s="593">
        <v>0.19071514562981712</v>
      </c>
      <c r="J25" s="593">
        <v>0.26293616909461226</v>
      </c>
      <c r="K25" s="593">
        <v>0.21848311290673961</v>
      </c>
      <c r="L25" s="593">
        <v>0.17203880398128835</v>
      </c>
      <c r="M25" s="593">
        <v>0.22415665695447937</v>
      </c>
      <c r="N25" s="593">
        <v>0.26608171693160337</v>
      </c>
      <c r="O25" s="593">
        <v>0.22787381985616234</v>
      </c>
    </row>
    <row r="26" spans="1:15" ht="15" customHeight="1">
      <c r="A26" s="550">
        <v>16</v>
      </c>
      <c r="B26" s="551" t="s">
        <v>1125</v>
      </c>
      <c r="C26" s="593">
        <v>9.9963744866199356E-2</v>
      </c>
      <c r="D26" s="593">
        <v>7.7938738961029638E-2</v>
      </c>
      <c r="E26" s="593">
        <v>7.2541797131695382E-2</v>
      </c>
      <c r="F26" s="593">
        <v>7.7107069108952667E-2</v>
      </c>
      <c r="G26" s="593">
        <v>4.2174264417225701E-2</v>
      </c>
      <c r="H26" s="593">
        <v>5.3414941391589664E-2</v>
      </c>
      <c r="I26" s="593">
        <v>6.8762800001717708E-2</v>
      </c>
      <c r="J26" s="593">
        <v>6.216496357766603E-2</v>
      </c>
      <c r="K26" s="593">
        <v>5.159495402556187E-2</v>
      </c>
      <c r="L26" s="593">
        <v>5.9196902797523057E-2</v>
      </c>
      <c r="M26" s="593">
        <v>5.6411352634056208E-2</v>
      </c>
      <c r="N26" s="593">
        <v>5.7562223378221318E-2</v>
      </c>
      <c r="O26" s="593">
        <v>4.5209586403039799E-2</v>
      </c>
    </row>
    <row r="27" spans="1:15" ht="15" customHeight="1">
      <c r="A27" s="550">
        <v>17</v>
      </c>
      <c r="B27" s="551" t="s">
        <v>1127</v>
      </c>
      <c r="C27" s="593">
        <v>6.4029229585216605</v>
      </c>
      <c r="D27" s="593">
        <v>6.4898466925719482</v>
      </c>
      <c r="E27" s="593">
        <v>6.3422892529125807</v>
      </c>
      <c r="F27" s="593">
        <v>6.3102755991806614</v>
      </c>
      <c r="G27" s="593">
        <v>6.1704746381525695</v>
      </c>
      <c r="H27" s="593">
        <v>6.2271188321780926</v>
      </c>
      <c r="I27" s="593">
        <v>6.1030923456280997</v>
      </c>
      <c r="J27" s="593">
        <v>6.246081205516945</v>
      </c>
      <c r="K27" s="593">
        <v>6.2422681588811777</v>
      </c>
      <c r="L27" s="593">
        <v>6.2198419011837647</v>
      </c>
      <c r="M27" s="593">
        <v>6.1829853043204235</v>
      </c>
      <c r="N27" s="593">
        <v>6.157845505267157</v>
      </c>
      <c r="O27" s="593">
        <v>6.1911486095613286</v>
      </c>
    </row>
    <row r="28" spans="1:15">
      <c r="A28" s="547"/>
      <c r="B28" s="60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</row>
    <row r="29" spans="1:15" ht="15" customHeight="1">
      <c r="A29" s="547"/>
      <c r="B29" s="604" t="s">
        <v>1165</v>
      </c>
      <c r="C29" s="593"/>
      <c r="D29" s="593"/>
      <c r="E29" s="593"/>
      <c r="F29" s="593"/>
      <c r="G29" s="593"/>
      <c r="H29" s="593"/>
      <c r="I29" s="593"/>
      <c r="J29" s="593"/>
      <c r="K29" s="593"/>
      <c r="L29" s="593"/>
      <c r="M29" s="593"/>
      <c r="N29" s="593"/>
      <c r="O29" s="593"/>
    </row>
    <row r="30" spans="1:15" ht="15" customHeight="1">
      <c r="A30" s="550">
        <v>18</v>
      </c>
      <c r="B30" s="551" t="s">
        <v>971</v>
      </c>
      <c r="C30" s="593">
        <v>5.179234421082568</v>
      </c>
      <c r="D30" s="593">
        <v>5.3621510903104754</v>
      </c>
      <c r="E30" s="593">
        <v>5.0399577693861906</v>
      </c>
      <c r="F30" s="593">
        <v>4.4302355386265022</v>
      </c>
      <c r="G30" s="593">
        <v>5.6744402937807941</v>
      </c>
      <c r="H30" s="593">
        <v>5.4163142326368447</v>
      </c>
      <c r="I30" s="593">
        <v>5.0393387620453192</v>
      </c>
      <c r="J30" s="593">
        <v>5.4150762179550984</v>
      </c>
      <c r="K30" s="593">
        <v>5.8161929748406624</v>
      </c>
      <c r="L30" s="593">
        <v>6.0789615910411552</v>
      </c>
      <c r="M30" s="593">
        <v>5.5048322823816527</v>
      </c>
      <c r="N30" s="593">
        <v>5.8162692973115071</v>
      </c>
      <c r="O30" s="593">
        <v>6.0321805784342271</v>
      </c>
    </row>
    <row r="31" spans="1:15" ht="15" customHeight="1">
      <c r="A31" s="550">
        <v>19</v>
      </c>
      <c r="B31" s="551" t="s">
        <v>1125</v>
      </c>
      <c r="C31" s="593">
        <v>1.5018855835115166</v>
      </c>
      <c r="D31" s="593">
        <v>1.2528274323501871</v>
      </c>
      <c r="E31" s="593">
        <v>1.2291002621774911</v>
      </c>
      <c r="F31" s="593">
        <v>1.0760867627910236</v>
      </c>
      <c r="G31" s="593">
        <v>0.86915670867486328</v>
      </c>
      <c r="H31" s="593">
        <v>1.0254853484270439</v>
      </c>
      <c r="I31" s="593">
        <v>1.2184315671104502</v>
      </c>
      <c r="J31" s="593">
        <v>1.016313770546927</v>
      </c>
      <c r="K31" s="593">
        <v>1.0352594466905838</v>
      </c>
      <c r="L31" s="593">
        <v>1.3291933237241353</v>
      </c>
      <c r="M31" s="593">
        <v>1.1477814695967476</v>
      </c>
      <c r="N31" s="593">
        <v>1.1115446932961279</v>
      </c>
      <c r="O31" s="593">
        <v>0.98511880606882252</v>
      </c>
    </row>
    <row r="32" spans="1:15" ht="15" customHeight="1">
      <c r="A32" s="550">
        <v>20</v>
      </c>
      <c r="B32" s="551" t="s">
        <v>1166</v>
      </c>
      <c r="C32" s="593">
        <v>3.6773488375710515</v>
      </c>
      <c r="D32" s="593">
        <v>4.1093236579602888</v>
      </c>
      <c r="E32" s="593">
        <v>3.8108575072086994</v>
      </c>
      <c r="F32" s="593">
        <v>3.3541487758354789</v>
      </c>
      <c r="G32" s="593">
        <v>4.805283585105931</v>
      </c>
      <c r="H32" s="593">
        <v>4.3908288842098013</v>
      </c>
      <c r="I32" s="593">
        <v>3.8209071949348692</v>
      </c>
      <c r="J32" s="593">
        <v>4.3987624474081715</v>
      </c>
      <c r="K32" s="593">
        <v>4.7809335281500784</v>
      </c>
      <c r="L32" s="593">
        <v>4.7497682673170196</v>
      </c>
      <c r="M32" s="593">
        <v>4.3570508127849052</v>
      </c>
      <c r="N32" s="593">
        <v>4.7047246040153787</v>
      </c>
      <c r="O32" s="593">
        <v>5.0470617723654048</v>
      </c>
    </row>
    <row r="33" spans="1:16">
      <c r="A33" s="547"/>
      <c r="B33" s="603"/>
      <c r="C33" s="593"/>
      <c r="D33" s="593"/>
      <c r="E33" s="593"/>
      <c r="F33" s="593"/>
      <c r="G33" s="593"/>
      <c r="H33" s="593"/>
      <c r="I33" s="593"/>
      <c r="J33" s="593"/>
      <c r="K33" s="593"/>
      <c r="L33" s="593"/>
      <c r="M33" s="593"/>
      <c r="N33" s="593"/>
      <c r="O33" s="593"/>
    </row>
    <row r="34" spans="1:16" ht="15" customHeight="1">
      <c r="A34" s="547"/>
      <c r="B34" s="604" t="s">
        <v>1101</v>
      </c>
      <c r="C34" s="593"/>
      <c r="D34" s="593"/>
      <c r="E34" s="593"/>
      <c r="F34" s="593"/>
      <c r="G34" s="593"/>
      <c r="H34" s="593"/>
      <c r="I34" s="593"/>
      <c r="J34" s="593"/>
      <c r="K34" s="593"/>
      <c r="L34" s="593"/>
      <c r="M34" s="593"/>
      <c r="N34" s="593"/>
      <c r="O34" s="593"/>
    </row>
    <row r="35" spans="1:16" ht="15" customHeight="1">
      <c r="A35" s="550">
        <v>21</v>
      </c>
      <c r="B35" s="551" t="s">
        <v>971</v>
      </c>
      <c r="C35" s="593">
        <v>5.179234421082568</v>
      </c>
      <c r="D35" s="593">
        <v>5.3621510903104754</v>
      </c>
      <c r="E35" s="593">
        <v>5.0399577693861906</v>
      </c>
      <c r="F35" s="593">
        <v>4.4302355386265022</v>
      </c>
      <c r="G35" s="593">
        <v>5.6744402937807941</v>
      </c>
      <c r="H35" s="593">
        <v>5.4163142326368447</v>
      </c>
      <c r="I35" s="593">
        <v>5.0393387620453192</v>
      </c>
      <c r="J35" s="593">
        <v>5.4150762179550984</v>
      </c>
      <c r="K35" s="593">
        <v>5.8161929748406624</v>
      </c>
      <c r="L35" s="593">
        <v>6.0789615910411552</v>
      </c>
      <c r="M35" s="593">
        <v>5.5048322823816527</v>
      </c>
      <c r="N35" s="593">
        <v>5.8162692973115071</v>
      </c>
      <c r="O35" s="593">
        <v>6.0321805784342271</v>
      </c>
    </row>
    <row r="36" spans="1:16" ht="15" customHeight="1">
      <c r="A36" s="550">
        <v>22</v>
      </c>
      <c r="B36" s="551" t="s">
        <v>1125</v>
      </c>
      <c r="C36" s="593">
        <v>1.5018855835115166</v>
      </c>
      <c r="D36" s="593">
        <v>1.2528274323501871</v>
      </c>
      <c r="E36" s="593">
        <v>1.2291002621774911</v>
      </c>
      <c r="F36" s="593">
        <v>1.0760867627910236</v>
      </c>
      <c r="G36" s="593">
        <v>0.86915670867486328</v>
      </c>
      <c r="H36" s="593">
        <v>1.0254853484270439</v>
      </c>
      <c r="I36" s="593">
        <v>1.2184315671104502</v>
      </c>
      <c r="J36" s="593">
        <v>1.016313770546927</v>
      </c>
      <c r="K36" s="593">
        <v>1.0352594466905838</v>
      </c>
      <c r="L36" s="593">
        <v>1.3291933237241353</v>
      </c>
      <c r="M36" s="593">
        <v>1.1477814695967476</v>
      </c>
      <c r="N36" s="593">
        <v>1.1115446932961279</v>
      </c>
      <c r="O36" s="593">
        <v>0.98511880606882252</v>
      </c>
    </row>
    <row r="37" spans="1:16" ht="15" customHeight="1">
      <c r="A37" s="550">
        <v>23</v>
      </c>
      <c r="B37" s="551" t="s">
        <v>1166</v>
      </c>
      <c r="C37" s="593">
        <v>3.6773488375710515</v>
      </c>
      <c r="D37" s="593">
        <v>4.1093236579602888</v>
      </c>
      <c r="E37" s="593">
        <v>3.8108575072086994</v>
      </c>
      <c r="F37" s="593">
        <v>3.3541487758354789</v>
      </c>
      <c r="G37" s="593">
        <v>4.805283585105931</v>
      </c>
      <c r="H37" s="593">
        <v>4.3908288842098013</v>
      </c>
      <c r="I37" s="593">
        <v>3.8209071949348692</v>
      </c>
      <c r="J37" s="593">
        <v>4.3987624474081715</v>
      </c>
      <c r="K37" s="593">
        <v>4.7809335281500784</v>
      </c>
      <c r="L37" s="593">
        <v>4.7497682673170196</v>
      </c>
      <c r="M37" s="593">
        <v>4.3570508127849052</v>
      </c>
      <c r="N37" s="593">
        <v>4.7047246040153787</v>
      </c>
      <c r="O37" s="593">
        <v>5.0470617723654048</v>
      </c>
    </row>
    <row r="38" spans="1:16">
      <c r="A38" s="547"/>
      <c r="B38" s="603"/>
      <c r="C38" s="593"/>
      <c r="D38" s="593"/>
      <c r="E38" s="593"/>
      <c r="F38" s="593"/>
      <c r="G38" s="593"/>
      <c r="H38" s="593"/>
      <c r="I38" s="593"/>
      <c r="J38" s="593"/>
      <c r="K38" s="593"/>
      <c r="L38" s="593"/>
      <c r="M38" s="593"/>
      <c r="N38" s="593"/>
      <c r="O38" s="593"/>
    </row>
    <row r="39" spans="1:16" ht="15" customHeight="1">
      <c r="A39" s="547"/>
      <c r="B39" s="604" t="s">
        <v>1122</v>
      </c>
      <c r="C39" s="593"/>
      <c r="D39" s="593"/>
      <c r="E39" s="593"/>
      <c r="F39" s="593"/>
      <c r="G39" s="593"/>
      <c r="H39" s="593"/>
      <c r="I39" s="593"/>
      <c r="J39" s="593"/>
      <c r="K39" s="593"/>
      <c r="L39" s="593"/>
      <c r="M39" s="593"/>
      <c r="N39" s="593"/>
      <c r="O39" s="593"/>
    </row>
    <row r="40" spans="1:16" ht="15" customHeight="1">
      <c r="A40" s="550">
        <v>24</v>
      </c>
      <c r="B40" s="551" t="s">
        <v>971</v>
      </c>
      <c r="C40" s="593">
        <v>39.652991244149149</v>
      </c>
      <c r="D40" s="593">
        <v>38.579105395399203</v>
      </c>
      <c r="E40" s="593">
        <v>37.211432782645581</v>
      </c>
      <c r="F40" s="593">
        <v>36.144616219496669</v>
      </c>
      <c r="G40" s="593">
        <v>38.145729112383407</v>
      </c>
      <c r="H40" s="593">
        <v>37.350808145107983</v>
      </c>
      <c r="I40" s="593">
        <v>36.575931089966261</v>
      </c>
      <c r="J40" s="593">
        <v>35.56410001910254</v>
      </c>
      <c r="K40" s="593">
        <v>38.153078809018488</v>
      </c>
      <c r="L40" s="593">
        <v>36.190933176864718</v>
      </c>
      <c r="M40" s="593">
        <v>35.346997173122553</v>
      </c>
      <c r="N40" s="593">
        <v>37.672501150602479</v>
      </c>
      <c r="O40" s="593">
        <v>36.813541975282391</v>
      </c>
    </row>
    <row r="41" spans="1:16" ht="15" customHeight="1">
      <c r="A41" s="550">
        <v>25</v>
      </c>
      <c r="B41" s="551" t="s">
        <v>1124</v>
      </c>
      <c r="C41" s="593">
        <v>3.9037896359427098</v>
      </c>
      <c r="D41" s="593">
        <v>3.5744768959840787</v>
      </c>
      <c r="E41" s="593">
        <v>4.1428497937985558</v>
      </c>
      <c r="F41" s="593">
        <v>4.8257462659423602</v>
      </c>
      <c r="G41" s="593">
        <v>5.2724563417358636</v>
      </c>
      <c r="H41" s="593">
        <v>6.5698484556827177</v>
      </c>
      <c r="I41" s="593">
        <v>7.0091865055066345</v>
      </c>
      <c r="J41" s="593">
        <v>7.0391142743527526</v>
      </c>
      <c r="K41" s="593">
        <v>7.5479758132842045</v>
      </c>
      <c r="L41" s="593">
        <v>8.4493100990418171</v>
      </c>
      <c r="M41" s="593">
        <v>8.5744205666474826</v>
      </c>
      <c r="N41" s="593">
        <v>10.086774186248634</v>
      </c>
      <c r="O41" s="593">
        <v>8.9060966263045067</v>
      </c>
    </row>
    <row r="42" spans="1:16" ht="15" customHeight="1">
      <c r="A42" s="550">
        <v>26</v>
      </c>
      <c r="B42" s="551" t="s">
        <v>1125</v>
      </c>
      <c r="C42" s="593">
        <v>7.5369267820853638</v>
      </c>
      <c r="D42" s="593">
        <v>6.2294732632948362</v>
      </c>
      <c r="E42" s="593">
        <v>6.2292696235190235</v>
      </c>
      <c r="F42" s="593">
        <v>5.8201313877334124</v>
      </c>
      <c r="G42" s="593">
        <v>4.0942312994681824</v>
      </c>
      <c r="H42" s="593">
        <v>4.7998941628429161</v>
      </c>
      <c r="I42" s="593">
        <v>5.9077001402315261</v>
      </c>
      <c r="J42" s="593">
        <v>4.7528443369770486</v>
      </c>
      <c r="K42" s="593">
        <v>5.0711210301222938</v>
      </c>
      <c r="L42" s="593">
        <v>5.8414174185511314</v>
      </c>
      <c r="M42" s="593">
        <v>5.4207659450078944</v>
      </c>
      <c r="N42" s="593">
        <v>5.2842168389907966</v>
      </c>
      <c r="O42" s="593">
        <v>4.8163933000240666</v>
      </c>
    </row>
    <row r="43" spans="1:16" ht="15" customHeight="1">
      <c r="A43" s="550">
        <v>27</v>
      </c>
      <c r="B43" s="551" t="s">
        <v>1167</v>
      </c>
      <c r="C43" s="593">
        <v>36.019854098006491</v>
      </c>
      <c r="D43" s="593">
        <v>35.924109028088445</v>
      </c>
      <c r="E43" s="593">
        <v>35.125012952925111</v>
      </c>
      <c r="F43" s="593">
        <v>35.150231097705614</v>
      </c>
      <c r="G43" s="593">
        <v>39.323954154651084</v>
      </c>
      <c r="H43" s="593">
        <v>39.120762437947782</v>
      </c>
      <c r="I43" s="593">
        <v>37.677417455241368</v>
      </c>
      <c r="J43" s="593">
        <v>37.850369956478247</v>
      </c>
      <c r="K43" s="593">
        <v>40.6299335921804</v>
      </c>
      <c r="L43" s="593">
        <v>38.798825857355403</v>
      </c>
      <c r="M43" s="593">
        <v>38.500651794762142</v>
      </c>
      <c r="N43" s="593">
        <v>42.475058497860317</v>
      </c>
      <c r="O43" s="593">
        <v>40.903245301562826</v>
      </c>
      <c r="P43" s="605"/>
    </row>
    <row r="44" spans="1:16" ht="15" customHeight="1">
      <c r="A44" s="550">
        <v>28</v>
      </c>
      <c r="B44" s="551" t="s">
        <v>1168</v>
      </c>
      <c r="C44" s="593">
        <v>7.0834357126446577</v>
      </c>
      <c r="D44" s="593">
        <v>7.1292211581680931</v>
      </c>
      <c r="E44" s="593">
        <v>7.0255493273581209</v>
      </c>
      <c r="F44" s="593">
        <v>6.9907162788577324</v>
      </c>
      <c r="G44" s="593">
        <v>6.9279603094888955</v>
      </c>
      <c r="H44" s="593">
        <v>6.9302523806581249</v>
      </c>
      <c r="I44" s="593">
        <v>6.882653378656741</v>
      </c>
      <c r="J44" s="593">
        <v>6.8046193902768621</v>
      </c>
      <c r="K44" s="593">
        <v>6.7306691667414142</v>
      </c>
      <c r="L44" s="593">
        <v>6.7460818670495897</v>
      </c>
      <c r="M44" s="593">
        <v>6.7725615249594497</v>
      </c>
      <c r="N44" s="593">
        <v>6.8867244656637183</v>
      </c>
      <c r="O44" s="593">
        <v>6.890082213844309</v>
      </c>
    </row>
    <row r="46" spans="1:16">
      <c r="A46" s="575" t="s">
        <v>752</v>
      </c>
    </row>
    <row r="47" spans="1:16">
      <c r="A47" s="577" t="s">
        <v>1169</v>
      </c>
    </row>
    <row r="48" spans="1:16">
      <c r="A48" s="577" t="s">
        <v>1170</v>
      </c>
    </row>
    <row r="49" spans="1:1">
      <c r="A49" s="577" t="s">
        <v>1171</v>
      </c>
    </row>
    <row r="50" spans="1:1">
      <c r="A50" s="577" t="s">
        <v>1172</v>
      </c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RowHeight="12"/>
  <cols>
    <col min="1" max="1" width="4.7109375" style="540" customWidth="1"/>
    <col min="2" max="2" width="50.7109375" style="540" customWidth="1"/>
    <col min="3" max="3" width="11.42578125" style="540"/>
    <col min="4" max="7" width="0" style="540" hidden="1" customWidth="1"/>
    <col min="8" max="8" width="11.42578125" style="540"/>
    <col min="9" max="12" width="0" style="540" hidden="1" customWidth="1"/>
    <col min="13" max="16384" width="11.42578125" style="540"/>
  </cols>
  <sheetData>
    <row r="1" spans="1:15" ht="24.75">
      <c r="A1" s="601" t="s">
        <v>1173</v>
      </c>
    </row>
    <row r="2" spans="1:15" ht="20.100000000000001" customHeight="1">
      <c r="A2" s="541" t="s">
        <v>974</v>
      </c>
    </row>
    <row r="3" spans="1:15" ht="20.100000000000001" customHeight="1">
      <c r="A3" s="601"/>
    </row>
    <row r="4" spans="1:15" s="588" customFormat="1" ht="30" customHeight="1">
      <c r="A4" s="542" t="s">
        <v>65</v>
      </c>
      <c r="B4" s="543" t="s">
        <v>969</v>
      </c>
      <c r="C4" s="543">
        <v>2000</v>
      </c>
      <c r="D4" s="543">
        <v>2001</v>
      </c>
      <c r="E4" s="543">
        <v>2002</v>
      </c>
      <c r="F4" s="543">
        <v>2003</v>
      </c>
      <c r="G4" s="543">
        <v>2004</v>
      </c>
      <c r="H4" s="543">
        <v>2005</v>
      </c>
      <c r="I4" s="544">
        <v>2006</v>
      </c>
      <c r="J4" s="543">
        <v>2007</v>
      </c>
      <c r="K4" s="543">
        <v>2008</v>
      </c>
      <c r="L4" s="543">
        <v>2009</v>
      </c>
      <c r="M4" s="543">
        <v>2010</v>
      </c>
      <c r="N4" s="544">
        <v>2011</v>
      </c>
      <c r="O4" s="545">
        <v>2012</v>
      </c>
    </row>
    <row r="5" spans="1:15" ht="20.100000000000001" customHeight="1">
      <c r="A5" s="550">
        <v>1</v>
      </c>
      <c r="B5" s="602" t="s">
        <v>1160</v>
      </c>
      <c r="C5" s="606">
        <f>'12.3.4'!C5/'12.3.4'!$C5*100</f>
        <v>100</v>
      </c>
      <c r="D5" s="606">
        <f>'12.3.4'!D5/'12.3.4'!$C5*100</f>
        <v>97.785839146954004</v>
      </c>
      <c r="E5" s="606">
        <f>'12.3.4'!E5/'12.3.4'!$C5*100</f>
        <v>94.701539138460973</v>
      </c>
      <c r="F5" s="606">
        <f>'12.3.4'!F5/'12.3.4'!$C5*100</f>
        <v>92.331959056241303</v>
      </c>
      <c r="G5" s="606">
        <f>'12.3.4'!G5/'12.3.4'!$C5*100</f>
        <v>96.443931325765149</v>
      </c>
      <c r="H5" s="607">
        <f>'12.3.4'!H5/'12.3.4'!$C5*100</f>
        <v>94.743046578420802</v>
      </c>
      <c r="I5" s="607">
        <f>'12.3.4'!I5/'12.3.4'!$C5*100</f>
        <v>92.984822258989141</v>
      </c>
      <c r="J5" s="607">
        <f>'12.3.4'!J5/'12.3.4'!$C5*100</f>
        <v>90.699990684160454</v>
      </c>
      <c r="K5" s="607">
        <f>'12.3.4'!K5/'12.3.4'!$C5*100</f>
        <v>96.063663651486337</v>
      </c>
      <c r="L5" s="607">
        <f>'12.3.4'!L5/'12.3.4'!$C5*100</f>
        <v>91.910969624756063</v>
      </c>
      <c r="M5" s="607">
        <f>'12.3.4'!M5/'12.3.4'!$C5*100</f>
        <v>90.004065650097473</v>
      </c>
      <c r="N5" s="607">
        <f>'12.3.4'!N5/'12.3.4'!$C5*100</f>
        <v>94.989638182989751</v>
      </c>
      <c r="O5" s="607">
        <f>'12.3.4'!O5/'12.3.4'!$C5*100</f>
        <v>93.165700067620676</v>
      </c>
    </row>
    <row r="6" spans="1:15" ht="15" customHeight="1">
      <c r="A6" s="550">
        <v>2</v>
      </c>
      <c r="B6" s="551" t="s">
        <v>1161</v>
      </c>
      <c r="C6" s="608">
        <f>'12.3.4'!C6/'12.3.4'!$C6*100</f>
        <v>100</v>
      </c>
      <c r="D6" s="608">
        <f>'12.3.4'!D6/'12.3.4'!$C6*100</f>
        <v>102.10155240642473</v>
      </c>
      <c r="E6" s="608">
        <f>'12.3.4'!E6/'12.3.4'!$C6*100</f>
        <v>99.705140673036439</v>
      </c>
      <c r="F6" s="608">
        <f>'12.3.4'!F6/'12.3.4'!$C6*100</f>
        <v>99.030233089343398</v>
      </c>
      <c r="G6" s="608">
        <f>'12.3.4'!G6/'12.3.4'!$C6*100</f>
        <v>97.183434598205324</v>
      </c>
      <c r="H6" s="570">
        <f>'12.3.4'!H6/'12.3.4'!$C6*100</f>
        <v>97.432132186916462</v>
      </c>
      <c r="I6" s="570">
        <f>'12.3.4'!I6/'12.3.4'!$C6*100</f>
        <v>95.80267119741319</v>
      </c>
      <c r="J6" s="570">
        <f>'12.3.4'!J6/'12.3.4'!$C6*100</f>
        <v>96.260642509169557</v>
      </c>
      <c r="K6" s="570">
        <f>'12.3.4'!K6/'12.3.4'!$C6*100</f>
        <v>96.644696866594572</v>
      </c>
      <c r="L6" s="570">
        <f>'12.3.4'!L6/'12.3.4'!$C6*100</f>
        <v>96.594287415535362</v>
      </c>
      <c r="M6" s="570">
        <f>'12.3.4'!M6/'12.3.4'!$C6*100</f>
        <v>94.83140161956166</v>
      </c>
      <c r="N6" s="570">
        <f>'12.3.4'!N6/'12.3.4'!$C6*100</f>
        <v>92.663496786160522</v>
      </c>
      <c r="O6" s="570">
        <f>'12.3.4'!O6/'12.3.4'!$C6*100</f>
        <v>92.422472538531579</v>
      </c>
    </row>
    <row r="7" spans="1:15" ht="15" customHeight="1">
      <c r="A7" s="550">
        <v>3</v>
      </c>
      <c r="B7" s="551" t="s">
        <v>1162</v>
      </c>
      <c r="C7" s="608">
        <v>100</v>
      </c>
      <c r="D7" s="608">
        <v>97.309406892806223</v>
      </c>
      <c r="E7" s="608">
        <v>94.40836369396483</v>
      </c>
      <c r="F7" s="608">
        <v>91.954244076848212</v>
      </c>
      <c r="G7" s="608">
        <v>96.87153492792649</v>
      </c>
      <c r="H7" s="570">
        <v>95.098549478400571</v>
      </c>
      <c r="I7" s="570">
        <v>93.411554388902701</v>
      </c>
      <c r="J7" s="570">
        <v>90.836369396483448</v>
      </c>
      <c r="K7" s="570">
        <v>96.726709058405561</v>
      </c>
      <c r="L7" s="570">
        <v>92.039102984770651</v>
      </c>
      <c r="M7" s="570">
        <v>90.360028060012198</v>
      </c>
      <c r="N7" s="570">
        <v>95.997824307157416</v>
      </c>
      <c r="O7" s="570">
        <v>94.131580933827635</v>
      </c>
    </row>
    <row r="8" spans="1:15" ht="15" customHeight="1">
      <c r="A8" s="550">
        <v>4</v>
      </c>
      <c r="B8" s="551" t="s">
        <v>1100</v>
      </c>
      <c r="C8" s="608">
        <v>100</v>
      </c>
      <c r="D8" s="608">
        <v>99.902095163501087</v>
      </c>
      <c r="E8" s="608">
        <v>94.86978656745643</v>
      </c>
      <c r="F8" s="608">
        <v>92.617975327981213</v>
      </c>
      <c r="G8" s="608">
        <v>89.935382807910713</v>
      </c>
      <c r="H8" s="570">
        <v>88.290581554728803</v>
      </c>
      <c r="I8" s="570">
        <v>85.862541609555493</v>
      </c>
      <c r="J8" s="570">
        <v>85.549246132758967</v>
      </c>
      <c r="K8" s="570">
        <v>85.960446446054434</v>
      </c>
      <c r="L8" s="570">
        <v>85.745055805756792</v>
      </c>
      <c r="M8" s="570">
        <v>84.296064225572735</v>
      </c>
      <c r="N8" s="570">
        <v>83.471092179053457</v>
      </c>
      <c r="O8" s="570">
        <v>83.063152035241444</v>
      </c>
    </row>
    <row r="9" spans="1:15" ht="15" customHeight="1">
      <c r="A9" s="550">
        <v>5</v>
      </c>
      <c r="B9" s="551" t="s">
        <v>1101</v>
      </c>
      <c r="C9" s="608">
        <v>100</v>
      </c>
      <c r="D9" s="608">
        <v>97.563460219122263</v>
      </c>
      <c r="E9" s="608">
        <v>94.210099582129274</v>
      </c>
      <c r="F9" s="608">
        <v>91.640506434377656</v>
      </c>
      <c r="G9" s="608">
        <v>96.1996632086651</v>
      </c>
      <c r="H9" s="570">
        <v>94.230889170703307</v>
      </c>
      <c r="I9" s="570">
        <v>92.386852664185767</v>
      </c>
      <c r="J9" s="570">
        <v>89.871312446726677</v>
      </c>
      <c r="K9" s="570">
        <v>95.8005031080435</v>
      </c>
      <c r="L9" s="570">
        <v>91.38271553605955</v>
      </c>
      <c r="M9" s="570">
        <v>88.979439096900265</v>
      </c>
      <c r="N9" s="570">
        <v>94.830718399464729</v>
      </c>
      <c r="O9" s="570">
        <v>92.613938314140668</v>
      </c>
    </row>
    <row r="10" spans="1:15">
      <c r="A10" s="547"/>
      <c r="B10" s="603"/>
      <c r="C10" s="608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</row>
    <row r="11" spans="1:15" ht="15" customHeight="1">
      <c r="A11" s="547"/>
      <c r="B11" s="604" t="s">
        <v>1128</v>
      </c>
      <c r="C11" s="608"/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</row>
    <row r="12" spans="1:15" ht="15" customHeight="1">
      <c r="A12" s="550">
        <v>6</v>
      </c>
      <c r="B12" s="551" t="s">
        <v>971</v>
      </c>
      <c r="C12" s="608">
        <f>'12.3.4'!C12/'12.3.4'!$C12*100</f>
        <v>100</v>
      </c>
      <c r="D12" s="608">
        <f>'12.3.4'!D12/'12.3.4'!$C12*100</f>
        <v>103.22514617638319</v>
      </c>
      <c r="E12" s="608">
        <f>'12.3.4'!E12/'12.3.4'!$C12*100</f>
        <v>100.51862384460016</v>
      </c>
      <c r="F12" s="608">
        <f>'12.3.4'!F12/'12.3.4'!$C12*100</f>
        <v>101.39846976807338</v>
      </c>
      <c r="G12" s="608">
        <f>'12.3.4'!G12/'12.3.4'!$C12*100</f>
        <v>100.27676421387062</v>
      </c>
      <c r="H12" s="570">
        <f>'12.3.4'!H12/'12.3.4'!$C12*100</f>
        <v>101.53306064871998</v>
      </c>
      <c r="I12" s="570">
        <f>'12.3.4'!I12/'12.3.4'!$C12*100</f>
        <v>100.13978368265587</v>
      </c>
      <c r="J12" s="570">
        <f>'12.3.4'!J12/'12.3.4'!$C12*100</f>
        <v>101.40875289811815</v>
      </c>
      <c r="K12" s="570">
        <f>'12.3.4'!K12/'12.3.4'!$C12*100</f>
        <v>104.11762767104035</v>
      </c>
      <c r="L12" s="570">
        <f>'12.3.4'!L12/'12.3.4'!$C12*100</f>
        <v>103.71352785840602</v>
      </c>
      <c r="M12" s="570">
        <f>'12.3.4'!M12/'12.3.4'!$C12*100</f>
        <v>102.68128702809534</v>
      </c>
      <c r="N12" s="570">
        <f>'12.3.4'!N12/'12.3.4'!$C12*100</f>
        <v>100.93525199547588</v>
      </c>
      <c r="O12" s="570">
        <f>'12.3.4'!O12/'12.3.4'!$C12*100</f>
        <v>102.24197554788405</v>
      </c>
    </row>
    <row r="13" spans="1:15" ht="15" customHeight="1">
      <c r="A13" s="550">
        <v>7</v>
      </c>
      <c r="B13" s="551" t="s">
        <v>1124</v>
      </c>
      <c r="C13" s="608">
        <f>'12.3.4'!C13/'12.3.4'!$C13*100</f>
        <v>100</v>
      </c>
      <c r="D13" s="608">
        <f>'12.3.4'!D13/'12.3.4'!$C13*100</f>
        <v>77.678953451598957</v>
      </c>
      <c r="E13" s="608">
        <f>'12.3.4'!E13/'12.3.4'!$C13*100</f>
        <v>119.20329828757612</v>
      </c>
      <c r="F13" s="608">
        <f>'12.3.4'!F13/'12.3.4'!$C13*100</f>
        <v>157.71108071117089</v>
      </c>
      <c r="G13" s="608">
        <f>'12.3.4'!G13/'12.3.4'!$C13*100</f>
        <v>231.90908404010369</v>
      </c>
      <c r="H13" s="570">
        <f>'12.3.4'!H13/'12.3.4'!$C13*100</f>
        <v>318.28762928441301</v>
      </c>
      <c r="I13" s="570">
        <f>'12.3.4'!I13/'12.3.4'!$C13*100</f>
        <v>346.73523920287255</v>
      </c>
      <c r="J13" s="570">
        <f>'12.3.4'!J13/'12.3.4'!$C13*100</f>
        <v>341.22058396975785</v>
      </c>
      <c r="K13" s="570">
        <f>'12.3.4'!K13/'12.3.4'!$C13*100</f>
        <v>358.69323185140161</v>
      </c>
      <c r="L13" s="570">
        <f>'12.3.4'!L13/'12.3.4'!$C13*100</f>
        <v>435.2702214727791</v>
      </c>
      <c r="M13" s="570">
        <f>'12.3.4'!M13/'12.3.4'!$C13*100</f>
        <v>444.49486212793835</v>
      </c>
      <c r="N13" s="570">
        <f>'12.3.4'!N13/'12.3.4'!$C13*100</f>
        <v>541.22859920467431</v>
      </c>
      <c r="O13" s="570">
        <f>'12.3.4'!O13/'12.3.4'!$C13*100</f>
        <v>455.45885638522083</v>
      </c>
    </row>
    <row r="14" spans="1:15" ht="15" customHeight="1">
      <c r="A14" s="550">
        <v>8</v>
      </c>
      <c r="B14" s="551" t="s">
        <v>1125</v>
      </c>
      <c r="C14" s="608">
        <f>'12.3.4'!C14/'12.3.4'!$C14*100</f>
        <v>100</v>
      </c>
      <c r="D14" s="608">
        <f>'12.3.4'!D14/'12.3.4'!$C14*100</f>
        <v>110.48831066426052</v>
      </c>
      <c r="E14" s="608">
        <f>'12.3.4'!E14/'12.3.4'!$C14*100</f>
        <v>106.96210300411005</v>
      </c>
      <c r="F14" s="608">
        <f>'12.3.4'!F14/'12.3.4'!$C14*100</f>
        <v>117.05494979124612</v>
      </c>
      <c r="G14" s="608">
        <f>'12.3.4'!G14/'12.3.4'!$C14*100</f>
        <v>128.6251849088398</v>
      </c>
      <c r="H14" s="570">
        <f>'12.3.4'!H14/'12.3.4'!$C14*100</f>
        <v>122.14896010901219</v>
      </c>
      <c r="I14" s="570">
        <f>'12.3.4'!I14/'12.3.4'!$C14*100</f>
        <v>123.03936370911683</v>
      </c>
      <c r="J14" s="570">
        <f>'12.3.4'!J14/'12.3.4'!$C14*100</f>
        <v>129.51308757790918</v>
      </c>
      <c r="K14" s="570">
        <f>'12.3.4'!K14/'12.3.4'!$C14*100</f>
        <v>140.8108873099757</v>
      </c>
      <c r="L14" s="570">
        <f>'12.3.4'!L14/'12.3.4'!$C14*100</f>
        <v>142.20108713731653</v>
      </c>
      <c r="M14" s="570">
        <f>'12.3.4'!M14/'12.3.4'!$C14*100</f>
        <v>140.85309248377931</v>
      </c>
      <c r="N14" s="570">
        <f>'12.3.4'!N14/'12.3.4'!$C14*100</f>
        <v>142.82760573617705</v>
      </c>
      <c r="O14" s="570">
        <f>'12.3.4'!O14/'12.3.4'!$C14*100</f>
        <v>140.67088851165349</v>
      </c>
    </row>
    <row r="15" spans="1:15" ht="15" customHeight="1">
      <c r="A15" s="550">
        <v>9</v>
      </c>
      <c r="B15" s="551" t="s">
        <v>1127</v>
      </c>
      <c r="C15" s="608">
        <f>'12.3.4'!C15/'12.3.4'!$C15*100</f>
        <v>100</v>
      </c>
      <c r="D15" s="608">
        <f>'12.3.4'!D15/'12.3.4'!$C15*100</f>
        <v>87.644385444753738</v>
      </c>
      <c r="E15" s="608">
        <f>'12.3.4'!E15/'12.3.4'!$C15*100</f>
        <v>109.83928013606787</v>
      </c>
      <c r="F15" s="608">
        <f>'12.3.4'!F15/'12.3.4'!$C15*100</f>
        <v>130.1537298391346</v>
      </c>
      <c r="G15" s="608">
        <f>'12.3.4'!G15/'12.3.4'!$C15*100</f>
        <v>168.94918293882998</v>
      </c>
      <c r="H15" s="570">
        <f>'12.3.4'!H15/'12.3.4'!$C15*100</f>
        <v>219.21476067748779</v>
      </c>
      <c r="I15" s="570">
        <f>'12.3.4'!I15/'12.3.4'!$C15*100</f>
        <v>234.12076958971616</v>
      </c>
      <c r="J15" s="570">
        <f>'12.3.4'!J15/'12.3.4'!$C15*100</f>
        <v>230.6740524720102</v>
      </c>
      <c r="K15" s="570">
        <f>'12.3.4'!K15/'12.3.4'!$C15*100</f>
        <v>240.13026189400966</v>
      </c>
      <c r="L15" s="570">
        <f>'12.3.4'!L15/'12.3.4'!$C15*100</f>
        <v>282.49695835799747</v>
      </c>
      <c r="M15" s="570">
        <f>'12.3.4'!M15/'12.3.4'!$C15*100</f>
        <v>287.26139654120846</v>
      </c>
      <c r="N15" s="570">
        <f>'12.3.4'!N15/'12.3.4'!$C15*100</f>
        <v>339.97927596459323</v>
      </c>
      <c r="O15" s="570">
        <f>'12.3.4'!O15/'12.3.4'!$C15*100</f>
        <v>293.1593100148163</v>
      </c>
    </row>
    <row r="16" spans="1:15">
      <c r="A16" s="547"/>
      <c r="B16" s="603"/>
      <c r="C16" s="608"/>
      <c r="D16" s="570"/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O16" s="570"/>
    </row>
    <row r="17" spans="1:15" ht="15" customHeight="1">
      <c r="A17" s="547"/>
      <c r="B17" s="604" t="s">
        <v>1163</v>
      </c>
      <c r="C17" s="608"/>
      <c r="D17" s="570"/>
      <c r="E17" s="570"/>
      <c r="F17" s="570"/>
      <c r="G17" s="570"/>
      <c r="H17" s="570"/>
      <c r="I17" s="570"/>
      <c r="J17" s="570"/>
      <c r="K17" s="570"/>
      <c r="L17" s="570"/>
      <c r="M17" s="570"/>
      <c r="N17" s="570"/>
      <c r="O17" s="570"/>
    </row>
    <row r="18" spans="1:15" ht="15" customHeight="1">
      <c r="A18" s="550">
        <v>10</v>
      </c>
      <c r="B18" s="551" t="s">
        <v>971</v>
      </c>
      <c r="C18" s="608">
        <f>'12.3.4'!C18/'12.3.4'!$C18*100</f>
        <v>100</v>
      </c>
      <c r="D18" s="608">
        <f>'12.3.4'!D18/'12.3.4'!$C18*100</f>
        <v>91.345395255877534</v>
      </c>
      <c r="E18" s="608">
        <f>'12.3.4'!E18/'12.3.4'!$C18*100</f>
        <v>88.536790616946291</v>
      </c>
      <c r="F18" s="608">
        <f>'12.3.4'!F18/'12.3.4'!$C18*100</f>
        <v>88.373744280229289</v>
      </c>
      <c r="G18" s="608">
        <f>'12.3.4'!G18/'12.3.4'!$C18*100</f>
        <v>90.275074948719293</v>
      </c>
      <c r="H18" s="570">
        <f>'12.3.4'!H18/'12.3.4'!$C18*100</f>
        <v>88.029243149424062</v>
      </c>
      <c r="I18" s="570">
        <f>'12.3.4'!I18/'12.3.4'!$C18*100</f>
        <v>88.102876978909165</v>
      </c>
      <c r="J18" s="570">
        <f>'12.3.4'!J18/'12.3.4'!$C18*100</f>
        <v>78.819754904538996</v>
      </c>
      <c r="K18" s="570">
        <f>'12.3.4'!K18/'12.3.4'!$C18*100</f>
        <v>89.304686267290805</v>
      </c>
      <c r="L18" s="570">
        <f>'12.3.4'!L18/'12.3.4'!$C18*100</f>
        <v>75.798138116025868</v>
      </c>
      <c r="M18" s="570">
        <f>'12.3.4'!M18/'12.3.4'!$C18*100</f>
        <v>77.449639720191442</v>
      </c>
      <c r="N18" s="570">
        <f>'12.3.4'!N18/'12.3.4'!$C18*100</f>
        <v>87.899025074343839</v>
      </c>
      <c r="O18" s="570">
        <f>'12.3.4'!O18/'12.3.4'!$C18*100</f>
        <v>80.928710983772675</v>
      </c>
    </row>
    <row r="19" spans="1:15" ht="15" customHeight="1">
      <c r="A19" s="550">
        <v>11</v>
      </c>
      <c r="B19" s="551" t="s">
        <v>1124</v>
      </c>
      <c r="C19" s="608">
        <f>'12.3.4'!C19/'12.3.4'!$C19*100</f>
        <v>100</v>
      </c>
      <c r="D19" s="608">
        <f>'12.3.4'!D19/'12.3.4'!$C19*100</f>
        <v>98.791332249890189</v>
      </c>
      <c r="E19" s="608">
        <f>'12.3.4'!E19/'12.3.4'!$C19*100</f>
        <v>99.592355086402108</v>
      </c>
      <c r="F19" s="608">
        <f>'12.3.4'!F19/'12.3.4'!$C19*100</f>
        <v>105.82301676971795</v>
      </c>
      <c r="G19" s="608">
        <f>'12.3.4'!G19/'12.3.4'!$C19*100</f>
        <v>88.085087341675461</v>
      </c>
      <c r="H19" s="570">
        <f>'12.3.4'!H19/'12.3.4'!$C19*100</f>
        <v>93.742940558201155</v>
      </c>
      <c r="I19" s="570">
        <f>'12.3.4'!I19/'12.3.4'!$C19*100</f>
        <v>96.778564018639187</v>
      </c>
      <c r="J19" s="570">
        <f>'12.3.4'!J19/'12.3.4'!$C19*100</f>
        <v>97.863844702379396</v>
      </c>
      <c r="K19" s="570">
        <f>'12.3.4'!K19/'12.3.4'!$C19*100</f>
        <v>111.06112902954166</v>
      </c>
      <c r="L19" s="570">
        <f>'12.3.4'!L19/'12.3.4'!$C19*100</f>
        <v>110.29300757346752</v>
      </c>
      <c r="M19" s="570">
        <f>'12.3.4'!M19/'12.3.4'!$C19*100</f>
        <v>108.56673474196812</v>
      </c>
      <c r="N19" s="570">
        <f>'12.3.4'!N19/'12.3.4'!$C19*100</f>
        <v>118.43437938368022</v>
      </c>
      <c r="O19" s="570">
        <f>'12.3.4'!O19/'12.3.4'!$C19*100</f>
        <v>116.0845067398166</v>
      </c>
    </row>
    <row r="20" spans="1:15" ht="15" customHeight="1">
      <c r="A20" s="550">
        <v>12</v>
      </c>
      <c r="B20" s="551" t="s">
        <v>1125</v>
      </c>
      <c r="C20" s="608">
        <f>'12.3.4'!C20/'12.3.4'!$C20*100</f>
        <v>100</v>
      </c>
      <c r="D20" s="608">
        <f>'12.3.4'!D20/'12.3.4'!$C20*100</f>
        <v>77.578113361498296</v>
      </c>
      <c r="E20" s="608">
        <f>'12.3.4'!E20/'12.3.4'!$C20*100</f>
        <v>78.494364177137072</v>
      </c>
      <c r="F20" s="608">
        <f>'12.3.4'!F20/'12.3.4'!$C20*100</f>
        <v>74.334391217108021</v>
      </c>
      <c r="G20" s="608">
        <f>'12.3.4'!G20/'12.3.4'!$C20*100</f>
        <v>46.527870793829315</v>
      </c>
      <c r="H20" s="570">
        <f>'12.3.4'!H20/'12.3.4'!$C20*100</f>
        <v>56.206263013292187</v>
      </c>
      <c r="I20" s="570">
        <f>'12.3.4'!I20/'12.3.4'!$C20*100</f>
        <v>72.627563775107333</v>
      </c>
      <c r="J20" s="570">
        <f>'12.3.4'!J20/'12.3.4'!$C20*100</f>
        <v>52.903072155481034</v>
      </c>
      <c r="K20" s="570">
        <f>'12.3.4'!K20/'12.3.4'!$C20*100</f>
        <v>59.416467548148496</v>
      </c>
      <c r="L20" s="570">
        <f>'12.3.4'!L20/'12.3.4'!$C20*100</f>
        <v>62.966150215393178</v>
      </c>
      <c r="M20" s="570">
        <f>'12.3.4'!M20/'12.3.4'!$C20*100</f>
        <v>60.954957646035588</v>
      </c>
      <c r="N20" s="570">
        <f>'12.3.4'!N20/'12.3.4'!$C20*100</f>
        <v>59.131936629890113</v>
      </c>
      <c r="O20" s="570">
        <f>'12.3.4'!O20/'12.3.4'!$C20*100</f>
        <v>53.788437354145792</v>
      </c>
    </row>
    <row r="21" spans="1:15" ht="15" customHeight="1">
      <c r="A21" s="550">
        <v>13</v>
      </c>
      <c r="B21" s="551" t="s">
        <v>1127</v>
      </c>
      <c r="C21" s="608">
        <f>'12.3.4'!C21/'12.3.4'!$C21*100</f>
        <v>100</v>
      </c>
      <c r="D21" s="608">
        <f>'12.3.4'!D21/'12.3.4'!$C21*100</f>
        <v>95.763980327158919</v>
      </c>
      <c r="E21" s="608">
        <f>'12.3.4'!E21/'12.3.4'!$C21*100</f>
        <v>92.954754282383647</v>
      </c>
      <c r="F21" s="608">
        <f>'12.3.4'!F21/'12.3.4'!$C21*100</f>
        <v>94.973606753650714</v>
      </c>
      <c r="G21" s="608">
        <f>'12.3.4'!G21/'12.3.4'!$C21*100</f>
        <v>98.823731054087048</v>
      </c>
      <c r="H21" s="570">
        <f>'12.3.4'!H21/'12.3.4'!$C21*100</f>
        <v>95.800110313776798</v>
      </c>
      <c r="I21" s="570">
        <f>'12.3.4'!I21/'12.3.4'!$C21*100</f>
        <v>93.134656059864795</v>
      </c>
      <c r="J21" s="570">
        <f>'12.3.4'!J21/'12.3.4'!$C21*100</f>
        <v>88.205709970630849</v>
      </c>
      <c r="K21" s="570">
        <f>'12.3.4'!K21/'12.3.4'!$C21*100</f>
        <v>100.085201058116</v>
      </c>
      <c r="L21" s="570">
        <f>'12.3.4'!L21/'12.3.4'!$C21*100</f>
        <v>85.770581847122855</v>
      </c>
      <c r="M21" s="570">
        <f>'12.3.4'!M21/'12.3.4'!$C21*100</f>
        <v>87.459154198621505</v>
      </c>
      <c r="N21" s="570">
        <f>'12.3.4'!N21/'12.3.4'!$C21*100</f>
        <v>100.31362411640281</v>
      </c>
      <c r="O21" s="570">
        <f>'12.3.4'!O21/'12.3.4'!$C21*100</f>
        <v>93.989729174234199</v>
      </c>
    </row>
    <row r="22" spans="1:15">
      <c r="A22" s="547"/>
      <c r="B22" s="603"/>
      <c r="C22" s="608"/>
      <c r="D22" s="570"/>
      <c r="E22" s="570"/>
      <c r="F22" s="570"/>
      <c r="G22" s="570"/>
      <c r="H22" s="570"/>
      <c r="I22" s="570"/>
      <c r="J22" s="570"/>
      <c r="K22" s="570"/>
      <c r="L22" s="570"/>
      <c r="M22" s="570"/>
      <c r="N22" s="570"/>
      <c r="O22" s="570"/>
    </row>
    <row r="23" spans="1:15" ht="15" customHeight="1">
      <c r="A23" s="547"/>
      <c r="B23" s="604" t="s">
        <v>1164</v>
      </c>
      <c r="C23" s="608"/>
      <c r="D23" s="570"/>
      <c r="E23" s="570"/>
      <c r="F23" s="570"/>
      <c r="G23" s="570"/>
      <c r="H23" s="570"/>
      <c r="I23" s="570"/>
      <c r="J23" s="570"/>
      <c r="K23" s="570"/>
      <c r="L23" s="570"/>
      <c r="M23" s="570"/>
      <c r="N23" s="570"/>
      <c r="O23" s="570"/>
    </row>
    <row r="24" spans="1:15" ht="15" customHeight="1">
      <c r="A24" s="550">
        <v>14</v>
      </c>
      <c r="B24" s="551" t="s">
        <v>971</v>
      </c>
      <c r="C24" s="608">
        <f>'12.3.4'!C24/'12.3.4'!$C24*100</f>
        <v>100</v>
      </c>
      <c r="D24" s="608">
        <f>'12.3.4'!D24/'12.3.4'!$C24*100</f>
        <v>101.28223808829959</v>
      </c>
      <c r="E24" s="608">
        <f>'12.3.4'!E24/'12.3.4'!$C24*100</f>
        <v>98.513769488561877</v>
      </c>
      <c r="F24" s="608">
        <f>'12.3.4'!F24/'12.3.4'!$C24*100</f>
        <v>97.464665598134943</v>
      </c>
      <c r="G24" s="608">
        <f>'12.3.4'!G24/'12.3.4'!$C24*100</f>
        <v>95.405313516926526</v>
      </c>
      <c r="H24" s="570">
        <f>'12.3.4'!H24/'12.3.4'!$C24*100</f>
        <v>95.46845402885036</v>
      </c>
      <c r="I24" s="570">
        <f>'12.3.4'!I24/'12.3.4'!$C24*100</f>
        <v>93.710233619894126</v>
      </c>
      <c r="J24" s="570">
        <f>'12.3.4'!J24/'12.3.4'!$C24*100</f>
        <v>94.715624848219917</v>
      </c>
      <c r="K24" s="570">
        <f>'12.3.4'!K24/'12.3.4'!$C24*100</f>
        <v>95.186750206420911</v>
      </c>
      <c r="L24" s="570">
        <f>'12.3.4'!L24/'12.3.4'!$C24*100</f>
        <v>95.682160376900285</v>
      </c>
      <c r="M24" s="570">
        <f>'12.3.4'!M24/'12.3.4'!$C24*100</f>
        <v>94.244499490018953</v>
      </c>
      <c r="N24" s="570">
        <f>'12.3.4'!N24/'12.3.4'!$C24*100</f>
        <v>93.211784114501711</v>
      </c>
      <c r="O24" s="570">
        <f>'12.3.4'!O24/'12.3.4'!$C24*100</f>
        <v>94.138654936447523</v>
      </c>
    </row>
    <row r="25" spans="1:15" ht="15" customHeight="1">
      <c r="A25" s="550">
        <v>15</v>
      </c>
      <c r="B25" s="551" t="s">
        <v>1124</v>
      </c>
      <c r="C25" s="608">
        <f>'12.3.4'!C25/'12.3.4'!$C25*100</f>
        <v>100</v>
      </c>
      <c r="D25" s="608">
        <f>'12.3.4'!D25/'12.3.4'!$C25*100</f>
        <v>85.917093837342904</v>
      </c>
      <c r="E25" s="608">
        <f>'12.3.4'!E25/'12.3.4'!$C25*100</f>
        <v>105.65630351022651</v>
      </c>
      <c r="F25" s="608">
        <f>'12.3.4'!F25/'12.3.4'!$C25*100</f>
        <v>138.50144151699809</v>
      </c>
      <c r="G25" s="608">
        <f>'12.3.4'!G25/'12.3.4'!$C25*100</f>
        <v>102.51228761622042</v>
      </c>
      <c r="H25" s="570">
        <f>'12.3.4'!H25/'12.3.4'!$C25*100</f>
        <v>155.59343547943848</v>
      </c>
      <c r="I25" s="570">
        <f>'12.3.4'!I25/'12.3.4'!$C25*100</f>
        <v>158.53730007456113</v>
      </c>
      <c r="J25" s="570">
        <f>'12.3.4'!J25/'12.3.4'!$C25*100</f>
        <v>218.57304621794481</v>
      </c>
      <c r="K25" s="570">
        <f>'12.3.4'!K25/'12.3.4'!$C25*100</f>
        <v>181.62019968436428</v>
      </c>
      <c r="L25" s="570">
        <f>'12.3.4'!L25/'12.3.4'!$C25*100</f>
        <v>143.01206860723443</v>
      </c>
      <c r="M25" s="570">
        <f>'12.3.4'!M25/'12.3.4'!$C25*100</f>
        <v>186.33649189184655</v>
      </c>
      <c r="N25" s="570">
        <f>'12.3.4'!N25/'12.3.4'!$C25*100</f>
        <v>221.18787085436833</v>
      </c>
      <c r="O25" s="570">
        <f>'12.3.4'!O25/'12.3.4'!$C25*100</f>
        <v>189.42648754176733</v>
      </c>
    </row>
    <row r="26" spans="1:15" ht="15" customHeight="1">
      <c r="A26" s="550">
        <v>16</v>
      </c>
      <c r="B26" s="551" t="s">
        <v>1125</v>
      </c>
      <c r="C26" s="608">
        <f>'12.3.4'!C26/'12.3.4'!$C26*100</f>
        <v>100</v>
      </c>
      <c r="D26" s="608">
        <f>'12.3.4'!D26/'12.3.4'!$C26*100</f>
        <v>77.967006003376511</v>
      </c>
      <c r="E26" s="608">
        <f>'12.3.4'!E26/'12.3.4'!$C26*100</f>
        <v>72.568106795910836</v>
      </c>
      <c r="F26" s="608">
        <f>'12.3.4'!F26/'12.3.4'!$C26*100</f>
        <v>77.13503451892467</v>
      </c>
      <c r="G26" s="608">
        <f>'12.3.4'!G26/'12.3.4'!$C26*100</f>
        <v>42.189560298761918</v>
      </c>
      <c r="H26" s="570">
        <f>'12.3.4'!H26/'12.3.4'!$C26*100</f>
        <v>53.434314073652523</v>
      </c>
      <c r="I26" s="570">
        <f>'12.3.4'!I26/'12.3.4'!$C26*100</f>
        <v>68.787739088562702</v>
      </c>
      <c r="J26" s="570">
        <f>'12.3.4'!J26/'12.3.4'!$C26*100</f>
        <v>62.18750974253048</v>
      </c>
      <c r="K26" s="570">
        <f>'12.3.4'!K26/'12.3.4'!$C26*100</f>
        <v>51.613666629457796</v>
      </c>
      <c r="L26" s="570">
        <f>'12.3.4'!L26/'12.3.4'!$C26*100</f>
        <v>59.21837249770666</v>
      </c>
      <c r="M26" s="570">
        <f>'12.3.4'!M26/'12.3.4'!$C26*100</f>
        <v>56.431812063025788</v>
      </c>
      <c r="N26" s="570">
        <f>'12.3.4'!N26/'12.3.4'!$C26*100</f>
        <v>57.583100208248375</v>
      </c>
      <c r="O26" s="570">
        <f>'12.3.4'!O26/'12.3.4'!$C26*100</f>
        <v>45.225983143741225</v>
      </c>
    </row>
    <row r="27" spans="1:15" ht="15" customHeight="1">
      <c r="A27" s="550">
        <v>17</v>
      </c>
      <c r="B27" s="551" t="s">
        <v>1127</v>
      </c>
      <c r="C27" s="608">
        <f>'12.3.4'!C27/'12.3.4'!$C27*100</f>
        <v>100</v>
      </c>
      <c r="D27" s="608">
        <f>'12.3.4'!D27/'12.3.4'!$C27*100</f>
        <v>101.35756332870758</v>
      </c>
      <c r="E27" s="608">
        <f>'12.3.4'!E27/'12.3.4'!$C27*100</f>
        <v>99.053030842290823</v>
      </c>
      <c r="F27" s="608">
        <f>'12.3.4'!F27/'12.3.4'!$C27*100</f>
        <v>98.553045852008964</v>
      </c>
      <c r="G27" s="608">
        <f>'12.3.4'!G27/'12.3.4'!$C27*100</f>
        <v>96.369653018240285</v>
      </c>
      <c r="H27" s="570">
        <f>'12.3.4'!H27/'12.3.4'!$C27*100</f>
        <v>97.254314514129987</v>
      </c>
      <c r="I27" s="570">
        <f>'12.3.4'!I27/'12.3.4'!$C27*100</f>
        <v>95.317285326781644</v>
      </c>
      <c r="J27" s="570">
        <f>'12.3.4'!J27/'12.3.4'!$C27*100</f>
        <v>97.550466341376563</v>
      </c>
      <c r="K27" s="570">
        <f>'12.3.4'!K27/'12.3.4'!$C27*100</f>
        <v>97.490914685664507</v>
      </c>
      <c r="L27" s="570">
        <f>'12.3.4'!L27/'12.3.4'!$C27*100</f>
        <v>97.140664372757556</v>
      </c>
      <c r="M27" s="570">
        <f>'12.3.4'!M27/'12.3.4'!$C27*100</f>
        <v>96.56504294013844</v>
      </c>
      <c r="N27" s="570">
        <f>'12.3.4'!N27/'12.3.4'!$C27*100</f>
        <v>96.172412898888155</v>
      </c>
      <c r="O27" s="570">
        <f>'12.3.4'!O27/'12.3.4'!$C27*100</f>
        <v>96.692536356719998</v>
      </c>
    </row>
    <row r="28" spans="1:15">
      <c r="A28" s="547"/>
      <c r="B28" s="603"/>
      <c r="C28" s="608"/>
      <c r="D28" s="570"/>
      <c r="E28" s="570"/>
      <c r="F28" s="570"/>
      <c r="G28" s="570"/>
      <c r="H28" s="570"/>
      <c r="I28" s="570"/>
      <c r="J28" s="570"/>
      <c r="K28" s="570"/>
      <c r="L28" s="570"/>
      <c r="M28" s="570"/>
      <c r="N28" s="570"/>
      <c r="O28" s="570"/>
    </row>
    <row r="29" spans="1:15" ht="15" customHeight="1">
      <c r="A29" s="547"/>
      <c r="B29" s="604" t="s">
        <v>1165</v>
      </c>
      <c r="C29" s="608"/>
      <c r="D29" s="570"/>
      <c r="E29" s="570"/>
      <c r="F29" s="570"/>
      <c r="G29" s="570"/>
      <c r="H29" s="570"/>
      <c r="I29" s="570"/>
      <c r="J29" s="570"/>
      <c r="K29" s="570"/>
      <c r="L29" s="570"/>
      <c r="M29" s="570"/>
      <c r="N29" s="570"/>
      <c r="O29" s="570"/>
    </row>
    <row r="30" spans="1:15" ht="15" customHeight="1">
      <c r="A30" s="550">
        <v>18</v>
      </c>
      <c r="B30" s="551" t="s">
        <v>971</v>
      </c>
      <c r="C30" s="608">
        <f>'12.3.4'!C30/'12.3.4'!$C30*100</f>
        <v>100</v>
      </c>
      <c r="D30" s="608">
        <f>'12.3.4'!D30/'12.3.4'!$C30*100</f>
        <v>103.53173180351381</v>
      </c>
      <c r="E30" s="608">
        <f>'12.3.4'!E30/'12.3.4'!$C30*100</f>
        <v>97.310864108999624</v>
      </c>
      <c r="F30" s="608">
        <f>'12.3.4'!F30/'12.3.4'!$C30*100</f>
        <v>85.538424763953628</v>
      </c>
      <c r="G30" s="608">
        <f>'12.3.4'!G30/'12.3.4'!$C30*100</f>
        <v>109.56137205689016</v>
      </c>
      <c r="H30" s="570">
        <f>'12.3.4'!H30/'12.3.4'!$C30*100</f>
        <v>104.5775068722362</v>
      </c>
      <c r="I30" s="570">
        <f>'12.3.4'!I30/'12.3.4'!$C30*100</f>
        <v>97.298912393928532</v>
      </c>
      <c r="J30" s="570">
        <f>'12.3.4'!J30/'12.3.4'!$C30*100</f>
        <v>104.55360344209394</v>
      </c>
      <c r="K30" s="570">
        <f>'12.3.4'!K30/'12.3.4'!$C30*100</f>
        <v>112.29831480817501</v>
      </c>
      <c r="L30" s="570">
        <f>'12.3.4'!L30/'12.3.4'!$C30*100</f>
        <v>117.37181785586228</v>
      </c>
      <c r="M30" s="570">
        <f>'12.3.4'!M30/'12.3.4'!$C30*100</f>
        <v>106.2866021274053</v>
      </c>
      <c r="N30" s="570">
        <f>'12.3.4'!N30/'12.3.4'!$C30*100</f>
        <v>112.29978843274264</v>
      </c>
      <c r="O30" s="570">
        <f>'12.3.4'!O30/'12.3.4'!$C30*100</f>
        <v>116.46857600960598</v>
      </c>
    </row>
    <row r="31" spans="1:15" ht="15" customHeight="1">
      <c r="A31" s="550">
        <v>19</v>
      </c>
      <c r="B31" s="551" t="s">
        <v>1125</v>
      </c>
      <c r="C31" s="608">
        <f>'12.3.4'!C31/'12.3.4'!$C31*100</f>
        <v>100</v>
      </c>
      <c r="D31" s="608">
        <f>'12.3.4'!D31/'12.3.4'!$C31*100</f>
        <v>83.416969049066068</v>
      </c>
      <c r="E31" s="608">
        <f>'12.3.4'!E31/'12.3.4'!$C31*100</f>
        <v>81.837143632723752</v>
      </c>
      <c r="F31" s="608">
        <f>'12.3.4'!F31/'12.3.4'!$C31*100</f>
        <v>71.649050673690823</v>
      </c>
      <c r="G31" s="608">
        <f>'12.3.4'!G31/'12.3.4'!$C31*100</f>
        <v>57.87103346732394</v>
      </c>
      <c r="H31" s="570">
        <f>'12.3.4'!H31/'12.3.4'!$C31*100</f>
        <v>68.279858311801974</v>
      </c>
      <c r="I31" s="570">
        <f>'12.3.4'!I31/'12.3.4'!$C31*100</f>
        <v>81.126790248673245</v>
      </c>
      <c r="J31" s="570">
        <f>'12.3.4'!J31/'12.3.4'!$C31*100</f>
        <v>67.669187433753251</v>
      </c>
      <c r="K31" s="570">
        <f>'12.3.4'!K31/'12.3.4'!$C31*100</f>
        <v>68.930646785361148</v>
      </c>
      <c r="L31" s="570">
        <f>'12.3.4'!L31/'12.3.4'!$C31*100</f>
        <v>88.501636763593254</v>
      </c>
      <c r="M31" s="570">
        <f>'12.3.4'!M31/'12.3.4'!$C31*100</f>
        <v>76.422697054801731</v>
      </c>
      <c r="N31" s="570">
        <f>'12.3.4'!N31/'12.3.4'!$C31*100</f>
        <v>74.009944931840707</v>
      </c>
      <c r="O31" s="570">
        <f>'12.3.4'!O31/'12.3.4'!$C31*100</f>
        <v>65.592134106883421</v>
      </c>
    </row>
    <row r="32" spans="1:15" ht="15" customHeight="1">
      <c r="A32" s="550">
        <v>20</v>
      </c>
      <c r="B32" s="551" t="s">
        <v>1166</v>
      </c>
      <c r="C32" s="608">
        <f>'12.3.4'!C32/'12.3.4'!$C32*100</f>
        <v>100</v>
      </c>
      <c r="D32" s="608">
        <f>'12.3.4'!D32/'12.3.4'!$C32*100</f>
        <v>111.74690896810769</v>
      </c>
      <c r="E32" s="608">
        <f>'12.3.4'!E32/'12.3.4'!$C32*100</f>
        <v>103.63056853006725</v>
      </c>
      <c r="F32" s="608">
        <f>'12.3.4'!F32/'12.3.4'!$C32*100</f>
        <v>91.211057856859412</v>
      </c>
      <c r="G32" s="608">
        <f>'12.3.4'!G32/'12.3.4'!$C32*100</f>
        <v>130.67249796948551</v>
      </c>
      <c r="H32" s="570">
        <f>'12.3.4'!H32/'12.3.4'!$C32*100</f>
        <v>119.40202243935103</v>
      </c>
      <c r="I32" s="570">
        <f>'12.3.4'!I32/'12.3.4'!$C32*100</f>
        <v>103.90385475256245</v>
      </c>
      <c r="J32" s="570">
        <f>'12.3.4'!J32/'12.3.4'!$C32*100</f>
        <v>119.61776382122142</v>
      </c>
      <c r="K32" s="570">
        <f>'12.3.4'!K32/'12.3.4'!$C32*100</f>
        <v>130.01033460040094</v>
      </c>
      <c r="L32" s="570">
        <f>'12.3.4'!L32/'12.3.4'!$C32*100</f>
        <v>129.16284195802098</v>
      </c>
      <c r="M32" s="570">
        <f>'12.3.4'!M32/'12.3.4'!$C32*100</f>
        <v>118.48347832192086</v>
      </c>
      <c r="N32" s="570">
        <f>'12.3.4'!N32/'12.3.4'!$C32*100</f>
        <v>127.93794692382041</v>
      </c>
      <c r="O32" s="570">
        <f>'12.3.4'!O32/'12.3.4'!$C32*100</f>
        <v>137.24729405054404</v>
      </c>
    </row>
    <row r="33" spans="1:15">
      <c r="A33" s="547"/>
      <c r="B33" s="603"/>
      <c r="C33" s="608"/>
      <c r="D33" s="570"/>
      <c r="E33" s="570"/>
      <c r="F33" s="570"/>
      <c r="G33" s="570"/>
      <c r="H33" s="570"/>
      <c r="I33" s="570"/>
      <c r="J33" s="570"/>
      <c r="K33" s="570"/>
      <c r="L33" s="570"/>
      <c r="M33" s="570"/>
      <c r="N33" s="570"/>
      <c r="O33" s="570"/>
    </row>
    <row r="34" spans="1:15" ht="15" customHeight="1">
      <c r="A34" s="547"/>
      <c r="B34" s="604" t="s">
        <v>1101</v>
      </c>
      <c r="C34" s="608"/>
      <c r="D34" s="570"/>
      <c r="E34" s="570"/>
      <c r="F34" s="570"/>
      <c r="G34" s="570"/>
      <c r="H34" s="570"/>
      <c r="I34" s="570"/>
      <c r="J34" s="570"/>
      <c r="K34" s="570"/>
      <c r="L34" s="570"/>
      <c r="M34" s="570"/>
      <c r="N34" s="570"/>
      <c r="O34" s="570"/>
    </row>
    <row r="35" spans="1:15" ht="15" customHeight="1">
      <c r="A35" s="550">
        <v>21</v>
      </c>
      <c r="B35" s="551" t="s">
        <v>971</v>
      </c>
      <c r="C35" s="608">
        <f>'12.3.4'!C35/'12.3.4'!$C35*100</f>
        <v>100</v>
      </c>
      <c r="D35" s="608">
        <f>'12.3.4'!D35/'12.3.4'!$C35*100</f>
        <v>103.53173180351381</v>
      </c>
      <c r="E35" s="608">
        <f>'12.3.4'!E35/'12.3.4'!$C35*100</f>
        <v>97.310864108999624</v>
      </c>
      <c r="F35" s="608">
        <f>'12.3.4'!F35/'12.3.4'!$C35*100</f>
        <v>85.538424763953628</v>
      </c>
      <c r="G35" s="608">
        <f>'12.3.4'!G35/'12.3.4'!$C35*100</f>
        <v>109.56137205689016</v>
      </c>
      <c r="H35" s="570">
        <f>'12.3.4'!H35/'12.3.4'!$C35*100</f>
        <v>104.5775068722362</v>
      </c>
      <c r="I35" s="570">
        <f>'12.3.4'!I35/'12.3.4'!$C35*100</f>
        <v>97.298912393928532</v>
      </c>
      <c r="J35" s="570">
        <f>'12.3.4'!J35/'12.3.4'!$C35*100</f>
        <v>104.55360344209394</v>
      </c>
      <c r="K35" s="570">
        <f>'12.3.4'!K35/'12.3.4'!$C35*100</f>
        <v>112.29831480817501</v>
      </c>
      <c r="L35" s="570">
        <f>'12.3.4'!L35/'12.3.4'!$C35*100</f>
        <v>117.37181785586228</v>
      </c>
      <c r="M35" s="570">
        <f>'12.3.4'!M35/'12.3.4'!$C35*100</f>
        <v>106.2866021274053</v>
      </c>
      <c r="N35" s="570">
        <f>'12.3.4'!N35/'12.3.4'!$C35*100</f>
        <v>112.29978843274264</v>
      </c>
      <c r="O35" s="570">
        <f>'12.3.4'!O35/'12.3.4'!$C35*100</f>
        <v>116.46857600960598</v>
      </c>
    </row>
    <row r="36" spans="1:15" ht="15" customHeight="1">
      <c r="A36" s="550">
        <v>22</v>
      </c>
      <c r="B36" s="551" t="s">
        <v>1125</v>
      </c>
      <c r="C36" s="608">
        <f>'12.3.4'!C36/'12.3.4'!$C36*100</f>
        <v>100</v>
      </c>
      <c r="D36" s="608">
        <f>'12.3.4'!D36/'12.3.4'!$C36*100</f>
        <v>83.416969049066068</v>
      </c>
      <c r="E36" s="608">
        <f>'12.3.4'!E36/'12.3.4'!$C36*100</f>
        <v>81.837143632723752</v>
      </c>
      <c r="F36" s="608">
        <f>'12.3.4'!F36/'12.3.4'!$C36*100</f>
        <v>71.649050673690823</v>
      </c>
      <c r="G36" s="608">
        <f>'12.3.4'!G36/'12.3.4'!$C36*100</f>
        <v>57.87103346732394</v>
      </c>
      <c r="H36" s="570">
        <f>'12.3.4'!H36/'12.3.4'!$C36*100</f>
        <v>68.279858311801974</v>
      </c>
      <c r="I36" s="570">
        <f>'12.3.4'!I36/'12.3.4'!$C36*100</f>
        <v>81.126790248673245</v>
      </c>
      <c r="J36" s="570">
        <f>'12.3.4'!J36/'12.3.4'!$C36*100</f>
        <v>67.669187433753251</v>
      </c>
      <c r="K36" s="570">
        <f>'12.3.4'!K36/'12.3.4'!$C36*100</f>
        <v>68.930646785361148</v>
      </c>
      <c r="L36" s="570">
        <f>'12.3.4'!L36/'12.3.4'!$C36*100</f>
        <v>88.501636763593254</v>
      </c>
      <c r="M36" s="570">
        <f>'12.3.4'!M36/'12.3.4'!$C36*100</f>
        <v>76.422697054801731</v>
      </c>
      <c r="N36" s="570">
        <f>'12.3.4'!N36/'12.3.4'!$C36*100</f>
        <v>74.009944931840707</v>
      </c>
      <c r="O36" s="570">
        <f>'12.3.4'!O36/'12.3.4'!$C36*100</f>
        <v>65.592134106883421</v>
      </c>
    </row>
    <row r="37" spans="1:15" ht="15" customHeight="1">
      <c r="A37" s="550">
        <v>23</v>
      </c>
      <c r="B37" s="551" t="s">
        <v>1166</v>
      </c>
      <c r="C37" s="608">
        <f>'12.3.4'!C37/'12.3.4'!$C37*100</f>
        <v>100</v>
      </c>
      <c r="D37" s="608">
        <f>'12.3.4'!D37/'12.3.4'!$C37*100</f>
        <v>111.74690896810769</v>
      </c>
      <c r="E37" s="608">
        <f>'12.3.4'!E37/'12.3.4'!$C37*100</f>
        <v>103.63056853006725</v>
      </c>
      <c r="F37" s="608">
        <f>'12.3.4'!F37/'12.3.4'!$C37*100</f>
        <v>91.211057856859412</v>
      </c>
      <c r="G37" s="608">
        <f>'12.3.4'!G37/'12.3.4'!$C37*100</f>
        <v>130.67249796948551</v>
      </c>
      <c r="H37" s="570">
        <f>'12.3.4'!H37/'12.3.4'!$C37*100</f>
        <v>119.40202243935103</v>
      </c>
      <c r="I37" s="570">
        <f>'12.3.4'!I37/'12.3.4'!$C37*100</f>
        <v>103.90385475256245</v>
      </c>
      <c r="J37" s="570">
        <f>'12.3.4'!J37/'12.3.4'!$C37*100</f>
        <v>119.61776382122142</v>
      </c>
      <c r="K37" s="570">
        <f>'12.3.4'!K37/'12.3.4'!$C37*100</f>
        <v>130.01033460040094</v>
      </c>
      <c r="L37" s="570">
        <f>'12.3.4'!L37/'12.3.4'!$C37*100</f>
        <v>129.16284195802098</v>
      </c>
      <c r="M37" s="570">
        <f>'12.3.4'!M37/'12.3.4'!$C37*100</f>
        <v>118.48347832192086</v>
      </c>
      <c r="N37" s="570">
        <f>'12.3.4'!N37/'12.3.4'!$C37*100</f>
        <v>127.93794692382041</v>
      </c>
      <c r="O37" s="570">
        <f>'12.3.4'!O37/'12.3.4'!$C37*100</f>
        <v>137.24729405054404</v>
      </c>
    </row>
    <row r="38" spans="1:15">
      <c r="A38" s="547"/>
      <c r="B38" s="603"/>
      <c r="C38" s="608"/>
      <c r="D38" s="570"/>
      <c r="E38" s="570"/>
      <c r="F38" s="570"/>
      <c r="G38" s="570"/>
      <c r="H38" s="570"/>
      <c r="I38" s="570"/>
      <c r="J38" s="570"/>
      <c r="K38" s="570"/>
      <c r="L38" s="570"/>
      <c r="M38" s="570"/>
      <c r="N38" s="570"/>
      <c r="O38" s="570"/>
    </row>
    <row r="39" spans="1:15" ht="15" customHeight="1">
      <c r="A39" s="547"/>
      <c r="B39" s="604" t="s">
        <v>1122</v>
      </c>
      <c r="C39" s="608"/>
      <c r="D39" s="570"/>
      <c r="E39" s="570"/>
      <c r="F39" s="570"/>
      <c r="G39" s="570"/>
      <c r="H39" s="570"/>
      <c r="I39" s="570"/>
      <c r="J39" s="570"/>
      <c r="K39" s="570"/>
      <c r="L39" s="570"/>
      <c r="M39" s="570"/>
      <c r="N39" s="570"/>
      <c r="O39" s="570"/>
    </row>
    <row r="40" spans="1:15" ht="15" customHeight="1">
      <c r="A40" s="550">
        <v>24</v>
      </c>
      <c r="B40" s="551" t="s">
        <v>971</v>
      </c>
      <c r="C40" s="608">
        <f>'12.3.4'!C40/'12.3.4'!$C40*100</f>
        <v>100</v>
      </c>
      <c r="D40" s="608">
        <f>'12.3.4'!D40/'12.3.4'!$C40*100</f>
        <v>97.291791072865408</v>
      </c>
      <c r="E40" s="608">
        <f>'12.3.4'!E40/'12.3.4'!$C40*100</f>
        <v>93.842687815225474</v>
      </c>
      <c r="F40" s="608">
        <f>'12.3.4'!F40/'12.3.4'!$C40*100</f>
        <v>91.152306762809104</v>
      </c>
      <c r="G40" s="608">
        <f>'12.3.4'!G40/'12.3.4'!$C40*100</f>
        <v>96.198869027344458</v>
      </c>
      <c r="H40" s="570">
        <f>'12.3.4'!H40/'12.3.4'!$C40*100</f>
        <v>94.194175453583568</v>
      </c>
      <c r="I40" s="570">
        <f>'12.3.4'!I40/'12.3.4'!$C40*100</f>
        <v>92.240030177705918</v>
      </c>
      <c r="J40" s="570">
        <f>'12.3.4'!J40/'12.3.4'!$C40*100</f>
        <v>89.688315819932171</v>
      </c>
      <c r="K40" s="570">
        <f>'12.3.4'!K40/'12.3.4'!$C40*100</f>
        <v>96.217404064436181</v>
      </c>
      <c r="L40" s="570">
        <f>'12.3.4'!L40/'12.3.4'!$C40*100</f>
        <v>91.269112471318891</v>
      </c>
      <c r="M40" s="570">
        <f>'12.3.4'!M40/'12.3.4'!$C40*100</f>
        <v>89.140808963152423</v>
      </c>
      <c r="N40" s="570">
        <f>'12.3.4'!N40/'12.3.4'!$C40*100</f>
        <v>95.005445916166806</v>
      </c>
      <c r="O40" s="570">
        <f>'12.3.4'!O40/'12.3.4'!$C40*100</f>
        <v>92.839255804476736</v>
      </c>
    </row>
    <row r="41" spans="1:15" ht="15" customHeight="1">
      <c r="A41" s="550">
        <v>25</v>
      </c>
      <c r="B41" s="551" t="s">
        <v>1124</v>
      </c>
      <c r="C41" s="608">
        <f>'12.3.4'!C41/'12.3.4'!$C41*100</f>
        <v>100</v>
      </c>
      <c r="D41" s="608">
        <f>'12.3.4'!D41/'12.3.4'!$C41*100</f>
        <v>91.564280592206998</v>
      </c>
      <c r="E41" s="608">
        <f>'12.3.4'!E41/'12.3.4'!$C41*100</f>
        <v>106.1237971343227</v>
      </c>
      <c r="F41" s="608">
        <f>'12.3.4'!F41/'12.3.4'!$C41*100</f>
        <v>123.61696494890691</v>
      </c>
      <c r="G41" s="608">
        <f>'12.3.4'!G41/'12.3.4'!$C41*100</f>
        <v>135.05995029014005</v>
      </c>
      <c r="H41" s="570">
        <f>'12.3.4'!H41/'12.3.4'!$C41*100</f>
        <v>168.29412105594139</v>
      </c>
      <c r="I41" s="570">
        <f>'12.3.4'!I41/'12.3.4'!$C41*100</f>
        <v>179.54826358910643</v>
      </c>
      <c r="J41" s="570">
        <f>'12.3.4'!J41/'12.3.4'!$C41*100</f>
        <v>180.31489733828616</v>
      </c>
      <c r="K41" s="570">
        <f>'12.3.4'!K41/'12.3.4'!$C41*100</f>
        <v>193.34996291267819</v>
      </c>
      <c r="L41" s="570">
        <f>'12.3.4'!L41/'12.3.4'!$C41*100</f>
        <v>216.43866311975154</v>
      </c>
      <c r="M41" s="570">
        <f>'12.3.4'!M41/'12.3.4'!$C41*100</f>
        <v>219.64350967330958</v>
      </c>
      <c r="N41" s="570">
        <f>'12.3.4'!N41/'12.3.4'!$C41*100</f>
        <v>258.38416325967887</v>
      </c>
      <c r="O41" s="570">
        <f>'12.3.4'!O41/'12.3.4'!$C41*100</f>
        <v>228.13976819613671</v>
      </c>
    </row>
    <row r="42" spans="1:15" ht="15" customHeight="1">
      <c r="A42" s="550">
        <v>26</v>
      </c>
      <c r="B42" s="551" t="s">
        <v>1125</v>
      </c>
      <c r="C42" s="608">
        <f>'12.3.4'!C42/'12.3.4'!$C42*100</f>
        <v>100</v>
      </c>
      <c r="D42" s="608">
        <f>'12.3.4'!D42/'12.3.4'!$C42*100</f>
        <v>82.652697092689905</v>
      </c>
      <c r="E42" s="608">
        <f>'12.3.4'!E42/'12.3.4'!$C42*100</f>
        <v>82.649995198646081</v>
      </c>
      <c r="F42" s="608">
        <f>'12.3.4'!F42/'12.3.4'!$C42*100</f>
        <v>77.221546075880312</v>
      </c>
      <c r="G42" s="608">
        <f>'12.3.4'!G42/'12.3.4'!$C42*100</f>
        <v>54.322291005928612</v>
      </c>
      <c r="H42" s="570">
        <f>'12.3.4'!H42/'12.3.4'!$C42*100</f>
        <v>63.685031069319365</v>
      </c>
      <c r="I42" s="570">
        <f>'12.3.4'!I42/'12.3.4'!$C42*100</f>
        <v>78.383408928339719</v>
      </c>
      <c r="J42" s="570">
        <f>'12.3.4'!J42/'12.3.4'!$C42*100</f>
        <v>63.06077363354725</v>
      </c>
      <c r="K42" s="570">
        <f>'12.3.4'!K42/'12.3.4'!$C42*100</f>
        <v>67.283671140018484</v>
      </c>
      <c r="L42" s="570">
        <f>'12.3.4'!L42/'12.3.4'!$C42*100</f>
        <v>77.503969289388422</v>
      </c>
      <c r="M42" s="570">
        <f>'12.3.4'!M42/'12.3.4'!$C42*100</f>
        <v>71.922762443342236</v>
      </c>
      <c r="N42" s="570">
        <f>'12.3.4'!N42/'12.3.4'!$C42*100</f>
        <v>70.111027900004714</v>
      </c>
      <c r="O42" s="570">
        <f>'12.3.4'!O42/'12.3.4'!$C42*100</f>
        <v>63.903941742836423</v>
      </c>
    </row>
    <row r="43" spans="1:15" ht="15" customHeight="1">
      <c r="A43" s="550">
        <v>27</v>
      </c>
      <c r="B43" s="551" t="s">
        <v>1167</v>
      </c>
      <c r="C43" s="608">
        <f>'12.3.4'!C43/'12.3.4'!$C43*100</f>
        <v>100</v>
      </c>
      <c r="D43" s="608">
        <f>'12.3.4'!D43/'12.3.4'!$C43*100</f>
        <v>99.734188068453761</v>
      </c>
      <c r="E43" s="608">
        <f>'12.3.4'!E43/'12.3.4'!$C43*100</f>
        <v>97.515700250626765</v>
      </c>
      <c r="F43" s="608">
        <f>'12.3.4'!F43/'12.3.4'!$C43*100</f>
        <v>97.585712041101786</v>
      </c>
      <c r="G43" s="608">
        <f>'12.3.4'!G43/'12.3.4'!$C43*100</f>
        <v>109.17299678020478</v>
      </c>
      <c r="H43" s="570">
        <f>'12.3.4'!H43/'12.3.4'!$C43*100</f>
        <v>108.60888645329885</v>
      </c>
      <c r="I43" s="570">
        <f>'12.3.4'!I43/'12.3.4'!$C43*100</f>
        <v>104.60180475113756</v>
      </c>
      <c r="J43" s="570">
        <f>'12.3.4'!J43/'12.3.4'!$C43*100</f>
        <v>105.08196355679593</v>
      </c>
      <c r="K43" s="570">
        <f>'12.3.4'!K43/'12.3.4'!$C43*100</f>
        <v>112.79871784497053</v>
      </c>
      <c r="L43" s="570">
        <f>'12.3.4'!L43/'12.3.4'!$C43*100</f>
        <v>107.71511109341975</v>
      </c>
      <c r="M43" s="570">
        <f>'12.3.4'!M43/'12.3.4'!$C43*100</f>
        <v>106.88730634501084</v>
      </c>
      <c r="N43" s="570">
        <f>'12.3.4'!N43/'12.3.4'!$C43*100</f>
        <v>117.92123972043265</v>
      </c>
      <c r="O43" s="570">
        <f>'12.3.4'!O43/'12.3.4'!$C43*100</f>
        <v>113.557498568065</v>
      </c>
    </row>
    <row r="44" spans="1:15" ht="15" customHeight="1">
      <c r="A44" s="550">
        <v>28</v>
      </c>
      <c r="B44" s="551" t="s">
        <v>1168</v>
      </c>
      <c r="C44" s="608">
        <f>'12.3.4'!C44/'12.3.4'!$C44*100</f>
        <v>100</v>
      </c>
      <c r="D44" s="608">
        <f>'12.3.4'!D44/'12.3.4'!$C44*100</f>
        <v>100.64637341794045</v>
      </c>
      <c r="E44" s="608">
        <f>'12.3.4'!E44/'12.3.4'!$C44*100</f>
        <v>99.182792254566479</v>
      </c>
      <c r="F44" s="608">
        <f>'12.3.4'!F44/'12.3.4'!$C44*100</f>
        <v>98.691038677439934</v>
      </c>
      <c r="G44" s="608">
        <f>'12.3.4'!G44/'12.3.4'!$C44*100</f>
        <v>97.80508485623406</v>
      </c>
      <c r="H44" s="570">
        <f>'12.3.4'!H44/'12.3.4'!$C44*100</f>
        <v>97.837443040344311</v>
      </c>
      <c r="I44" s="570">
        <f>'12.3.4'!I44/'12.3.4'!$C44*100</f>
        <v>97.16546684217802</v>
      </c>
      <c r="J44" s="570">
        <f>'12.3.4'!J44/'12.3.4'!$C44*100</f>
        <v>96.063826458252748</v>
      </c>
      <c r="K44" s="570">
        <f>'12.3.4'!K44/'12.3.4'!$C44*100</f>
        <v>95.019838391791723</v>
      </c>
      <c r="L44" s="570">
        <f>'12.3.4'!L44/'12.3.4'!$C44*100</f>
        <v>95.23742631004815</v>
      </c>
      <c r="M44" s="570">
        <f>'12.3.4'!M44/'12.3.4'!$C44*100</f>
        <v>95.61125137155878</v>
      </c>
      <c r="N44" s="570">
        <f>'12.3.4'!N44/'12.3.4'!$C44*100</f>
        <v>97.222940180994527</v>
      </c>
      <c r="O44" s="570">
        <f>'12.3.4'!O44/'12.3.4'!$C44*100</f>
        <v>97.270342999581501</v>
      </c>
    </row>
    <row r="46" spans="1:15">
      <c r="A46" s="575" t="s">
        <v>752</v>
      </c>
    </row>
    <row r="47" spans="1:15">
      <c r="A47" s="577" t="s">
        <v>1169</v>
      </c>
    </row>
    <row r="48" spans="1:15">
      <c r="A48" s="577" t="s">
        <v>1170</v>
      </c>
    </row>
    <row r="49" spans="1:1">
      <c r="A49" s="577" t="s">
        <v>1171</v>
      </c>
    </row>
    <row r="50" spans="1:1">
      <c r="A50" s="577" t="s">
        <v>1172</v>
      </c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6</oddHeader>
    <oddFooter>&amp;L&amp;"MetaNormalLF-Roman,Standard"&amp;10Statistisches Bundesamt, Umweltnutzung und Wirtschaft, Tabellenband, 2015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75" zoomScaleSheetLayoutView="100" workbookViewId="0"/>
  </sheetViews>
  <sheetFormatPr baseColWidth="10" defaultRowHeight="12.75"/>
  <cols>
    <col min="1" max="1" width="4.28515625" style="366" customWidth="1"/>
    <col min="2" max="2" width="48.85546875" style="366" customWidth="1"/>
    <col min="3" max="14" width="9.7109375" style="366" customWidth="1"/>
    <col min="15" max="16384" width="11.42578125" style="366"/>
  </cols>
  <sheetData>
    <row r="1" spans="1:15" ht="23.25">
      <c r="A1" s="639" t="s">
        <v>1192</v>
      </c>
      <c r="G1" s="611"/>
    </row>
    <row r="2" spans="1:15" ht="15">
      <c r="A2" s="612" t="s">
        <v>1177</v>
      </c>
      <c r="G2" s="612"/>
    </row>
    <row r="3" spans="1:15" ht="15" customHeight="1">
      <c r="A3" s="613" t="s">
        <v>976</v>
      </c>
      <c r="G3" s="613"/>
    </row>
    <row r="4" spans="1:15" ht="20.100000000000001" customHeight="1">
      <c r="A4" s="614"/>
      <c r="B4" s="614"/>
      <c r="C4" s="614"/>
      <c r="D4" s="614"/>
      <c r="E4" s="615"/>
      <c r="F4" s="615"/>
      <c r="G4" s="614"/>
      <c r="H4" s="614"/>
      <c r="I4" s="614"/>
      <c r="J4" s="614"/>
      <c r="K4" s="614"/>
      <c r="L4" s="614"/>
      <c r="M4" s="614"/>
      <c r="N4" s="614"/>
    </row>
    <row r="5" spans="1:15" ht="27" customHeight="1">
      <c r="A5" s="616" t="s">
        <v>65</v>
      </c>
      <c r="B5" s="617" t="s">
        <v>969</v>
      </c>
      <c r="C5" s="618">
        <v>2003</v>
      </c>
      <c r="D5" s="619">
        <v>2004</v>
      </c>
      <c r="E5" s="619">
        <v>2005</v>
      </c>
      <c r="F5" s="619">
        <v>2006</v>
      </c>
      <c r="G5" s="620">
        <v>2007</v>
      </c>
      <c r="H5" s="619">
        <v>2008</v>
      </c>
      <c r="I5" s="619">
        <v>2009</v>
      </c>
      <c r="J5" s="619">
        <v>2010</v>
      </c>
      <c r="K5" s="619">
        <v>2011</v>
      </c>
      <c r="L5" s="619">
        <v>2012</v>
      </c>
      <c r="M5" s="619">
        <v>2013</v>
      </c>
      <c r="N5" s="619" t="s">
        <v>1178</v>
      </c>
    </row>
    <row r="6" spans="1:15" ht="15" customHeight="1">
      <c r="A6" s="341"/>
      <c r="B6" s="621"/>
      <c r="C6" s="622" t="s">
        <v>93</v>
      </c>
      <c r="D6" s="623"/>
      <c r="E6" s="623"/>
      <c r="G6" s="622"/>
      <c r="H6" s="623"/>
      <c r="I6" s="623"/>
      <c r="J6" s="623"/>
      <c r="K6" s="623"/>
      <c r="L6" s="623"/>
      <c r="M6" s="623"/>
      <c r="N6" s="623"/>
    </row>
    <row r="7" spans="1:15" ht="15" customHeight="1">
      <c r="A7" s="254">
        <v>1</v>
      </c>
      <c r="B7" s="624" t="s">
        <v>1179</v>
      </c>
      <c r="C7" s="625">
        <v>11369.925491631517</v>
      </c>
      <c r="D7" s="625">
        <v>11375.191158746047</v>
      </c>
      <c r="E7" s="625">
        <v>11381.91474670073</v>
      </c>
      <c r="F7" s="625">
        <v>11388.831788760937</v>
      </c>
      <c r="G7" s="625">
        <v>11394.221107748383</v>
      </c>
      <c r="H7" s="625">
        <v>11400.918285473606</v>
      </c>
      <c r="I7" s="625">
        <v>11404.886557438071</v>
      </c>
      <c r="J7" s="625">
        <v>11408.585216016449</v>
      </c>
      <c r="K7" s="625">
        <v>11412.591554035676</v>
      </c>
      <c r="L7" s="625">
        <v>11416.666921881992</v>
      </c>
      <c r="M7" s="625">
        <v>11419.124332163392</v>
      </c>
      <c r="N7" s="625">
        <v>11421.697798171384</v>
      </c>
      <c r="O7" s="626"/>
    </row>
    <row r="8" spans="1:15" ht="15" customHeight="1">
      <c r="A8" s="254">
        <v>2</v>
      </c>
      <c r="B8" s="627" t="s">
        <v>1180</v>
      </c>
      <c r="C8" s="628"/>
      <c r="D8" s="628"/>
      <c r="E8" s="628"/>
      <c r="F8" s="628"/>
      <c r="G8" s="628"/>
      <c r="H8" s="628"/>
      <c r="I8" s="628"/>
      <c r="J8" s="628"/>
      <c r="K8" s="628"/>
      <c r="L8" s="628"/>
      <c r="M8" s="628"/>
      <c r="N8" s="628"/>
    </row>
    <row r="9" spans="1:15" ht="15" customHeight="1">
      <c r="A9" s="254">
        <v>3</v>
      </c>
      <c r="B9" s="629" t="s">
        <v>1181</v>
      </c>
      <c r="C9" s="628">
        <v>9.3571870391868508</v>
      </c>
      <c r="D9" s="628">
        <v>9.9739048995550164</v>
      </c>
      <c r="E9" s="628">
        <v>11.962028643609738</v>
      </c>
      <c r="F9" s="628">
        <v>8.7661363353515007</v>
      </c>
      <c r="G9" s="628">
        <v>9.7313957129901834</v>
      </c>
      <c r="H9" s="628">
        <v>8.5701265462754534</v>
      </c>
      <c r="I9" s="628">
        <v>8.46707063155716</v>
      </c>
      <c r="J9" s="628">
        <v>8.46707063155716</v>
      </c>
      <c r="K9" s="628">
        <v>8.46707063155716</v>
      </c>
      <c r="L9" s="628">
        <v>7.5811743340482787</v>
      </c>
      <c r="M9" s="628">
        <v>6.7404550681065531</v>
      </c>
      <c r="N9" s="628">
        <v>7.0307357555504408</v>
      </c>
    </row>
    <row r="10" spans="1:15" ht="15" customHeight="1">
      <c r="A10" s="254">
        <v>4</v>
      </c>
      <c r="B10" s="629" t="s">
        <v>1182</v>
      </c>
      <c r="C10" s="628">
        <v>-5.0368747138920797</v>
      </c>
      <c r="D10" s="628">
        <v>-4.8996521481217394</v>
      </c>
      <c r="E10" s="628">
        <v>-6.9877468433769794</v>
      </c>
      <c r="F10" s="628">
        <v>-4.810401803139853</v>
      </c>
      <c r="G10" s="628">
        <v>-4.6476748319733305</v>
      </c>
      <c r="H10" s="628">
        <v>-5.9633043917637334</v>
      </c>
      <c r="I10" s="628">
        <v>-6.1066520944050806</v>
      </c>
      <c r="J10" s="628">
        <v>-5.8084546583545063</v>
      </c>
      <c r="K10" s="628">
        <v>-5.741552178969636</v>
      </c>
      <c r="L10" s="628">
        <v>-6.2956596167017826</v>
      </c>
      <c r="M10" s="628">
        <v>-5.2209014331933465</v>
      </c>
      <c r="N10" s="628">
        <v>-5.8909297642328209</v>
      </c>
    </row>
    <row r="11" spans="1:15" ht="15" customHeight="1">
      <c r="A11" s="254">
        <v>5</v>
      </c>
      <c r="B11" s="627" t="s">
        <v>596</v>
      </c>
      <c r="C11" s="628"/>
      <c r="D11" s="628"/>
      <c r="E11" s="628"/>
      <c r="F11" s="628"/>
      <c r="G11" s="628"/>
      <c r="H11" s="628"/>
      <c r="I11" s="628"/>
      <c r="J11" s="628"/>
      <c r="K11" s="628"/>
      <c r="L11" s="628"/>
      <c r="M11" s="628"/>
      <c r="N11" s="628"/>
    </row>
    <row r="12" spans="1:15" ht="15" customHeight="1">
      <c r="A12" s="254">
        <v>6</v>
      </c>
      <c r="B12" s="629" t="s">
        <v>608</v>
      </c>
      <c r="C12" s="628">
        <v>1.1055160261996781</v>
      </c>
      <c r="D12" s="628">
        <v>1.8051330726264669</v>
      </c>
      <c r="E12" s="628">
        <v>2.1649548233860165</v>
      </c>
      <c r="F12" s="628">
        <v>1.586544365266763</v>
      </c>
      <c r="G12" s="628">
        <v>1.7612424041778985</v>
      </c>
      <c r="H12" s="628">
        <v>1.5510694177529265</v>
      </c>
      <c r="I12" s="628">
        <v>1.5324177821236291</v>
      </c>
      <c r="J12" s="628">
        <v>1.5324177821236291</v>
      </c>
      <c r="K12" s="628">
        <v>1.5324177821236291</v>
      </c>
      <c r="L12" s="628">
        <v>1.3720833171717963</v>
      </c>
      <c r="M12" s="628">
        <v>1.2199252439768771</v>
      </c>
      <c r="N12" s="628">
        <v>1.6</v>
      </c>
    </row>
    <row r="13" spans="1:15" ht="15" customHeight="1">
      <c r="A13" s="254">
        <v>7</v>
      </c>
      <c r="B13" s="629" t="s">
        <v>1183</v>
      </c>
      <c r="C13" s="628">
        <v>-0.16016123696310638</v>
      </c>
      <c r="D13" s="628">
        <v>-0.15579786937478568</v>
      </c>
      <c r="E13" s="628">
        <v>-0.22219456341321225</v>
      </c>
      <c r="F13" s="628">
        <v>-0.15295991003220805</v>
      </c>
      <c r="G13" s="628">
        <v>-0.1477855599699745</v>
      </c>
      <c r="H13" s="628">
        <v>-0.18961960779731002</v>
      </c>
      <c r="I13" s="628">
        <v>-0.19417774090066792</v>
      </c>
      <c r="J13" s="628">
        <v>-0.18469573610007953</v>
      </c>
      <c r="K13" s="628">
        <v>-0.18256838839682493</v>
      </c>
      <c r="L13" s="628">
        <v>-0.2001877531177437</v>
      </c>
      <c r="M13" s="628">
        <v>-0.16601287089719294</v>
      </c>
      <c r="N13" s="628">
        <v>-0.17</v>
      </c>
    </row>
    <row r="14" spans="1:15" ht="15" customHeight="1">
      <c r="A14" s="254">
        <v>8</v>
      </c>
      <c r="B14" s="629" t="s">
        <v>1184</v>
      </c>
      <c r="C14" s="628"/>
      <c r="D14" s="628"/>
      <c r="E14" s="628"/>
      <c r="F14" s="628"/>
      <c r="G14" s="628"/>
      <c r="H14" s="628"/>
      <c r="I14" s="628"/>
      <c r="J14" s="628"/>
      <c r="K14" s="628"/>
      <c r="L14" s="628"/>
      <c r="M14" s="628"/>
      <c r="N14" s="628"/>
    </row>
    <row r="15" spans="1:15" ht="15" customHeight="1">
      <c r="A15" s="254">
        <v>9</v>
      </c>
      <c r="B15" s="627" t="s">
        <v>1185</v>
      </c>
      <c r="C15" s="628">
        <v>0</v>
      </c>
      <c r="D15" s="628">
        <v>0</v>
      </c>
      <c r="E15" s="628">
        <v>0</v>
      </c>
      <c r="F15" s="628">
        <v>0</v>
      </c>
      <c r="G15" s="628">
        <v>0</v>
      </c>
      <c r="H15" s="628">
        <v>0</v>
      </c>
      <c r="I15" s="628">
        <v>0</v>
      </c>
      <c r="J15" s="628">
        <v>0</v>
      </c>
      <c r="K15" s="628">
        <v>0</v>
      </c>
      <c r="L15" s="628">
        <v>0</v>
      </c>
      <c r="M15" s="628">
        <v>0</v>
      </c>
      <c r="N15" s="628">
        <v>0</v>
      </c>
    </row>
    <row r="16" spans="1:15" ht="15" customHeight="1">
      <c r="A16" s="254">
        <v>10</v>
      </c>
      <c r="B16" s="624" t="s">
        <v>1186</v>
      </c>
      <c r="C16" s="625">
        <v>11375.191158746047</v>
      </c>
      <c r="D16" s="625">
        <v>11381.914746700731</v>
      </c>
      <c r="E16" s="625">
        <v>11388.831788760934</v>
      </c>
      <c r="F16" s="625">
        <v>11394.221107748384</v>
      </c>
      <c r="G16" s="625">
        <v>11400.918285473608</v>
      </c>
      <c r="H16" s="625">
        <v>11404.886557438074</v>
      </c>
      <c r="I16" s="625">
        <v>11408.585216016445</v>
      </c>
      <c r="J16" s="625">
        <v>11412.591554035676</v>
      </c>
      <c r="K16" s="625">
        <v>11416.666921881992</v>
      </c>
      <c r="L16" s="625">
        <v>11419.124332163392</v>
      </c>
      <c r="M16" s="625">
        <v>11421.697798171384</v>
      </c>
      <c r="N16" s="625">
        <v>11424.267604162702</v>
      </c>
      <c r="O16" s="630"/>
    </row>
    <row r="17" spans="1:17" ht="15" customHeight="1">
      <c r="A17" s="341"/>
      <c r="B17" s="631"/>
      <c r="C17" s="333"/>
      <c r="D17" s="623"/>
      <c r="E17" s="623"/>
      <c r="F17" s="623"/>
      <c r="G17" s="623"/>
      <c r="H17" s="623"/>
      <c r="I17" s="623"/>
      <c r="J17" s="632"/>
      <c r="K17" s="632"/>
      <c r="L17" s="632"/>
      <c r="M17" s="632"/>
      <c r="N17" s="632"/>
    </row>
    <row r="18" spans="1:17" ht="15" customHeight="1">
      <c r="A18" s="341"/>
      <c r="B18" s="631"/>
      <c r="C18" s="622" t="s">
        <v>1187</v>
      </c>
      <c r="D18" s="623"/>
      <c r="E18" s="623"/>
      <c r="G18" s="622"/>
      <c r="H18" s="623"/>
      <c r="I18" s="623"/>
      <c r="J18" s="623"/>
      <c r="K18" s="623"/>
      <c r="L18" s="623"/>
      <c r="M18" s="623"/>
      <c r="N18" s="623"/>
    </row>
    <row r="19" spans="1:17" ht="15" customHeight="1">
      <c r="A19" s="254">
        <v>11</v>
      </c>
      <c r="B19" s="624" t="s">
        <v>1179</v>
      </c>
      <c r="C19" s="625">
        <v>11074.282831883518</v>
      </c>
      <c r="D19" s="625">
        <v>11056.504068433</v>
      </c>
      <c r="E19" s="625">
        <v>11033.277943975694</v>
      </c>
      <c r="F19" s="625">
        <v>11001.545155470852</v>
      </c>
      <c r="G19" s="625">
        <v>10978.413643893247</v>
      </c>
      <c r="H19" s="625">
        <v>10962.066391053422</v>
      </c>
      <c r="I19" s="625">
        <v>10942.990232452836</v>
      </c>
      <c r="J19" s="625">
        <v>10923.644460466163</v>
      </c>
      <c r="K19" s="625">
        <v>10804.959367920341</v>
      </c>
      <c r="L19" s="625">
        <v>10785.990305201607</v>
      </c>
      <c r="M19" s="625">
        <v>10764.930656858471</v>
      </c>
      <c r="N19" s="625">
        <v>10767.504122866463</v>
      </c>
    </row>
    <row r="20" spans="1:17" ht="15" customHeight="1">
      <c r="A20" s="254">
        <v>12</v>
      </c>
      <c r="B20" s="627" t="s">
        <v>1180</v>
      </c>
      <c r="C20" s="628"/>
      <c r="D20" s="628"/>
      <c r="E20" s="628"/>
      <c r="F20" s="628"/>
      <c r="G20" s="628"/>
      <c r="H20" s="628"/>
      <c r="I20" s="628"/>
      <c r="J20" s="628"/>
      <c r="K20" s="628"/>
      <c r="L20" s="628"/>
      <c r="M20" s="628"/>
      <c r="N20" s="628"/>
    </row>
    <row r="21" spans="1:17" ht="15" customHeight="1">
      <c r="A21" s="254">
        <v>13</v>
      </c>
      <c r="B21" s="629" t="s">
        <v>1181</v>
      </c>
      <c r="C21" s="628">
        <v>9.3571870391868508</v>
      </c>
      <c r="D21" s="628">
        <v>9.9739048995550164</v>
      </c>
      <c r="E21" s="628">
        <v>11.962028643609738</v>
      </c>
      <c r="F21" s="628">
        <v>8.7661363353515007</v>
      </c>
      <c r="G21" s="628">
        <v>9.7313957129901834</v>
      </c>
      <c r="H21" s="628">
        <v>8.5701265462754534</v>
      </c>
      <c r="I21" s="628">
        <v>8.46707063155716</v>
      </c>
      <c r="J21" s="628">
        <v>8.46707063155716</v>
      </c>
      <c r="K21" s="628">
        <v>8.46707063155716</v>
      </c>
      <c r="L21" s="628">
        <v>7.5811743340482787</v>
      </c>
      <c r="M21" s="628">
        <v>6.7404550681065531</v>
      </c>
      <c r="N21" s="628">
        <v>7.0307357555504408</v>
      </c>
    </row>
    <row r="22" spans="1:17" ht="15" customHeight="1">
      <c r="A22" s="254">
        <v>14</v>
      </c>
      <c r="B22" s="629" t="s">
        <v>1182</v>
      </c>
      <c r="C22" s="628">
        <v>-5.0368747138920797</v>
      </c>
      <c r="D22" s="628">
        <v>-4.8996521481217394</v>
      </c>
      <c r="E22" s="628">
        <v>-6.9877468433769794</v>
      </c>
      <c r="F22" s="628">
        <v>-4.810401803139853</v>
      </c>
      <c r="G22" s="628">
        <v>-4.6476748319733305</v>
      </c>
      <c r="H22" s="628">
        <v>-5.9633043917637334</v>
      </c>
      <c r="I22" s="628">
        <v>-6.1066520944050806</v>
      </c>
      <c r="J22" s="628">
        <v>-5.8084546583545063</v>
      </c>
      <c r="K22" s="628">
        <v>-5.741552178969636</v>
      </c>
      <c r="L22" s="628">
        <v>-6.2956596167017826</v>
      </c>
      <c r="M22" s="628">
        <v>-5.2209014331933465</v>
      </c>
      <c r="N22" s="628">
        <v>-5.8909297642328209</v>
      </c>
    </row>
    <row r="23" spans="1:17" ht="15" customHeight="1">
      <c r="A23" s="254">
        <v>15</v>
      </c>
      <c r="B23" s="627" t="s">
        <v>596</v>
      </c>
      <c r="C23" s="628"/>
      <c r="D23" s="628"/>
      <c r="E23" s="628"/>
      <c r="F23" s="628"/>
      <c r="G23" s="628"/>
      <c r="H23" s="628"/>
      <c r="I23" s="628"/>
      <c r="J23" s="628"/>
      <c r="K23" s="628"/>
      <c r="L23" s="628"/>
      <c r="M23" s="628"/>
      <c r="N23" s="628"/>
    </row>
    <row r="24" spans="1:17" ht="15" customHeight="1">
      <c r="A24" s="254">
        <v>16</v>
      </c>
      <c r="B24" s="629" t="s">
        <v>608</v>
      </c>
      <c r="C24" s="628">
        <v>1.1055160261996781</v>
      </c>
      <c r="D24" s="628">
        <v>1.8051330726264669</v>
      </c>
      <c r="E24" s="628">
        <v>2.1649548233860165</v>
      </c>
      <c r="F24" s="628">
        <v>1.586544365266763</v>
      </c>
      <c r="G24" s="628">
        <v>1.7612424041778985</v>
      </c>
      <c r="H24" s="628">
        <v>1.5510694177529265</v>
      </c>
      <c r="I24" s="628">
        <v>1.5324177821236291</v>
      </c>
      <c r="J24" s="628">
        <v>1.5324177821236291</v>
      </c>
      <c r="K24" s="628">
        <v>1.5324177821236291</v>
      </c>
      <c r="L24" s="628">
        <v>1.3720833171717963</v>
      </c>
      <c r="M24" s="628">
        <v>1.2199252439768771</v>
      </c>
      <c r="N24" s="628">
        <v>1.6</v>
      </c>
    </row>
    <row r="25" spans="1:17" ht="15" customHeight="1">
      <c r="A25" s="254">
        <v>17</v>
      </c>
      <c r="B25" s="629" t="s">
        <v>1183</v>
      </c>
      <c r="C25" s="628">
        <v>-0.16016123696310638</v>
      </c>
      <c r="D25" s="628">
        <v>-0.15579786937478568</v>
      </c>
      <c r="E25" s="628">
        <v>-0.22219456341321225</v>
      </c>
      <c r="F25" s="628">
        <v>-0.15295991003220805</v>
      </c>
      <c r="G25" s="628">
        <v>-0.1477855599699745</v>
      </c>
      <c r="H25" s="628">
        <v>-0.18961960779731002</v>
      </c>
      <c r="I25" s="628">
        <v>-0.19417774090066792</v>
      </c>
      <c r="J25" s="628">
        <v>-0.18469573610007953</v>
      </c>
      <c r="K25" s="628">
        <v>-0.18256838839682493</v>
      </c>
      <c r="L25" s="628">
        <v>-0.2001877531177437</v>
      </c>
      <c r="M25" s="628">
        <v>-0.16601287089719294</v>
      </c>
      <c r="N25" s="628">
        <v>-0.17</v>
      </c>
    </row>
    <row r="26" spans="1:17" ht="15" customHeight="1">
      <c r="A26" s="254">
        <v>18</v>
      </c>
      <c r="B26" s="629" t="s">
        <v>1184</v>
      </c>
      <c r="C26" s="628"/>
      <c r="D26" s="628"/>
      <c r="E26" s="628"/>
      <c r="F26" s="628"/>
      <c r="G26" s="628"/>
      <c r="H26" s="628"/>
      <c r="I26" s="628"/>
      <c r="J26" s="628"/>
      <c r="K26" s="628"/>
      <c r="L26" s="628"/>
      <c r="M26" s="628"/>
      <c r="N26" s="628"/>
    </row>
    <row r="27" spans="1:17" ht="15" customHeight="1">
      <c r="A27" s="254">
        <v>19</v>
      </c>
      <c r="B27" s="627" t="s">
        <v>1185</v>
      </c>
      <c r="C27" s="628">
        <v>-23.044430565050018</v>
      </c>
      <c r="D27" s="628">
        <v>-29.949712411987115</v>
      </c>
      <c r="E27" s="628">
        <v>-38.649830565050024</v>
      </c>
      <c r="F27" s="628">
        <v>-28.520830565050012</v>
      </c>
      <c r="G27" s="628">
        <v>-23.044430565050018</v>
      </c>
      <c r="H27" s="628">
        <v>-23.044430565050018</v>
      </c>
      <c r="I27" s="628">
        <v>-23.044430565050018</v>
      </c>
      <c r="J27" s="628">
        <v>-122.69143056505001</v>
      </c>
      <c r="K27" s="628">
        <v>-23.044430565050018</v>
      </c>
      <c r="L27" s="628">
        <v>-23.044430565050018</v>
      </c>
      <c r="M27" s="628">
        <v>0</v>
      </c>
      <c r="N27" s="628">
        <v>0</v>
      </c>
    </row>
    <row r="28" spans="1:17" ht="15" customHeight="1">
      <c r="A28" s="254">
        <v>20</v>
      </c>
      <c r="B28" s="624" t="s">
        <v>1186</v>
      </c>
      <c r="C28" s="625">
        <v>11056.504068432998</v>
      </c>
      <c r="D28" s="625">
        <v>11033.277943975696</v>
      </c>
      <c r="E28" s="625">
        <v>11001.545155470849</v>
      </c>
      <c r="F28" s="625">
        <v>10978.413643893249</v>
      </c>
      <c r="G28" s="625">
        <v>10962.066391053422</v>
      </c>
      <c r="H28" s="625">
        <v>10942.990232452839</v>
      </c>
      <c r="I28" s="625">
        <v>10923.644460466159</v>
      </c>
      <c r="J28" s="625">
        <v>10804.959367920341</v>
      </c>
      <c r="K28" s="625">
        <v>10785.990305201605</v>
      </c>
      <c r="L28" s="625">
        <v>10765.403284917957</v>
      </c>
      <c r="M28" s="625">
        <v>10767.504122866463</v>
      </c>
      <c r="N28" s="625">
        <v>10770.073928857781</v>
      </c>
      <c r="O28" s="626"/>
    </row>
    <row r="29" spans="1:17" ht="15" customHeight="1">
      <c r="A29" s="633"/>
      <c r="B29" s="634"/>
      <c r="D29" s="615"/>
      <c r="E29" s="615"/>
      <c r="F29" s="615"/>
      <c r="G29" s="615"/>
      <c r="H29" s="615"/>
      <c r="I29" s="615"/>
      <c r="J29" s="615"/>
      <c r="K29" s="615"/>
      <c r="L29" s="615"/>
      <c r="M29" s="615"/>
      <c r="N29" s="615"/>
    </row>
    <row r="30" spans="1:17" ht="15" customHeight="1">
      <c r="A30" s="633"/>
      <c r="B30" s="634"/>
      <c r="C30" s="622" t="s">
        <v>1188</v>
      </c>
      <c r="D30" s="615"/>
      <c r="E30" s="615"/>
      <c r="G30" s="622"/>
      <c r="H30" s="615"/>
      <c r="I30" s="615"/>
      <c r="J30" s="615"/>
      <c r="K30" s="615"/>
      <c r="L30" s="615"/>
      <c r="M30" s="615"/>
      <c r="N30" s="615"/>
    </row>
    <row r="31" spans="1:17" ht="15" customHeight="1">
      <c r="A31" s="635">
        <v>21</v>
      </c>
      <c r="B31" s="624" t="s">
        <v>1179</v>
      </c>
      <c r="C31" s="628">
        <v>295.64265974799787</v>
      </c>
      <c r="D31" s="628">
        <v>318.68709031304786</v>
      </c>
      <c r="E31" s="628">
        <v>348.63680272503501</v>
      </c>
      <c r="F31" s="628">
        <v>387.28663329008504</v>
      </c>
      <c r="G31" s="628">
        <v>415.80746385513504</v>
      </c>
      <c r="H31" s="628">
        <v>438.85189442018503</v>
      </c>
      <c r="I31" s="628">
        <v>461.89632498523508</v>
      </c>
      <c r="J31" s="628">
        <v>484.94075555028508</v>
      </c>
      <c r="K31" s="628">
        <v>607.63218611533512</v>
      </c>
      <c r="L31" s="628">
        <v>630.67661668038511</v>
      </c>
      <c r="M31" s="628">
        <v>654.19367530492161</v>
      </c>
      <c r="N31" s="628">
        <v>654.1936753049215</v>
      </c>
      <c r="P31" s="636"/>
      <c r="Q31" s="636"/>
    </row>
    <row r="32" spans="1:17" ht="15" customHeight="1">
      <c r="A32" s="635">
        <v>22</v>
      </c>
      <c r="B32" s="627" t="s">
        <v>1180</v>
      </c>
      <c r="C32" s="628"/>
      <c r="D32" s="628"/>
      <c r="E32" s="628"/>
      <c r="F32" s="628"/>
      <c r="G32" s="628"/>
      <c r="H32" s="628"/>
      <c r="I32" s="628"/>
      <c r="J32" s="628"/>
      <c r="K32" s="628"/>
      <c r="L32" s="628"/>
      <c r="M32" s="628"/>
      <c r="N32" s="628"/>
    </row>
    <row r="33" spans="1:16" ht="15" customHeight="1">
      <c r="A33" s="635">
        <v>23</v>
      </c>
      <c r="B33" s="629" t="s">
        <v>1181</v>
      </c>
      <c r="C33" s="628"/>
      <c r="D33" s="628"/>
      <c r="E33" s="628"/>
      <c r="F33" s="628"/>
      <c r="G33" s="628"/>
      <c r="H33" s="628"/>
      <c r="I33" s="628"/>
      <c r="J33" s="628"/>
      <c r="K33" s="628"/>
      <c r="L33" s="628"/>
      <c r="M33" s="628"/>
      <c r="N33" s="628"/>
      <c r="P33" s="636"/>
    </row>
    <row r="34" spans="1:16" ht="15" customHeight="1">
      <c r="A34" s="635">
        <v>24</v>
      </c>
      <c r="B34" s="629" t="s">
        <v>1182</v>
      </c>
      <c r="C34" s="628"/>
      <c r="D34" s="628"/>
      <c r="E34" s="628"/>
      <c r="F34" s="628"/>
      <c r="G34" s="628"/>
      <c r="H34" s="628"/>
      <c r="I34" s="628"/>
      <c r="J34" s="628"/>
      <c r="K34" s="628"/>
      <c r="L34" s="628"/>
      <c r="M34" s="628"/>
      <c r="N34" s="628"/>
    </row>
    <row r="35" spans="1:16" ht="15" customHeight="1">
      <c r="A35" s="635">
        <v>25</v>
      </c>
      <c r="B35" s="627" t="s">
        <v>596</v>
      </c>
      <c r="C35" s="628"/>
      <c r="D35" s="628"/>
      <c r="E35" s="628"/>
      <c r="F35" s="628"/>
      <c r="G35" s="628"/>
      <c r="H35" s="628"/>
      <c r="I35" s="628"/>
      <c r="J35" s="628"/>
      <c r="K35" s="628"/>
      <c r="L35" s="628"/>
      <c r="M35" s="628"/>
      <c r="N35" s="628"/>
    </row>
    <row r="36" spans="1:16" ht="15" customHeight="1">
      <c r="A36" s="635">
        <v>26</v>
      </c>
      <c r="B36" s="629" t="s">
        <v>608</v>
      </c>
      <c r="C36" s="628"/>
      <c r="D36" s="628"/>
      <c r="E36" s="628"/>
      <c r="F36" s="628"/>
      <c r="G36" s="628"/>
      <c r="H36" s="628"/>
      <c r="I36" s="628"/>
      <c r="J36" s="628"/>
      <c r="K36" s="628"/>
      <c r="L36" s="628"/>
      <c r="M36" s="628"/>
      <c r="N36" s="628"/>
    </row>
    <row r="37" spans="1:16" ht="15" customHeight="1">
      <c r="A37" s="635">
        <v>27</v>
      </c>
      <c r="B37" s="629" t="s">
        <v>1183</v>
      </c>
      <c r="C37" s="628"/>
      <c r="D37" s="628"/>
      <c r="E37" s="628"/>
      <c r="F37" s="628"/>
      <c r="G37" s="628"/>
      <c r="H37" s="628"/>
      <c r="I37" s="628"/>
      <c r="J37" s="628"/>
      <c r="K37" s="628"/>
      <c r="L37" s="628"/>
      <c r="M37" s="628"/>
      <c r="N37" s="628"/>
    </row>
    <row r="38" spans="1:16" ht="15" customHeight="1">
      <c r="A38" s="635">
        <v>28</v>
      </c>
      <c r="B38" s="629" t="s">
        <v>1184</v>
      </c>
      <c r="C38" s="628"/>
      <c r="D38" s="628"/>
      <c r="E38" s="628"/>
      <c r="F38" s="628"/>
      <c r="G38" s="628"/>
      <c r="H38" s="628"/>
      <c r="I38" s="628"/>
      <c r="J38" s="628"/>
      <c r="K38" s="628"/>
      <c r="L38" s="628"/>
      <c r="M38" s="628"/>
      <c r="N38" s="628"/>
    </row>
    <row r="39" spans="1:16" ht="15" customHeight="1">
      <c r="A39" s="635">
        <v>29</v>
      </c>
      <c r="B39" s="627" t="s">
        <v>1185</v>
      </c>
      <c r="C39" s="628">
        <v>23.044430565050018</v>
      </c>
      <c r="D39" s="628">
        <v>29.949712411987115</v>
      </c>
      <c r="E39" s="628">
        <v>38.649830565050024</v>
      </c>
      <c r="F39" s="628">
        <v>28.520830565050012</v>
      </c>
      <c r="G39" s="628">
        <v>23.044430565050018</v>
      </c>
      <c r="H39" s="628">
        <v>23.044430565050018</v>
      </c>
      <c r="I39" s="628">
        <v>23.044430565050018</v>
      </c>
      <c r="J39" s="628">
        <v>122.69143056505001</v>
      </c>
      <c r="K39" s="628">
        <v>23.044430565050018</v>
      </c>
      <c r="L39" s="628">
        <v>23.044430565050018</v>
      </c>
      <c r="M39" s="628">
        <v>0</v>
      </c>
      <c r="N39" s="628">
        <v>0</v>
      </c>
      <c r="P39" s="636"/>
    </row>
    <row r="40" spans="1:16" ht="15" customHeight="1">
      <c r="A40" s="635">
        <v>30</v>
      </c>
      <c r="B40" s="624" t="s">
        <v>1186</v>
      </c>
      <c r="C40" s="628">
        <v>318.68709031304934</v>
      </c>
      <c r="D40" s="628">
        <v>348.63680272503552</v>
      </c>
      <c r="E40" s="628">
        <v>387.28663329008486</v>
      </c>
      <c r="F40" s="628">
        <v>415.80746385513521</v>
      </c>
      <c r="G40" s="628">
        <v>438.851894420186</v>
      </c>
      <c r="H40" s="628">
        <v>461.89632498523497</v>
      </c>
      <c r="I40" s="628">
        <v>484.94075555028576</v>
      </c>
      <c r="J40" s="628">
        <v>607.63218611533557</v>
      </c>
      <c r="K40" s="628">
        <v>630.67661668038636</v>
      </c>
      <c r="L40" s="628">
        <v>653.72104724543533</v>
      </c>
      <c r="M40" s="628">
        <v>654.19367530492127</v>
      </c>
      <c r="N40" s="628">
        <v>654.19367530492127</v>
      </c>
      <c r="O40" s="626"/>
      <c r="P40" s="636"/>
    </row>
    <row r="41" spans="1:16" ht="15" customHeight="1">
      <c r="A41" s="637" t="s">
        <v>752</v>
      </c>
      <c r="D41" s="615"/>
      <c r="E41" s="615"/>
      <c r="F41" s="615"/>
      <c r="G41" s="615"/>
      <c r="H41" s="615"/>
      <c r="I41" s="615"/>
      <c r="J41" s="615"/>
      <c r="K41" s="615"/>
      <c r="L41" s="615"/>
      <c r="M41" s="615"/>
      <c r="N41" s="615"/>
    </row>
    <row r="42" spans="1:16">
      <c r="A42" s="275" t="s">
        <v>1189</v>
      </c>
      <c r="D42" s="615"/>
      <c r="E42" s="615"/>
      <c r="F42" s="615"/>
      <c r="G42" s="615"/>
      <c r="H42" s="615"/>
      <c r="I42" s="615"/>
      <c r="J42" s="615"/>
      <c r="K42" s="615"/>
      <c r="L42" s="615"/>
      <c r="M42" s="615"/>
      <c r="N42" s="615"/>
    </row>
    <row r="43" spans="1:16">
      <c r="A43" s="638" t="s">
        <v>1190</v>
      </c>
      <c r="D43" s="615"/>
      <c r="E43" s="615"/>
      <c r="F43" s="615"/>
      <c r="G43" s="615"/>
      <c r="H43" s="615"/>
      <c r="I43" s="615"/>
      <c r="J43" s="615"/>
      <c r="K43" s="615"/>
      <c r="L43" s="615"/>
      <c r="M43" s="615"/>
      <c r="N43" s="615"/>
    </row>
    <row r="44" spans="1:16">
      <c r="A44" s="250" t="s">
        <v>1191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C45"/>
  <sheetViews>
    <sheetView zoomScaleNormal="100" zoomScaleSheetLayoutView="75" workbookViewId="0"/>
  </sheetViews>
  <sheetFormatPr baseColWidth="10" defaultRowHeight="11.25"/>
  <cols>
    <col min="1" max="1" width="3.7109375" style="2" customWidth="1"/>
    <col min="2" max="2" width="3.140625" style="2" customWidth="1"/>
    <col min="3" max="3" width="56.5703125" style="2" customWidth="1"/>
    <col min="4" max="4" width="11.85546875" style="3" customWidth="1"/>
    <col min="5" max="5" width="15.28515625" style="2" customWidth="1"/>
    <col min="6" max="6" width="9.7109375" style="2" customWidth="1"/>
    <col min="7" max="10" width="9.7109375" style="2" hidden="1" customWidth="1"/>
    <col min="11" max="24" width="9.7109375" style="2" customWidth="1"/>
    <col min="25" max="16384" width="11.42578125" style="2"/>
  </cols>
  <sheetData>
    <row r="1" spans="1:29" ht="21.75" customHeight="1">
      <c r="A1" s="19" t="s">
        <v>244</v>
      </c>
      <c r="H1" s="1"/>
      <c r="I1" s="19"/>
      <c r="J1" s="19" t="s">
        <v>244</v>
      </c>
      <c r="M1" s="3"/>
      <c r="N1" s="19"/>
      <c r="Q1" s="3"/>
      <c r="U1" s="1"/>
      <c r="V1" s="19"/>
      <c r="W1" s="19"/>
      <c r="Y1" s="3"/>
      <c r="AC1" s="1"/>
    </row>
    <row r="2" spans="1:29" ht="15" customHeight="1">
      <c r="A2" s="39"/>
      <c r="H2" s="1"/>
      <c r="I2" s="1"/>
      <c r="J2" s="1"/>
      <c r="K2" s="1"/>
      <c r="L2" s="6"/>
      <c r="N2" s="39"/>
      <c r="Q2" s="3"/>
      <c r="U2" s="1"/>
      <c r="V2" s="1"/>
      <c r="W2" s="1"/>
      <c r="X2" s="1"/>
    </row>
    <row r="3" spans="1:29" ht="20.100000000000001" customHeight="1">
      <c r="H3" s="1"/>
      <c r="I3" s="1"/>
      <c r="J3" s="100"/>
      <c r="K3" s="1"/>
      <c r="T3" s="138"/>
      <c r="U3" s="138"/>
      <c r="V3" s="138"/>
      <c r="W3" s="138"/>
      <c r="X3" s="138"/>
    </row>
    <row r="4" spans="1:29" s="36" customFormat="1" ht="27" customHeight="1">
      <c r="A4" s="33" t="s">
        <v>65</v>
      </c>
      <c r="B4" s="728" t="s">
        <v>2</v>
      </c>
      <c r="C4" s="728"/>
      <c r="D4" s="35" t="s">
        <v>3</v>
      </c>
      <c r="E4" s="35" t="s">
        <v>4</v>
      </c>
      <c r="F4" s="35">
        <v>1995</v>
      </c>
      <c r="G4" s="35">
        <v>1996</v>
      </c>
      <c r="H4" s="35">
        <v>1997</v>
      </c>
      <c r="I4" s="35">
        <v>1998</v>
      </c>
      <c r="J4" s="35">
        <v>1999</v>
      </c>
      <c r="K4" s="35">
        <v>2000</v>
      </c>
      <c r="L4" s="386">
        <v>2001</v>
      </c>
      <c r="M4" s="610">
        <v>2002</v>
      </c>
      <c r="N4" s="33">
        <v>2003</v>
      </c>
      <c r="O4" s="35">
        <v>2004</v>
      </c>
      <c r="P4" s="35">
        <v>2005</v>
      </c>
      <c r="Q4" s="35">
        <v>2006</v>
      </c>
      <c r="R4" s="35">
        <v>2007</v>
      </c>
      <c r="S4" s="35">
        <v>2008</v>
      </c>
      <c r="T4" s="35">
        <v>2009</v>
      </c>
      <c r="U4" s="35">
        <v>2010</v>
      </c>
      <c r="V4" s="35">
        <v>2011</v>
      </c>
      <c r="W4" s="237">
        <v>2012</v>
      </c>
      <c r="X4" s="242">
        <v>2013</v>
      </c>
    </row>
    <row r="5" spans="1:29" s="13" customFormat="1" ht="27" customHeight="1">
      <c r="A5" s="52"/>
      <c r="B5" s="37" t="s">
        <v>52</v>
      </c>
      <c r="C5" s="38"/>
      <c r="D5" s="34"/>
      <c r="E5" s="14"/>
      <c r="F5" s="16"/>
      <c r="G5" s="16"/>
      <c r="H5" s="34"/>
      <c r="I5" s="34"/>
      <c r="J5" s="34"/>
      <c r="K5" s="34"/>
      <c r="L5" s="34"/>
      <c r="M5" s="34"/>
      <c r="N5" s="34"/>
      <c r="W5" s="168"/>
      <c r="X5" s="168"/>
    </row>
    <row r="6" spans="1:29" s="7" customFormat="1" ht="24" customHeight="1">
      <c r="A6" s="38">
        <v>1</v>
      </c>
      <c r="C6" s="350" t="s">
        <v>5</v>
      </c>
      <c r="D6" s="21"/>
      <c r="E6" s="15" t="s">
        <v>183</v>
      </c>
      <c r="F6" s="54">
        <v>105.10899996519791</v>
      </c>
      <c r="G6" s="54" t="s">
        <v>167</v>
      </c>
      <c r="H6" s="54">
        <v>103.12806968948183</v>
      </c>
      <c r="I6" s="54">
        <v>102.45925290142821</v>
      </c>
      <c r="J6" s="54">
        <v>102.92994191973499</v>
      </c>
      <c r="K6" s="54">
        <v>98.863424528605734</v>
      </c>
      <c r="L6" s="54">
        <v>99.224876658841865</v>
      </c>
      <c r="M6" s="54">
        <v>99.350897020458277</v>
      </c>
      <c r="N6" s="54">
        <v>99.875769468657197</v>
      </c>
      <c r="O6" s="54">
        <v>101.03764221186988</v>
      </c>
      <c r="P6" s="54">
        <v>100</v>
      </c>
      <c r="Q6" s="54">
        <v>97.432124473712335</v>
      </c>
      <c r="R6" s="54">
        <v>94.660607883712771</v>
      </c>
      <c r="S6" s="54">
        <v>94.418625195606538</v>
      </c>
      <c r="T6" s="54">
        <v>100.6491633871445</v>
      </c>
      <c r="U6" s="54">
        <v>96.632606785364601</v>
      </c>
      <c r="V6" s="54">
        <v>94.432824514282672</v>
      </c>
      <c r="W6" s="54">
        <v>94.457442291561421</v>
      </c>
      <c r="X6" s="54">
        <v>94.818511263290205</v>
      </c>
    </row>
    <row r="7" spans="1:29" s="7" customFormat="1" ht="15" customHeight="1">
      <c r="A7" s="38">
        <v>2</v>
      </c>
      <c r="B7" s="102"/>
      <c r="C7" s="351" t="s">
        <v>6</v>
      </c>
      <c r="D7" s="41" t="s">
        <v>67</v>
      </c>
      <c r="E7" s="15" t="s">
        <v>54</v>
      </c>
      <c r="F7" s="44">
        <v>0.49750561539522165</v>
      </c>
      <c r="G7" s="140" t="s">
        <v>167</v>
      </c>
      <c r="H7" s="44">
        <v>0.48812940654344428</v>
      </c>
      <c r="I7" s="44">
        <v>0.4849637393994562</v>
      </c>
      <c r="J7" s="44">
        <v>0.48719162121538084</v>
      </c>
      <c r="K7" s="44">
        <v>0.46794383807731471</v>
      </c>
      <c r="L7" s="44">
        <v>0.46965467601268257</v>
      </c>
      <c r="M7" s="44">
        <v>0.47025116002051309</v>
      </c>
      <c r="N7" s="44">
        <v>0.47273550475247383</v>
      </c>
      <c r="O7" s="44">
        <v>0.47823492168455728</v>
      </c>
      <c r="P7" s="44">
        <v>0.4733235170727037</v>
      </c>
      <c r="Q7" s="44">
        <v>0.46116915831762972</v>
      </c>
      <c r="R7" s="44">
        <v>0.44805091851759032</v>
      </c>
      <c r="S7" s="44">
        <v>0.4469055575475388</v>
      </c>
      <c r="T7" s="44">
        <v>0.47639616004828433</v>
      </c>
      <c r="U7" s="44">
        <v>0.45738485307552385</v>
      </c>
      <c r="V7" s="44">
        <v>0.44697276626209703</v>
      </c>
      <c r="W7" s="44">
        <v>0.44708928799133796</v>
      </c>
      <c r="X7" s="44">
        <v>0.44879831234738288</v>
      </c>
    </row>
    <row r="8" spans="1:29" s="7" customFormat="1" ht="15" customHeight="1">
      <c r="A8" s="38" t="s">
        <v>59</v>
      </c>
      <c r="B8" s="102"/>
      <c r="C8" s="349" t="s">
        <v>61</v>
      </c>
      <c r="D8" s="41"/>
      <c r="E8" s="15" t="s">
        <v>55</v>
      </c>
      <c r="F8" s="429">
        <v>978.45</v>
      </c>
      <c r="G8" s="429">
        <v>980.17</v>
      </c>
      <c r="H8" s="430">
        <v>982.1</v>
      </c>
      <c r="I8" s="430">
        <v>993.7</v>
      </c>
      <c r="J8" s="430">
        <v>1016.63849588654</v>
      </c>
      <c r="K8" s="430">
        <v>1002.3447579651211</v>
      </c>
      <c r="L8" s="430">
        <v>1024.7613017109129</v>
      </c>
      <c r="M8" s="430">
        <v>1026.8038999999999</v>
      </c>
      <c r="N8" s="430">
        <v>1022.7582</v>
      </c>
      <c r="O8" s="430">
        <v>1042.7708440000001</v>
      </c>
      <c r="P8" s="430">
        <v>1035.041244</v>
      </c>
      <c r="Q8" s="430">
        <v>1043.3930149999999</v>
      </c>
      <c r="R8" s="430">
        <v>1043.826</v>
      </c>
      <c r="S8" s="430">
        <v>1050.6501250000001</v>
      </c>
      <c r="T8" s="430">
        <v>1059.5672000000002</v>
      </c>
      <c r="U8" s="430">
        <v>1064.4188000000001</v>
      </c>
      <c r="V8" s="430">
        <v>1075.788</v>
      </c>
      <c r="W8" s="430">
        <v>1079.377</v>
      </c>
      <c r="X8" s="430">
        <v>1084.8106244981993</v>
      </c>
    </row>
    <row r="9" spans="1:29" s="7" customFormat="1" ht="15" customHeight="1">
      <c r="A9" s="38" t="s">
        <v>60</v>
      </c>
      <c r="B9" s="103"/>
      <c r="C9" s="349" t="s">
        <v>68</v>
      </c>
      <c r="D9" s="8"/>
      <c r="E9" s="15" t="s">
        <v>55</v>
      </c>
      <c r="F9" s="429">
        <v>1010.96</v>
      </c>
      <c r="G9" s="429">
        <v>1013.8</v>
      </c>
      <c r="H9" s="430">
        <v>1017.9</v>
      </c>
      <c r="I9" s="430">
        <v>1031.2</v>
      </c>
      <c r="J9" s="430">
        <v>1056.52508388654</v>
      </c>
      <c r="K9" s="430">
        <v>1045.0746509651201</v>
      </c>
      <c r="L9" s="430">
        <v>1066.6773017109099</v>
      </c>
      <c r="M9" s="430">
        <v>1068.1469</v>
      </c>
      <c r="N9" s="430">
        <v>1066.0532000000001</v>
      </c>
      <c r="O9" s="430">
        <v>1091.187844</v>
      </c>
      <c r="P9" s="430">
        <v>1087.6122439999999</v>
      </c>
      <c r="Q9" s="430">
        <v>1098.9980149999999</v>
      </c>
      <c r="R9" s="430">
        <v>1102.6490000000001</v>
      </c>
      <c r="S9" s="430">
        <v>1111.401693</v>
      </c>
      <c r="T9" s="430">
        <v>1117.9462000000001</v>
      </c>
      <c r="U9" s="430">
        <v>1117.2404200000001</v>
      </c>
      <c r="V9" s="430">
        <v>1131.0029999999999</v>
      </c>
      <c r="W9" s="430">
        <v>1135.557</v>
      </c>
      <c r="X9" s="430">
        <v>1141.1036244981992</v>
      </c>
    </row>
    <row r="10" spans="1:29" s="7" customFormat="1" ht="15" customHeight="1">
      <c r="A10" s="38">
        <v>4</v>
      </c>
      <c r="C10" s="352" t="s">
        <v>7</v>
      </c>
      <c r="D10" s="41"/>
      <c r="E10" s="15" t="s">
        <v>184</v>
      </c>
      <c r="F10" s="43">
        <v>84.088463429541221</v>
      </c>
      <c r="G10" s="43">
        <v>82.624032012099917</v>
      </c>
      <c r="H10" s="43">
        <v>85.797915098364825</v>
      </c>
      <c r="I10" s="43">
        <v>87.551734081084234</v>
      </c>
      <c r="J10" s="43">
        <v>90.777893868764252</v>
      </c>
      <c r="K10" s="43">
        <v>90.693802511230615</v>
      </c>
      <c r="L10" s="43">
        <v>89.881379046863941</v>
      </c>
      <c r="M10" s="43">
        <v>89.961191947083591</v>
      </c>
      <c r="N10" s="43">
        <v>95.106875223620406</v>
      </c>
      <c r="O10" s="43">
        <v>99.168176897293222</v>
      </c>
      <c r="P10" s="43">
        <v>100</v>
      </c>
      <c r="Q10" s="43">
        <v>103.69451647067226</v>
      </c>
      <c r="R10" s="43">
        <v>104.7218425268718</v>
      </c>
      <c r="S10" s="43">
        <v>104.23965335751868</v>
      </c>
      <c r="T10" s="43">
        <v>98.625024216992017</v>
      </c>
      <c r="U10" s="43">
        <v>101.83559864446255</v>
      </c>
      <c r="V10" s="43">
        <v>100.68783167166157</v>
      </c>
      <c r="W10" s="43">
        <v>98.671891132622335</v>
      </c>
      <c r="X10" s="43">
        <v>100.49603575129554</v>
      </c>
    </row>
    <row r="11" spans="1:29" s="7" customFormat="1" ht="15" customHeight="1">
      <c r="A11" s="38">
        <v>5</v>
      </c>
      <c r="B11" s="102"/>
      <c r="C11" s="351" t="s">
        <v>8</v>
      </c>
      <c r="D11" s="41" t="s">
        <v>9</v>
      </c>
      <c r="E11" s="15" t="s">
        <v>10</v>
      </c>
      <c r="F11" s="44">
        <v>0.21224793455721205</v>
      </c>
      <c r="G11" s="44">
        <v>0.20855155896684288</v>
      </c>
      <c r="H11" s="44">
        <v>0.21656276647511488</v>
      </c>
      <c r="I11" s="44">
        <v>0.22098958605877078</v>
      </c>
      <c r="J11" s="44">
        <v>0.22913274534078545</v>
      </c>
      <c r="K11" s="44">
        <v>0.22892049010121168</v>
      </c>
      <c r="L11" s="44">
        <v>0.2268698496772476</v>
      </c>
      <c r="M11" s="44">
        <v>0.22707130565029954</v>
      </c>
      <c r="N11" s="44">
        <v>0.24005953974076621</v>
      </c>
      <c r="O11" s="44">
        <v>0.25031068308069759</v>
      </c>
      <c r="P11" s="44">
        <v>0.25241029018809136</v>
      </c>
      <c r="Q11" s="44">
        <v>0.261735629932762</v>
      </c>
      <c r="R11" s="137">
        <v>0.26432870661239316</v>
      </c>
      <c r="S11" s="137">
        <v>0.26311161153077339</v>
      </c>
      <c r="T11" s="137">
        <v>0.24893970982418492</v>
      </c>
      <c r="U11" s="137">
        <v>0.25704353005326791</v>
      </c>
      <c r="V11" s="137">
        <v>0.25414644810653791</v>
      </c>
      <c r="W11" s="137">
        <v>0.24905800674192963</v>
      </c>
      <c r="X11" s="137">
        <v>0.2536623354673731</v>
      </c>
    </row>
    <row r="12" spans="1:29" s="7" customFormat="1" ht="15" customHeight="1">
      <c r="A12" s="38">
        <v>6</v>
      </c>
      <c r="B12" s="103"/>
      <c r="C12" s="349" t="s">
        <v>146</v>
      </c>
      <c r="D12" s="8"/>
      <c r="E12" s="15" t="s">
        <v>0</v>
      </c>
      <c r="F12" s="45">
        <v>431.3</v>
      </c>
      <c r="G12" s="45">
        <v>427.1</v>
      </c>
      <c r="H12" s="45">
        <v>451.6</v>
      </c>
      <c r="I12" s="45">
        <v>469.9</v>
      </c>
      <c r="J12" s="45">
        <v>496.897899</v>
      </c>
      <c r="K12" s="45">
        <v>511.25580000000002</v>
      </c>
      <c r="L12" s="45">
        <v>515.26564399999995</v>
      </c>
      <c r="M12" s="45">
        <v>515.77865581180004</v>
      </c>
      <c r="N12" s="45">
        <v>541.35185100000001</v>
      </c>
      <c r="O12" s="51">
        <v>571.13347899999997</v>
      </c>
      <c r="P12" s="45">
        <v>579.99341300000003</v>
      </c>
      <c r="Q12" s="45">
        <v>623.73411699999997</v>
      </c>
      <c r="R12" s="45">
        <v>650.51040399999999</v>
      </c>
      <c r="S12" s="45">
        <v>654.32771100000002</v>
      </c>
      <c r="T12" s="45">
        <v>584.18019699999991</v>
      </c>
      <c r="U12" s="45">
        <v>627.87261000000001</v>
      </c>
      <c r="V12" s="45">
        <v>643.08257000000003</v>
      </c>
      <c r="W12" s="45">
        <v>632.57960000000003</v>
      </c>
      <c r="X12" s="45">
        <v>644.95565699999997</v>
      </c>
    </row>
    <row r="13" spans="1:29" s="7" customFormat="1" ht="48" customHeight="1">
      <c r="A13" s="38">
        <v>7</v>
      </c>
      <c r="C13" s="350" t="s">
        <v>44</v>
      </c>
      <c r="D13" s="26" t="s">
        <v>350</v>
      </c>
      <c r="E13" s="15" t="s">
        <v>11</v>
      </c>
      <c r="F13" s="42">
        <v>16.345930906561556</v>
      </c>
      <c r="G13" s="42">
        <v>16.389604308124561</v>
      </c>
      <c r="H13" s="42">
        <v>16.364038972542073</v>
      </c>
      <c r="I13" s="42">
        <v>15.790593743349651</v>
      </c>
      <c r="J13" s="42">
        <v>16.512652532967042</v>
      </c>
      <c r="K13" s="42">
        <v>17.177070044643767</v>
      </c>
      <c r="L13" s="42">
        <v>16.637911699373625</v>
      </c>
      <c r="M13" s="42">
        <v>16.558500260812323</v>
      </c>
      <c r="N13" s="42">
        <v>16.505786933747913</v>
      </c>
      <c r="O13" s="42">
        <v>16.857223639222589</v>
      </c>
      <c r="P13" s="42">
        <v>17.210884293741568</v>
      </c>
      <c r="Q13" s="42">
        <v>17.938286671372392</v>
      </c>
      <c r="R13" s="42">
        <v>18.410291333419483</v>
      </c>
      <c r="S13" s="42">
        <v>18.499311540791794</v>
      </c>
      <c r="T13" s="42">
        <v>17.194035556029004</v>
      </c>
      <c r="U13" s="42">
        <v>17.846591552455902</v>
      </c>
      <c r="V13" s="42">
        <v>18.463576332020907</v>
      </c>
      <c r="W13" s="42">
        <v>18.22873019458774</v>
      </c>
      <c r="X13" s="42">
        <v>18.276119596850609</v>
      </c>
    </row>
    <row r="14" spans="1:29" s="7" customFormat="1" ht="15" customHeight="1">
      <c r="A14" s="38">
        <v>8</v>
      </c>
      <c r="B14" s="104"/>
      <c r="C14" s="351" t="s">
        <v>45</v>
      </c>
      <c r="D14" s="8"/>
      <c r="E14" s="15" t="s">
        <v>0</v>
      </c>
      <c r="F14" s="45">
        <v>70.5</v>
      </c>
      <c r="G14" s="45">
        <v>70</v>
      </c>
      <c r="H14" s="45">
        <v>73.900000000000006</v>
      </c>
      <c r="I14" s="45">
        <v>74.2</v>
      </c>
      <c r="J14" s="45">
        <v>76.8</v>
      </c>
      <c r="K14" s="45">
        <v>82.7</v>
      </c>
      <c r="L14" s="45">
        <v>81</v>
      </c>
      <c r="M14" s="45">
        <v>81.099999999999994</v>
      </c>
      <c r="N14" s="45">
        <v>85.1</v>
      </c>
      <c r="O14" s="45">
        <v>91.9</v>
      </c>
      <c r="P14" s="45">
        <v>95.421000000000006</v>
      </c>
      <c r="Q14" s="45">
        <v>107.008</v>
      </c>
      <c r="R14" s="45">
        <v>114.61499999999999</v>
      </c>
      <c r="S14" s="45">
        <v>115.652</v>
      </c>
      <c r="T14" s="45">
        <v>95.834000000000003</v>
      </c>
      <c r="U14" s="45">
        <v>107.31699999999999</v>
      </c>
      <c r="V14" s="45">
        <v>113.31699999999999</v>
      </c>
      <c r="W14" s="45">
        <v>110.065</v>
      </c>
      <c r="X14" s="45">
        <v>112.613</v>
      </c>
    </row>
    <row r="15" spans="1:29" s="7" customFormat="1" ht="15" customHeight="1">
      <c r="A15" s="38">
        <v>9</v>
      </c>
      <c r="B15" s="102"/>
      <c r="C15" s="351" t="s">
        <v>57</v>
      </c>
      <c r="D15" s="8" t="s">
        <v>12</v>
      </c>
      <c r="E15" s="15" t="s">
        <v>0</v>
      </c>
      <c r="F15" s="141" t="s">
        <v>167</v>
      </c>
      <c r="G15" s="141" t="s">
        <v>167</v>
      </c>
      <c r="H15" s="141" t="s">
        <v>167</v>
      </c>
      <c r="I15" s="50">
        <v>439.9</v>
      </c>
      <c r="J15" s="45">
        <v>465.09789899999998</v>
      </c>
      <c r="K15" s="45">
        <v>481.45580000000001</v>
      </c>
      <c r="L15" s="45">
        <v>486.839944</v>
      </c>
      <c r="M15" s="45">
        <v>489.77865581179998</v>
      </c>
      <c r="N15" s="45">
        <v>515.57675099999994</v>
      </c>
      <c r="O15" s="45">
        <v>545.16687899999999</v>
      </c>
      <c r="P15" s="45">
        <v>554.42241300000001</v>
      </c>
      <c r="Q15" s="45">
        <v>596.53411700000004</v>
      </c>
      <c r="R15" s="45">
        <v>622.55940400000009</v>
      </c>
      <c r="S15" s="45">
        <v>625.16921100000002</v>
      </c>
      <c r="T15" s="45">
        <v>557.36769699999991</v>
      </c>
      <c r="U15" s="45">
        <v>601.33051</v>
      </c>
      <c r="V15" s="45">
        <v>613.7326700000001</v>
      </c>
      <c r="W15" s="45">
        <v>603.79960000000005</v>
      </c>
      <c r="X15" s="45">
        <v>616.175657</v>
      </c>
    </row>
    <row r="16" spans="1:29" s="7" customFormat="1" ht="15" customHeight="1">
      <c r="A16" s="38">
        <v>10</v>
      </c>
      <c r="B16" s="102"/>
      <c r="C16" s="349" t="s">
        <v>58</v>
      </c>
      <c r="D16" s="8"/>
      <c r="E16" s="15" t="s">
        <v>0</v>
      </c>
      <c r="F16" s="139" t="s">
        <v>167</v>
      </c>
      <c r="G16" s="139" t="s">
        <v>167</v>
      </c>
      <c r="H16" s="139" t="s">
        <v>167</v>
      </c>
      <c r="I16" s="45">
        <v>30</v>
      </c>
      <c r="J16" s="45">
        <v>31.800000000000011</v>
      </c>
      <c r="K16" s="45">
        <v>29.800000000000011</v>
      </c>
      <c r="L16" s="45">
        <v>28.425699999999949</v>
      </c>
      <c r="M16" s="45">
        <v>26.000000000000057</v>
      </c>
      <c r="N16" s="45">
        <v>25.775100000000066</v>
      </c>
      <c r="O16" s="45">
        <v>25.966599999999971</v>
      </c>
      <c r="P16" s="45">
        <v>25.571000000000026</v>
      </c>
      <c r="Q16" s="45">
        <v>27.199999999999932</v>
      </c>
      <c r="R16" s="45">
        <v>27.950999999999908</v>
      </c>
      <c r="S16" s="45">
        <v>29.158500000000004</v>
      </c>
      <c r="T16" s="45">
        <v>26.8125</v>
      </c>
      <c r="U16" s="45">
        <v>26.542100000000005</v>
      </c>
      <c r="V16" s="45">
        <v>29.349899999999934</v>
      </c>
      <c r="W16" s="45">
        <v>28.779999999999973</v>
      </c>
      <c r="X16" s="45">
        <v>28.779999999999973</v>
      </c>
    </row>
    <row r="17" spans="1:24" s="7" customFormat="1" ht="15" customHeight="1">
      <c r="A17" s="38">
        <v>11</v>
      </c>
      <c r="B17" s="103"/>
      <c r="C17" s="349" t="s">
        <v>146</v>
      </c>
      <c r="D17" s="8"/>
      <c r="E17" s="15" t="s">
        <v>0</v>
      </c>
      <c r="F17" s="45">
        <v>431.3</v>
      </c>
      <c r="G17" s="45">
        <v>427.1</v>
      </c>
      <c r="H17" s="45">
        <v>451.6</v>
      </c>
      <c r="I17" s="45">
        <v>469.9</v>
      </c>
      <c r="J17" s="45">
        <v>496.897899</v>
      </c>
      <c r="K17" s="45">
        <v>511.25580000000002</v>
      </c>
      <c r="L17" s="45">
        <v>515.26564399999995</v>
      </c>
      <c r="M17" s="45">
        <v>515.77865581180004</v>
      </c>
      <c r="N17" s="45">
        <v>541.35185100000001</v>
      </c>
      <c r="O17" s="45">
        <v>571.13347899999997</v>
      </c>
      <c r="P17" s="45">
        <v>579.99341300000003</v>
      </c>
      <c r="Q17" s="45">
        <v>623.73411699999997</v>
      </c>
      <c r="R17" s="45">
        <v>650.51040399999999</v>
      </c>
      <c r="S17" s="45">
        <v>654.32771100000002</v>
      </c>
      <c r="T17" s="45">
        <v>584.18019699999991</v>
      </c>
      <c r="U17" s="45">
        <v>627.87261000000001</v>
      </c>
      <c r="V17" s="45">
        <v>643.08257000000003</v>
      </c>
      <c r="W17" s="45">
        <v>632.57960000000003</v>
      </c>
      <c r="X17" s="45">
        <v>644.95565699999997</v>
      </c>
    </row>
    <row r="18" spans="1:24" s="7" customFormat="1" ht="48" customHeight="1">
      <c r="A18" s="38">
        <v>12</v>
      </c>
      <c r="C18" s="350" t="s">
        <v>56</v>
      </c>
      <c r="D18" s="26" t="s">
        <v>351</v>
      </c>
      <c r="E18" s="15" t="s">
        <v>11</v>
      </c>
      <c r="F18" s="42">
        <v>14.9</v>
      </c>
      <c r="G18" s="42">
        <v>14.4</v>
      </c>
      <c r="H18" s="42">
        <v>13.8</v>
      </c>
      <c r="I18" s="42">
        <v>13.7</v>
      </c>
      <c r="J18" s="42">
        <v>13.479312664020441</v>
      </c>
      <c r="K18" s="42">
        <v>13.805213271914054</v>
      </c>
      <c r="L18" s="42">
        <v>13.314067754473328</v>
      </c>
      <c r="M18" s="42">
        <v>13.101040488104928</v>
      </c>
      <c r="N18" s="42">
        <v>11.279406972328744</v>
      </c>
      <c r="O18" s="42">
        <v>11.67849743857972</v>
      </c>
      <c r="P18" s="42">
        <v>11.560788037622139</v>
      </c>
      <c r="Q18" s="42">
        <v>10.724483005554566</v>
      </c>
      <c r="R18" s="42">
        <v>10.3951525885231</v>
      </c>
      <c r="S18" s="42">
        <v>10.246265950547587</v>
      </c>
      <c r="T18" s="42">
        <v>9.9570535391110067</v>
      </c>
      <c r="U18" s="42">
        <v>10.356717140462406</v>
      </c>
      <c r="V18" s="42">
        <v>8.9659558126504812</v>
      </c>
      <c r="W18" s="42">
        <v>9.6866410643531395</v>
      </c>
      <c r="X18" s="42">
        <v>9.7488434211220394</v>
      </c>
    </row>
    <row r="19" spans="1:24" s="7" customFormat="1" ht="15" customHeight="1">
      <c r="A19" s="38">
        <v>13</v>
      </c>
      <c r="B19" s="104"/>
      <c r="C19" s="351" t="s">
        <v>13</v>
      </c>
      <c r="D19" s="16"/>
      <c r="E19" s="15" t="s">
        <v>0</v>
      </c>
      <c r="F19" s="45">
        <v>64</v>
      </c>
      <c r="G19" s="45">
        <v>61.3</v>
      </c>
      <c r="H19" s="45">
        <v>62.2</v>
      </c>
      <c r="I19" s="45">
        <v>64.3</v>
      </c>
      <c r="J19" s="45">
        <v>62.692</v>
      </c>
      <c r="K19" s="45">
        <v>66.465999999999994</v>
      </c>
      <c r="L19" s="45">
        <v>64.818200000000004</v>
      </c>
      <c r="M19" s="45">
        <v>64.1661</v>
      </c>
      <c r="N19" s="45">
        <v>58.154000000000003</v>
      </c>
      <c r="O19" s="45">
        <v>63.667299999999997</v>
      </c>
      <c r="P19" s="45">
        <v>64.095600000000005</v>
      </c>
      <c r="Q19" s="45">
        <v>63.975200000000001</v>
      </c>
      <c r="R19" s="45">
        <v>64.715999999999994</v>
      </c>
      <c r="S19" s="45">
        <v>64.0565</v>
      </c>
      <c r="T19" s="45">
        <v>55.497399999999999</v>
      </c>
      <c r="U19" s="45">
        <v>62.278100000000002</v>
      </c>
      <c r="V19" s="45">
        <v>55.027000000000001</v>
      </c>
      <c r="W19" s="45">
        <v>58.487900000000003</v>
      </c>
      <c r="X19" s="45">
        <v>60.07</v>
      </c>
    </row>
    <row r="20" spans="1:24" s="13" customFormat="1" ht="27" hidden="1" customHeight="1">
      <c r="A20" s="38"/>
      <c r="B20" s="105" t="s">
        <v>53</v>
      </c>
      <c r="C20" s="353"/>
      <c r="D20" s="34"/>
      <c r="E20" s="14"/>
      <c r="F20" s="34"/>
      <c r="G20" s="34"/>
      <c r="H20" s="34"/>
      <c r="I20" s="34"/>
      <c r="J20" s="34"/>
      <c r="K20" s="34"/>
      <c r="L20" s="34"/>
      <c r="M20" s="34"/>
      <c r="N20" s="38"/>
      <c r="O20" s="34"/>
      <c r="P20" s="168"/>
      <c r="Q20" s="168"/>
      <c r="R20" s="168"/>
      <c r="S20" s="168"/>
      <c r="T20" s="168"/>
      <c r="U20" s="168"/>
      <c r="V20" s="168"/>
      <c r="W20" s="229"/>
      <c r="X20" s="229"/>
    </row>
    <row r="21" spans="1:24" s="7" customFormat="1" ht="15" hidden="1" customHeight="1">
      <c r="A21" s="53">
        <v>14</v>
      </c>
      <c r="B21" s="106" t="s">
        <v>14</v>
      </c>
      <c r="C21" s="197"/>
      <c r="D21" s="16"/>
      <c r="E21" s="27" t="s">
        <v>15</v>
      </c>
      <c r="F21" s="23">
        <v>100</v>
      </c>
      <c r="G21" s="23">
        <v>101.66601743000119</v>
      </c>
      <c r="H21" s="23">
        <v>98.284864238200598</v>
      </c>
      <c r="I21" s="23">
        <v>95.909921698524059</v>
      </c>
      <c r="J21" s="23">
        <v>92.635443979160726</v>
      </c>
      <c r="K21" s="23">
        <v>92.261323013545251</v>
      </c>
      <c r="L21" s="23">
        <v>93.306024755792521</v>
      </c>
      <c r="M21" s="23">
        <v>81</v>
      </c>
      <c r="N21" s="123"/>
      <c r="O21" s="122">
        <v>14</v>
      </c>
      <c r="P21" s="169"/>
      <c r="Q21" s="169"/>
      <c r="R21" s="169"/>
      <c r="S21" s="169"/>
      <c r="T21" s="169"/>
      <c r="U21" s="169"/>
      <c r="V21" s="169"/>
      <c r="W21" s="230"/>
      <c r="X21" s="230"/>
    </row>
    <row r="22" spans="1:24" s="7" customFormat="1" ht="15" hidden="1" customHeight="1">
      <c r="A22" s="53">
        <v>15</v>
      </c>
      <c r="B22" s="104"/>
      <c r="C22" s="354" t="s">
        <v>16</v>
      </c>
      <c r="D22" s="16"/>
      <c r="E22" s="27" t="s">
        <v>46</v>
      </c>
      <c r="F22" s="23">
        <v>1099.1300269742217</v>
      </c>
      <c r="G22" s="23">
        <v>1117.441724801989</v>
      </c>
      <c r="H22" s="23">
        <v>1080.2784548129114</v>
      </c>
      <c r="I22" s="23">
        <v>1054.1747482359424</v>
      </c>
      <c r="J22" s="23">
        <v>1018.1839803958393</v>
      </c>
      <c r="K22" s="23">
        <v>1014.0719045255537</v>
      </c>
      <c r="L22" s="23">
        <v>1025.5545350669163</v>
      </c>
      <c r="M22" s="23">
        <v>12.15</v>
      </c>
      <c r="N22" s="23"/>
      <c r="O22" s="122">
        <v>15</v>
      </c>
      <c r="P22" s="169"/>
      <c r="Q22" s="169"/>
      <c r="R22" s="169"/>
      <c r="S22" s="169"/>
      <c r="T22" s="169"/>
      <c r="U22" s="169"/>
      <c r="V22" s="169"/>
      <c r="W22" s="230"/>
      <c r="X22" s="230"/>
    </row>
    <row r="23" spans="1:24" s="7" customFormat="1" ht="15" hidden="1" customHeight="1">
      <c r="A23" s="53">
        <v>16</v>
      </c>
      <c r="B23" s="106" t="s">
        <v>47</v>
      </c>
      <c r="C23" s="355"/>
      <c r="D23" s="32"/>
      <c r="E23" s="27" t="s">
        <v>15</v>
      </c>
      <c r="F23" s="23">
        <v>63.05751125553649</v>
      </c>
      <c r="G23" s="23">
        <v>58.700446197627755</v>
      </c>
      <c r="H23" s="23">
        <v>55.713777477156555</v>
      </c>
      <c r="I23" s="23">
        <v>53.947626542623595</v>
      </c>
      <c r="J23" s="23">
        <v>52.132190011555949</v>
      </c>
      <c r="K23" s="23">
        <v>49.685388318610002</v>
      </c>
      <c r="L23" s="23">
        <v>48.766746701732252</v>
      </c>
      <c r="M23" s="23">
        <v>47.221210271018407</v>
      </c>
      <c r="N23" s="28"/>
      <c r="O23" s="122">
        <v>16</v>
      </c>
      <c r="P23" s="169"/>
      <c r="Q23" s="169"/>
      <c r="R23" s="169"/>
      <c r="S23" s="169"/>
      <c r="T23" s="169"/>
      <c r="U23" s="169"/>
      <c r="V23" s="169"/>
      <c r="W23" s="230"/>
      <c r="X23" s="230"/>
    </row>
    <row r="24" spans="1:24" s="7" customFormat="1" ht="15" hidden="1" customHeight="1">
      <c r="A24" s="53">
        <v>17</v>
      </c>
      <c r="B24" s="104"/>
      <c r="C24" s="354" t="s">
        <v>48</v>
      </c>
      <c r="D24" s="16"/>
      <c r="E24" s="27" t="s">
        <v>17</v>
      </c>
      <c r="F24" s="22">
        <v>1938.4988996770544</v>
      </c>
      <c r="G24" s="22">
        <v>1339.6254762707174</v>
      </c>
      <c r="H24" s="22">
        <v>1039.3734887563776</v>
      </c>
      <c r="I24" s="22">
        <v>835.39439494080386</v>
      </c>
      <c r="J24" s="22">
        <v>737.56727156734769</v>
      </c>
      <c r="K24" s="22">
        <v>637.99959957418912</v>
      </c>
      <c r="L24" s="22">
        <v>649.99722468337552</v>
      </c>
      <c r="M24" s="22">
        <v>610.60257031484605</v>
      </c>
      <c r="N24" s="28"/>
      <c r="O24" s="122">
        <v>17</v>
      </c>
      <c r="P24" s="169"/>
      <c r="Q24" s="169"/>
      <c r="R24" s="169"/>
      <c r="S24" s="169"/>
      <c r="T24" s="169"/>
      <c r="U24" s="169"/>
      <c r="V24" s="169"/>
      <c r="W24" s="230"/>
      <c r="X24" s="230"/>
    </row>
    <row r="25" spans="1:24" s="7" customFormat="1" ht="15" hidden="1" customHeight="1">
      <c r="A25" s="53">
        <v>18</v>
      </c>
      <c r="B25" s="104"/>
      <c r="C25" s="354" t="s">
        <v>18</v>
      </c>
      <c r="D25" s="16"/>
      <c r="E25" s="27" t="s">
        <v>17</v>
      </c>
      <c r="F25" s="22">
        <v>1983.6924866944742</v>
      </c>
      <c r="G25" s="22">
        <v>1896.9971825108416</v>
      </c>
      <c r="H25" s="22">
        <v>1784.0073193923888</v>
      </c>
      <c r="I25" s="22">
        <v>1674.6947802150705</v>
      </c>
      <c r="J25" s="22">
        <v>1618.5788162049096</v>
      </c>
      <c r="K25" s="22">
        <v>1584.0061105315431</v>
      </c>
      <c r="L25" s="22">
        <v>1591.9967820509487</v>
      </c>
      <c r="M25" s="22">
        <v>1499.4986803952002</v>
      </c>
      <c r="N25" s="28"/>
      <c r="O25" s="122">
        <v>18</v>
      </c>
      <c r="P25" s="169"/>
      <c r="Q25" s="169"/>
      <c r="R25" s="169"/>
      <c r="S25" s="169"/>
      <c r="T25" s="169"/>
      <c r="U25" s="169"/>
      <c r="V25" s="169"/>
      <c r="W25" s="230"/>
      <c r="X25" s="230"/>
    </row>
    <row r="26" spans="1:24" s="7" customFormat="1" ht="15" hidden="1" customHeight="1">
      <c r="A26" s="53">
        <v>19</v>
      </c>
      <c r="B26" s="104"/>
      <c r="C26" s="354" t="s">
        <v>19</v>
      </c>
      <c r="D26" s="16"/>
      <c r="E26" s="27" t="s">
        <v>17</v>
      </c>
      <c r="F26" s="22">
        <v>2020.9991558956722</v>
      </c>
      <c r="G26" s="22">
        <v>1892.9719959722386</v>
      </c>
      <c r="H26" s="22">
        <v>1822.4287188205387</v>
      </c>
      <c r="I26" s="22">
        <v>1734.60057336965</v>
      </c>
      <c r="J26" s="22">
        <v>1664.3958510363429</v>
      </c>
      <c r="K26" s="22">
        <v>1604.6000824440202</v>
      </c>
      <c r="L26" s="22">
        <v>1606.3988303172666</v>
      </c>
      <c r="M26" s="22">
        <v>1478.246331143491</v>
      </c>
      <c r="N26" s="28"/>
      <c r="O26" s="122">
        <v>19</v>
      </c>
      <c r="P26" s="169"/>
      <c r="Q26" s="169"/>
      <c r="R26" s="169"/>
      <c r="S26" s="169"/>
      <c r="T26" s="169"/>
      <c r="U26" s="169"/>
      <c r="V26" s="169"/>
      <c r="W26" s="230"/>
      <c r="X26" s="230"/>
    </row>
    <row r="27" spans="1:24" s="7" customFormat="1" ht="15" hidden="1" customHeight="1">
      <c r="A27" s="53">
        <v>20</v>
      </c>
      <c r="B27" s="104"/>
      <c r="C27" s="354" t="s">
        <v>49</v>
      </c>
      <c r="D27" s="16"/>
      <c r="E27" s="27" t="s">
        <v>17</v>
      </c>
      <c r="F27" s="22">
        <v>603.00788564987613</v>
      </c>
      <c r="G27" s="22">
        <v>607.6</v>
      </c>
      <c r="H27" s="22">
        <v>599</v>
      </c>
      <c r="I27" s="22">
        <v>604.20000000000005</v>
      </c>
      <c r="J27" s="22">
        <v>604.20000000000005</v>
      </c>
      <c r="K27" s="22">
        <v>596.4</v>
      </c>
      <c r="L27" s="22">
        <v>607</v>
      </c>
      <c r="M27" s="22">
        <v>614.26489439579984</v>
      </c>
      <c r="N27" s="28"/>
      <c r="O27" s="122">
        <v>20</v>
      </c>
      <c r="P27" s="169"/>
      <c r="Q27" s="169"/>
      <c r="R27" s="169"/>
      <c r="S27" s="169"/>
      <c r="T27" s="169"/>
      <c r="U27" s="169"/>
      <c r="V27" s="169"/>
      <c r="W27" s="230"/>
      <c r="X27" s="230"/>
    </row>
    <row r="28" spans="1:24" s="7" customFormat="1" ht="15" hidden="1" customHeight="1">
      <c r="A28" s="53">
        <v>21</v>
      </c>
      <c r="B28" s="106" t="s">
        <v>20</v>
      </c>
      <c r="C28" s="356"/>
      <c r="D28" s="21"/>
      <c r="E28" s="27" t="s">
        <v>15</v>
      </c>
      <c r="F28" s="23">
        <v>100</v>
      </c>
      <c r="G28" s="23">
        <v>97.522749125745761</v>
      </c>
      <c r="H28" s="23">
        <v>100.1959635756174</v>
      </c>
      <c r="I28" s="23">
        <v>102.82210454755625</v>
      </c>
      <c r="J28" s="23">
        <v>106.31183086404958</v>
      </c>
      <c r="K28" s="23">
        <v>109.23854240346441</v>
      </c>
      <c r="L28" s="23">
        <v>109.22295041853467</v>
      </c>
      <c r="M28" s="23">
        <v>111.3458469538681</v>
      </c>
      <c r="N28" s="23">
        <v>110.58076625606323</v>
      </c>
      <c r="O28" s="122">
        <v>21</v>
      </c>
      <c r="P28" s="169"/>
      <c r="Q28" s="169"/>
      <c r="R28" s="169"/>
      <c r="S28" s="169"/>
      <c r="T28" s="169"/>
      <c r="U28" s="169"/>
      <c r="V28" s="169"/>
      <c r="W28" s="230"/>
      <c r="X28" s="230"/>
    </row>
    <row r="29" spans="1:24" s="7" customFormat="1" ht="15" hidden="1" customHeight="1">
      <c r="A29" s="53">
        <v>22</v>
      </c>
      <c r="B29" s="104"/>
      <c r="C29" s="354" t="s">
        <v>21</v>
      </c>
      <c r="D29" s="21" t="s">
        <v>22</v>
      </c>
      <c r="E29" s="27" t="s">
        <v>23</v>
      </c>
      <c r="F29" s="20">
        <v>142.40912608049112</v>
      </c>
      <c r="G29" s="20">
        <v>138.88129475964433</v>
      </c>
      <c r="H29" s="20">
        <v>142.68819609596395</v>
      </c>
      <c r="I29" s="20">
        <v>146.42806050374378</v>
      </c>
      <c r="J29" s="20">
        <v>151.39774925366285</v>
      </c>
      <c r="K29" s="20">
        <v>155.56565357984036</v>
      </c>
      <c r="L29" s="20">
        <v>155.54344917036335</v>
      </c>
      <c r="M29" s="20">
        <v>158.56664757392471</v>
      </c>
      <c r="N29" s="20">
        <v>157.47710283837026</v>
      </c>
      <c r="O29" s="122">
        <v>22</v>
      </c>
      <c r="P29" s="169"/>
      <c r="Q29" s="169"/>
      <c r="R29" s="169"/>
      <c r="S29" s="169"/>
      <c r="T29" s="169"/>
      <c r="U29" s="169"/>
      <c r="V29" s="169"/>
      <c r="W29" s="230"/>
      <c r="X29" s="230"/>
    </row>
    <row r="30" spans="1:24" s="7" customFormat="1" ht="15" hidden="1" customHeight="1">
      <c r="A30" s="53">
        <v>23</v>
      </c>
      <c r="B30" s="103"/>
      <c r="C30" s="356" t="s">
        <v>1</v>
      </c>
      <c r="D30" s="16"/>
      <c r="E30" s="27" t="s">
        <v>24</v>
      </c>
      <c r="F30" s="22">
        <v>14269.1519964</v>
      </c>
      <c r="G30" s="22">
        <v>14745.937</v>
      </c>
      <c r="H30" s="22">
        <v>14614.43718852</v>
      </c>
      <c r="I30" s="22">
        <v>14521.428024000001</v>
      </c>
      <c r="J30" s="22">
        <v>14323.877</v>
      </c>
      <c r="K30" s="22">
        <v>14356.212</v>
      </c>
      <c r="L30" s="22">
        <v>14601.674999999999</v>
      </c>
      <c r="M30" s="22">
        <v>14324.823</v>
      </c>
      <c r="N30" s="22">
        <v>14320.007342000001</v>
      </c>
      <c r="O30" s="122">
        <v>23</v>
      </c>
      <c r="P30" s="169"/>
      <c r="Q30" s="169"/>
      <c r="R30" s="169"/>
      <c r="S30" s="169"/>
      <c r="T30" s="169"/>
      <c r="U30" s="169"/>
      <c r="V30" s="169"/>
      <c r="W30" s="230"/>
      <c r="X30" s="230"/>
    </row>
    <row r="31" spans="1:24" s="7" customFormat="1" ht="15" hidden="1" customHeight="1">
      <c r="A31" s="53">
        <v>24</v>
      </c>
      <c r="B31" s="106" t="s">
        <v>25</v>
      </c>
      <c r="C31" s="197"/>
      <c r="D31" s="16"/>
      <c r="E31" s="27" t="s">
        <v>26</v>
      </c>
      <c r="F31" s="142"/>
      <c r="G31" s="143"/>
      <c r="H31" s="22" t="e">
        <v>#REF!</v>
      </c>
      <c r="I31" s="22" t="e">
        <v>#REF!</v>
      </c>
      <c r="J31" s="22" t="e">
        <v>#REF!</v>
      </c>
      <c r="K31" s="22" t="e">
        <v>#REF!</v>
      </c>
      <c r="L31" s="22" t="e">
        <v>#REF!</v>
      </c>
      <c r="M31" s="22" t="e">
        <v>#REF!</v>
      </c>
      <c r="N31" s="28"/>
      <c r="O31" s="122">
        <v>24</v>
      </c>
      <c r="P31" s="169"/>
      <c r="Q31" s="169"/>
      <c r="R31" s="169"/>
      <c r="S31" s="169"/>
      <c r="T31" s="169"/>
      <c r="U31" s="169"/>
      <c r="V31" s="169"/>
      <c r="W31" s="230"/>
      <c r="X31" s="230"/>
    </row>
    <row r="32" spans="1:24" s="29" customFormat="1" ht="15" hidden="1" customHeight="1">
      <c r="A32" s="53">
        <v>25</v>
      </c>
      <c r="B32" s="108"/>
      <c r="C32" s="197" t="s">
        <v>50</v>
      </c>
      <c r="D32" s="16"/>
      <c r="E32" s="27" t="s">
        <v>51</v>
      </c>
      <c r="F32" s="22"/>
      <c r="G32" s="22"/>
      <c r="H32" s="22" t="e">
        <v>#REF!</v>
      </c>
      <c r="I32" s="22" t="e">
        <v>#REF!</v>
      </c>
      <c r="J32" s="22" t="e">
        <v>#REF!</v>
      </c>
      <c r="K32" s="22" t="e">
        <v>#REF!</v>
      </c>
      <c r="L32" s="22" t="e">
        <v>#REF!</v>
      </c>
      <c r="M32" s="22" t="e">
        <v>#REF!</v>
      </c>
      <c r="N32" s="22" t="e">
        <v>#REF!</v>
      </c>
      <c r="O32" s="122">
        <v>25</v>
      </c>
      <c r="P32" s="28"/>
      <c r="Q32" s="28"/>
      <c r="R32" s="28"/>
      <c r="S32" s="28"/>
      <c r="T32" s="28"/>
      <c r="U32" s="28"/>
      <c r="V32" s="28"/>
      <c r="W32" s="231"/>
      <c r="X32" s="231"/>
    </row>
    <row r="33" spans="1:24" s="29" customFormat="1" ht="15" hidden="1" customHeight="1">
      <c r="A33" s="53">
        <v>26</v>
      </c>
      <c r="B33" s="107" t="s">
        <v>27</v>
      </c>
      <c r="C33" s="197"/>
      <c r="D33" s="16"/>
      <c r="E33" s="27"/>
      <c r="F33" s="22"/>
      <c r="G33" s="22"/>
      <c r="H33" s="22"/>
      <c r="I33" s="22"/>
      <c r="J33" s="22"/>
      <c r="K33" s="22"/>
      <c r="L33" s="22"/>
      <c r="M33" s="22"/>
      <c r="N33" s="22"/>
      <c r="O33" s="122">
        <v>26</v>
      </c>
      <c r="P33" s="28"/>
      <c r="Q33" s="28"/>
      <c r="R33" s="28"/>
      <c r="S33" s="28"/>
      <c r="T33" s="28"/>
      <c r="U33" s="28"/>
      <c r="V33" s="28"/>
      <c r="W33" s="231"/>
      <c r="X33" s="231"/>
    </row>
    <row r="34" spans="1:24" s="29" customFormat="1" ht="15" customHeight="1">
      <c r="A34" s="53">
        <v>27</v>
      </c>
      <c r="B34" s="729" t="s">
        <v>115</v>
      </c>
      <c r="C34" s="730"/>
      <c r="D34" s="16"/>
      <c r="E34" s="27" t="s">
        <v>28</v>
      </c>
      <c r="F34" s="45">
        <v>2032.0574657170189</v>
      </c>
      <c r="G34" s="22">
        <v>2047.9348230041455</v>
      </c>
      <c r="H34" s="45">
        <v>2085.3076793876899</v>
      </c>
      <c r="I34" s="45">
        <v>2126.3445412990322</v>
      </c>
      <c r="J34" s="45">
        <v>2168.6027383863084</v>
      </c>
      <c r="K34" s="45">
        <v>2233.3335027107473</v>
      </c>
      <c r="L34" s="45">
        <v>2271.1948931646648</v>
      </c>
      <c r="M34" s="45">
        <v>2271.4391601998509</v>
      </c>
      <c r="N34" s="45">
        <v>2255.0732688423514</v>
      </c>
      <c r="O34" s="45">
        <v>2281.6983756776867</v>
      </c>
      <c r="P34" s="45">
        <v>2297.8199999999997</v>
      </c>
      <c r="Q34" s="45">
        <v>2383.0691952801108</v>
      </c>
      <c r="R34" s="45">
        <v>2460.9903795046243</v>
      </c>
      <c r="S34" s="45">
        <v>2486.8826852344</v>
      </c>
      <c r="T34" s="45">
        <v>2346.6734070373122</v>
      </c>
      <c r="U34" s="45">
        <v>2442.6703518656318</v>
      </c>
      <c r="V34" s="45">
        <v>2530.3622174976081</v>
      </c>
      <c r="W34" s="45">
        <v>2539.8886318698842</v>
      </c>
      <c r="X34" s="45">
        <v>2542.575569256936</v>
      </c>
    </row>
    <row r="35" spans="1:24" s="29" customFormat="1" ht="15" customHeight="1">
      <c r="A35" s="53">
        <v>28</v>
      </c>
      <c r="B35" s="103"/>
      <c r="C35" s="349" t="s">
        <v>63</v>
      </c>
      <c r="D35" s="16"/>
      <c r="E35" s="27" t="s">
        <v>183</v>
      </c>
      <c r="F35" s="170">
        <v>88.434144785797812</v>
      </c>
      <c r="G35" s="170">
        <v>89.12511959179335</v>
      </c>
      <c r="H35" s="170">
        <v>90.751567981290535</v>
      </c>
      <c r="I35" s="170">
        <v>92.537472095248219</v>
      </c>
      <c r="J35" s="170">
        <v>94.376528117359427</v>
      </c>
      <c r="K35" s="170">
        <v>97.193579249495059</v>
      </c>
      <c r="L35" s="170">
        <v>98.841288402253653</v>
      </c>
      <c r="M35" s="170">
        <v>98.851918783884344</v>
      </c>
      <c r="N35" s="170">
        <v>98.139683214627411</v>
      </c>
      <c r="O35" s="170">
        <v>99.298394812373772</v>
      </c>
      <c r="P35" s="170">
        <v>100</v>
      </c>
      <c r="Q35" s="170">
        <v>103.7100031891145</v>
      </c>
      <c r="R35" s="170">
        <v>107.10109492930798</v>
      </c>
      <c r="S35" s="170">
        <v>108.22791538216224</v>
      </c>
      <c r="T35" s="170">
        <v>102.12607632614011</v>
      </c>
      <c r="U35" s="170">
        <v>106.30381630700543</v>
      </c>
      <c r="V35" s="170">
        <v>110.12012331242693</v>
      </c>
      <c r="W35" s="170">
        <v>110.53470819602424</v>
      </c>
      <c r="X35" s="170">
        <v>110.65164239396195</v>
      </c>
    </row>
    <row r="36" spans="1:24" s="29" customFormat="1" ht="15" customHeight="1">
      <c r="A36" s="53">
        <v>29</v>
      </c>
      <c r="B36" s="108"/>
      <c r="C36" s="349" t="s">
        <v>62</v>
      </c>
      <c r="D36" s="16"/>
      <c r="E36" s="27" t="s">
        <v>28</v>
      </c>
      <c r="F36" s="171">
        <v>1898.0600000000002</v>
      </c>
      <c r="G36" s="171">
        <v>1924.71</v>
      </c>
      <c r="H36" s="171">
        <v>1964.6499999999999</v>
      </c>
      <c r="I36" s="171">
        <v>2015.25</v>
      </c>
      <c r="J36" s="171">
        <v>2061.81</v>
      </c>
      <c r="K36" s="171">
        <v>2113.5</v>
      </c>
      <c r="L36" s="171">
        <v>2176.8100000000004</v>
      </c>
      <c r="M36" s="171">
        <v>2206.2800000000002</v>
      </c>
      <c r="N36" s="171">
        <v>2217.0500000000002</v>
      </c>
      <c r="O36" s="171">
        <v>2267.58</v>
      </c>
      <c r="P36" s="244">
        <v>2297.8199999999997</v>
      </c>
      <c r="Q36" s="244">
        <v>2390.1999999999998</v>
      </c>
      <c r="R36" s="244">
        <v>2510.11</v>
      </c>
      <c r="S36" s="244">
        <v>2558.02</v>
      </c>
      <c r="T36" s="244">
        <v>2456.66</v>
      </c>
      <c r="U36" s="244">
        <v>2576.2199999999998</v>
      </c>
      <c r="V36" s="244">
        <v>2699.1000000000004</v>
      </c>
      <c r="W36" s="244">
        <v>2749.9</v>
      </c>
      <c r="X36" s="244">
        <v>2809.4799999999996</v>
      </c>
    </row>
    <row r="37" spans="1:24" s="29" customFormat="1" ht="15" customHeight="1">
      <c r="A37" s="422" t="s">
        <v>751</v>
      </c>
      <c r="C37" s="321"/>
      <c r="D37" s="16"/>
      <c r="E37" s="31"/>
      <c r="F37" s="31"/>
      <c r="G37" s="31"/>
      <c r="H37" s="22"/>
      <c r="I37" s="22"/>
      <c r="J37" s="22"/>
      <c r="K37" s="22"/>
      <c r="L37" s="22"/>
      <c r="M37" s="22"/>
      <c r="N37" s="22"/>
      <c r="O37" s="16"/>
    </row>
    <row r="38" spans="1:24" s="7" customFormat="1" ht="12" customHeight="1">
      <c r="A38" s="12" t="s">
        <v>367</v>
      </c>
      <c r="C38" s="2"/>
      <c r="D38" s="46"/>
      <c r="H38" s="47"/>
      <c r="I38" s="47"/>
      <c r="J38" s="47"/>
      <c r="K38" s="47"/>
      <c r="L38" s="47"/>
      <c r="M38" s="47"/>
      <c r="N38" s="47"/>
    </row>
    <row r="39" spans="1:24" s="7" customFormat="1" ht="12" customHeight="1">
      <c r="A39" s="12" t="s">
        <v>141</v>
      </c>
      <c r="C39" s="2"/>
      <c r="D39" s="46"/>
    </row>
    <row r="40" spans="1:24" s="7" customFormat="1" ht="12" customHeight="1">
      <c r="A40" s="165" t="s">
        <v>368</v>
      </c>
      <c r="C40" s="2"/>
      <c r="D40" s="46"/>
    </row>
    <row r="41" spans="1:24" s="7" customFormat="1" ht="12" customHeight="1">
      <c r="A41" s="12" t="s">
        <v>111</v>
      </c>
      <c r="C41" s="9"/>
      <c r="D41" s="49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24" s="7" customFormat="1" ht="12" customHeight="1">
      <c r="A42" s="165" t="s">
        <v>112</v>
      </c>
      <c r="C42" s="9"/>
      <c r="D42" s="49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24" ht="12.75" customHeight="1">
      <c r="A43" s="12" t="s">
        <v>369</v>
      </c>
    </row>
    <row r="44" spans="1:24">
      <c r="A44" s="2" t="s">
        <v>113</v>
      </c>
      <c r="C44" s="9"/>
      <c r="D44" s="10"/>
      <c r="E44" s="9"/>
      <c r="F44" s="9"/>
      <c r="G44" s="9"/>
      <c r="H44" s="9"/>
      <c r="I44" s="9"/>
      <c r="J44" s="9"/>
      <c r="K44" s="9"/>
      <c r="L44" s="11"/>
      <c r="M44" s="9"/>
      <c r="N44" s="9"/>
    </row>
    <row r="45" spans="1:24">
      <c r="A45" s="165" t="s">
        <v>114</v>
      </c>
      <c r="C45" s="12"/>
      <c r="D45" s="10"/>
      <c r="L45" s="6"/>
    </row>
  </sheetData>
  <mergeCells count="2">
    <mergeCell ref="B4:C4"/>
    <mergeCell ref="B34:C34"/>
  </mergeCells>
  <phoneticPr fontId="4" type="noConversion"/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75" zoomScaleSheetLayoutView="100" workbookViewId="0"/>
  </sheetViews>
  <sheetFormatPr baseColWidth="10" defaultRowHeight="12.75"/>
  <cols>
    <col min="1" max="1" width="4.28515625" style="366" customWidth="1"/>
    <col min="2" max="2" width="30.7109375" style="366" customWidth="1"/>
    <col min="3" max="14" width="9.7109375" style="366" customWidth="1"/>
    <col min="15" max="16384" width="11.42578125" style="366"/>
  </cols>
  <sheetData>
    <row r="1" spans="1:15" ht="20.100000000000001" customHeight="1">
      <c r="A1" s="611" t="s">
        <v>1193</v>
      </c>
      <c r="I1" s="611"/>
    </row>
    <row r="2" spans="1:15" ht="15">
      <c r="A2" s="640" t="s">
        <v>1194</v>
      </c>
      <c r="I2" s="640"/>
    </row>
    <row r="3" spans="1:15" ht="18">
      <c r="A3" s="613" t="s">
        <v>1195</v>
      </c>
      <c r="I3" s="613"/>
    </row>
    <row r="4" spans="1:15" ht="20.100000000000001" customHeight="1">
      <c r="A4" s="614"/>
      <c r="B4" s="614"/>
      <c r="C4" s="614"/>
      <c r="D4" s="614"/>
      <c r="E4" s="614"/>
      <c r="F4" s="614"/>
    </row>
    <row r="5" spans="1:15" ht="27" customHeight="1">
      <c r="A5" s="616" t="s">
        <v>65</v>
      </c>
      <c r="B5" s="617" t="s">
        <v>969</v>
      </c>
      <c r="C5" s="617">
        <v>2003</v>
      </c>
      <c r="D5" s="617">
        <v>2004</v>
      </c>
      <c r="E5" s="617">
        <v>2005</v>
      </c>
      <c r="F5" s="619">
        <v>2006</v>
      </c>
      <c r="G5" s="619">
        <v>2007</v>
      </c>
      <c r="H5" s="619">
        <v>2008</v>
      </c>
      <c r="I5" s="641">
        <v>2009</v>
      </c>
      <c r="J5" s="619">
        <v>2010</v>
      </c>
      <c r="K5" s="619">
        <v>2011</v>
      </c>
      <c r="L5" s="619">
        <v>2012</v>
      </c>
      <c r="M5" s="619">
        <v>2013</v>
      </c>
      <c r="N5" s="619" t="s">
        <v>1178</v>
      </c>
    </row>
    <row r="6" spans="1:15" ht="15" customHeight="1">
      <c r="A6" s="633"/>
      <c r="B6" s="634"/>
      <c r="C6" s="642" t="s">
        <v>93</v>
      </c>
      <c r="D6" s="643"/>
      <c r="E6" s="643"/>
      <c r="F6" s="643"/>
      <c r="G6" s="644"/>
      <c r="H6" s="644"/>
      <c r="I6" s="642"/>
      <c r="J6" s="644"/>
      <c r="K6" s="644"/>
      <c r="L6" s="644"/>
      <c r="M6" s="644"/>
      <c r="N6" s="644"/>
    </row>
    <row r="7" spans="1:15" ht="15" customHeight="1">
      <c r="A7" s="635">
        <v>1</v>
      </c>
      <c r="B7" s="624" t="s">
        <v>1179</v>
      </c>
      <c r="C7" s="625">
        <v>3487.5967053339446</v>
      </c>
      <c r="D7" s="625">
        <v>3522.9433455040316</v>
      </c>
      <c r="E7" s="625">
        <v>3548.0965384546857</v>
      </c>
      <c r="F7" s="625">
        <v>3569.315716679007</v>
      </c>
      <c r="G7" s="625">
        <v>3582.3924240832048</v>
      </c>
      <c r="H7" s="625">
        <v>3581.2850324602641</v>
      </c>
      <c r="I7" s="625">
        <v>3602.7890718301537</v>
      </c>
      <c r="J7" s="625">
        <v>3638.0487973601244</v>
      </c>
      <c r="K7" s="625">
        <v>3659.9161632194887</v>
      </c>
      <c r="L7" s="625">
        <v>3689.5988347850098</v>
      </c>
      <c r="M7" s="625">
        <v>3718.8759035468647</v>
      </c>
      <c r="N7" s="625">
        <v>3748.8792612641646</v>
      </c>
    </row>
    <row r="8" spans="1:15" ht="15" customHeight="1">
      <c r="A8" s="635">
        <v>2</v>
      </c>
      <c r="B8" s="627" t="s">
        <v>573</v>
      </c>
      <c r="C8" s="628">
        <v>123.08329255326041</v>
      </c>
      <c r="D8" s="628">
        <v>123.14705993950608</v>
      </c>
      <c r="E8" s="628">
        <v>123.21029589986783</v>
      </c>
      <c r="F8" s="628">
        <v>123.26004611050551</v>
      </c>
      <c r="G8" s="628">
        <v>123.32561199877355</v>
      </c>
      <c r="H8" s="628">
        <v>123.36162715446889</v>
      </c>
      <c r="I8" s="628">
        <v>123.39472272489132</v>
      </c>
      <c r="J8" s="628">
        <v>123.40106971796941</v>
      </c>
      <c r="K8" s="628">
        <v>123.4382445918968</v>
      </c>
      <c r="L8" s="628">
        <v>123.45775628001456</v>
      </c>
      <c r="M8" s="628">
        <v>123.68310478623515</v>
      </c>
      <c r="N8" s="628">
        <v>117.7301783060128</v>
      </c>
    </row>
    <row r="9" spans="1:15" ht="15" customHeight="1">
      <c r="A9" s="635">
        <v>3</v>
      </c>
      <c r="B9" s="627" t="s">
        <v>587</v>
      </c>
      <c r="C9" s="628">
        <v>-77.520848867829116</v>
      </c>
      <c r="D9" s="628">
        <v>-87.33530954970152</v>
      </c>
      <c r="E9" s="628">
        <v>-91.224598014428139</v>
      </c>
      <c r="F9" s="628">
        <v>-99.031316494836503</v>
      </c>
      <c r="G9" s="628">
        <v>-112.75111831982929</v>
      </c>
      <c r="H9" s="628">
        <v>-90.954390934452022</v>
      </c>
      <c r="I9" s="628">
        <v>-77.92964672127431</v>
      </c>
      <c r="J9" s="628">
        <v>-90.617084407796824</v>
      </c>
      <c r="K9" s="628">
        <v>-83.373542657908885</v>
      </c>
      <c r="L9" s="628">
        <v>-83.651734122345744</v>
      </c>
      <c r="M9" s="628">
        <v>-83.185245765132038</v>
      </c>
      <c r="N9" s="628">
        <v>-80.283193138842279</v>
      </c>
    </row>
    <row r="10" spans="1:15" ht="15" customHeight="1">
      <c r="A10" s="635">
        <v>4</v>
      </c>
      <c r="B10" s="627" t="s">
        <v>596</v>
      </c>
      <c r="C10" s="628">
        <v>-10.215803515344259</v>
      </c>
      <c r="D10" s="628">
        <v>-10.65855743915048</v>
      </c>
      <c r="E10" s="628">
        <v>-10.76651966111848</v>
      </c>
      <c r="F10" s="628">
        <v>-11.152022211471024</v>
      </c>
      <c r="G10" s="628">
        <v>-11.681885301885336</v>
      </c>
      <c r="H10" s="628">
        <v>-10.903196850126085</v>
      </c>
      <c r="I10" s="628">
        <v>-10.205350473646654</v>
      </c>
      <c r="J10" s="628">
        <v>-10.916619450808657</v>
      </c>
      <c r="K10" s="628">
        <v>-10.382030368466893</v>
      </c>
      <c r="L10" s="628">
        <v>-10.528953395813909</v>
      </c>
      <c r="M10" s="628">
        <v>-4.0525662741155735</v>
      </c>
      <c r="N10" s="628">
        <v>-10.354572646928283</v>
      </c>
    </row>
    <row r="11" spans="1:15" ht="15" customHeight="1">
      <c r="A11" s="635">
        <v>5</v>
      </c>
      <c r="B11" s="627" t="s">
        <v>1196</v>
      </c>
      <c r="C11" s="628">
        <v>0</v>
      </c>
      <c r="D11" s="628">
        <v>0</v>
      </c>
      <c r="E11" s="628">
        <v>0</v>
      </c>
      <c r="F11" s="628">
        <v>0</v>
      </c>
      <c r="G11" s="628">
        <v>0</v>
      </c>
      <c r="H11" s="628">
        <v>0</v>
      </c>
      <c r="I11" s="628">
        <v>0</v>
      </c>
      <c r="J11" s="628">
        <v>0</v>
      </c>
      <c r="K11" s="628">
        <v>0</v>
      </c>
      <c r="L11" s="628">
        <v>0</v>
      </c>
      <c r="M11" s="628">
        <v>0</v>
      </c>
      <c r="N11" s="628">
        <v>0</v>
      </c>
    </row>
    <row r="12" spans="1:15" ht="15" customHeight="1">
      <c r="A12" s="635">
        <v>6</v>
      </c>
      <c r="B12" s="624" t="s">
        <v>1186</v>
      </c>
      <c r="C12" s="625">
        <v>3522.9433455040321</v>
      </c>
      <c r="D12" s="625">
        <v>3548.0965384546862</v>
      </c>
      <c r="E12" s="625">
        <v>3569.3157166790074</v>
      </c>
      <c r="F12" s="625">
        <v>3582.3924240832048</v>
      </c>
      <c r="G12" s="625">
        <v>3581.2850324602641</v>
      </c>
      <c r="H12" s="625">
        <v>3602.7890718301542</v>
      </c>
      <c r="I12" s="625">
        <v>3638.0487973601248</v>
      </c>
      <c r="J12" s="625">
        <v>3659.9161632194887</v>
      </c>
      <c r="K12" s="625">
        <v>3689.5988347850098</v>
      </c>
      <c r="L12" s="625">
        <v>3718.8759035468647</v>
      </c>
      <c r="M12" s="625">
        <v>3749.2385200583853</v>
      </c>
      <c r="N12" s="625">
        <v>3775.9716737844064</v>
      </c>
      <c r="O12" s="626"/>
    </row>
    <row r="13" spans="1:15" ht="15" customHeight="1">
      <c r="A13" s="633"/>
      <c r="B13" s="631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</row>
    <row r="14" spans="1:15" ht="15" customHeight="1">
      <c r="A14" s="633"/>
      <c r="B14" s="631"/>
      <c r="C14" s="642" t="s">
        <v>1187</v>
      </c>
      <c r="D14" s="645"/>
      <c r="E14" s="645"/>
      <c r="F14" s="645"/>
      <c r="G14" s="644"/>
      <c r="H14" s="644"/>
      <c r="I14" s="642"/>
      <c r="J14" s="644"/>
      <c r="K14" s="644"/>
      <c r="L14" s="644"/>
      <c r="M14" s="644"/>
      <c r="N14" s="644"/>
    </row>
    <row r="15" spans="1:15" ht="15" customHeight="1">
      <c r="A15" s="635">
        <v>7</v>
      </c>
      <c r="B15" s="624" t="s">
        <v>1179</v>
      </c>
      <c r="C15" s="625">
        <v>3442.0213056086209</v>
      </c>
      <c r="D15" s="625">
        <v>3466.9621765560901</v>
      </c>
      <c r="E15" s="625">
        <v>3479.1925276790557</v>
      </c>
      <c r="F15" s="625">
        <v>3484.3066423290898</v>
      </c>
      <c r="G15" s="625">
        <v>3484.1829637518595</v>
      </c>
      <c r="H15" s="625">
        <v>3471.399249084468</v>
      </c>
      <c r="I15" s="625">
        <v>3480.9641700337684</v>
      </c>
      <c r="J15" s="625">
        <v>3503.9932813025052</v>
      </c>
      <c r="K15" s="625">
        <v>3480.2789167302508</v>
      </c>
      <c r="L15" s="625">
        <v>3496.1991709761865</v>
      </c>
      <c r="M15" s="625">
        <v>3511.4319532029781</v>
      </c>
      <c r="N15" s="625">
        <v>3534.7104473429386</v>
      </c>
    </row>
    <row r="16" spans="1:15" ht="15" customHeight="1">
      <c r="A16" s="635">
        <v>8</v>
      </c>
      <c r="B16" s="627" t="s">
        <v>573</v>
      </c>
      <c r="C16" s="628">
        <v>119.72850056358273</v>
      </c>
      <c r="D16" s="628">
        <v>119.47698986562929</v>
      </c>
      <c r="E16" s="628">
        <v>119.13336233536562</v>
      </c>
      <c r="F16" s="628">
        <v>118.88287617990325</v>
      </c>
      <c r="G16" s="628">
        <v>118.70585530072373</v>
      </c>
      <c r="H16" s="628">
        <v>118.4992836889715</v>
      </c>
      <c r="I16" s="628">
        <v>118.28979249194636</v>
      </c>
      <c r="J16" s="628">
        <v>117.00457719407189</v>
      </c>
      <c r="K16" s="628">
        <v>116.79916530055171</v>
      </c>
      <c r="L16" s="628">
        <v>116.57111490569687</v>
      </c>
      <c r="M16" s="628">
        <v>116.59898241467451</v>
      </c>
      <c r="N16" s="628">
        <v>111.16599030865459</v>
      </c>
    </row>
    <row r="17" spans="1:15" ht="15" customHeight="1">
      <c r="A17" s="635">
        <v>9</v>
      </c>
      <c r="B17" s="627" t="s">
        <v>587</v>
      </c>
      <c r="C17" s="628">
        <v>-77.520848867829116</v>
      </c>
      <c r="D17" s="628">
        <v>-87.33530954970152</v>
      </c>
      <c r="E17" s="628">
        <v>-91.224598014428139</v>
      </c>
      <c r="F17" s="628">
        <v>-99.031316494836503</v>
      </c>
      <c r="G17" s="628">
        <v>-112.75111831982929</v>
      </c>
      <c r="H17" s="628">
        <v>-90.954390934452022</v>
      </c>
      <c r="I17" s="628">
        <v>-77.92964672127431</v>
      </c>
      <c r="J17" s="628">
        <v>-90.617084407796824</v>
      </c>
      <c r="K17" s="628">
        <v>-83.373542657908885</v>
      </c>
      <c r="L17" s="628">
        <v>-83.651734122345744</v>
      </c>
      <c r="M17" s="628">
        <v>-83.185245765132038</v>
      </c>
      <c r="N17" s="628">
        <v>-80.283193138842279</v>
      </c>
    </row>
    <row r="18" spans="1:15" ht="15" customHeight="1">
      <c r="A18" s="635">
        <v>10</v>
      </c>
      <c r="B18" s="627" t="s">
        <v>596</v>
      </c>
      <c r="C18" s="628">
        <v>-10.040792438163741</v>
      </c>
      <c r="D18" s="628">
        <v>-10.467099095702228</v>
      </c>
      <c r="E18" s="628">
        <v>-10.55383627063933</v>
      </c>
      <c r="F18" s="628">
        <v>-10.923676243400894</v>
      </c>
      <c r="G18" s="628">
        <v>-11.440884191078673</v>
      </c>
      <c r="H18" s="628">
        <v>-10.649540596582895</v>
      </c>
      <c r="I18" s="628">
        <v>-9.9390390773669335</v>
      </c>
      <c r="J18" s="628">
        <v>-10.582930491782621</v>
      </c>
      <c r="K18" s="628">
        <v>-10.035686266704328</v>
      </c>
      <c r="L18" s="628">
        <v>-10.169694601592496</v>
      </c>
      <c r="M18" s="628">
        <v>-4.0525662741155735</v>
      </c>
      <c r="N18" s="628">
        <v>-9.9953138527068717</v>
      </c>
    </row>
    <row r="19" spans="1:15" ht="15" customHeight="1">
      <c r="A19" s="635">
        <v>11</v>
      </c>
      <c r="B19" s="627" t="s">
        <v>1196</v>
      </c>
      <c r="C19" s="628">
        <v>-7.2259883101209423</v>
      </c>
      <c r="D19" s="628">
        <v>-9.4442300972592825</v>
      </c>
      <c r="E19" s="628">
        <v>-12.240813400264054</v>
      </c>
      <c r="F19" s="628">
        <v>-9.0515620188966199</v>
      </c>
      <c r="G19" s="628">
        <v>-7.2975674572069771</v>
      </c>
      <c r="H19" s="628">
        <v>-7.3304312086359049</v>
      </c>
      <c r="I19" s="628">
        <v>-7.391995424568357</v>
      </c>
      <c r="J19" s="628">
        <v>-39.518926866747023</v>
      </c>
      <c r="K19" s="628">
        <v>-7.4696821300026404</v>
      </c>
      <c r="L19" s="628">
        <v>-7.5169039549669119</v>
      </c>
      <c r="M19" s="628">
        <v>0</v>
      </c>
      <c r="N19" s="628">
        <v>0</v>
      </c>
    </row>
    <row r="20" spans="1:15" ht="15" customHeight="1">
      <c r="A20" s="635">
        <v>12</v>
      </c>
      <c r="B20" s="624" t="s">
        <v>1186</v>
      </c>
      <c r="C20" s="625">
        <v>3466.9621765560901</v>
      </c>
      <c r="D20" s="625">
        <v>3479.1925276790562</v>
      </c>
      <c r="E20" s="625">
        <v>3484.3066423290902</v>
      </c>
      <c r="F20" s="625">
        <v>3484.1829637518595</v>
      </c>
      <c r="G20" s="625">
        <v>3471.399249084468</v>
      </c>
      <c r="H20" s="625">
        <v>3480.9641700337688</v>
      </c>
      <c r="I20" s="625">
        <v>3503.9932813025057</v>
      </c>
      <c r="J20" s="625">
        <v>3480.2789167302508</v>
      </c>
      <c r="K20" s="625">
        <v>3496.1991709761865</v>
      </c>
      <c r="L20" s="625">
        <v>3511.4319532029781</v>
      </c>
      <c r="M20" s="625">
        <v>3534.7104473429386</v>
      </c>
      <c r="N20" s="625">
        <v>3555.5979306600439</v>
      </c>
      <c r="O20" s="646"/>
    </row>
    <row r="21" spans="1:15" ht="15" customHeight="1">
      <c r="A21" s="633"/>
      <c r="B21" s="631"/>
      <c r="C21" s="626"/>
      <c r="D21" s="615"/>
      <c r="E21" s="615"/>
      <c r="F21" s="615"/>
      <c r="G21" s="615"/>
      <c r="H21" s="615"/>
      <c r="I21" s="615"/>
      <c r="J21" s="615"/>
      <c r="K21" s="615"/>
      <c r="L21" s="615"/>
      <c r="M21" s="615"/>
      <c r="N21" s="615"/>
    </row>
    <row r="22" spans="1:15" ht="15" customHeight="1">
      <c r="A22" s="633"/>
      <c r="B22" s="631"/>
      <c r="C22" s="642" t="s">
        <v>1188</v>
      </c>
      <c r="D22" s="645"/>
      <c r="E22" s="645"/>
      <c r="F22" s="645"/>
      <c r="G22" s="644"/>
      <c r="H22" s="644"/>
      <c r="I22" s="642"/>
      <c r="J22" s="644"/>
      <c r="K22" s="644"/>
      <c r="L22" s="644"/>
      <c r="M22" s="644"/>
      <c r="N22" s="644"/>
    </row>
    <row r="23" spans="1:15" ht="15" customHeight="1">
      <c r="A23" s="635">
        <v>13</v>
      </c>
      <c r="B23" s="624" t="s">
        <v>1179</v>
      </c>
      <c r="C23" s="628">
        <v>45.575399725323756</v>
      </c>
      <c r="D23" s="628">
        <v>55.981168947941853</v>
      </c>
      <c r="E23" s="628">
        <v>68.904010775629672</v>
      </c>
      <c r="F23" s="628">
        <v>85.00907434991683</v>
      </c>
      <c r="G23" s="628">
        <v>98.209460331345554</v>
      </c>
      <c r="H23" s="628">
        <v>109.88578337579574</v>
      </c>
      <c r="I23" s="628">
        <v>121.82490179638583</v>
      </c>
      <c r="J23" s="628">
        <v>134.05551605761946</v>
      </c>
      <c r="K23" s="628">
        <v>179.63724648923792</v>
      </c>
      <c r="L23" s="628">
        <v>193.39966380882314</v>
      </c>
      <c r="M23" s="628">
        <v>207.44395034388634</v>
      </c>
      <c r="N23" s="628">
        <v>214.16881392122562</v>
      </c>
    </row>
    <row r="24" spans="1:15" ht="15" customHeight="1">
      <c r="A24" s="635">
        <v>14</v>
      </c>
      <c r="B24" s="627" t="s">
        <v>573</v>
      </c>
      <c r="C24" s="628">
        <v>3.3547919896776888</v>
      </c>
      <c r="D24" s="628">
        <v>3.670070073876794</v>
      </c>
      <c r="E24" s="628">
        <v>4.0769335645022275</v>
      </c>
      <c r="F24" s="628">
        <v>4.3771699306022676</v>
      </c>
      <c r="G24" s="628">
        <v>4.6197566980498346</v>
      </c>
      <c r="H24" s="628">
        <v>4.8623434654974034</v>
      </c>
      <c r="I24" s="628">
        <v>5.1049302329449722</v>
      </c>
      <c r="J24" s="628">
        <v>6.3964925238975328</v>
      </c>
      <c r="K24" s="628">
        <v>6.6390792913451016</v>
      </c>
      <c r="L24" s="628">
        <v>6.8866413743177031</v>
      </c>
      <c r="M24" s="628">
        <v>7.0841223715606487</v>
      </c>
      <c r="N24" s="628">
        <v>6.5641879973582293</v>
      </c>
    </row>
    <row r="25" spans="1:15" ht="15" customHeight="1">
      <c r="A25" s="635">
        <v>15</v>
      </c>
      <c r="B25" s="627" t="s">
        <v>587</v>
      </c>
      <c r="C25" s="628">
        <v>0</v>
      </c>
      <c r="D25" s="628">
        <v>0</v>
      </c>
      <c r="E25" s="628">
        <v>0</v>
      </c>
      <c r="F25" s="628">
        <v>0</v>
      </c>
      <c r="G25" s="628">
        <v>0</v>
      </c>
      <c r="H25" s="628">
        <v>0</v>
      </c>
      <c r="I25" s="628">
        <v>0</v>
      </c>
      <c r="J25" s="628">
        <v>0</v>
      </c>
      <c r="K25" s="628">
        <v>0</v>
      </c>
      <c r="L25" s="628">
        <v>0</v>
      </c>
      <c r="M25" s="628">
        <v>0</v>
      </c>
      <c r="N25" s="628">
        <v>0</v>
      </c>
    </row>
    <row r="26" spans="1:15" ht="15" customHeight="1">
      <c r="A26" s="635">
        <v>16</v>
      </c>
      <c r="B26" s="627" t="s">
        <v>596</v>
      </c>
      <c r="C26" s="628">
        <v>-0.17501107718051684</v>
      </c>
      <c r="D26" s="628">
        <v>-0.19145834344825233</v>
      </c>
      <c r="E26" s="628">
        <v>-0.21268339047914839</v>
      </c>
      <c r="F26" s="628">
        <v>-0.22834596807013047</v>
      </c>
      <c r="G26" s="628">
        <v>-0.24100111080666037</v>
      </c>
      <c r="H26" s="628">
        <v>-0.25365625354319032</v>
      </c>
      <c r="I26" s="628">
        <v>-0.26631139627972028</v>
      </c>
      <c r="J26" s="628">
        <v>-0.33368895902603546</v>
      </c>
      <c r="K26" s="628">
        <v>-0.34634410176256542</v>
      </c>
      <c r="L26" s="628">
        <v>-0.35925879422141138</v>
      </c>
      <c r="M26" s="628">
        <v>0</v>
      </c>
      <c r="N26" s="628">
        <v>-0.35925879422141133</v>
      </c>
    </row>
    <row r="27" spans="1:15" ht="15" customHeight="1">
      <c r="A27" s="635">
        <v>17</v>
      </c>
      <c r="B27" s="627" t="s">
        <v>1196</v>
      </c>
      <c r="C27" s="647">
        <v>7.2259883101209423</v>
      </c>
      <c r="D27" s="647">
        <v>9.4442300972592825</v>
      </c>
      <c r="E27" s="647">
        <v>12.240813400264054</v>
      </c>
      <c r="F27" s="647">
        <v>9.0515620188966199</v>
      </c>
      <c r="G27" s="647">
        <v>7.2975674572069771</v>
      </c>
      <c r="H27" s="647">
        <v>7.3304312086359049</v>
      </c>
      <c r="I27" s="647">
        <v>7.391995424568357</v>
      </c>
      <c r="J27" s="647">
        <v>39.518926866747023</v>
      </c>
      <c r="K27" s="647">
        <v>7.4696821300026404</v>
      </c>
      <c r="L27" s="647">
        <v>7.5169039549669119</v>
      </c>
      <c r="M27" s="647">
        <v>0</v>
      </c>
      <c r="N27" s="647">
        <v>0</v>
      </c>
    </row>
    <row r="28" spans="1:15" ht="15" customHeight="1">
      <c r="A28" s="635">
        <v>18</v>
      </c>
      <c r="B28" s="624" t="s">
        <v>1186</v>
      </c>
      <c r="C28" s="628">
        <v>55.98116894794186</v>
      </c>
      <c r="D28" s="628">
        <v>68.904010775629672</v>
      </c>
      <c r="E28" s="628">
        <v>85.009074349916816</v>
      </c>
      <c r="F28" s="628">
        <v>98.209460331345568</v>
      </c>
      <c r="G28" s="628">
        <v>109.88578337579573</v>
      </c>
      <c r="H28" s="628">
        <v>121.82490179638584</v>
      </c>
      <c r="I28" s="628">
        <v>134.05551605761946</v>
      </c>
      <c r="J28" s="628">
        <v>179.63724648923795</v>
      </c>
      <c r="K28" s="628">
        <v>193.39966380882314</v>
      </c>
      <c r="L28" s="628">
        <v>207.44395034388634</v>
      </c>
      <c r="M28" s="628">
        <v>214.528072715447</v>
      </c>
      <c r="N28" s="628">
        <v>220.37374312436242</v>
      </c>
      <c r="O28" s="626"/>
    </row>
    <row r="29" spans="1:15" ht="15" customHeight="1">
      <c r="A29" s="637" t="s">
        <v>752</v>
      </c>
    </row>
    <row r="30" spans="1:15">
      <c r="A30" s="275" t="s">
        <v>1197</v>
      </c>
    </row>
    <row r="31" spans="1:15">
      <c r="A31" s="648" t="s">
        <v>1190</v>
      </c>
    </row>
    <row r="32" spans="1:15">
      <c r="A32" s="250" t="s">
        <v>1191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 Umweltnutzung und Wirtschaft, Tabellenband, 2015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75" zoomScaleSheetLayoutView="100" workbookViewId="0"/>
  </sheetViews>
  <sheetFormatPr baseColWidth="10" defaultRowHeight="12.75"/>
  <cols>
    <col min="1" max="1" width="4.28515625" style="366" customWidth="1"/>
    <col min="2" max="2" width="30.7109375" style="366" customWidth="1"/>
    <col min="3" max="14" width="9.7109375" style="366" customWidth="1"/>
    <col min="15" max="16384" width="11.42578125" style="366"/>
  </cols>
  <sheetData>
    <row r="1" spans="1:14" ht="20.100000000000001" customHeight="1">
      <c r="A1" s="611" t="s">
        <v>1198</v>
      </c>
      <c r="I1" s="611"/>
    </row>
    <row r="2" spans="1:14" ht="15">
      <c r="A2" s="640" t="s">
        <v>1199</v>
      </c>
      <c r="I2" s="640"/>
    </row>
    <row r="3" spans="1:14" ht="15.75">
      <c r="A3" s="613" t="s">
        <v>1200</v>
      </c>
      <c r="I3" s="613"/>
    </row>
    <row r="4" spans="1:14" ht="20.100000000000001" customHeight="1">
      <c r="A4" s="614"/>
      <c r="B4" s="614"/>
      <c r="C4" s="614"/>
      <c r="D4" s="614"/>
      <c r="E4" s="614"/>
      <c r="F4" s="614"/>
      <c r="H4" s="615"/>
      <c r="I4" s="614"/>
      <c r="J4" s="614"/>
      <c r="K4" s="614"/>
      <c r="L4" s="614"/>
      <c r="M4" s="614"/>
      <c r="N4" s="614"/>
    </row>
    <row r="5" spans="1:14" ht="27" customHeight="1">
      <c r="A5" s="616" t="s">
        <v>65</v>
      </c>
      <c r="B5" s="617" t="s">
        <v>969</v>
      </c>
      <c r="C5" s="617">
        <v>2003</v>
      </c>
      <c r="D5" s="617">
        <v>2004</v>
      </c>
      <c r="E5" s="617">
        <v>2005</v>
      </c>
      <c r="F5" s="619">
        <v>2006</v>
      </c>
      <c r="G5" s="619">
        <v>2007</v>
      </c>
      <c r="H5" s="617">
        <v>2008</v>
      </c>
      <c r="I5" s="649">
        <v>2009</v>
      </c>
      <c r="J5" s="650">
        <v>2010</v>
      </c>
      <c r="K5" s="650">
        <v>2011</v>
      </c>
      <c r="L5" s="650">
        <v>2012</v>
      </c>
      <c r="M5" s="650">
        <v>2013</v>
      </c>
      <c r="N5" s="650" t="s">
        <v>1178</v>
      </c>
    </row>
    <row r="6" spans="1:14" ht="15" customHeight="1">
      <c r="A6" s="341"/>
      <c r="B6" s="631"/>
      <c r="C6" s="642" t="s">
        <v>93</v>
      </c>
      <c r="D6" s="643"/>
      <c r="E6" s="643"/>
      <c r="F6" s="643"/>
      <c r="I6" s="642"/>
    </row>
    <row r="7" spans="1:14" ht="15" customHeight="1">
      <c r="A7" s="254">
        <v>1</v>
      </c>
      <c r="B7" s="624" t="s">
        <v>1179</v>
      </c>
      <c r="C7" s="625">
        <v>45469.836880390998</v>
      </c>
      <c r="D7" s="625">
        <v>46188.921862789735</v>
      </c>
      <c r="E7" s="625">
        <v>48879.992904654602</v>
      </c>
      <c r="F7" s="625">
        <v>51469.326825438977</v>
      </c>
      <c r="G7" s="625">
        <v>61177.324605588656</v>
      </c>
      <c r="H7" s="625">
        <v>82100.287110937308</v>
      </c>
      <c r="I7" s="625">
        <v>85695.883402182561</v>
      </c>
      <c r="J7" s="625">
        <v>62757.595816885041</v>
      </c>
      <c r="K7" s="625">
        <v>81348.744015252872</v>
      </c>
      <c r="L7" s="625">
        <v>100708.6525976571</v>
      </c>
      <c r="M7" s="625">
        <v>107608.54871507474</v>
      </c>
      <c r="N7" s="625">
        <v>116575.019360017</v>
      </c>
    </row>
    <row r="8" spans="1:14" ht="15" customHeight="1">
      <c r="A8" s="254">
        <v>2</v>
      </c>
      <c r="B8" s="627" t="s">
        <v>573</v>
      </c>
      <c r="C8" s="625">
        <v>1589.2945838103467</v>
      </c>
      <c r="D8" s="625">
        <v>1664.6079694737143</v>
      </c>
      <c r="E8" s="625">
        <v>1753.5090817942878</v>
      </c>
      <c r="F8" s="625">
        <v>2085.3535697224593</v>
      </c>
      <c r="G8" s="625">
        <v>2821.1931991722558</v>
      </c>
      <c r="H8" s="625">
        <v>2898.2024849586323</v>
      </c>
      <c r="I8" s="625">
        <v>2108.3276754220255</v>
      </c>
      <c r="J8" s="625">
        <v>2765.5549066815493</v>
      </c>
      <c r="K8" s="625">
        <v>3416.3161677430421</v>
      </c>
      <c r="L8" s="625">
        <v>3625.5349410654317</v>
      </c>
      <c r="M8" s="625">
        <v>3915.1606718451549</v>
      </c>
      <c r="N8" s="625">
        <v>3732.7316610302423</v>
      </c>
    </row>
    <row r="9" spans="1:14" ht="15" customHeight="1">
      <c r="A9" s="254">
        <v>3</v>
      </c>
      <c r="B9" s="627" t="s">
        <v>587</v>
      </c>
      <c r="C9" s="625">
        <v>-1013.6807281146047</v>
      </c>
      <c r="D9" s="625">
        <v>-1174.832139289892</v>
      </c>
      <c r="E9" s="625">
        <v>-1320.9628806903199</v>
      </c>
      <c r="F9" s="625">
        <v>-1730.1715264905667</v>
      </c>
      <c r="G9" s="625">
        <v>-2738.9874840453795</v>
      </c>
      <c r="H9" s="625">
        <v>-2187.3249388308832</v>
      </c>
      <c r="I9" s="625">
        <v>-1369.7111786819319</v>
      </c>
      <c r="J9" s="625">
        <v>-2190.5925366838501</v>
      </c>
      <c r="K9" s="625">
        <v>-2553.1062510262727</v>
      </c>
      <c r="L9" s="625">
        <v>-2678.051067790439</v>
      </c>
      <c r="M9" s="625">
        <v>-2891.3900604242504</v>
      </c>
      <c r="N9" s="625">
        <v>-2790.5192143829508</v>
      </c>
    </row>
    <row r="10" spans="1:14" ht="15" customHeight="1">
      <c r="A10" s="254">
        <v>4</v>
      </c>
      <c r="B10" s="627" t="s">
        <v>596</v>
      </c>
      <c r="C10" s="625">
        <v>-135.66966565019791</v>
      </c>
      <c r="D10" s="625">
        <v>-151.79285838312765</v>
      </c>
      <c r="E10" s="625">
        <v>-158.08583659435084</v>
      </c>
      <c r="F10" s="625">
        <v>-192.49411880834649</v>
      </c>
      <c r="G10" s="625">
        <v>-265.27691856738159</v>
      </c>
      <c r="H10" s="625">
        <v>-266.2427113743309</v>
      </c>
      <c r="I10" s="625">
        <v>-179.8811412998767</v>
      </c>
      <c r="J10" s="625">
        <v>-242.14773486577977</v>
      </c>
      <c r="K10" s="625">
        <v>-279.36094226138732</v>
      </c>
      <c r="L10" s="625">
        <v>-304.76727860899121</v>
      </c>
      <c r="M10" s="625">
        <v>-325.83924004293846</v>
      </c>
      <c r="N10" s="625">
        <v>-321.56317923447909</v>
      </c>
    </row>
    <row r="11" spans="1:14" ht="15" customHeight="1">
      <c r="A11" s="254">
        <v>5</v>
      </c>
      <c r="B11" s="627" t="s">
        <v>1196</v>
      </c>
      <c r="C11" s="625">
        <v>0</v>
      </c>
      <c r="D11" s="625">
        <v>0</v>
      </c>
      <c r="E11" s="625">
        <v>0</v>
      </c>
      <c r="F11" s="625">
        <v>0</v>
      </c>
      <c r="G11" s="625">
        <v>0</v>
      </c>
      <c r="H11" s="625">
        <v>0</v>
      </c>
      <c r="I11" s="625">
        <v>0</v>
      </c>
      <c r="J11" s="625">
        <v>0</v>
      </c>
      <c r="K11" s="625">
        <v>0</v>
      </c>
      <c r="L11" s="625">
        <v>0</v>
      </c>
      <c r="M11" s="625">
        <v>0</v>
      </c>
      <c r="N11" s="625">
        <v>0</v>
      </c>
    </row>
    <row r="12" spans="1:14" ht="15" customHeight="1">
      <c r="A12" s="254">
        <v>6</v>
      </c>
      <c r="B12" s="627" t="s">
        <v>1201</v>
      </c>
      <c r="C12" s="625"/>
      <c r="D12" s="625"/>
      <c r="E12" s="625"/>
      <c r="F12" s="625"/>
      <c r="G12" s="625"/>
      <c r="H12" s="625"/>
      <c r="I12" s="625"/>
      <c r="J12" s="625"/>
      <c r="K12" s="625"/>
      <c r="L12" s="625"/>
      <c r="M12" s="625"/>
      <c r="N12" s="625"/>
    </row>
    <row r="13" spans="1:14" ht="15" customHeight="1">
      <c r="A13" s="254">
        <v>7</v>
      </c>
      <c r="B13" s="627" t="s">
        <v>612</v>
      </c>
      <c r="C13" s="625">
        <v>350.26040827508405</v>
      </c>
      <c r="D13" s="625">
        <v>2453.3009907835512</v>
      </c>
      <c r="E13" s="625">
        <v>2447.8175953374375</v>
      </c>
      <c r="F13" s="625">
        <v>9660.6628784588247</v>
      </c>
      <c r="G13" s="625">
        <v>21228.336284022567</v>
      </c>
      <c r="H13" s="625">
        <v>3284.4650531533116</v>
      </c>
      <c r="I13" s="625">
        <v>-23399.805323727291</v>
      </c>
      <c r="J13" s="625">
        <v>18903.030692635686</v>
      </c>
      <c r="K13" s="625">
        <v>18924.794995927034</v>
      </c>
      <c r="L13" s="625">
        <v>6429.4116373588913</v>
      </c>
      <c r="M13" s="625">
        <v>8268.5392735643109</v>
      </c>
      <c r="N13" s="625">
        <v>-36.793316991766915</v>
      </c>
    </row>
    <row r="14" spans="1:14" ht="15" customHeight="1">
      <c r="A14" s="254">
        <v>8</v>
      </c>
      <c r="B14" s="624" t="s">
        <v>1186</v>
      </c>
      <c r="C14" s="625">
        <v>46188.921862789735</v>
      </c>
      <c r="D14" s="625">
        <v>48879.992904654602</v>
      </c>
      <c r="E14" s="625">
        <v>51469.326825438977</v>
      </c>
      <c r="F14" s="625">
        <v>61177.324605588656</v>
      </c>
      <c r="G14" s="625">
        <v>82100.287110937308</v>
      </c>
      <c r="H14" s="625">
        <v>85695.883402182561</v>
      </c>
      <c r="I14" s="625">
        <v>62757.595816885041</v>
      </c>
      <c r="J14" s="625">
        <v>81348.744015252872</v>
      </c>
      <c r="K14" s="625">
        <v>100708.6525976571</v>
      </c>
      <c r="L14" s="625">
        <v>107608.54871507474</v>
      </c>
      <c r="M14" s="625">
        <v>116575.019360017</v>
      </c>
      <c r="N14" s="625">
        <v>117158.87531043804</v>
      </c>
    </row>
    <row r="15" spans="1:14" ht="15" customHeight="1">
      <c r="A15" s="341"/>
      <c r="B15" s="631"/>
      <c r="D15" s="615"/>
      <c r="E15" s="615"/>
      <c r="F15" s="615"/>
    </row>
    <row r="16" spans="1:14" ht="15" customHeight="1">
      <c r="A16" s="341"/>
      <c r="B16" s="631"/>
      <c r="C16" s="642" t="s">
        <v>1187</v>
      </c>
      <c r="D16" s="645"/>
      <c r="E16" s="645"/>
      <c r="F16" s="645"/>
      <c r="I16" s="642"/>
    </row>
    <row r="17" spans="1:16" ht="15" customHeight="1">
      <c r="A17" s="254">
        <v>9</v>
      </c>
      <c r="B17" s="624" t="s">
        <v>1179</v>
      </c>
      <c r="C17" s="625">
        <v>45469.836880390998</v>
      </c>
      <c r="D17" s="625">
        <v>46188.921862789735</v>
      </c>
      <c r="E17" s="625">
        <v>48879.992904654602</v>
      </c>
      <c r="F17" s="625">
        <v>51469.326825438977</v>
      </c>
      <c r="G17" s="625">
        <v>61177.324605588656</v>
      </c>
      <c r="H17" s="625">
        <v>82100.287110937308</v>
      </c>
      <c r="I17" s="625">
        <v>85695.883402182561</v>
      </c>
      <c r="J17" s="625">
        <v>62757.595816885041</v>
      </c>
      <c r="K17" s="625">
        <v>81348.744015252872</v>
      </c>
      <c r="L17" s="625">
        <v>100708.6525976571</v>
      </c>
      <c r="M17" s="625">
        <v>107608.54871507474</v>
      </c>
      <c r="N17" s="625">
        <v>116575.019360017</v>
      </c>
    </row>
    <row r="18" spans="1:16" ht="15" customHeight="1">
      <c r="A18" s="254">
        <v>10</v>
      </c>
      <c r="B18" s="627" t="s">
        <v>573</v>
      </c>
      <c r="C18" s="625">
        <v>1589.2945838103467</v>
      </c>
      <c r="D18" s="625">
        <v>1664.6079694737143</v>
      </c>
      <c r="E18" s="625">
        <v>1753.5090817942878</v>
      </c>
      <c r="F18" s="625">
        <v>2085.3535697224593</v>
      </c>
      <c r="G18" s="625">
        <v>2821.1931991722558</v>
      </c>
      <c r="H18" s="625">
        <v>2898.2024849586323</v>
      </c>
      <c r="I18" s="625">
        <v>2108.3276754220255</v>
      </c>
      <c r="J18" s="625">
        <v>2765.5549066815493</v>
      </c>
      <c r="K18" s="625">
        <v>3416.3161677430421</v>
      </c>
      <c r="L18" s="625">
        <v>3625.5349410654317</v>
      </c>
      <c r="M18" s="625">
        <v>3915.1606718451549</v>
      </c>
      <c r="N18" s="625">
        <v>3732.7316610302423</v>
      </c>
      <c r="O18" s="626"/>
    </row>
    <row r="19" spans="1:16" ht="15" customHeight="1">
      <c r="A19" s="254">
        <v>11</v>
      </c>
      <c r="B19" s="627" t="s">
        <v>587</v>
      </c>
      <c r="C19" s="625">
        <v>-1013.6807281146047</v>
      </c>
      <c r="D19" s="625">
        <v>-1174.832139289892</v>
      </c>
      <c r="E19" s="625">
        <v>-1320.9628806903199</v>
      </c>
      <c r="F19" s="625">
        <v>-1730.1715264905667</v>
      </c>
      <c r="G19" s="625">
        <v>-2738.9874840453795</v>
      </c>
      <c r="H19" s="625">
        <v>-2187.3249388308832</v>
      </c>
      <c r="I19" s="625">
        <v>-1369.7111786819319</v>
      </c>
      <c r="J19" s="625">
        <v>-2190.5925366838501</v>
      </c>
      <c r="K19" s="625">
        <v>-2553.1062510262727</v>
      </c>
      <c r="L19" s="625">
        <v>-2678.051067790439</v>
      </c>
      <c r="M19" s="625">
        <v>-2891.3900604242504</v>
      </c>
      <c r="N19" s="625">
        <v>-2790.5192143829508</v>
      </c>
      <c r="O19" s="626"/>
    </row>
    <row r="20" spans="1:16" ht="15" customHeight="1">
      <c r="A20" s="254">
        <v>12</v>
      </c>
      <c r="B20" s="627" t="s">
        <v>596</v>
      </c>
      <c r="C20" s="625">
        <v>-135.66966565019791</v>
      </c>
      <c r="D20" s="625">
        <v>-151.79285838312765</v>
      </c>
      <c r="E20" s="625">
        <v>-158.08583659435084</v>
      </c>
      <c r="F20" s="625">
        <v>-192.49411880834649</v>
      </c>
      <c r="G20" s="625">
        <v>-265.27691856738159</v>
      </c>
      <c r="H20" s="625">
        <v>-266.2427113743309</v>
      </c>
      <c r="I20" s="625">
        <v>-179.8811412998767</v>
      </c>
      <c r="J20" s="625">
        <v>-242.14773486577977</v>
      </c>
      <c r="K20" s="625">
        <v>-279.36094226138732</v>
      </c>
      <c r="L20" s="625">
        <v>-304.76727860899121</v>
      </c>
      <c r="M20" s="625">
        <v>-325.83924004293846</v>
      </c>
      <c r="N20" s="625">
        <v>-321.56317923447909</v>
      </c>
      <c r="O20" s="626"/>
    </row>
    <row r="21" spans="1:16" ht="15" customHeight="1">
      <c r="A21" s="254">
        <v>13</v>
      </c>
      <c r="B21" s="627" t="s">
        <v>1196</v>
      </c>
      <c r="C21" s="625">
        <v>-71.11961592189958</v>
      </c>
      <c r="D21" s="625">
        <v>-100.21292071937144</v>
      </c>
      <c r="E21" s="625">
        <v>-132.94403906268414</v>
      </c>
      <c r="F21" s="625">
        <v>-115.35302273269522</v>
      </c>
      <c r="G21" s="625">
        <v>-122.30257523340524</v>
      </c>
      <c r="H21" s="625">
        <v>-133.50359666148253</v>
      </c>
      <c r="I21" s="625">
        <v>-97.217617010449018</v>
      </c>
      <c r="J21" s="625">
        <v>-644.69712939977978</v>
      </c>
      <c r="K21" s="625">
        <v>-148.73538797819936</v>
      </c>
      <c r="L21" s="625">
        <v>-172.2321146072446</v>
      </c>
      <c r="M21" s="625">
        <v>0</v>
      </c>
      <c r="N21" s="625">
        <v>0</v>
      </c>
      <c r="O21" s="626"/>
    </row>
    <row r="22" spans="1:16" ht="15" customHeight="1">
      <c r="A22" s="254">
        <v>14</v>
      </c>
      <c r="B22" s="627" t="s">
        <v>1201</v>
      </c>
      <c r="C22" s="625"/>
      <c r="D22" s="625"/>
      <c r="E22" s="625"/>
      <c r="F22" s="625"/>
      <c r="G22" s="625"/>
      <c r="H22" s="625"/>
      <c r="I22" s="625"/>
      <c r="J22" s="625"/>
      <c r="K22" s="625"/>
      <c r="L22" s="625"/>
      <c r="M22" s="625"/>
      <c r="N22" s="625"/>
      <c r="O22" s="626"/>
    </row>
    <row r="23" spans="1:16" ht="15" customHeight="1">
      <c r="A23" s="254">
        <v>15</v>
      </c>
      <c r="B23" s="627" t="s">
        <v>612</v>
      </c>
      <c r="C23" s="625">
        <v>350.26040827508405</v>
      </c>
      <c r="D23" s="625">
        <v>2453.3009907835512</v>
      </c>
      <c r="E23" s="625">
        <v>2447.8175953374375</v>
      </c>
      <c r="F23" s="625">
        <v>9660.6628784588247</v>
      </c>
      <c r="G23" s="625">
        <v>21228.336284022567</v>
      </c>
      <c r="H23" s="625">
        <v>3284.4650531533116</v>
      </c>
      <c r="I23" s="625">
        <v>-23399.805323727291</v>
      </c>
      <c r="J23" s="625">
        <v>18903.030692635686</v>
      </c>
      <c r="K23" s="625">
        <v>18924.794995927034</v>
      </c>
      <c r="L23" s="625">
        <v>6429.4116373588913</v>
      </c>
      <c r="M23" s="625">
        <v>8268.5392735643109</v>
      </c>
      <c r="N23" s="625">
        <v>-36.793316991766915</v>
      </c>
      <c r="O23" s="626"/>
    </row>
    <row r="24" spans="1:16" ht="15" customHeight="1">
      <c r="A24" s="254">
        <v>16</v>
      </c>
      <c r="B24" s="624" t="s">
        <v>1186</v>
      </c>
      <c r="C24" s="625">
        <v>46188.921862789735</v>
      </c>
      <c r="D24" s="625">
        <v>48879.992904654602</v>
      </c>
      <c r="E24" s="625">
        <v>51469.326825438977</v>
      </c>
      <c r="F24" s="625">
        <v>61177.324605588656</v>
      </c>
      <c r="G24" s="625">
        <v>82100.287110937308</v>
      </c>
      <c r="H24" s="625">
        <v>85695.883402182561</v>
      </c>
      <c r="I24" s="625">
        <v>62757.595816885041</v>
      </c>
      <c r="J24" s="625">
        <v>81348.744015252872</v>
      </c>
      <c r="K24" s="625">
        <v>100708.6525976571</v>
      </c>
      <c r="L24" s="625">
        <v>107608.54871507474</v>
      </c>
      <c r="M24" s="625">
        <v>116575.019360017</v>
      </c>
      <c r="N24" s="625">
        <v>117158.87531043804</v>
      </c>
      <c r="O24" s="626"/>
      <c r="P24" s="626"/>
    </row>
    <row r="25" spans="1:16" ht="15" customHeight="1">
      <c r="A25" s="341"/>
      <c r="B25" s="631"/>
      <c r="D25" s="615"/>
      <c r="E25" s="615"/>
      <c r="F25" s="615"/>
    </row>
    <row r="26" spans="1:16" ht="15" customHeight="1">
      <c r="A26" s="341"/>
      <c r="B26" s="631"/>
      <c r="C26" s="642" t="s">
        <v>1188</v>
      </c>
      <c r="D26" s="645"/>
      <c r="E26" s="645"/>
      <c r="F26" s="645"/>
      <c r="I26" s="642"/>
    </row>
    <row r="27" spans="1:16" ht="15" customHeight="1">
      <c r="A27" s="254">
        <v>17</v>
      </c>
      <c r="B27" s="624" t="s">
        <v>1179</v>
      </c>
      <c r="C27" s="651" t="s">
        <v>1202</v>
      </c>
      <c r="D27" s="651" t="s">
        <v>1202</v>
      </c>
      <c r="E27" s="651" t="s">
        <v>1202</v>
      </c>
      <c r="F27" s="651" t="s">
        <v>1202</v>
      </c>
      <c r="G27" s="651" t="s">
        <v>1202</v>
      </c>
      <c r="H27" s="651" t="s">
        <v>1202</v>
      </c>
      <c r="I27" s="651" t="s">
        <v>1202</v>
      </c>
      <c r="J27" s="651" t="s">
        <v>1202</v>
      </c>
      <c r="K27" s="651" t="s">
        <v>1202</v>
      </c>
      <c r="L27" s="651" t="s">
        <v>1202</v>
      </c>
      <c r="M27" s="651" t="s">
        <v>1202</v>
      </c>
      <c r="N27" s="651" t="s">
        <v>1202</v>
      </c>
    </row>
    <row r="28" spans="1:16" ht="15" customHeight="1">
      <c r="A28" s="254">
        <v>18</v>
      </c>
      <c r="B28" s="627" t="s">
        <v>573</v>
      </c>
      <c r="C28" s="651" t="s">
        <v>1202</v>
      </c>
      <c r="D28" s="651" t="s">
        <v>1202</v>
      </c>
      <c r="E28" s="651" t="s">
        <v>1202</v>
      </c>
      <c r="F28" s="651" t="s">
        <v>1202</v>
      </c>
      <c r="G28" s="651" t="s">
        <v>1202</v>
      </c>
      <c r="H28" s="651" t="s">
        <v>1202</v>
      </c>
      <c r="I28" s="651" t="s">
        <v>1202</v>
      </c>
      <c r="J28" s="651" t="s">
        <v>1202</v>
      </c>
      <c r="K28" s="651" t="s">
        <v>1202</v>
      </c>
      <c r="L28" s="651" t="s">
        <v>1202</v>
      </c>
      <c r="M28" s="651" t="s">
        <v>1202</v>
      </c>
      <c r="N28" s="651" t="s">
        <v>1202</v>
      </c>
    </row>
    <row r="29" spans="1:16" ht="15" customHeight="1">
      <c r="A29" s="254">
        <v>19</v>
      </c>
      <c r="B29" s="627" t="s">
        <v>587</v>
      </c>
      <c r="C29" s="647" t="s">
        <v>777</v>
      </c>
      <c r="D29" s="647" t="s">
        <v>777</v>
      </c>
      <c r="E29" s="647" t="s">
        <v>777</v>
      </c>
      <c r="F29" s="647" t="s">
        <v>777</v>
      </c>
      <c r="G29" s="647" t="s">
        <v>777</v>
      </c>
      <c r="H29" s="647" t="s">
        <v>777</v>
      </c>
      <c r="I29" s="647" t="s">
        <v>777</v>
      </c>
      <c r="J29" s="647" t="s">
        <v>777</v>
      </c>
      <c r="K29" s="647" t="s">
        <v>777</v>
      </c>
      <c r="L29" s="647" t="s">
        <v>777</v>
      </c>
      <c r="M29" s="647" t="s">
        <v>777</v>
      </c>
      <c r="N29" s="647" t="s">
        <v>777</v>
      </c>
    </row>
    <row r="30" spans="1:16" ht="15" customHeight="1">
      <c r="A30" s="254">
        <v>20</v>
      </c>
      <c r="B30" s="627" t="s">
        <v>596</v>
      </c>
      <c r="C30" s="651" t="s">
        <v>1202</v>
      </c>
      <c r="D30" s="651" t="s">
        <v>1202</v>
      </c>
      <c r="E30" s="651" t="s">
        <v>1202</v>
      </c>
      <c r="F30" s="651" t="s">
        <v>1202</v>
      </c>
      <c r="G30" s="651" t="s">
        <v>1202</v>
      </c>
      <c r="H30" s="651" t="s">
        <v>1202</v>
      </c>
      <c r="I30" s="651" t="s">
        <v>1202</v>
      </c>
      <c r="J30" s="651" t="s">
        <v>1202</v>
      </c>
      <c r="K30" s="651" t="s">
        <v>1202</v>
      </c>
      <c r="L30" s="651" t="s">
        <v>1202</v>
      </c>
      <c r="M30" s="651" t="s">
        <v>1202</v>
      </c>
      <c r="N30" s="651" t="s">
        <v>1202</v>
      </c>
    </row>
    <row r="31" spans="1:16" ht="15" customHeight="1">
      <c r="A31" s="254">
        <v>21</v>
      </c>
      <c r="B31" s="627" t="s">
        <v>1196</v>
      </c>
      <c r="C31" s="628">
        <v>71.11961592189958</v>
      </c>
      <c r="D31" s="628">
        <v>100.21292071937144</v>
      </c>
      <c r="E31" s="628">
        <v>132.94403906268414</v>
      </c>
      <c r="F31" s="628">
        <v>115.35302273269522</v>
      </c>
      <c r="G31" s="628">
        <v>122.30257523340524</v>
      </c>
      <c r="H31" s="628">
        <v>133.50359666148253</v>
      </c>
      <c r="I31" s="628">
        <v>97.217617010449018</v>
      </c>
      <c r="J31" s="628">
        <v>644.69712939977978</v>
      </c>
      <c r="K31" s="628">
        <v>148.73538797819936</v>
      </c>
      <c r="L31" s="628">
        <v>172.2321146072446</v>
      </c>
      <c r="M31" s="628">
        <v>0</v>
      </c>
      <c r="N31" s="628">
        <v>0</v>
      </c>
    </row>
    <row r="32" spans="1:16" ht="15" customHeight="1">
      <c r="A32" s="254">
        <v>22</v>
      </c>
      <c r="B32" s="627" t="s">
        <v>1201</v>
      </c>
      <c r="C32" s="651" t="s">
        <v>1202</v>
      </c>
      <c r="D32" s="651" t="s">
        <v>1202</v>
      </c>
      <c r="E32" s="651" t="s">
        <v>1202</v>
      </c>
      <c r="F32" s="651" t="s">
        <v>1202</v>
      </c>
      <c r="G32" s="651" t="s">
        <v>1202</v>
      </c>
      <c r="H32" s="651" t="s">
        <v>1202</v>
      </c>
      <c r="I32" s="651" t="s">
        <v>1202</v>
      </c>
      <c r="J32" s="651" t="s">
        <v>1202</v>
      </c>
      <c r="K32" s="651" t="s">
        <v>1202</v>
      </c>
      <c r="L32" s="651" t="s">
        <v>1202</v>
      </c>
      <c r="M32" s="651" t="s">
        <v>1202</v>
      </c>
      <c r="N32" s="651" t="s">
        <v>1202</v>
      </c>
    </row>
    <row r="33" spans="1:14" ht="15" customHeight="1">
      <c r="A33" s="254">
        <v>23</v>
      </c>
      <c r="B33" s="627" t="s">
        <v>612</v>
      </c>
      <c r="C33" s="651" t="s">
        <v>1202</v>
      </c>
      <c r="D33" s="651" t="s">
        <v>1202</v>
      </c>
      <c r="E33" s="651" t="s">
        <v>1202</v>
      </c>
      <c r="F33" s="651" t="s">
        <v>1202</v>
      </c>
      <c r="G33" s="651" t="s">
        <v>1202</v>
      </c>
      <c r="H33" s="651" t="s">
        <v>1202</v>
      </c>
      <c r="I33" s="651" t="s">
        <v>1202</v>
      </c>
      <c r="J33" s="651" t="s">
        <v>1202</v>
      </c>
      <c r="K33" s="651" t="s">
        <v>1202</v>
      </c>
      <c r="L33" s="651" t="s">
        <v>1202</v>
      </c>
      <c r="M33" s="651" t="s">
        <v>1202</v>
      </c>
      <c r="N33" s="651" t="s">
        <v>1202</v>
      </c>
    </row>
    <row r="34" spans="1:14" ht="15" customHeight="1">
      <c r="A34" s="254">
        <v>24</v>
      </c>
      <c r="B34" s="624" t="s">
        <v>1186</v>
      </c>
      <c r="C34" s="651" t="s">
        <v>1202</v>
      </c>
      <c r="D34" s="651" t="s">
        <v>1202</v>
      </c>
      <c r="E34" s="651" t="s">
        <v>1202</v>
      </c>
      <c r="F34" s="651" t="s">
        <v>1202</v>
      </c>
      <c r="G34" s="651" t="s">
        <v>1202</v>
      </c>
      <c r="H34" s="651" t="s">
        <v>1202</v>
      </c>
      <c r="I34" s="651" t="s">
        <v>1202</v>
      </c>
      <c r="J34" s="651" t="s">
        <v>1202</v>
      </c>
      <c r="K34" s="651" t="s">
        <v>1202</v>
      </c>
      <c r="L34" s="651" t="s">
        <v>1202</v>
      </c>
      <c r="M34" s="651" t="s">
        <v>1202</v>
      </c>
      <c r="N34" s="651" t="s">
        <v>1202</v>
      </c>
    </row>
    <row r="35" spans="1:14" ht="15" customHeight="1">
      <c r="A35" s="637" t="s">
        <v>752</v>
      </c>
      <c r="B35" s="338"/>
    </row>
    <row r="36" spans="1:14">
      <c r="A36" s="275" t="s">
        <v>1197</v>
      </c>
    </row>
    <row r="37" spans="1:14">
      <c r="A37" s="638" t="s">
        <v>1190</v>
      </c>
    </row>
    <row r="38" spans="1:14">
      <c r="A38" s="250" t="s">
        <v>1191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09"/>
  <sheetViews>
    <sheetView zoomScaleNormal="75" zoomScaleSheetLayoutView="100" workbookViewId="0"/>
  </sheetViews>
  <sheetFormatPr baseColWidth="10" defaultRowHeight="12"/>
  <cols>
    <col min="1" max="1" width="4.28515625" style="333" customWidth="1"/>
    <col min="2" max="2" width="55.7109375" style="333" customWidth="1"/>
    <col min="3" max="8" width="10.7109375" style="333" customWidth="1"/>
    <col min="9" max="11" width="11.7109375" style="333" customWidth="1"/>
    <col min="12" max="22" width="9.7109375" style="333" customWidth="1"/>
    <col min="23" max="23" width="4.28515625" style="333" customWidth="1"/>
    <col min="24" max="16384" width="11.42578125" style="333"/>
  </cols>
  <sheetData>
    <row r="1" spans="1:159" ht="20.100000000000001" customHeight="1">
      <c r="A1" s="611" t="s">
        <v>1203</v>
      </c>
      <c r="G1" s="611"/>
      <c r="L1" s="652"/>
      <c r="M1" s="623"/>
      <c r="N1" s="623"/>
      <c r="O1" s="623"/>
      <c r="P1" s="623"/>
      <c r="Q1" s="623"/>
      <c r="R1" s="623"/>
      <c r="S1" s="623"/>
      <c r="T1" s="623"/>
      <c r="U1" s="623"/>
      <c r="V1" s="623"/>
      <c r="W1" s="623"/>
      <c r="X1" s="623"/>
      <c r="Y1" s="623"/>
      <c r="Z1" s="623"/>
      <c r="AA1" s="623"/>
      <c r="AB1" s="623"/>
      <c r="AC1" s="623"/>
      <c r="AD1" s="623"/>
      <c r="AE1" s="623"/>
      <c r="AF1" s="623"/>
      <c r="AG1" s="623"/>
      <c r="AH1" s="623"/>
      <c r="AI1" s="623"/>
      <c r="AJ1" s="623"/>
      <c r="AK1" s="623"/>
      <c r="AL1" s="623"/>
      <c r="AM1" s="623"/>
      <c r="AN1" s="623"/>
      <c r="AO1" s="623"/>
      <c r="AP1" s="623"/>
      <c r="AQ1" s="623"/>
      <c r="AR1" s="623"/>
      <c r="AS1" s="623"/>
      <c r="AT1" s="623"/>
      <c r="AU1" s="623"/>
      <c r="AV1" s="623"/>
      <c r="AW1" s="623"/>
      <c r="AX1" s="623"/>
      <c r="AY1" s="623"/>
      <c r="AZ1" s="623"/>
      <c r="BA1" s="623"/>
      <c r="BB1" s="623"/>
      <c r="BC1" s="623"/>
      <c r="BD1" s="623"/>
      <c r="BE1" s="623"/>
      <c r="BF1" s="623"/>
      <c r="BG1" s="623"/>
      <c r="BH1" s="623"/>
      <c r="BI1" s="623"/>
      <c r="BJ1" s="623"/>
      <c r="BK1" s="623"/>
      <c r="BL1" s="623"/>
      <c r="BM1" s="623"/>
      <c r="BN1" s="623"/>
      <c r="BO1" s="623"/>
      <c r="BP1" s="623"/>
      <c r="BQ1" s="623"/>
      <c r="BR1" s="623"/>
      <c r="BS1" s="623"/>
      <c r="BT1" s="623"/>
      <c r="BU1" s="623"/>
      <c r="BV1" s="623"/>
      <c r="BW1" s="623"/>
      <c r="BX1" s="623"/>
      <c r="BY1" s="623"/>
      <c r="BZ1" s="623"/>
      <c r="CA1" s="623"/>
      <c r="CB1" s="623"/>
      <c r="CC1" s="623"/>
      <c r="CD1" s="623"/>
      <c r="CE1" s="623"/>
      <c r="CF1" s="623"/>
      <c r="CG1" s="623"/>
      <c r="CH1" s="623"/>
      <c r="CI1" s="623"/>
      <c r="CJ1" s="623"/>
      <c r="CK1" s="623"/>
      <c r="CL1" s="623"/>
      <c r="CM1" s="623"/>
      <c r="CN1" s="623"/>
      <c r="CO1" s="623"/>
      <c r="CP1" s="623"/>
      <c r="CQ1" s="623"/>
      <c r="CR1" s="623"/>
      <c r="CS1" s="623"/>
      <c r="CT1" s="623"/>
      <c r="CU1" s="623"/>
      <c r="CV1" s="623"/>
      <c r="CW1" s="623"/>
      <c r="CX1" s="623"/>
      <c r="CY1" s="623"/>
      <c r="CZ1" s="623"/>
      <c r="DA1" s="623"/>
      <c r="DB1" s="623"/>
      <c r="DC1" s="623"/>
      <c r="DD1" s="623"/>
      <c r="DE1" s="623"/>
      <c r="DF1" s="623"/>
      <c r="DG1" s="623"/>
      <c r="DH1" s="623"/>
      <c r="DI1" s="623"/>
      <c r="DJ1" s="623"/>
      <c r="DK1" s="623"/>
      <c r="DL1" s="623"/>
      <c r="DM1" s="623"/>
      <c r="DN1" s="623"/>
      <c r="DO1" s="623"/>
      <c r="DP1" s="623"/>
      <c r="DQ1" s="623"/>
      <c r="DR1" s="623"/>
      <c r="DS1" s="623"/>
      <c r="DT1" s="623"/>
      <c r="DU1" s="623"/>
      <c r="DV1" s="623"/>
      <c r="DW1" s="623"/>
      <c r="DX1" s="623"/>
      <c r="DY1" s="623"/>
      <c r="DZ1" s="623"/>
      <c r="EA1" s="623"/>
      <c r="EB1" s="623"/>
      <c r="EC1" s="623"/>
      <c r="ED1" s="623"/>
      <c r="EE1" s="623"/>
      <c r="EF1" s="623"/>
      <c r="EG1" s="623"/>
      <c r="EH1" s="623"/>
      <c r="EI1" s="623"/>
      <c r="EJ1" s="623"/>
      <c r="EK1" s="623"/>
      <c r="EL1" s="623"/>
      <c r="EM1" s="623"/>
      <c r="EN1" s="623"/>
      <c r="EO1" s="623"/>
      <c r="EP1" s="623"/>
      <c r="EQ1" s="623"/>
      <c r="ER1" s="623"/>
      <c r="ES1" s="623"/>
      <c r="ET1" s="623"/>
      <c r="EU1" s="623"/>
      <c r="EV1" s="623"/>
      <c r="EW1" s="623"/>
      <c r="EX1" s="623"/>
      <c r="EY1" s="623"/>
      <c r="EZ1" s="623"/>
      <c r="FA1" s="623"/>
      <c r="FB1" s="623"/>
      <c r="FC1" s="623"/>
    </row>
    <row r="2" spans="1:159" ht="15.75">
      <c r="A2" s="613" t="s">
        <v>1200</v>
      </c>
      <c r="G2" s="613"/>
      <c r="L2" s="65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3"/>
      <c r="AD2" s="623"/>
      <c r="AE2" s="623"/>
      <c r="AF2" s="623"/>
      <c r="AG2" s="623"/>
      <c r="AH2" s="623"/>
      <c r="AI2" s="623"/>
      <c r="AJ2" s="623"/>
      <c r="AK2" s="623"/>
      <c r="AL2" s="623"/>
      <c r="AM2" s="623"/>
      <c r="AN2" s="623"/>
      <c r="AO2" s="623"/>
      <c r="AP2" s="623"/>
      <c r="AQ2" s="623"/>
      <c r="AR2" s="623"/>
      <c r="AS2" s="623"/>
      <c r="AT2" s="623"/>
      <c r="AU2" s="623"/>
      <c r="AV2" s="623"/>
      <c r="AW2" s="623"/>
      <c r="AX2" s="623"/>
      <c r="AY2" s="623"/>
      <c r="AZ2" s="623"/>
      <c r="BA2" s="623"/>
      <c r="BB2" s="623"/>
      <c r="BC2" s="623"/>
      <c r="BD2" s="623"/>
      <c r="BE2" s="623"/>
      <c r="BF2" s="623"/>
      <c r="BG2" s="623"/>
      <c r="BH2" s="623"/>
      <c r="BI2" s="623"/>
      <c r="BJ2" s="623"/>
      <c r="BK2" s="623"/>
      <c r="BL2" s="623"/>
      <c r="BM2" s="623"/>
      <c r="BN2" s="623"/>
      <c r="BO2" s="623"/>
      <c r="BP2" s="623"/>
      <c r="BQ2" s="623"/>
      <c r="BR2" s="623"/>
      <c r="BS2" s="623"/>
      <c r="BT2" s="623"/>
      <c r="BU2" s="623"/>
      <c r="BV2" s="623"/>
      <c r="BW2" s="623"/>
      <c r="BX2" s="623"/>
      <c r="BY2" s="623"/>
      <c r="BZ2" s="623"/>
      <c r="CA2" s="623"/>
      <c r="CB2" s="623"/>
      <c r="CC2" s="623"/>
      <c r="CD2" s="623"/>
      <c r="CE2" s="623"/>
      <c r="CF2" s="623"/>
      <c r="CG2" s="623"/>
      <c r="CH2" s="623"/>
      <c r="CI2" s="623"/>
      <c r="CJ2" s="623"/>
      <c r="CK2" s="623"/>
      <c r="CL2" s="623"/>
      <c r="CM2" s="623"/>
      <c r="CN2" s="623"/>
      <c r="CO2" s="623"/>
      <c r="CP2" s="623"/>
      <c r="CQ2" s="623"/>
      <c r="CR2" s="623"/>
      <c r="CS2" s="623"/>
      <c r="CT2" s="623"/>
      <c r="CU2" s="623"/>
      <c r="CV2" s="623"/>
      <c r="CW2" s="623"/>
      <c r="CX2" s="623"/>
      <c r="CY2" s="623"/>
      <c r="CZ2" s="623"/>
      <c r="DA2" s="623"/>
      <c r="DB2" s="623"/>
      <c r="DC2" s="623"/>
      <c r="DD2" s="623"/>
      <c r="DE2" s="623"/>
      <c r="DF2" s="623"/>
      <c r="DG2" s="623"/>
      <c r="DH2" s="623"/>
      <c r="DI2" s="623"/>
      <c r="DJ2" s="623"/>
      <c r="DK2" s="623"/>
      <c r="DL2" s="623"/>
      <c r="DM2" s="623"/>
      <c r="DN2" s="623"/>
      <c r="DO2" s="623"/>
      <c r="DP2" s="623"/>
      <c r="DQ2" s="623"/>
      <c r="DR2" s="623"/>
      <c r="DS2" s="623"/>
      <c r="DT2" s="623"/>
      <c r="DU2" s="623"/>
      <c r="DV2" s="623"/>
      <c r="DW2" s="623"/>
      <c r="DX2" s="623"/>
      <c r="DY2" s="623"/>
      <c r="DZ2" s="623"/>
      <c r="EA2" s="623"/>
      <c r="EB2" s="623"/>
      <c r="EC2" s="623"/>
      <c r="ED2" s="623"/>
      <c r="EE2" s="623"/>
      <c r="EF2" s="623"/>
      <c r="EG2" s="623"/>
      <c r="EH2" s="623"/>
      <c r="EI2" s="623"/>
      <c r="EJ2" s="623"/>
      <c r="EK2" s="623"/>
      <c r="EL2" s="623"/>
      <c r="EM2" s="623"/>
      <c r="EN2" s="623"/>
      <c r="EO2" s="623"/>
      <c r="EP2" s="623"/>
      <c r="EQ2" s="623"/>
      <c r="ER2" s="623"/>
      <c r="ES2" s="623"/>
      <c r="ET2" s="623"/>
      <c r="EU2" s="623"/>
      <c r="EV2" s="623"/>
      <c r="EW2" s="623"/>
      <c r="EX2" s="623"/>
      <c r="EY2" s="623"/>
      <c r="EZ2" s="623"/>
      <c r="FA2" s="623"/>
      <c r="FB2" s="623"/>
      <c r="FC2" s="623"/>
    </row>
    <row r="3" spans="1:159" ht="20.100000000000001" customHeight="1">
      <c r="A3" s="623"/>
      <c r="B3" s="623"/>
      <c r="C3" s="623"/>
      <c r="D3" s="623"/>
      <c r="E3" s="623"/>
      <c r="F3" s="623"/>
      <c r="G3" s="623"/>
      <c r="H3" s="623"/>
      <c r="I3" s="623"/>
      <c r="J3" s="623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  <c r="W3" s="623"/>
      <c r="X3" s="623"/>
      <c r="Y3" s="623"/>
      <c r="Z3" s="623"/>
      <c r="AA3" s="623"/>
      <c r="AB3" s="623"/>
      <c r="AC3" s="623"/>
      <c r="AD3" s="623"/>
      <c r="AE3" s="623"/>
      <c r="AF3" s="623"/>
      <c r="AG3" s="623"/>
      <c r="AH3" s="623"/>
      <c r="AI3" s="623"/>
      <c r="AJ3" s="623"/>
      <c r="AK3" s="623"/>
      <c r="AL3" s="623"/>
      <c r="AM3" s="623"/>
      <c r="AN3" s="623"/>
      <c r="AO3" s="623"/>
      <c r="AP3" s="623"/>
      <c r="AQ3" s="623"/>
      <c r="AR3" s="623"/>
      <c r="AS3" s="623"/>
      <c r="AT3" s="623"/>
      <c r="AU3" s="623"/>
      <c r="AV3" s="623"/>
      <c r="AW3" s="623"/>
      <c r="AX3" s="623"/>
      <c r="AY3" s="623"/>
      <c r="AZ3" s="623"/>
      <c r="BA3" s="623"/>
      <c r="BB3" s="623"/>
      <c r="BC3" s="623"/>
      <c r="BD3" s="623"/>
      <c r="BE3" s="623"/>
      <c r="BF3" s="623"/>
      <c r="BG3" s="623"/>
      <c r="BH3" s="623"/>
      <c r="BI3" s="623"/>
      <c r="BJ3" s="623"/>
      <c r="BK3" s="623"/>
      <c r="BL3" s="623"/>
      <c r="BM3" s="623"/>
      <c r="BN3" s="623"/>
      <c r="BO3" s="623"/>
      <c r="BP3" s="623"/>
      <c r="BQ3" s="623"/>
      <c r="BR3" s="623"/>
      <c r="BS3" s="623"/>
      <c r="BT3" s="623"/>
      <c r="BU3" s="623"/>
      <c r="BV3" s="623"/>
      <c r="BW3" s="623"/>
      <c r="BX3" s="623"/>
      <c r="BY3" s="623"/>
      <c r="BZ3" s="623"/>
      <c r="CA3" s="623"/>
      <c r="CB3" s="623"/>
      <c r="CC3" s="623"/>
      <c r="CD3" s="623"/>
      <c r="CE3" s="623"/>
      <c r="CF3" s="623"/>
      <c r="CG3" s="623"/>
      <c r="CH3" s="623"/>
      <c r="CI3" s="623"/>
      <c r="CJ3" s="623"/>
      <c r="CK3" s="623"/>
      <c r="CL3" s="623"/>
      <c r="CM3" s="623"/>
      <c r="CN3" s="623"/>
      <c r="CO3" s="623"/>
      <c r="CP3" s="623"/>
      <c r="CQ3" s="623"/>
      <c r="CR3" s="623"/>
      <c r="CS3" s="623"/>
      <c r="CT3" s="623"/>
      <c r="CU3" s="623"/>
      <c r="CV3" s="623"/>
      <c r="CW3" s="623"/>
      <c r="CX3" s="623"/>
      <c r="CY3" s="623"/>
      <c r="CZ3" s="623"/>
      <c r="DA3" s="623"/>
      <c r="DB3" s="623"/>
      <c r="DC3" s="623"/>
      <c r="DD3" s="623"/>
      <c r="DE3" s="623"/>
      <c r="DF3" s="623"/>
      <c r="DG3" s="623"/>
      <c r="DH3" s="623"/>
      <c r="DI3" s="623"/>
      <c r="DJ3" s="623"/>
      <c r="DK3" s="623"/>
      <c r="DL3" s="623"/>
      <c r="DM3" s="623"/>
      <c r="DN3" s="623"/>
      <c r="DO3" s="623"/>
      <c r="DP3" s="623"/>
      <c r="DQ3" s="623"/>
      <c r="DR3" s="623"/>
      <c r="DS3" s="623"/>
      <c r="DT3" s="623"/>
      <c r="DU3" s="623"/>
      <c r="DV3" s="623"/>
      <c r="DW3" s="623"/>
      <c r="DX3" s="623"/>
      <c r="DY3" s="623"/>
      <c r="DZ3" s="623"/>
      <c r="EA3" s="623"/>
      <c r="EB3" s="623"/>
      <c r="EC3" s="623"/>
      <c r="ED3" s="623"/>
      <c r="EE3" s="623"/>
      <c r="EF3" s="623"/>
      <c r="EG3" s="623"/>
      <c r="EH3" s="623"/>
      <c r="EI3" s="623"/>
      <c r="EJ3" s="623"/>
      <c r="EK3" s="623"/>
      <c r="EL3" s="623"/>
      <c r="EM3" s="623"/>
      <c r="EN3" s="623"/>
      <c r="EO3" s="623"/>
      <c r="EP3" s="623"/>
      <c r="EQ3" s="623"/>
      <c r="ER3" s="623"/>
      <c r="ES3" s="623"/>
      <c r="ET3" s="623"/>
      <c r="EU3" s="623"/>
      <c r="EV3" s="623"/>
      <c r="EW3" s="623"/>
      <c r="EX3" s="623"/>
      <c r="EY3" s="623"/>
      <c r="EZ3" s="623"/>
      <c r="FA3" s="623"/>
      <c r="FB3" s="623"/>
      <c r="FC3" s="623"/>
    </row>
    <row r="4" spans="1:159" ht="30" customHeight="1">
      <c r="A4" s="654" t="s">
        <v>65</v>
      </c>
      <c r="B4" s="655" t="s">
        <v>969</v>
      </c>
      <c r="C4" s="617">
        <v>2003</v>
      </c>
      <c r="D4" s="619">
        <v>2004</v>
      </c>
      <c r="E4" s="619">
        <v>2005</v>
      </c>
      <c r="F4" s="617">
        <v>2006</v>
      </c>
      <c r="G4" s="620">
        <v>2007</v>
      </c>
      <c r="H4" s="617">
        <v>2008</v>
      </c>
      <c r="I4" s="617">
        <v>2009</v>
      </c>
      <c r="J4" s="617">
        <v>2010</v>
      </c>
      <c r="K4" s="617">
        <v>2011</v>
      </c>
      <c r="L4" s="617">
        <v>2012</v>
      </c>
      <c r="M4" s="641">
        <v>2013</v>
      </c>
      <c r="N4" s="623"/>
      <c r="O4" s="623"/>
      <c r="P4" s="623"/>
      <c r="Q4" s="623"/>
      <c r="R4" s="623"/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3"/>
      <c r="AI4" s="623"/>
      <c r="AJ4" s="623"/>
      <c r="AK4" s="623"/>
      <c r="AL4" s="623"/>
      <c r="AM4" s="623"/>
      <c r="AN4" s="623"/>
      <c r="AO4" s="623"/>
      <c r="AP4" s="623"/>
      <c r="AQ4" s="623"/>
      <c r="AR4" s="623"/>
      <c r="AS4" s="623"/>
      <c r="AT4" s="623"/>
      <c r="AU4" s="623"/>
      <c r="AV4" s="623"/>
      <c r="AW4" s="623"/>
      <c r="AX4" s="623"/>
      <c r="AY4" s="623"/>
      <c r="AZ4" s="623"/>
      <c r="BA4" s="623"/>
      <c r="BB4" s="623"/>
      <c r="BC4" s="623"/>
      <c r="BD4" s="623"/>
      <c r="BE4" s="623"/>
      <c r="BF4" s="623"/>
      <c r="BG4" s="623"/>
      <c r="BH4" s="623"/>
      <c r="BI4" s="623"/>
      <c r="BJ4" s="623"/>
      <c r="BK4" s="623"/>
      <c r="BL4" s="623"/>
      <c r="BM4" s="623"/>
      <c r="BN4" s="623"/>
      <c r="BO4" s="623"/>
      <c r="BP4" s="623"/>
      <c r="BQ4" s="623"/>
      <c r="BR4" s="623"/>
      <c r="BS4" s="623"/>
      <c r="BT4" s="623"/>
      <c r="BU4" s="623"/>
      <c r="BV4" s="623"/>
      <c r="BW4" s="623"/>
      <c r="BX4" s="623"/>
      <c r="BY4" s="623"/>
      <c r="BZ4" s="623"/>
      <c r="CA4" s="623"/>
      <c r="CB4" s="623"/>
      <c r="CC4" s="623"/>
      <c r="CD4" s="623"/>
      <c r="CE4" s="623"/>
      <c r="CF4" s="623"/>
      <c r="CG4" s="623"/>
      <c r="CH4" s="623"/>
      <c r="CI4" s="623"/>
      <c r="CJ4" s="623"/>
      <c r="CK4" s="623"/>
      <c r="CL4" s="623"/>
      <c r="CM4" s="623"/>
      <c r="CN4" s="623"/>
      <c r="CO4" s="623"/>
      <c r="CP4" s="623"/>
      <c r="CQ4" s="623"/>
      <c r="CR4" s="623"/>
      <c r="CS4" s="623"/>
      <c r="CT4" s="623"/>
      <c r="CU4" s="623"/>
      <c r="CV4" s="623"/>
      <c r="CW4" s="623"/>
      <c r="CX4" s="623"/>
      <c r="CY4" s="623"/>
      <c r="CZ4" s="623"/>
      <c r="DA4" s="623"/>
      <c r="DB4" s="623"/>
      <c r="DC4" s="623"/>
      <c r="DD4" s="623"/>
      <c r="DE4" s="623"/>
      <c r="DF4" s="623"/>
      <c r="DG4" s="623"/>
      <c r="DH4" s="623"/>
      <c r="DI4" s="623"/>
      <c r="DJ4" s="623"/>
      <c r="DK4" s="623"/>
      <c r="DL4" s="623"/>
      <c r="DM4" s="623"/>
      <c r="DN4" s="623"/>
      <c r="DO4" s="623"/>
      <c r="DP4" s="623"/>
      <c r="DQ4" s="623"/>
      <c r="DR4" s="623"/>
      <c r="DS4" s="623"/>
      <c r="DT4" s="623"/>
      <c r="DU4" s="623"/>
      <c r="DV4" s="623"/>
      <c r="DW4" s="623"/>
      <c r="DX4" s="623"/>
      <c r="DY4" s="623"/>
      <c r="DZ4" s="623"/>
      <c r="EA4" s="623"/>
      <c r="EB4" s="623"/>
      <c r="EC4" s="623"/>
      <c r="ED4" s="623"/>
      <c r="EE4" s="623"/>
      <c r="EF4" s="623"/>
      <c r="EG4" s="623"/>
      <c r="EH4" s="623"/>
      <c r="EI4" s="623"/>
      <c r="EJ4" s="623"/>
      <c r="EK4" s="623"/>
      <c r="EL4" s="623"/>
      <c r="EM4" s="623"/>
      <c r="EN4" s="623"/>
      <c r="EO4" s="623"/>
      <c r="EP4" s="623"/>
      <c r="EQ4" s="623"/>
      <c r="ER4" s="623"/>
      <c r="ES4" s="623"/>
      <c r="ET4" s="623"/>
      <c r="EU4" s="623"/>
      <c r="EV4" s="623"/>
      <c r="EW4" s="623"/>
      <c r="EX4" s="623"/>
      <c r="EY4" s="623"/>
      <c r="EZ4" s="623"/>
      <c r="FA4" s="623"/>
      <c r="FB4" s="623"/>
      <c r="FC4" s="623"/>
    </row>
    <row r="5" spans="1:159" ht="15" customHeight="1">
      <c r="A5" s="284">
        <v>1</v>
      </c>
      <c r="B5" s="627" t="s">
        <v>1204</v>
      </c>
      <c r="C5" s="625">
        <v>3515.312363525944</v>
      </c>
      <c r="D5" s="625">
        <v>3739.8883123898586</v>
      </c>
      <c r="E5" s="625">
        <v>4181.5492386477308</v>
      </c>
      <c r="F5" s="625">
        <v>4917.2790251026599</v>
      </c>
      <c r="G5" s="625">
        <v>6419.7204484465037</v>
      </c>
      <c r="H5" s="625">
        <v>5968.9417407222945</v>
      </c>
      <c r="I5" s="625">
        <v>4677.7997466914867</v>
      </c>
      <c r="J5" s="625">
        <v>5797.0192459922737</v>
      </c>
      <c r="K5" s="625">
        <v>6957.586811686122</v>
      </c>
      <c r="L5" s="625">
        <v>7596.3927631884353</v>
      </c>
      <c r="M5" s="625">
        <v>7914.7199476792885</v>
      </c>
      <c r="N5" s="656"/>
      <c r="O5" s="656"/>
      <c r="P5" s="656"/>
      <c r="Q5" s="656"/>
      <c r="R5" s="656"/>
      <c r="S5" s="656"/>
      <c r="T5" s="656"/>
      <c r="U5" s="656"/>
      <c r="V5" s="656"/>
      <c r="W5" s="284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23"/>
      <c r="CD5" s="623"/>
      <c r="CE5" s="623"/>
      <c r="CF5" s="623"/>
      <c r="CG5" s="623"/>
      <c r="CH5" s="623"/>
      <c r="CI5" s="623"/>
      <c r="CJ5" s="623"/>
      <c r="CK5" s="623"/>
      <c r="CL5" s="623"/>
      <c r="CM5" s="623"/>
      <c r="CN5" s="623"/>
      <c r="CO5" s="623"/>
      <c r="CP5" s="623"/>
      <c r="CQ5" s="623"/>
      <c r="CR5" s="623"/>
      <c r="CS5" s="623"/>
      <c r="CT5" s="623"/>
      <c r="CU5" s="623"/>
      <c r="CV5" s="623"/>
      <c r="CW5" s="623"/>
      <c r="CX5" s="623"/>
      <c r="CY5" s="623"/>
      <c r="CZ5" s="623"/>
      <c r="DA5" s="623"/>
      <c r="DB5" s="623"/>
      <c r="DC5" s="623"/>
      <c r="DD5" s="623"/>
      <c r="DE5" s="623"/>
      <c r="DF5" s="623"/>
      <c r="DG5" s="623"/>
      <c r="DH5" s="623"/>
      <c r="DI5" s="623"/>
      <c r="DJ5" s="623"/>
      <c r="DK5" s="623"/>
      <c r="DL5" s="623"/>
      <c r="DM5" s="623"/>
      <c r="DN5" s="623"/>
      <c r="DO5" s="623"/>
      <c r="DP5" s="623"/>
      <c r="DQ5" s="623"/>
      <c r="DR5" s="623"/>
      <c r="DS5" s="623"/>
      <c r="DT5" s="623"/>
      <c r="DU5" s="623"/>
      <c r="DV5" s="623"/>
      <c r="DW5" s="623"/>
      <c r="DX5" s="623"/>
      <c r="DY5" s="623"/>
      <c r="DZ5" s="623"/>
      <c r="EA5" s="623"/>
      <c r="EB5" s="623"/>
      <c r="EC5" s="623"/>
      <c r="ED5" s="623"/>
      <c r="EE5" s="623"/>
      <c r="EF5" s="623"/>
      <c r="EG5" s="623"/>
      <c r="EH5" s="623"/>
      <c r="EI5" s="623"/>
      <c r="EJ5" s="623"/>
      <c r="EK5" s="623"/>
      <c r="EL5" s="623"/>
      <c r="EM5" s="623"/>
      <c r="EN5" s="623"/>
      <c r="EO5" s="623"/>
      <c r="EP5" s="623"/>
      <c r="EQ5" s="623"/>
      <c r="ER5" s="623"/>
      <c r="ES5" s="623"/>
      <c r="ET5" s="623"/>
      <c r="EU5" s="623"/>
      <c r="EV5" s="623"/>
      <c r="EW5" s="623"/>
      <c r="EX5" s="623"/>
      <c r="EY5" s="623"/>
      <c r="EZ5" s="623"/>
      <c r="FA5" s="623"/>
      <c r="FB5" s="623"/>
      <c r="FC5" s="623"/>
    </row>
    <row r="6" spans="1:159" ht="12.95" customHeight="1">
      <c r="A6" s="284">
        <v>2</v>
      </c>
      <c r="B6" s="629" t="s">
        <v>1205</v>
      </c>
      <c r="C6" s="625">
        <v>1589.2945838103467</v>
      </c>
      <c r="D6" s="625">
        <v>1664.6079694737143</v>
      </c>
      <c r="E6" s="625">
        <v>1753.5090817942878</v>
      </c>
      <c r="F6" s="625">
        <v>2085.3535697224593</v>
      </c>
      <c r="G6" s="625">
        <v>2821.1931991722558</v>
      </c>
      <c r="H6" s="625">
        <v>2898.2024849586323</v>
      </c>
      <c r="I6" s="625">
        <v>2108.3276754220255</v>
      </c>
      <c r="J6" s="625">
        <v>2765.5549066815493</v>
      </c>
      <c r="K6" s="625">
        <v>3416.3161677430421</v>
      </c>
      <c r="L6" s="625">
        <v>3625.5349410654317</v>
      </c>
      <c r="M6" s="625">
        <v>3915.1606718451549</v>
      </c>
      <c r="N6" s="656"/>
      <c r="O6" s="656"/>
      <c r="P6" s="656"/>
      <c r="Q6" s="656"/>
      <c r="R6" s="656"/>
      <c r="S6" s="656"/>
      <c r="T6" s="656"/>
      <c r="U6" s="656"/>
      <c r="V6" s="656"/>
      <c r="W6" s="284"/>
      <c r="X6" s="623"/>
      <c r="Y6" s="623"/>
      <c r="Z6" s="623"/>
      <c r="AA6" s="623"/>
      <c r="AB6" s="623"/>
      <c r="AC6" s="623"/>
      <c r="AD6" s="623"/>
      <c r="AE6" s="623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23"/>
      <c r="CD6" s="623"/>
      <c r="CE6" s="623"/>
      <c r="CF6" s="623"/>
      <c r="CG6" s="623"/>
      <c r="CH6" s="623"/>
      <c r="CI6" s="623"/>
      <c r="CJ6" s="623"/>
      <c r="CK6" s="623"/>
      <c r="CL6" s="623"/>
      <c r="CM6" s="623"/>
      <c r="CN6" s="623"/>
      <c r="CO6" s="623"/>
      <c r="CP6" s="623"/>
      <c r="CQ6" s="623"/>
      <c r="CR6" s="623"/>
      <c r="CS6" s="623"/>
      <c r="CT6" s="623"/>
      <c r="CU6" s="623"/>
      <c r="CV6" s="623"/>
      <c r="CW6" s="623"/>
      <c r="CX6" s="623"/>
      <c r="CY6" s="623"/>
      <c r="CZ6" s="623"/>
      <c r="DA6" s="623"/>
      <c r="DB6" s="623"/>
      <c r="DC6" s="623"/>
      <c r="DD6" s="623"/>
      <c r="DE6" s="623"/>
      <c r="DF6" s="623"/>
      <c r="DG6" s="623"/>
      <c r="DH6" s="623"/>
      <c r="DI6" s="623"/>
      <c r="DJ6" s="623"/>
      <c r="DK6" s="623"/>
      <c r="DL6" s="623"/>
      <c r="DM6" s="623"/>
      <c r="DN6" s="623"/>
      <c r="DO6" s="623"/>
      <c r="DP6" s="623"/>
      <c r="DQ6" s="623"/>
      <c r="DR6" s="623"/>
      <c r="DS6" s="623"/>
      <c r="DT6" s="623"/>
      <c r="DU6" s="623"/>
      <c r="DV6" s="623"/>
      <c r="DW6" s="623"/>
      <c r="DX6" s="623"/>
      <c r="DY6" s="623"/>
      <c r="DZ6" s="623"/>
      <c r="EA6" s="623"/>
      <c r="EB6" s="623"/>
      <c r="EC6" s="623"/>
      <c r="ED6" s="623"/>
      <c r="EE6" s="623"/>
      <c r="EF6" s="623"/>
      <c r="EG6" s="623"/>
      <c r="EH6" s="623"/>
      <c r="EI6" s="623"/>
      <c r="EJ6" s="623"/>
      <c r="EK6" s="623"/>
      <c r="EL6" s="623"/>
      <c r="EM6" s="623"/>
      <c r="EN6" s="623"/>
      <c r="EO6" s="623"/>
      <c r="EP6" s="623"/>
      <c r="EQ6" s="623"/>
      <c r="ER6" s="623"/>
      <c r="ES6" s="623"/>
      <c r="ET6" s="623"/>
      <c r="EU6" s="623"/>
      <c r="EV6" s="623"/>
      <c r="EW6" s="623"/>
      <c r="EX6" s="623"/>
      <c r="EY6" s="623"/>
      <c r="EZ6" s="623"/>
      <c r="FA6" s="623"/>
      <c r="FB6" s="623"/>
      <c r="FC6" s="623"/>
    </row>
    <row r="7" spans="1:159" ht="12.95" customHeight="1">
      <c r="A7" s="284">
        <v>3</v>
      </c>
      <c r="B7" s="629" t="s">
        <v>1206</v>
      </c>
      <c r="C7" s="625">
        <v>1491.558473263535</v>
      </c>
      <c r="D7" s="625">
        <v>1631.6557655138322</v>
      </c>
      <c r="E7" s="625">
        <v>1782.0025823521023</v>
      </c>
      <c r="F7" s="625">
        <v>2064.0103175051754</v>
      </c>
      <c r="G7" s="625">
        <v>2655.0130946097183</v>
      </c>
      <c r="H7" s="625">
        <v>2128.5475724019466</v>
      </c>
      <c r="I7" s="625">
        <v>1662.7768054771036</v>
      </c>
      <c r="J7" s="625">
        <v>2017.4028405355584</v>
      </c>
      <c r="K7" s="625">
        <v>2407.7031530649583</v>
      </c>
      <c r="L7" s="625">
        <v>2733.540018161314</v>
      </c>
      <c r="M7" s="625">
        <v>2809.65327520765</v>
      </c>
      <c r="N7" s="657"/>
      <c r="O7" s="657"/>
      <c r="P7" s="657"/>
      <c r="Q7" s="657"/>
      <c r="R7" s="657"/>
      <c r="S7" s="657"/>
      <c r="T7" s="657"/>
      <c r="U7" s="657"/>
      <c r="V7" s="657"/>
      <c r="W7" s="284"/>
      <c r="X7" s="623"/>
      <c r="Y7" s="623"/>
      <c r="Z7" s="623"/>
      <c r="AA7" s="623"/>
      <c r="AB7" s="623"/>
      <c r="AC7" s="623"/>
      <c r="AD7" s="623"/>
      <c r="AE7" s="623"/>
      <c r="AF7" s="623"/>
      <c r="AG7" s="623"/>
      <c r="AH7" s="623"/>
      <c r="AI7" s="623"/>
      <c r="AJ7" s="623"/>
      <c r="AK7" s="623"/>
      <c r="AL7" s="623"/>
      <c r="AM7" s="623"/>
      <c r="AN7" s="623"/>
      <c r="AO7" s="623"/>
      <c r="AP7" s="623"/>
      <c r="AQ7" s="623"/>
      <c r="AR7" s="623"/>
      <c r="AS7" s="623"/>
      <c r="AT7" s="623"/>
      <c r="AU7" s="623"/>
      <c r="AV7" s="623"/>
      <c r="AW7" s="623"/>
      <c r="AX7" s="623"/>
      <c r="AY7" s="623"/>
      <c r="AZ7" s="623"/>
      <c r="BA7" s="623"/>
      <c r="BB7" s="623"/>
      <c r="BC7" s="623"/>
      <c r="BD7" s="623"/>
      <c r="BE7" s="623"/>
      <c r="BF7" s="623"/>
      <c r="BG7" s="623"/>
      <c r="BH7" s="623"/>
      <c r="BI7" s="623"/>
      <c r="BJ7" s="623"/>
      <c r="BK7" s="623"/>
      <c r="BL7" s="623"/>
      <c r="BM7" s="623"/>
      <c r="BN7" s="623"/>
      <c r="BO7" s="623"/>
      <c r="BP7" s="623"/>
      <c r="BQ7" s="623"/>
      <c r="BR7" s="623"/>
      <c r="BS7" s="623"/>
      <c r="BT7" s="623"/>
      <c r="BU7" s="623"/>
      <c r="BV7" s="623"/>
      <c r="BW7" s="623"/>
      <c r="BX7" s="623"/>
      <c r="BY7" s="623"/>
      <c r="BZ7" s="623"/>
      <c r="CA7" s="623"/>
      <c r="CB7" s="623"/>
      <c r="CC7" s="623"/>
      <c r="CD7" s="623"/>
      <c r="CE7" s="623"/>
      <c r="CF7" s="623"/>
      <c r="CG7" s="623"/>
      <c r="CH7" s="623"/>
      <c r="CI7" s="623"/>
      <c r="CJ7" s="623"/>
      <c r="CK7" s="623"/>
      <c r="CL7" s="623"/>
      <c r="CM7" s="623"/>
      <c r="CN7" s="623"/>
      <c r="CO7" s="623"/>
      <c r="CP7" s="623"/>
      <c r="CQ7" s="623"/>
      <c r="CR7" s="623"/>
      <c r="CS7" s="623"/>
      <c r="CT7" s="623"/>
      <c r="CU7" s="623"/>
      <c r="CV7" s="623"/>
      <c r="CW7" s="623"/>
      <c r="CX7" s="623"/>
      <c r="CY7" s="623"/>
      <c r="CZ7" s="623"/>
      <c r="DA7" s="623"/>
      <c r="DB7" s="623"/>
      <c r="DC7" s="623"/>
      <c r="DD7" s="623"/>
      <c r="DE7" s="623"/>
      <c r="DF7" s="623"/>
      <c r="DG7" s="623"/>
      <c r="DH7" s="623"/>
      <c r="DI7" s="623"/>
      <c r="DJ7" s="623"/>
      <c r="DK7" s="623"/>
      <c r="DL7" s="623"/>
      <c r="DM7" s="623"/>
      <c r="DN7" s="623"/>
      <c r="DO7" s="623"/>
      <c r="DP7" s="623"/>
      <c r="DQ7" s="623"/>
      <c r="DR7" s="623"/>
      <c r="DS7" s="623"/>
      <c r="DT7" s="623"/>
      <c r="DU7" s="623"/>
      <c r="DV7" s="623"/>
      <c r="DW7" s="623"/>
      <c r="DX7" s="623"/>
      <c r="DY7" s="623"/>
      <c r="DZ7" s="623"/>
      <c r="EA7" s="623"/>
      <c r="EB7" s="623"/>
      <c r="EC7" s="623"/>
      <c r="ED7" s="623"/>
      <c r="EE7" s="623"/>
      <c r="EF7" s="623"/>
      <c r="EG7" s="623"/>
      <c r="EH7" s="623"/>
      <c r="EI7" s="623"/>
      <c r="EJ7" s="623"/>
      <c r="EK7" s="623"/>
      <c r="EL7" s="623"/>
      <c r="EM7" s="623"/>
      <c r="EN7" s="623"/>
      <c r="EO7" s="623"/>
      <c r="EP7" s="623"/>
      <c r="EQ7" s="623"/>
      <c r="ER7" s="623"/>
      <c r="ES7" s="623"/>
      <c r="ET7" s="623"/>
      <c r="EU7" s="623"/>
      <c r="EV7" s="623"/>
      <c r="EW7" s="623"/>
      <c r="EX7" s="623"/>
      <c r="EY7" s="623"/>
      <c r="EZ7" s="623"/>
      <c r="FA7" s="623"/>
      <c r="FB7" s="623"/>
      <c r="FC7" s="623"/>
    </row>
    <row r="8" spans="1:159" ht="12.95" customHeight="1">
      <c r="A8" s="284">
        <v>4</v>
      </c>
      <c r="B8" s="629" t="s">
        <v>1207</v>
      </c>
      <c r="C8" s="625">
        <v>90.661920146976613</v>
      </c>
      <c r="D8" s="625">
        <v>91.641884783746136</v>
      </c>
      <c r="E8" s="625">
        <v>282.35965558460055</v>
      </c>
      <c r="F8" s="625">
        <v>301.83912705121793</v>
      </c>
      <c r="G8" s="625">
        <v>374.06302136657604</v>
      </c>
      <c r="H8" s="625">
        <v>370.36219136237804</v>
      </c>
      <c r="I8" s="625">
        <v>380.98256695339683</v>
      </c>
      <c r="J8" s="625">
        <v>473.37747255339684</v>
      </c>
      <c r="K8" s="625">
        <v>471.81036855339676</v>
      </c>
      <c r="L8" s="625">
        <v>500.16854210059341</v>
      </c>
      <c r="M8" s="625">
        <v>489.24939871287506</v>
      </c>
      <c r="N8" s="657"/>
      <c r="O8" s="657"/>
      <c r="P8" s="657"/>
      <c r="Q8" s="657"/>
      <c r="R8" s="657"/>
      <c r="S8" s="657"/>
      <c r="T8" s="657"/>
      <c r="U8" s="657"/>
      <c r="V8" s="657"/>
      <c r="W8" s="284"/>
      <c r="X8" s="623"/>
      <c r="Y8" s="623"/>
      <c r="Z8" s="623"/>
      <c r="AA8" s="623"/>
      <c r="AB8" s="623"/>
      <c r="AC8" s="623"/>
      <c r="AD8" s="623"/>
      <c r="AE8" s="623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23"/>
      <c r="CD8" s="623"/>
      <c r="CE8" s="623"/>
      <c r="CF8" s="623"/>
      <c r="CG8" s="623"/>
      <c r="CH8" s="623"/>
      <c r="CI8" s="623"/>
      <c r="CJ8" s="623"/>
      <c r="CK8" s="623"/>
      <c r="CL8" s="623"/>
      <c r="CM8" s="623"/>
      <c r="CN8" s="623"/>
      <c r="CO8" s="623"/>
      <c r="CP8" s="623"/>
      <c r="CQ8" s="623"/>
      <c r="CR8" s="623"/>
      <c r="CS8" s="623"/>
      <c r="CT8" s="623"/>
      <c r="CU8" s="623"/>
      <c r="CV8" s="623"/>
      <c r="CW8" s="623"/>
      <c r="CX8" s="623"/>
      <c r="CY8" s="623"/>
      <c r="CZ8" s="623"/>
      <c r="DA8" s="623"/>
      <c r="DB8" s="623"/>
      <c r="DC8" s="623"/>
      <c r="DD8" s="623"/>
      <c r="DE8" s="623"/>
      <c r="DF8" s="623"/>
      <c r="DG8" s="623"/>
      <c r="DH8" s="623"/>
      <c r="DI8" s="623"/>
      <c r="DJ8" s="623"/>
      <c r="DK8" s="623"/>
      <c r="DL8" s="623"/>
      <c r="DM8" s="623"/>
      <c r="DN8" s="623"/>
      <c r="DO8" s="623"/>
      <c r="DP8" s="623"/>
      <c r="DQ8" s="623"/>
      <c r="DR8" s="623"/>
      <c r="DS8" s="623"/>
      <c r="DT8" s="623"/>
      <c r="DU8" s="623"/>
      <c r="DV8" s="623"/>
      <c r="DW8" s="623"/>
      <c r="DX8" s="623"/>
      <c r="DY8" s="623"/>
      <c r="DZ8" s="623"/>
      <c r="EA8" s="623"/>
      <c r="EB8" s="623"/>
      <c r="EC8" s="623"/>
      <c r="ED8" s="623"/>
      <c r="EE8" s="623"/>
      <c r="EF8" s="623"/>
      <c r="EG8" s="623"/>
      <c r="EH8" s="623"/>
      <c r="EI8" s="623"/>
      <c r="EJ8" s="623"/>
      <c r="EK8" s="623"/>
      <c r="EL8" s="623"/>
      <c r="EM8" s="623"/>
      <c r="EN8" s="623"/>
      <c r="EO8" s="623"/>
      <c r="EP8" s="623"/>
      <c r="EQ8" s="623"/>
      <c r="ER8" s="623"/>
      <c r="ES8" s="623"/>
      <c r="ET8" s="623"/>
      <c r="EU8" s="623"/>
      <c r="EV8" s="623"/>
      <c r="EW8" s="623"/>
      <c r="EX8" s="623"/>
      <c r="EY8" s="623"/>
      <c r="EZ8" s="623"/>
      <c r="FA8" s="623"/>
      <c r="FB8" s="623"/>
      <c r="FC8" s="623"/>
    </row>
    <row r="9" spans="1:159" ht="12.95" customHeight="1">
      <c r="A9" s="284">
        <v>5</v>
      </c>
      <c r="B9" s="629" t="s">
        <v>1208</v>
      </c>
      <c r="C9" s="625">
        <v>303.16985207829316</v>
      </c>
      <c r="D9" s="625">
        <v>303.93765500412377</v>
      </c>
      <c r="E9" s="625">
        <v>310.13855106450035</v>
      </c>
      <c r="F9" s="625">
        <v>406.68793366048146</v>
      </c>
      <c r="G9" s="625">
        <v>507.84540540289527</v>
      </c>
      <c r="H9" s="625">
        <v>504.14555202306587</v>
      </c>
      <c r="I9" s="625">
        <v>445.30823775951046</v>
      </c>
      <c r="J9" s="625">
        <v>473.63681146655813</v>
      </c>
      <c r="K9" s="625">
        <v>589.94486436380669</v>
      </c>
      <c r="L9" s="625">
        <v>669.07977705406347</v>
      </c>
      <c r="M9" s="625">
        <v>630.92235413542312</v>
      </c>
      <c r="N9" s="656"/>
      <c r="O9" s="656"/>
      <c r="P9" s="656"/>
      <c r="Q9" s="656"/>
      <c r="R9" s="656"/>
      <c r="S9" s="656"/>
      <c r="T9" s="656"/>
      <c r="U9" s="656"/>
      <c r="V9" s="656"/>
      <c r="W9" s="284"/>
      <c r="X9" s="623"/>
      <c r="Y9" s="623"/>
      <c r="Z9" s="623"/>
      <c r="AA9" s="623"/>
      <c r="AB9" s="623"/>
      <c r="AC9" s="623"/>
      <c r="AD9" s="623"/>
      <c r="AE9" s="623"/>
      <c r="AF9" s="623"/>
      <c r="AG9" s="623"/>
      <c r="AH9" s="623"/>
      <c r="AI9" s="623"/>
      <c r="AJ9" s="623"/>
      <c r="AK9" s="623"/>
      <c r="AL9" s="623"/>
      <c r="AM9" s="623"/>
      <c r="AN9" s="623"/>
      <c r="AO9" s="623"/>
      <c r="AP9" s="623"/>
      <c r="AQ9" s="623"/>
      <c r="AR9" s="623"/>
      <c r="AS9" s="623"/>
      <c r="AT9" s="623"/>
      <c r="AU9" s="623"/>
      <c r="AV9" s="623"/>
      <c r="AW9" s="623"/>
      <c r="AX9" s="623"/>
      <c r="AY9" s="623"/>
      <c r="AZ9" s="623"/>
      <c r="BA9" s="623"/>
      <c r="BB9" s="623"/>
      <c r="BC9" s="623"/>
      <c r="BD9" s="623"/>
      <c r="BE9" s="623"/>
      <c r="BF9" s="623"/>
      <c r="BG9" s="623"/>
      <c r="BH9" s="623"/>
      <c r="BI9" s="623"/>
      <c r="BJ9" s="623"/>
      <c r="BK9" s="623"/>
      <c r="BL9" s="623"/>
      <c r="BM9" s="623"/>
      <c r="BN9" s="623"/>
      <c r="BO9" s="623"/>
      <c r="BP9" s="623"/>
      <c r="BQ9" s="623"/>
      <c r="BR9" s="623"/>
      <c r="BS9" s="623"/>
      <c r="BT9" s="623"/>
      <c r="BU9" s="623"/>
      <c r="BV9" s="623"/>
      <c r="BW9" s="623"/>
      <c r="BX9" s="623"/>
      <c r="BY9" s="623"/>
      <c r="BZ9" s="623"/>
      <c r="CA9" s="623"/>
      <c r="CB9" s="623"/>
      <c r="CC9" s="623"/>
      <c r="CD9" s="623"/>
      <c r="CE9" s="623"/>
      <c r="CF9" s="623"/>
      <c r="CG9" s="623"/>
      <c r="CH9" s="623"/>
      <c r="CI9" s="623"/>
      <c r="CJ9" s="623"/>
      <c r="CK9" s="623"/>
      <c r="CL9" s="623"/>
      <c r="CM9" s="623"/>
      <c r="CN9" s="623"/>
      <c r="CO9" s="623"/>
      <c r="CP9" s="623"/>
      <c r="CQ9" s="623"/>
      <c r="CR9" s="623"/>
      <c r="CS9" s="623"/>
      <c r="CT9" s="623"/>
      <c r="CU9" s="623"/>
      <c r="CV9" s="623"/>
      <c r="CW9" s="623"/>
      <c r="CX9" s="623"/>
      <c r="CY9" s="623"/>
      <c r="CZ9" s="623"/>
      <c r="DA9" s="623"/>
      <c r="DB9" s="623"/>
      <c r="DC9" s="623"/>
      <c r="DD9" s="623"/>
      <c r="DE9" s="623"/>
      <c r="DF9" s="623"/>
      <c r="DG9" s="623"/>
      <c r="DH9" s="623"/>
      <c r="DI9" s="623"/>
      <c r="DJ9" s="623"/>
      <c r="DK9" s="623"/>
      <c r="DL9" s="623"/>
      <c r="DM9" s="623"/>
      <c r="DN9" s="623"/>
      <c r="DO9" s="623"/>
      <c r="DP9" s="623"/>
      <c r="DQ9" s="623"/>
      <c r="DR9" s="623"/>
      <c r="DS9" s="623"/>
      <c r="DT9" s="623"/>
      <c r="DU9" s="623"/>
      <c r="DV9" s="623"/>
      <c r="DW9" s="623"/>
      <c r="DX9" s="623"/>
      <c r="DY9" s="623"/>
      <c r="DZ9" s="623"/>
      <c r="EA9" s="623"/>
      <c r="EB9" s="623"/>
      <c r="EC9" s="623"/>
      <c r="ED9" s="623"/>
      <c r="EE9" s="623"/>
      <c r="EF9" s="623"/>
      <c r="EG9" s="623"/>
      <c r="EH9" s="623"/>
      <c r="EI9" s="623"/>
      <c r="EJ9" s="623"/>
      <c r="EK9" s="623"/>
      <c r="EL9" s="623"/>
      <c r="EM9" s="623"/>
      <c r="EN9" s="623"/>
      <c r="EO9" s="623"/>
      <c r="EP9" s="623"/>
      <c r="EQ9" s="623"/>
      <c r="ER9" s="623"/>
      <c r="ES9" s="623"/>
      <c r="ET9" s="623"/>
      <c r="EU9" s="623"/>
      <c r="EV9" s="623"/>
      <c r="EW9" s="623"/>
      <c r="EX9" s="623"/>
      <c r="EY9" s="623"/>
      <c r="EZ9" s="623"/>
      <c r="FA9" s="623"/>
      <c r="FB9" s="623"/>
      <c r="FC9" s="623"/>
    </row>
    <row r="10" spans="1:159" ht="12.95" customHeight="1">
      <c r="A10" s="284">
        <v>6</v>
      </c>
      <c r="B10" s="658" t="s">
        <v>1209</v>
      </c>
      <c r="C10" s="625"/>
      <c r="D10" s="625"/>
      <c r="E10" s="625"/>
      <c r="F10" s="625"/>
      <c r="G10" s="625"/>
      <c r="H10" s="625"/>
      <c r="I10" s="625"/>
      <c r="J10" s="625"/>
      <c r="K10" s="625"/>
      <c r="L10" s="625"/>
      <c r="M10" s="625"/>
      <c r="N10" s="657"/>
      <c r="O10" s="657"/>
      <c r="P10" s="657"/>
      <c r="Q10" s="656"/>
      <c r="R10" s="656"/>
      <c r="S10" s="656"/>
      <c r="T10" s="656"/>
      <c r="U10" s="656"/>
      <c r="V10" s="656"/>
      <c r="W10" s="284"/>
      <c r="X10" s="623"/>
      <c r="Y10" s="623"/>
      <c r="Z10" s="623"/>
      <c r="AA10" s="623"/>
      <c r="AB10" s="623"/>
      <c r="AC10" s="623"/>
      <c r="AD10" s="623"/>
      <c r="AE10" s="623"/>
      <c r="AF10" s="623"/>
      <c r="AG10" s="623"/>
      <c r="AH10" s="623"/>
      <c r="AI10" s="623"/>
      <c r="AJ10" s="623"/>
      <c r="AK10" s="623"/>
      <c r="AL10" s="623"/>
      <c r="AM10" s="623"/>
      <c r="AN10" s="623"/>
      <c r="AO10" s="623"/>
      <c r="AP10" s="623"/>
      <c r="AQ10" s="623"/>
      <c r="AR10" s="623"/>
      <c r="AS10" s="623"/>
      <c r="AT10" s="623"/>
      <c r="AU10" s="623"/>
      <c r="AV10" s="623"/>
      <c r="AW10" s="623"/>
      <c r="AX10" s="623"/>
      <c r="AY10" s="623"/>
      <c r="AZ10" s="623"/>
      <c r="BA10" s="623"/>
      <c r="BB10" s="623"/>
      <c r="BC10" s="623"/>
      <c r="BD10" s="623"/>
      <c r="BE10" s="623"/>
      <c r="BF10" s="623"/>
      <c r="BG10" s="623"/>
      <c r="BH10" s="623"/>
      <c r="BI10" s="623"/>
      <c r="BJ10" s="623"/>
      <c r="BK10" s="623"/>
      <c r="BL10" s="623"/>
      <c r="BM10" s="623"/>
      <c r="BN10" s="623"/>
      <c r="BO10" s="623"/>
      <c r="BP10" s="623"/>
      <c r="BQ10" s="623"/>
      <c r="BR10" s="623"/>
      <c r="BS10" s="623"/>
      <c r="BT10" s="623"/>
      <c r="BU10" s="623"/>
      <c r="BV10" s="623"/>
      <c r="BW10" s="623"/>
      <c r="BX10" s="623"/>
      <c r="BY10" s="623"/>
      <c r="BZ10" s="623"/>
      <c r="CA10" s="623"/>
      <c r="CB10" s="623"/>
      <c r="CC10" s="623"/>
      <c r="CD10" s="623"/>
      <c r="CE10" s="623"/>
      <c r="CF10" s="623"/>
      <c r="CG10" s="623"/>
      <c r="CH10" s="623"/>
      <c r="CI10" s="623"/>
      <c r="CJ10" s="623"/>
      <c r="CK10" s="623"/>
      <c r="CL10" s="623"/>
      <c r="CM10" s="623"/>
      <c r="CN10" s="623"/>
      <c r="CO10" s="623"/>
      <c r="CP10" s="623"/>
      <c r="CQ10" s="623"/>
      <c r="CR10" s="623"/>
      <c r="CS10" s="623"/>
      <c r="CT10" s="623"/>
      <c r="CU10" s="623"/>
      <c r="CV10" s="623"/>
      <c r="CW10" s="623"/>
      <c r="CX10" s="623"/>
      <c r="CY10" s="623"/>
      <c r="CZ10" s="623"/>
      <c r="DA10" s="623"/>
      <c r="DB10" s="623"/>
      <c r="DC10" s="623"/>
      <c r="DD10" s="623"/>
      <c r="DE10" s="623"/>
      <c r="DF10" s="623"/>
      <c r="DG10" s="623"/>
      <c r="DH10" s="623"/>
      <c r="DI10" s="623"/>
      <c r="DJ10" s="623"/>
      <c r="DK10" s="623"/>
      <c r="DL10" s="623"/>
      <c r="DM10" s="623"/>
      <c r="DN10" s="623"/>
      <c r="DO10" s="623"/>
      <c r="DP10" s="623"/>
      <c r="DQ10" s="623"/>
      <c r="DR10" s="623"/>
      <c r="DS10" s="623"/>
      <c r="DT10" s="623"/>
      <c r="DU10" s="623"/>
      <c r="DV10" s="623"/>
      <c r="DW10" s="623"/>
      <c r="DX10" s="623"/>
      <c r="DY10" s="623"/>
      <c r="DZ10" s="623"/>
      <c r="EA10" s="623"/>
      <c r="EB10" s="623"/>
      <c r="EC10" s="623"/>
      <c r="ED10" s="623"/>
      <c r="EE10" s="623"/>
      <c r="EF10" s="623"/>
      <c r="EG10" s="623"/>
      <c r="EH10" s="623"/>
      <c r="EI10" s="623"/>
      <c r="EJ10" s="623"/>
      <c r="EK10" s="623"/>
      <c r="EL10" s="623"/>
      <c r="EM10" s="623"/>
      <c r="EN10" s="623"/>
      <c r="EO10" s="623"/>
      <c r="EP10" s="623"/>
      <c r="EQ10" s="623"/>
      <c r="ER10" s="623"/>
      <c r="ES10" s="623"/>
      <c r="ET10" s="623"/>
      <c r="EU10" s="623"/>
      <c r="EV10" s="623"/>
      <c r="EW10" s="623"/>
      <c r="EX10" s="623"/>
      <c r="EY10" s="623"/>
      <c r="EZ10" s="623"/>
      <c r="FA10" s="623"/>
      <c r="FB10" s="623"/>
      <c r="FC10" s="623"/>
    </row>
    <row r="11" spans="1:159" ht="12.95" customHeight="1">
      <c r="A11" s="284">
        <v>7</v>
      </c>
      <c r="B11" s="658" t="s">
        <v>1210</v>
      </c>
      <c r="C11" s="625">
        <v>0</v>
      </c>
      <c r="D11" s="625">
        <v>0</v>
      </c>
      <c r="E11" s="625">
        <v>0</v>
      </c>
      <c r="F11" s="625">
        <v>0</v>
      </c>
      <c r="G11" s="625">
        <v>0</v>
      </c>
      <c r="H11" s="625">
        <v>0</v>
      </c>
      <c r="I11" s="625">
        <v>0</v>
      </c>
      <c r="J11" s="625">
        <v>0</v>
      </c>
      <c r="K11" s="625">
        <v>0</v>
      </c>
      <c r="L11" s="625">
        <v>0</v>
      </c>
      <c r="M11" s="625">
        <v>0</v>
      </c>
      <c r="N11" s="657"/>
      <c r="O11" s="657"/>
      <c r="P11" s="657"/>
      <c r="Q11" s="656"/>
      <c r="R11" s="656"/>
      <c r="S11" s="656"/>
      <c r="T11" s="656"/>
      <c r="U11" s="656"/>
      <c r="V11" s="656"/>
      <c r="W11" s="284"/>
      <c r="X11" s="623"/>
      <c r="Y11" s="623"/>
      <c r="Z11" s="623"/>
      <c r="AA11" s="623"/>
      <c r="AB11" s="623"/>
      <c r="AC11" s="623"/>
      <c r="AD11" s="623"/>
      <c r="AE11" s="623"/>
      <c r="AF11" s="623"/>
      <c r="AG11" s="623"/>
      <c r="AH11" s="623"/>
      <c r="AI11" s="623"/>
      <c r="AJ11" s="623"/>
      <c r="AK11" s="623"/>
      <c r="AL11" s="623"/>
      <c r="AM11" s="623"/>
      <c r="AN11" s="623"/>
      <c r="AO11" s="623"/>
      <c r="AP11" s="623"/>
      <c r="AQ11" s="623"/>
      <c r="AR11" s="623"/>
      <c r="AS11" s="623"/>
      <c r="AT11" s="623"/>
      <c r="AU11" s="623"/>
      <c r="AV11" s="623"/>
      <c r="AW11" s="623"/>
      <c r="AX11" s="623"/>
      <c r="AY11" s="623"/>
      <c r="AZ11" s="623"/>
      <c r="BA11" s="623"/>
      <c r="BB11" s="623"/>
      <c r="BC11" s="623"/>
      <c r="BD11" s="623"/>
      <c r="BE11" s="623"/>
      <c r="BF11" s="623"/>
      <c r="BG11" s="623"/>
      <c r="BH11" s="623"/>
      <c r="BI11" s="623"/>
      <c r="BJ11" s="623"/>
      <c r="BK11" s="623"/>
      <c r="BL11" s="623"/>
      <c r="BM11" s="623"/>
      <c r="BN11" s="623"/>
      <c r="BO11" s="623"/>
      <c r="BP11" s="623"/>
      <c r="BQ11" s="623"/>
      <c r="BR11" s="623"/>
      <c r="BS11" s="623"/>
      <c r="BT11" s="623"/>
      <c r="BU11" s="623"/>
      <c r="BV11" s="623"/>
      <c r="BW11" s="623"/>
      <c r="BX11" s="623"/>
      <c r="BY11" s="623"/>
      <c r="BZ11" s="623"/>
      <c r="CA11" s="623"/>
      <c r="CB11" s="623"/>
      <c r="CC11" s="623"/>
      <c r="CD11" s="623"/>
      <c r="CE11" s="623"/>
      <c r="CF11" s="623"/>
      <c r="CG11" s="623"/>
      <c r="CH11" s="623"/>
      <c r="CI11" s="623"/>
      <c r="CJ11" s="623"/>
      <c r="CK11" s="623"/>
      <c r="CL11" s="623"/>
      <c r="CM11" s="623"/>
      <c r="CN11" s="623"/>
      <c r="CO11" s="623"/>
      <c r="CP11" s="623"/>
      <c r="CQ11" s="623"/>
      <c r="CR11" s="623"/>
      <c r="CS11" s="623"/>
      <c r="CT11" s="623"/>
      <c r="CU11" s="623"/>
      <c r="CV11" s="623"/>
      <c r="CW11" s="623"/>
      <c r="CX11" s="623"/>
      <c r="CY11" s="623"/>
      <c r="CZ11" s="623"/>
      <c r="DA11" s="623"/>
      <c r="DB11" s="623"/>
      <c r="DC11" s="623"/>
      <c r="DD11" s="623"/>
      <c r="DE11" s="623"/>
      <c r="DF11" s="623"/>
      <c r="DG11" s="623"/>
      <c r="DH11" s="623"/>
      <c r="DI11" s="623"/>
      <c r="DJ11" s="623"/>
      <c r="DK11" s="623"/>
      <c r="DL11" s="623"/>
      <c r="DM11" s="623"/>
      <c r="DN11" s="623"/>
      <c r="DO11" s="623"/>
      <c r="DP11" s="623"/>
      <c r="DQ11" s="623"/>
      <c r="DR11" s="623"/>
      <c r="DS11" s="623"/>
      <c r="DT11" s="623"/>
      <c r="DU11" s="623"/>
      <c r="DV11" s="623"/>
      <c r="DW11" s="623"/>
      <c r="DX11" s="623"/>
      <c r="DY11" s="623"/>
      <c r="DZ11" s="623"/>
      <c r="EA11" s="623"/>
      <c r="EB11" s="623"/>
      <c r="EC11" s="623"/>
      <c r="ED11" s="623"/>
      <c r="EE11" s="623"/>
      <c r="EF11" s="623"/>
      <c r="EG11" s="623"/>
      <c r="EH11" s="623"/>
      <c r="EI11" s="623"/>
      <c r="EJ11" s="623"/>
      <c r="EK11" s="623"/>
      <c r="EL11" s="623"/>
      <c r="EM11" s="623"/>
      <c r="EN11" s="623"/>
      <c r="EO11" s="623"/>
      <c r="EP11" s="623"/>
      <c r="EQ11" s="623"/>
      <c r="ER11" s="623"/>
      <c r="ES11" s="623"/>
      <c r="ET11" s="623"/>
      <c r="EU11" s="623"/>
      <c r="EV11" s="623"/>
      <c r="EW11" s="623"/>
      <c r="EX11" s="623"/>
      <c r="EY11" s="623"/>
      <c r="EZ11" s="623"/>
      <c r="FA11" s="623"/>
      <c r="FB11" s="623"/>
      <c r="FC11" s="623"/>
    </row>
    <row r="12" spans="1:159" ht="12.95" customHeight="1">
      <c r="A12" s="284">
        <v>8</v>
      </c>
      <c r="B12" s="629" t="s">
        <v>1211</v>
      </c>
      <c r="C12" s="625">
        <v>40.627534226792207</v>
      </c>
      <c r="D12" s="625">
        <v>48.045037614441647</v>
      </c>
      <c r="E12" s="625">
        <v>53.539367852239593</v>
      </c>
      <c r="F12" s="625">
        <v>59.388077163325178</v>
      </c>
      <c r="G12" s="625">
        <v>61.605727895058308</v>
      </c>
      <c r="H12" s="625">
        <v>67.683939976271418</v>
      </c>
      <c r="I12" s="625">
        <v>80.40446107945084</v>
      </c>
      <c r="J12" s="625">
        <v>67.047214755210732</v>
      </c>
      <c r="K12" s="625">
        <v>71.812257960918288</v>
      </c>
      <c r="L12" s="625">
        <v>68.069484807033518</v>
      </c>
      <c r="M12" s="625">
        <v>69.734247778185278</v>
      </c>
      <c r="N12" s="656"/>
      <c r="O12" s="656"/>
      <c r="P12" s="656"/>
      <c r="Q12" s="656"/>
      <c r="R12" s="656"/>
      <c r="S12" s="656"/>
      <c r="T12" s="656"/>
      <c r="U12" s="656"/>
      <c r="V12" s="656"/>
      <c r="W12" s="284"/>
      <c r="X12" s="623"/>
      <c r="Y12" s="623"/>
      <c r="Z12" s="623"/>
      <c r="AA12" s="623"/>
      <c r="AB12" s="623"/>
      <c r="AC12" s="623"/>
      <c r="AD12" s="623"/>
      <c r="AE12" s="623"/>
      <c r="AF12" s="623"/>
      <c r="AG12" s="623"/>
      <c r="AH12" s="623"/>
      <c r="AI12" s="623"/>
      <c r="AJ12" s="623"/>
      <c r="AK12" s="623"/>
      <c r="AL12" s="623"/>
      <c r="AM12" s="623"/>
      <c r="AN12" s="623"/>
      <c r="AO12" s="623"/>
      <c r="AP12" s="623"/>
      <c r="AQ12" s="623"/>
      <c r="AR12" s="623"/>
      <c r="AS12" s="623"/>
      <c r="AT12" s="623"/>
      <c r="AU12" s="623"/>
      <c r="AV12" s="623"/>
      <c r="AW12" s="623"/>
      <c r="AX12" s="623"/>
      <c r="AY12" s="623"/>
      <c r="AZ12" s="623"/>
      <c r="BA12" s="623"/>
      <c r="BB12" s="623"/>
      <c r="BC12" s="623"/>
      <c r="BD12" s="623"/>
      <c r="BE12" s="623"/>
      <c r="BF12" s="623"/>
      <c r="BG12" s="623"/>
      <c r="BH12" s="623"/>
      <c r="BI12" s="623"/>
      <c r="BJ12" s="623"/>
      <c r="BK12" s="623"/>
      <c r="BL12" s="623"/>
      <c r="BM12" s="623"/>
      <c r="BN12" s="623"/>
      <c r="BO12" s="623"/>
      <c r="BP12" s="623"/>
      <c r="BQ12" s="623"/>
      <c r="BR12" s="623"/>
      <c r="BS12" s="623"/>
      <c r="BT12" s="623"/>
      <c r="BU12" s="623"/>
      <c r="BV12" s="623"/>
      <c r="BW12" s="623"/>
      <c r="BX12" s="623"/>
      <c r="BY12" s="623"/>
      <c r="BZ12" s="623"/>
      <c r="CA12" s="623"/>
      <c r="CB12" s="623"/>
      <c r="CC12" s="623"/>
      <c r="CD12" s="623"/>
      <c r="CE12" s="623"/>
      <c r="CF12" s="623"/>
      <c r="CG12" s="623"/>
      <c r="CH12" s="623"/>
      <c r="CI12" s="623"/>
      <c r="CJ12" s="623"/>
      <c r="CK12" s="623"/>
      <c r="CL12" s="623"/>
      <c r="CM12" s="623"/>
      <c r="CN12" s="623"/>
      <c r="CO12" s="623"/>
      <c r="CP12" s="623"/>
      <c r="CQ12" s="623"/>
      <c r="CR12" s="623"/>
      <c r="CS12" s="623"/>
      <c r="CT12" s="623"/>
      <c r="CU12" s="623"/>
      <c r="CV12" s="623"/>
      <c r="CW12" s="623"/>
      <c r="CX12" s="623"/>
      <c r="CY12" s="623"/>
      <c r="CZ12" s="623"/>
      <c r="DA12" s="623"/>
      <c r="DB12" s="623"/>
      <c r="DC12" s="623"/>
      <c r="DD12" s="623"/>
      <c r="DE12" s="623"/>
      <c r="DF12" s="623"/>
      <c r="DG12" s="623"/>
      <c r="DH12" s="623"/>
      <c r="DI12" s="623"/>
      <c r="DJ12" s="623"/>
      <c r="DK12" s="623"/>
      <c r="DL12" s="623"/>
      <c r="DM12" s="623"/>
      <c r="DN12" s="623"/>
      <c r="DO12" s="623"/>
      <c r="DP12" s="623"/>
      <c r="DQ12" s="623"/>
      <c r="DR12" s="623"/>
      <c r="DS12" s="623"/>
      <c r="DT12" s="623"/>
      <c r="DU12" s="623"/>
      <c r="DV12" s="623"/>
      <c r="DW12" s="623"/>
      <c r="DX12" s="623"/>
      <c r="DY12" s="623"/>
      <c r="DZ12" s="623"/>
      <c r="EA12" s="623"/>
      <c r="EB12" s="623"/>
      <c r="EC12" s="623"/>
      <c r="ED12" s="623"/>
      <c r="EE12" s="623"/>
      <c r="EF12" s="623"/>
      <c r="EG12" s="623"/>
      <c r="EH12" s="623"/>
      <c r="EI12" s="623"/>
      <c r="EJ12" s="623"/>
      <c r="EK12" s="623"/>
      <c r="EL12" s="623"/>
      <c r="EM12" s="623"/>
      <c r="EN12" s="623"/>
      <c r="EO12" s="623"/>
      <c r="EP12" s="623"/>
      <c r="EQ12" s="623"/>
      <c r="ER12" s="623"/>
      <c r="ES12" s="623"/>
      <c r="ET12" s="623"/>
      <c r="EU12" s="623"/>
      <c r="EV12" s="623"/>
      <c r="EW12" s="623"/>
      <c r="EX12" s="623"/>
      <c r="EY12" s="623"/>
      <c r="EZ12" s="623"/>
      <c r="FA12" s="623"/>
      <c r="FB12" s="623"/>
      <c r="FC12" s="623"/>
    </row>
    <row r="13" spans="1:159" ht="12.95" customHeight="1">
      <c r="A13" s="284">
        <v>9</v>
      </c>
      <c r="B13" s="659" t="s">
        <v>1212</v>
      </c>
      <c r="C13" s="625"/>
      <c r="D13" s="625"/>
      <c r="E13" s="625"/>
      <c r="F13" s="625"/>
      <c r="G13" s="625"/>
      <c r="H13" s="625"/>
      <c r="I13" s="625"/>
      <c r="J13" s="625"/>
      <c r="K13" s="625"/>
      <c r="L13" s="625"/>
      <c r="M13" s="625"/>
      <c r="N13" s="656"/>
      <c r="O13" s="656"/>
      <c r="P13" s="656"/>
      <c r="Q13" s="656"/>
      <c r="R13" s="656"/>
      <c r="S13" s="656"/>
      <c r="T13" s="656"/>
      <c r="U13" s="656"/>
      <c r="V13" s="656"/>
      <c r="W13" s="284"/>
      <c r="X13" s="623"/>
      <c r="Y13" s="623"/>
      <c r="Z13" s="623"/>
      <c r="AA13" s="623"/>
      <c r="AB13" s="623"/>
      <c r="AC13" s="623"/>
      <c r="AD13" s="623"/>
      <c r="AE13" s="623"/>
      <c r="AF13" s="623"/>
      <c r="AG13" s="623"/>
      <c r="AH13" s="623"/>
      <c r="AI13" s="623"/>
      <c r="AJ13" s="623"/>
      <c r="AK13" s="623"/>
      <c r="AL13" s="623"/>
      <c r="AM13" s="623"/>
      <c r="AN13" s="623"/>
      <c r="AO13" s="623"/>
      <c r="AP13" s="623"/>
      <c r="AQ13" s="623"/>
      <c r="AR13" s="623"/>
      <c r="AS13" s="623"/>
      <c r="AT13" s="623"/>
      <c r="AU13" s="623"/>
      <c r="AV13" s="623"/>
      <c r="AW13" s="623"/>
      <c r="AX13" s="623"/>
      <c r="AY13" s="623"/>
      <c r="AZ13" s="623"/>
      <c r="BA13" s="623"/>
      <c r="BB13" s="623"/>
      <c r="BC13" s="623"/>
      <c r="BD13" s="623"/>
      <c r="BE13" s="623"/>
      <c r="BF13" s="623"/>
      <c r="BG13" s="623"/>
      <c r="BH13" s="623"/>
      <c r="BI13" s="623"/>
      <c r="BJ13" s="623"/>
      <c r="BK13" s="623"/>
      <c r="BL13" s="623"/>
      <c r="BM13" s="623"/>
      <c r="BN13" s="623"/>
      <c r="BO13" s="623"/>
      <c r="BP13" s="623"/>
      <c r="BQ13" s="623"/>
      <c r="BR13" s="623"/>
      <c r="BS13" s="623"/>
      <c r="BT13" s="623"/>
      <c r="BU13" s="623"/>
      <c r="BV13" s="623"/>
      <c r="BW13" s="623"/>
      <c r="BX13" s="623"/>
      <c r="BY13" s="623"/>
      <c r="BZ13" s="623"/>
      <c r="CA13" s="623"/>
      <c r="CB13" s="623"/>
      <c r="CC13" s="623"/>
      <c r="CD13" s="623"/>
      <c r="CE13" s="623"/>
      <c r="CF13" s="623"/>
      <c r="CG13" s="623"/>
      <c r="CH13" s="623"/>
      <c r="CI13" s="623"/>
      <c r="CJ13" s="623"/>
      <c r="CK13" s="623"/>
      <c r="CL13" s="623"/>
      <c r="CM13" s="623"/>
      <c r="CN13" s="623"/>
      <c r="CO13" s="623"/>
      <c r="CP13" s="623"/>
      <c r="CQ13" s="623"/>
      <c r="CR13" s="623"/>
      <c r="CS13" s="623"/>
      <c r="CT13" s="623"/>
      <c r="CU13" s="623"/>
      <c r="CV13" s="623"/>
      <c r="CW13" s="623"/>
      <c r="CX13" s="623"/>
      <c r="CY13" s="623"/>
      <c r="CZ13" s="623"/>
      <c r="DA13" s="623"/>
      <c r="DB13" s="623"/>
      <c r="DC13" s="623"/>
      <c r="DD13" s="623"/>
      <c r="DE13" s="623"/>
      <c r="DF13" s="623"/>
      <c r="DG13" s="623"/>
      <c r="DH13" s="623"/>
      <c r="DI13" s="623"/>
      <c r="DJ13" s="623"/>
      <c r="DK13" s="623"/>
      <c r="DL13" s="623"/>
      <c r="DM13" s="623"/>
      <c r="DN13" s="623"/>
      <c r="DO13" s="623"/>
      <c r="DP13" s="623"/>
      <c r="DQ13" s="623"/>
      <c r="DR13" s="623"/>
      <c r="DS13" s="623"/>
      <c r="DT13" s="623"/>
      <c r="DU13" s="623"/>
      <c r="DV13" s="623"/>
      <c r="DW13" s="623"/>
      <c r="DX13" s="623"/>
      <c r="DY13" s="623"/>
      <c r="DZ13" s="623"/>
      <c r="EA13" s="623"/>
      <c r="EB13" s="623"/>
      <c r="EC13" s="623"/>
      <c r="ED13" s="623"/>
      <c r="EE13" s="623"/>
      <c r="EF13" s="623"/>
      <c r="EG13" s="623"/>
      <c r="EH13" s="623"/>
      <c r="EI13" s="623"/>
      <c r="EJ13" s="623"/>
      <c r="EK13" s="623"/>
      <c r="EL13" s="623"/>
      <c r="EM13" s="623"/>
      <c r="EN13" s="623"/>
      <c r="EO13" s="623"/>
      <c r="EP13" s="623"/>
      <c r="EQ13" s="623"/>
      <c r="ER13" s="623"/>
      <c r="ES13" s="623"/>
      <c r="ET13" s="623"/>
      <c r="EU13" s="623"/>
      <c r="EV13" s="623"/>
      <c r="EW13" s="623"/>
      <c r="EX13" s="623"/>
      <c r="EY13" s="623"/>
      <c r="EZ13" s="623"/>
      <c r="FA13" s="623"/>
      <c r="FB13" s="623"/>
      <c r="FC13" s="623"/>
    </row>
    <row r="14" spans="1:159" ht="12.95" customHeight="1">
      <c r="A14" s="284">
        <v>10</v>
      </c>
      <c r="B14" s="659" t="s">
        <v>1213</v>
      </c>
      <c r="C14" s="625">
        <v>0</v>
      </c>
      <c r="D14" s="625">
        <v>0</v>
      </c>
      <c r="E14" s="625">
        <v>0</v>
      </c>
      <c r="F14" s="625">
        <v>0</v>
      </c>
      <c r="G14" s="625">
        <v>0</v>
      </c>
      <c r="H14" s="625">
        <v>0</v>
      </c>
      <c r="I14" s="625">
        <v>0</v>
      </c>
      <c r="J14" s="625">
        <v>0</v>
      </c>
      <c r="K14" s="625">
        <v>0</v>
      </c>
      <c r="L14" s="625">
        <v>0</v>
      </c>
      <c r="M14" s="625">
        <v>0</v>
      </c>
      <c r="N14" s="656"/>
      <c r="O14" s="656"/>
      <c r="P14" s="656"/>
      <c r="Q14" s="656"/>
      <c r="R14" s="656"/>
      <c r="S14" s="656"/>
      <c r="T14" s="656"/>
      <c r="U14" s="656"/>
      <c r="V14" s="656"/>
      <c r="W14" s="284"/>
      <c r="X14" s="623"/>
      <c r="Y14" s="623"/>
      <c r="Z14" s="623"/>
      <c r="AA14" s="623"/>
      <c r="AB14" s="623"/>
      <c r="AC14" s="623"/>
      <c r="AD14" s="623"/>
      <c r="AE14" s="623"/>
      <c r="AF14" s="623"/>
      <c r="AG14" s="623"/>
      <c r="AH14" s="623"/>
      <c r="AI14" s="623"/>
      <c r="AJ14" s="623"/>
      <c r="AK14" s="623"/>
      <c r="AL14" s="623"/>
      <c r="AM14" s="623"/>
      <c r="AN14" s="623"/>
      <c r="AO14" s="623"/>
      <c r="AP14" s="623"/>
      <c r="AQ14" s="623"/>
      <c r="AR14" s="623"/>
      <c r="AS14" s="623"/>
      <c r="AT14" s="623"/>
      <c r="AU14" s="623"/>
      <c r="AV14" s="623"/>
      <c r="AW14" s="623"/>
      <c r="AX14" s="623"/>
      <c r="AY14" s="623"/>
      <c r="AZ14" s="623"/>
      <c r="BA14" s="623"/>
      <c r="BB14" s="623"/>
      <c r="BC14" s="623"/>
      <c r="BD14" s="623"/>
      <c r="BE14" s="623"/>
      <c r="BF14" s="623"/>
      <c r="BG14" s="623"/>
      <c r="BH14" s="623"/>
      <c r="BI14" s="623"/>
      <c r="BJ14" s="623"/>
      <c r="BK14" s="623"/>
      <c r="BL14" s="623"/>
      <c r="BM14" s="623"/>
      <c r="BN14" s="623"/>
      <c r="BO14" s="623"/>
      <c r="BP14" s="623"/>
      <c r="BQ14" s="623"/>
      <c r="BR14" s="623"/>
      <c r="BS14" s="623"/>
      <c r="BT14" s="623"/>
      <c r="BU14" s="623"/>
      <c r="BV14" s="623"/>
      <c r="BW14" s="623"/>
      <c r="BX14" s="623"/>
      <c r="BY14" s="623"/>
      <c r="BZ14" s="623"/>
      <c r="CA14" s="623"/>
      <c r="CB14" s="623"/>
      <c r="CC14" s="623"/>
      <c r="CD14" s="623"/>
      <c r="CE14" s="623"/>
      <c r="CF14" s="623"/>
      <c r="CG14" s="623"/>
      <c r="CH14" s="623"/>
      <c r="CI14" s="623"/>
      <c r="CJ14" s="623"/>
      <c r="CK14" s="623"/>
      <c r="CL14" s="623"/>
      <c r="CM14" s="623"/>
      <c r="CN14" s="623"/>
      <c r="CO14" s="623"/>
      <c r="CP14" s="623"/>
      <c r="CQ14" s="623"/>
      <c r="CR14" s="623"/>
      <c r="CS14" s="623"/>
      <c r="CT14" s="623"/>
      <c r="CU14" s="623"/>
      <c r="CV14" s="623"/>
      <c r="CW14" s="623"/>
      <c r="CX14" s="623"/>
      <c r="CY14" s="623"/>
      <c r="CZ14" s="623"/>
      <c r="DA14" s="623"/>
      <c r="DB14" s="623"/>
      <c r="DC14" s="623"/>
      <c r="DD14" s="623"/>
      <c r="DE14" s="623"/>
      <c r="DF14" s="623"/>
      <c r="DG14" s="623"/>
      <c r="DH14" s="623"/>
      <c r="DI14" s="623"/>
      <c r="DJ14" s="623"/>
      <c r="DK14" s="623"/>
      <c r="DL14" s="623"/>
      <c r="DM14" s="623"/>
      <c r="DN14" s="623"/>
      <c r="DO14" s="623"/>
      <c r="DP14" s="623"/>
      <c r="DQ14" s="623"/>
      <c r="DR14" s="623"/>
      <c r="DS14" s="623"/>
      <c r="DT14" s="623"/>
      <c r="DU14" s="623"/>
      <c r="DV14" s="623"/>
      <c r="DW14" s="623"/>
      <c r="DX14" s="623"/>
      <c r="DY14" s="623"/>
      <c r="DZ14" s="623"/>
      <c r="EA14" s="623"/>
      <c r="EB14" s="623"/>
      <c r="EC14" s="623"/>
      <c r="ED14" s="623"/>
      <c r="EE14" s="623"/>
      <c r="EF14" s="623"/>
      <c r="EG14" s="623"/>
      <c r="EH14" s="623"/>
      <c r="EI14" s="623"/>
      <c r="EJ14" s="623"/>
      <c r="EK14" s="623"/>
      <c r="EL14" s="623"/>
      <c r="EM14" s="623"/>
      <c r="EN14" s="623"/>
      <c r="EO14" s="623"/>
      <c r="EP14" s="623"/>
      <c r="EQ14" s="623"/>
      <c r="ER14" s="623"/>
      <c r="ES14" s="623"/>
      <c r="ET14" s="623"/>
      <c r="EU14" s="623"/>
      <c r="EV14" s="623"/>
      <c r="EW14" s="623"/>
      <c r="EX14" s="623"/>
      <c r="EY14" s="623"/>
      <c r="EZ14" s="623"/>
      <c r="FA14" s="623"/>
      <c r="FB14" s="623"/>
      <c r="FC14" s="623"/>
    </row>
    <row r="15" spans="1:159" ht="12.95" customHeight="1">
      <c r="A15" s="284">
        <v>11</v>
      </c>
      <c r="B15" s="659" t="s">
        <v>1214</v>
      </c>
      <c r="C15" s="625">
        <v>40.627534226792207</v>
      </c>
      <c r="D15" s="625">
        <v>48.045037614441647</v>
      </c>
      <c r="E15" s="625">
        <v>53.539367852239593</v>
      </c>
      <c r="F15" s="625">
        <v>59.388077163325178</v>
      </c>
      <c r="G15" s="625">
        <v>61.605727895058308</v>
      </c>
      <c r="H15" s="625">
        <v>67.683939976271418</v>
      </c>
      <c r="I15" s="625">
        <v>80.40446107945084</v>
      </c>
      <c r="J15" s="625">
        <v>67.047214755210732</v>
      </c>
      <c r="K15" s="625">
        <v>71.812257960918288</v>
      </c>
      <c r="L15" s="625">
        <v>68.069484807033518</v>
      </c>
      <c r="M15" s="625">
        <v>69.734247778185278</v>
      </c>
      <c r="N15" s="656"/>
      <c r="O15" s="656"/>
      <c r="P15" s="656"/>
      <c r="Q15" s="657"/>
      <c r="R15" s="657"/>
      <c r="S15" s="657"/>
      <c r="T15" s="657"/>
      <c r="U15" s="657"/>
      <c r="V15" s="657"/>
      <c r="W15" s="284"/>
      <c r="X15" s="623"/>
      <c r="Y15" s="623"/>
      <c r="Z15" s="623"/>
      <c r="AA15" s="623"/>
      <c r="AB15" s="623"/>
      <c r="AC15" s="623"/>
      <c r="AD15" s="623"/>
      <c r="AE15" s="623"/>
      <c r="AF15" s="623"/>
      <c r="AG15" s="623"/>
      <c r="AH15" s="623"/>
      <c r="AI15" s="623"/>
      <c r="AJ15" s="623"/>
      <c r="AK15" s="623"/>
      <c r="AL15" s="623"/>
      <c r="AM15" s="623"/>
      <c r="AN15" s="623"/>
      <c r="AO15" s="623"/>
      <c r="AP15" s="623"/>
      <c r="AQ15" s="623"/>
      <c r="AR15" s="623"/>
      <c r="AS15" s="623"/>
      <c r="AT15" s="623"/>
      <c r="AU15" s="623"/>
      <c r="AV15" s="623"/>
      <c r="AW15" s="623"/>
      <c r="AX15" s="623"/>
      <c r="AY15" s="623"/>
      <c r="AZ15" s="623"/>
      <c r="BA15" s="623"/>
      <c r="BB15" s="623"/>
      <c r="BC15" s="623"/>
      <c r="BD15" s="623"/>
      <c r="BE15" s="623"/>
      <c r="BF15" s="623"/>
      <c r="BG15" s="623"/>
      <c r="BH15" s="623"/>
      <c r="BI15" s="623"/>
      <c r="BJ15" s="623"/>
      <c r="BK15" s="623"/>
      <c r="BL15" s="623"/>
      <c r="BM15" s="623"/>
      <c r="BN15" s="623"/>
      <c r="BO15" s="623"/>
      <c r="BP15" s="623"/>
      <c r="BQ15" s="623"/>
      <c r="BR15" s="623"/>
      <c r="BS15" s="623"/>
      <c r="BT15" s="623"/>
      <c r="BU15" s="623"/>
      <c r="BV15" s="623"/>
      <c r="BW15" s="623"/>
      <c r="BX15" s="623"/>
      <c r="BY15" s="623"/>
      <c r="BZ15" s="623"/>
      <c r="CA15" s="623"/>
      <c r="CB15" s="623"/>
      <c r="CC15" s="623"/>
      <c r="CD15" s="623"/>
      <c r="CE15" s="623"/>
      <c r="CF15" s="623"/>
      <c r="CG15" s="623"/>
      <c r="CH15" s="623"/>
      <c r="CI15" s="623"/>
      <c r="CJ15" s="623"/>
      <c r="CK15" s="623"/>
      <c r="CL15" s="623"/>
      <c r="CM15" s="623"/>
      <c r="CN15" s="623"/>
      <c r="CO15" s="623"/>
      <c r="CP15" s="623"/>
      <c r="CQ15" s="623"/>
      <c r="CR15" s="623"/>
      <c r="CS15" s="623"/>
      <c r="CT15" s="623"/>
      <c r="CU15" s="623"/>
      <c r="CV15" s="623"/>
      <c r="CW15" s="623"/>
      <c r="CX15" s="623"/>
      <c r="CY15" s="623"/>
      <c r="CZ15" s="623"/>
      <c r="DA15" s="623"/>
      <c r="DB15" s="623"/>
      <c r="DC15" s="623"/>
      <c r="DD15" s="623"/>
      <c r="DE15" s="623"/>
      <c r="DF15" s="623"/>
      <c r="DG15" s="623"/>
      <c r="DH15" s="623"/>
      <c r="DI15" s="623"/>
      <c r="DJ15" s="623"/>
      <c r="DK15" s="623"/>
      <c r="DL15" s="623"/>
      <c r="DM15" s="623"/>
      <c r="DN15" s="623"/>
      <c r="DO15" s="623"/>
      <c r="DP15" s="623"/>
      <c r="DQ15" s="623"/>
      <c r="DR15" s="623"/>
      <c r="DS15" s="623"/>
      <c r="DT15" s="623"/>
      <c r="DU15" s="623"/>
      <c r="DV15" s="623"/>
      <c r="DW15" s="623"/>
      <c r="DX15" s="623"/>
      <c r="DY15" s="623"/>
      <c r="DZ15" s="623"/>
      <c r="EA15" s="623"/>
      <c r="EB15" s="623"/>
      <c r="EC15" s="623"/>
      <c r="ED15" s="623"/>
      <c r="EE15" s="623"/>
      <c r="EF15" s="623"/>
      <c r="EG15" s="623"/>
      <c r="EH15" s="623"/>
      <c r="EI15" s="623"/>
      <c r="EJ15" s="623"/>
      <c r="EK15" s="623"/>
      <c r="EL15" s="623"/>
      <c r="EM15" s="623"/>
      <c r="EN15" s="623"/>
      <c r="EO15" s="623"/>
      <c r="EP15" s="623"/>
      <c r="EQ15" s="623"/>
      <c r="ER15" s="623"/>
      <c r="ES15" s="623"/>
      <c r="ET15" s="623"/>
      <c r="EU15" s="623"/>
      <c r="EV15" s="623"/>
      <c r="EW15" s="623"/>
      <c r="EX15" s="623"/>
      <c r="EY15" s="623"/>
      <c r="EZ15" s="623"/>
      <c r="FA15" s="623"/>
      <c r="FB15" s="623"/>
      <c r="FC15" s="623"/>
    </row>
    <row r="16" spans="1:159" ht="12.95" customHeight="1">
      <c r="A16" s="284">
        <v>12</v>
      </c>
      <c r="B16" s="627" t="s">
        <v>1215</v>
      </c>
      <c r="C16" s="625">
        <v>434.11998324715114</v>
      </c>
      <c r="D16" s="625">
        <v>512.31327429288751</v>
      </c>
      <c r="E16" s="625">
        <v>593.91812705406085</v>
      </c>
      <c r="F16" s="625">
        <v>635.6475448729268</v>
      </c>
      <c r="G16" s="625">
        <v>835.49365038188864</v>
      </c>
      <c r="H16" s="625">
        <v>713.44764061538217</v>
      </c>
      <c r="I16" s="625">
        <v>714.86720736844109</v>
      </c>
      <c r="J16" s="625">
        <v>702.60168554065228</v>
      </c>
      <c r="K16" s="625">
        <v>832.70943049031507</v>
      </c>
      <c r="L16" s="625">
        <v>792.26872493924475</v>
      </c>
      <c r="M16" s="625">
        <v>823.24592568997809</v>
      </c>
      <c r="N16" s="656"/>
      <c r="O16" s="656"/>
      <c r="P16" s="656"/>
      <c r="Q16" s="656"/>
      <c r="R16" s="656"/>
      <c r="S16" s="656"/>
      <c r="T16" s="656"/>
      <c r="U16" s="656"/>
      <c r="V16" s="656"/>
      <c r="W16" s="284"/>
      <c r="X16" s="623"/>
      <c r="Y16" s="623"/>
      <c r="Z16" s="623"/>
      <c r="AA16" s="623"/>
      <c r="AB16" s="623"/>
      <c r="AC16" s="623"/>
      <c r="AD16" s="623"/>
      <c r="AE16" s="623"/>
      <c r="AF16" s="623"/>
      <c r="AG16" s="623"/>
      <c r="AH16" s="623"/>
      <c r="AI16" s="623"/>
      <c r="AJ16" s="623"/>
      <c r="AK16" s="623"/>
      <c r="AL16" s="623"/>
      <c r="AM16" s="623"/>
      <c r="AN16" s="623"/>
      <c r="AO16" s="623"/>
      <c r="AP16" s="623"/>
      <c r="AQ16" s="623"/>
      <c r="AR16" s="623"/>
      <c r="AS16" s="623"/>
      <c r="AT16" s="623"/>
      <c r="AU16" s="623"/>
      <c r="AV16" s="623"/>
      <c r="AW16" s="623"/>
      <c r="AX16" s="623"/>
      <c r="AY16" s="623"/>
      <c r="AZ16" s="623"/>
      <c r="BA16" s="623"/>
      <c r="BB16" s="623"/>
      <c r="BC16" s="623"/>
      <c r="BD16" s="623"/>
      <c r="BE16" s="623"/>
      <c r="BF16" s="623"/>
      <c r="BG16" s="623"/>
      <c r="BH16" s="623"/>
      <c r="BI16" s="623"/>
      <c r="BJ16" s="623"/>
      <c r="BK16" s="623"/>
      <c r="BL16" s="623"/>
      <c r="BM16" s="623"/>
      <c r="BN16" s="623"/>
      <c r="BO16" s="623"/>
      <c r="BP16" s="623"/>
      <c r="BQ16" s="623"/>
      <c r="BR16" s="623"/>
      <c r="BS16" s="623"/>
      <c r="BT16" s="623"/>
      <c r="BU16" s="623"/>
      <c r="BV16" s="623"/>
      <c r="BW16" s="623"/>
      <c r="BX16" s="623"/>
      <c r="BY16" s="623"/>
      <c r="BZ16" s="623"/>
      <c r="CA16" s="623"/>
      <c r="CB16" s="623"/>
      <c r="CC16" s="623"/>
      <c r="CD16" s="623"/>
      <c r="CE16" s="623"/>
      <c r="CF16" s="623"/>
      <c r="CG16" s="623"/>
      <c r="CH16" s="623"/>
      <c r="CI16" s="623"/>
      <c r="CJ16" s="623"/>
      <c r="CK16" s="623"/>
      <c r="CL16" s="623"/>
      <c r="CM16" s="623"/>
      <c r="CN16" s="623"/>
      <c r="CO16" s="623"/>
      <c r="CP16" s="623"/>
      <c r="CQ16" s="623"/>
      <c r="CR16" s="623"/>
      <c r="CS16" s="623"/>
      <c r="CT16" s="623"/>
      <c r="CU16" s="623"/>
      <c r="CV16" s="623"/>
      <c r="CW16" s="623"/>
      <c r="CX16" s="623"/>
      <c r="CY16" s="623"/>
      <c r="CZ16" s="623"/>
      <c r="DA16" s="623"/>
      <c r="DB16" s="623"/>
      <c r="DC16" s="623"/>
      <c r="DD16" s="623"/>
      <c r="DE16" s="623"/>
      <c r="DF16" s="623"/>
      <c r="DG16" s="623"/>
      <c r="DH16" s="623"/>
      <c r="DI16" s="623"/>
      <c r="DJ16" s="623"/>
      <c r="DK16" s="623"/>
      <c r="DL16" s="623"/>
      <c r="DM16" s="623"/>
      <c r="DN16" s="623"/>
      <c r="DO16" s="623"/>
      <c r="DP16" s="623"/>
      <c r="DQ16" s="623"/>
      <c r="DR16" s="623"/>
      <c r="DS16" s="623"/>
      <c r="DT16" s="623"/>
      <c r="DU16" s="623"/>
      <c r="DV16" s="623"/>
      <c r="DW16" s="623"/>
      <c r="DX16" s="623"/>
      <c r="DY16" s="623"/>
      <c r="DZ16" s="623"/>
      <c r="EA16" s="623"/>
      <c r="EB16" s="623"/>
      <c r="EC16" s="623"/>
      <c r="ED16" s="623"/>
      <c r="EE16" s="623"/>
      <c r="EF16" s="623"/>
      <c r="EG16" s="623"/>
      <c r="EH16" s="623"/>
      <c r="EI16" s="623"/>
      <c r="EJ16" s="623"/>
      <c r="EK16" s="623"/>
      <c r="EL16" s="623"/>
      <c r="EM16" s="623"/>
      <c r="EN16" s="623"/>
      <c r="EO16" s="623"/>
      <c r="EP16" s="623"/>
      <c r="EQ16" s="623"/>
      <c r="ER16" s="623"/>
      <c r="ES16" s="623"/>
      <c r="ET16" s="623"/>
      <c r="EU16" s="623"/>
      <c r="EV16" s="623"/>
      <c r="EW16" s="623"/>
      <c r="EX16" s="623"/>
      <c r="EY16" s="623"/>
      <c r="EZ16" s="623"/>
      <c r="FA16" s="623"/>
      <c r="FB16" s="623"/>
      <c r="FC16" s="623"/>
    </row>
    <row r="17" spans="1:159" ht="12.95" customHeight="1">
      <c r="A17" s="284">
        <v>13</v>
      </c>
      <c r="B17" s="629" t="s">
        <v>1210</v>
      </c>
      <c r="C17" s="625"/>
      <c r="D17" s="625"/>
      <c r="E17" s="625"/>
      <c r="F17" s="625"/>
      <c r="G17" s="625"/>
      <c r="H17" s="625"/>
      <c r="I17" s="625"/>
      <c r="J17" s="625"/>
      <c r="K17" s="625"/>
      <c r="L17" s="625"/>
      <c r="M17" s="625"/>
      <c r="N17" s="656"/>
      <c r="O17" s="656"/>
      <c r="P17" s="656"/>
      <c r="Q17" s="656"/>
      <c r="R17" s="656"/>
      <c r="S17" s="656"/>
      <c r="T17" s="656"/>
      <c r="U17" s="656"/>
      <c r="V17" s="656"/>
      <c r="W17" s="284"/>
      <c r="X17" s="623"/>
      <c r="Y17" s="623"/>
      <c r="Z17" s="623"/>
      <c r="AA17" s="623"/>
      <c r="AB17" s="623"/>
      <c r="AC17" s="623"/>
      <c r="AD17" s="623"/>
      <c r="AE17" s="623"/>
      <c r="AF17" s="623"/>
      <c r="AG17" s="623"/>
      <c r="AH17" s="623"/>
      <c r="AI17" s="623"/>
      <c r="AJ17" s="623"/>
      <c r="AK17" s="623"/>
      <c r="AL17" s="623"/>
      <c r="AM17" s="623"/>
      <c r="AN17" s="623"/>
      <c r="AO17" s="623"/>
      <c r="AP17" s="623"/>
      <c r="AQ17" s="623"/>
      <c r="AR17" s="623"/>
      <c r="AS17" s="623"/>
      <c r="AT17" s="623"/>
      <c r="AU17" s="623"/>
      <c r="AV17" s="623"/>
      <c r="AW17" s="623"/>
      <c r="AX17" s="623"/>
      <c r="AY17" s="623"/>
      <c r="AZ17" s="623"/>
      <c r="BA17" s="623"/>
      <c r="BB17" s="623"/>
      <c r="BC17" s="623"/>
      <c r="BD17" s="623"/>
      <c r="BE17" s="623"/>
      <c r="BF17" s="623"/>
      <c r="BG17" s="623"/>
      <c r="BH17" s="623"/>
      <c r="BI17" s="623"/>
      <c r="BJ17" s="623"/>
      <c r="BK17" s="623"/>
      <c r="BL17" s="623"/>
      <c r="BM17" s="623"/>
      <c r="BN17" s="623"/>
      <c r="BO17" s="623"/>
      <c r="BP17" s="623"/>
      <c r="BQ17" s="623"/>
      <c r="BR17" s="623"/>
      <c r="BS17" s="623"/>
      <c r="BT17" s="623"/>
      <c r="BU17" s="623"/>
      <c r="BV17" s="623"/>
      <c r="BW17" s="623"/>
      <c r="BX17" s="623"/>
      <c r="BY17" s="623"/>
      <c r="BZ17" s="623"/>
      <c r="CA17" s="623"/>
      <c r="CB17" s="623"/>
      <c r="CC17" s="623"/>
      <c r="CD17" s="623"/>
      <c r="CE17" s="623"/>
      <c r="CF17" s="623"/>
      <c r="CG17" s="623"/>
      <c r="CH17" s="623"/>
      <c r="CI17" s="623"/>
      <c r="CJ17" s="623"/>
      <c r="CK17" s="623"/>
      <c r="CL17" s="623"/>
      <c r="CM17" s="623"/>
      <c r="CN17" s="623"/>
      <c r="CO17" s="623"/>
      <c r="CP17" s="623"/>
      <c r="CQ17" s="623"/>
      <c r="CR17" s="623"/>
      <c r="CS17" s="623"/>
      <c r="CT17" s="623"/>
      <c r="CU17" s="623"/>
      <c r="CV17" s="623"/>
      <c r="CW17" s="623"/>
      <c r="CX17" s="623"/>
      <c r="CY17" s="623"/>
      <c r="CZ17" s="623"/>
      <c r="DA17" s="623"/>
      <c r="DB17" s="623"/>
      <c r="DC17" s="623"/>
      <c r="DD17" s="623"/>
      <c r="DE17" s="623"/>
      <c r="DF17" s="623"/>
      <c r="DG17" s="623"/>
      <c r="DH17" s="623"/>
      <c r="DI17" s="623"/>
      <c r="DJ17" s="623"/>
      <c r="DK17" s="623"/>
      <c r="DL17" s="623"/>
      <c r="DM17" s="623"/>
      <c r="DN17" s="623"/>
      <c r="DO17" s="623"/>
      <c r="DP17" s="623"/>
      <c r="DQ17" s="623"/>
      <c r="DR17" s="623"/>
      <c r="DS17" s="623"/>
      <c r="DT17" s="623"/>
      <c r="DU17" s="623"/>
      <c r="DV17" s="623"/>
      <c r="DW17" s="623"/>
      <c r="DX17" s="623"/>
      <c r="DY17" s="623"/>
      <c r="DZ17" s="623"/>
      <c r="EA17" s="623"/>
      <c r="EB17" s="623"/>
      <c r="EC17" s="623"/>
      <c r="ED17" s="623"/>
      <c r="EE17" s="623"/>
      <c r="EF17" s="623"/>
      <c r="EG17" s="623"/>
      <c r="EH17" s="623"/>
      <c r="EI17" s="623"/>
      <c r="EJ17" s="623"/>
      <c r="EK17" s="623"/>
      <c r="EL17" s="623"/>
      <c r="EM17" s="623"/>
      <c r="EN17" s="623"/>
      <c r="EO17" s="623"/>
      <c r="EP17" s="623"/>
      <c r="EQ17" s="623"/>
      <c r="ER17" s="623"/>
      <c r="ES17" s="623"/>
      <c r="ET17" s="623"/>
      <c r="EU17" s="623"/>
      <c r="EV17" s="623"/>
      <c r="EW17" s="623"/>
      <c r="EX17" s="623"/>
      <c r="EY17" s="623"/>
      <c r="EZ17" s="623"/>
      <c r="FA17" s="623"/>
      <c r="FB17" s="623"/>
      <c r="FC17" s="623"/>
    </row>
    <row r="18" spans="1:159" ht="12.95" customHeight="1">
      <c r="A18" s="284">
        <v>14</v>
      </c>
      <c r="B18" s="629" t="s">
        <v>1216</v>
      </c>
      <c r="C18" s="625">
        <v>434.11998324715114</v>
      </c>
      <c r="D18" s="625">
        <v>512.31327429288751</v>
      </c>
      <c r="E18" s="625">
        <v>593.91812705406085</v>
      </c>
      <c r="F18" s="625">
        <v>635.6475448729268</v>
      </c>
      <c r="G18" s="625">
        <v>835.49365038188864</v>
      </c>
      <c r="H18" s="625">
        <v>713.44764061538217</v>
      </c>
      <c r="I18" s="625">
        <v>714.86720736844109</v>
      </c>
      <c r="J18" s="625">
        <v>702.60168554065228</v>
      </c>
      <c r="K18" s="625">
        <v>832.70943049031507</v>
      </c>
      <c r="L18" s="625">
        <v>792.26872493924475</v>
      </c>
      <c r="M18" s="625">
        <v>823.24592568997809</v>
      </c>
      <c r="N18" s="656"/>
      <c r="O18" s="656"/>
      <c r="P18" s="656"/>
      <c r="Q18" s="656"/>
      <c r="R18" s="656"/>
      <c r="S18" s="656"/>
      <c r="T18" s="656"/>
      <c r="U18" s="656"/>
      <c r="V18" s="656"/>
      <c r="W18" s="284"/>
      <c r="X18" s="623"/>
      <c r="Y18" s="623"/>
      <c r="Z18" s="623"/>
      <c r="AA18" s="623"/>
      <c r="AB18" s="623"/>
      <c r="AC18" s="623"/>
      <c r="AD18" s="623"/>
      <c r="AE18" s="623"/>
      <c r="AF18" s="623"/>
      <c r="AG18" s="623"/>
      <c r="AH18" s="623"/>
      <c r="AI18" s="623"/>
      <c r="AJ18" s="623"/>
      <c r="AK18" s="623"/>
      <c r="AL18" s="623"/>
      <c r="AM18" s="623"/>
      <c r="AN18" s="623"/>
      <c r="AO18" s="623"/>
      <c r="AP18" s="623"/>
      <c r="AQ18" s="623"/>
      <c r="AR18" s="623"/>
      <c r="AS18" s="623"/>
      <c r="AT18" s="623"/>
      <c r="AU18" s="623"/>
      <c r="AV18" s="623"/>
      <c r="AW18" s="623"/>
      <c r="AX18" s="623"/>
      <c r="AY18" s="623"/>
      <c r="AZ18" s="623"/>
      <c r="BA18" s="623"/>
      <c r="BB18" s="623"/>
      <c r="BC18" s="623"/>
      <c r="BD18" s="623"/>
      <c r="BE18" s="623"/>
      <c r="BF18" s="623"/>
      <c r="BG18" s="623"/>
      <c r="BH18" s="623"/>
      <c r="BI18" s="623"/>
      <c r="BJ18" s="623"/>
      <c r="BK18" s="623"/>
      <c r="BL18" s="623"/>
      <c r="BM18" s="623"/>
      <c r="BN18" s="623"/>
      <c r="BO18" s="623"/>
      <c r="BP18" s="623"/>
      <c r="BQ18" s="623"/>
      <c r="BR18" s="623"/>
      <c r="BS18" s="623"/>
      <c r="BT18" s="623"/>
      <c r="BU18" s="623"/>
      <c r="BV18" s="623"/>
      <c r="BW18" s="623"/>
      <c r="BX18" s="623"/>
      <c r="BY18" s="623"/>
      <c r="BZ18" s="623"/>
      <c r="CA18" s="623"/>
      <c r="CB18" s="623"/>
      <c r="CC18" s="623"/>
      <c r="CD18" s="623"/>
      <c r="CE18" s="623"/>
      <c r="CF18" s="623"/>
      <c r="CG18" s="623"/>
      <c r="CH18" s="623"/>
      <c r="CI18" s="623"/>
      <c r="CJ18" s="623"/>
      <c r="CK18" s="623"/>
      <c r="CL18" s="623"/>
      <c r="CM18" s="623"/>
      <c r="CN18" s="623"/>
      <c r="CO18" s="623"/>
      <c r="CP18" s="623"/>
      <c r="CQ18" s="623"/>
      <c r="CR18" s="623"/>
      <c r="CS18" s="623"/>
      <c r="CT18" s="623"/>
      <c r="CU18" s="623"/>
      <c r="CV18" s="623"/>
      <c r="CW18" s="623"/>
      <c r="CX18" s="623"/>
      <c r="CY18" s="623"/>
      <c r="CZ18" s="623"/>
      <c r="DA18" s="623"/>
      <c r="DB18" s="623"/>
      <c r="DC18" s="623"/>
      <c r="DD18" s="623"/>
      <c r="DE18" s="623"/>
      <c r="DF18" s="623"/>
      <c r="DG18" s="623"/>
      <c r="DH18" s="623"/>
      <c r="DI18" s="623"/>
      <c r="DJ18" s="623"/>
      <c r="DK18" s="623"/>
      <c r="DL18" s="623"/>
      <c r="DM18" s="623"/>
      <c r="DN18" s="623"/>
      <c r="DO18" s="623"/>
      <c r="DP18" s="623"/>
      <c r="DQ18" s="623"/>
      <c r="DR18" s="623"/>
      <c r="DS18" s="623"/>
      <c r="DT18" s="623"/>
      <c r="DU18" s="623"/>
      <c r="DV18" s="623"/>
      <c r="DW18" s="623"/>
      <c r="DX18" s="623"/>
      <c r="DY18" s="623"/>
      <c r="DZ18" s="623"/>
      <c r="EA18" s="623"/>
      <c r="EB18" s="623"/>
      <c r="EC18" s="623"/>
      <c r="ED18" s="623"/>
      <c r="EE18" s="623"/>
      <c r="EF18" s="623"/>
      <c r="EG18" s="623"/>
      <c r="EH18" s="623"/>
      <c r="EI18" s="623"/>
      <c r="EJ18" s="623"/>
      <c r="EK18" s="623"/>
      <c r="EL18" s="623"/>
      <c r="EM18" s="623"/>
      <c r="EN18" s="623"/>
      <c r="EO18" s="623"/>
      <c r="EP18" s="623"/>
      <c r="EQ18" s="623"/>
      <c r="ER18" s="623"/>
      <c r="ES18" s="623"/>
      <c r="ET18" s="623"/>
      <c r="EU18" s="623"/>
      <c r="EV18" s="623"/>
      <c r="EW18" s="623"/>
      <c r="EX18" s="623"/>
      <c r="EY18" s="623"/>
      <c r="EZ18" s="623"/>
      <c r="FA18" s="623"/>
      <c r="FB18" s="623"/>
      <c r="FC18" s="623"/>
    </row>
    <row r="19" spans="1:159" ht="12.95" customHeight="1">
      <c r="A19" s="284">
        <v>15</v>
      </c>
      <c r="B19" s="627" t="s">
        <v>1217</v>
      </c>
      <c r="C19" s="625">
        <v>3949.4323467730951</v>
      </c>
      <c r="D19" s="625">
        <v>4252.201586682746</v>
      </c>
      <c r="E19" s="625">
        <v>4775.467365701792</v>
      </c>
      <c r="F19" s="625">
        <v>5552.926569975587</v>
      </c>
      <c r="G19" s="625">
        <v>7255.2140988283927</v>
      </c>
      <c r="H19" s="625">
        <v>6682.3893813376762</v>
      </c>
      <c r="I19" s="625">
        <v>5392.6669540599278</v>
      </c>
      <c r="J19" s="625">
        <v>6499.6209315329261</v>
      </c>
      <c r="K19" s="625">
        <v>7790.2962421764369</v>
      </c>
      <c r="L19" s="625">
        <v>8388.6614881276801</v>
      </c>
      <c r="M19" s="625">
        <v>8737.9658733692668</v>
      </c>
      <c r="N19" s="656"/>
      <c r="O19" s="656"/>
      <c r="P19" s="656"/>
      <c r="Q19" s="656"/>
      <c r="R19" s="656"/>
      <c r="S19" s="656"/>
      <c r="T19" s="656"/>
      <c r="U19" s="656"/>
      <c r="V19" s="656"/>
      <c r="W19" s="284"/>
      <c r="X19" s="623"/>
      <c r="Y19" s="623"/>
      <c r="Z19" s="623"/>
      <c r="AA19" s="623"/>
      <c r="AB19" s="623"/>
      <c r="AC19" s="623"/>
      <c r="AD19" s="623"/>
      <c r="AE19" s="623"/>
      <c r="AF19" s="623"/>
      <c r="AG19" s="623"/>
      <c r="AH19" s="623"/>
      <c r="AI19" s="623"/>
      <c r="AJ19" s="623"/>
      <c r="AK19" s="623"/>
      <c r="AL19" s="623"/>
      <c r="AM19" s="623"/>
      <c r="AN19" s="623"/>
      <c r="AO19" s="623"/>
      <c r="AP19" s="623"/>
      <c r="AQ19" s="623"/>
      <c r="AR19" s="623"/>
      <c r="AS19" s="623"/>
      <c r="AT19" s="623"/>
      <c r="AU19" s="623"/>
      <c r="AV19" s="623"/>
      <c r="AW19" s="623"/>
      <c r="AX19" s="623"/>
      <c r="AY19" s="623"/>
      <c r="AZ19" s="623"/>
      <c r="BA19" s="623"/>
      <c r="BB19" s="623"/>
      <c r="BC19" s="623"/>
      <c r="BD19" s="623"/>
      <c r="BE19" s="623"/>
      <c r="BF19" s="623"/>
      <c r="BG19" s="623"/>
      <c r="BH19" s="623"/>
      <c r="BI19" s="623"/>
      <c r="BJ19" s="623"/>
      <c r="BK19" s="623"/>
      <c r="BL19" s="623"/>
      <c r="BM19" s="623"/>
      <c r="BN19" s="623"/>
      <c r="BO19" s="623"/>
      <c r="BP19" s="623"/>
      <c r="BQ19" s="623"/>
      <c r="BR19" s="623"/>
      <c r="BS19" s="623"/>
      <c r="BT19" s="623"/>
      <c r="BU19" s="623"/>
      <c r="BV19" s="623"/>
      <c r="BW19" s="623"/>
      <c r="BX19" s="623"/>
      <c r="BY19" s="623"/>
      <c r="BZ19" s="623"/>
      <c r="CA19" s="623"/>
      <c r="CB19" s="623"/>
      <c r="CC19" s="623"/>
      <c r="CD19" s="623"/>
      <c r="CE19" s="623"/>
      <c r="CF19" s="623"/>
      <c r="CG19" s="623"/>
      <c r="CH19" s="623"/>
      <c r="CI19" s="623"/>
      <c r="CJ19" s="623"/>
      <c r="CK19" s="623"/>
      <c r="CL19" s="623"/>
      <c r="CM19" s="623"/>
      <c r="CN19" s="623"/>
      <c r="CO19" s="623"/>
      <c r="CP19" s="623"/>
      <c r="CQ19" s="623"/>
      <c r="CR19" s="623"/>
      <c r="CS19" s="623"/>
      <c r="CT19" s="623"/>
      <c r="CU19" s="623"/>
      <c r="CV19" s="623"/>
      <c r="CW19" s="623"/>
      <c r="CX19" s="623"/>
      <c r="CY19" s="623"/>
      <c r="CZ19" s="623"/>
      <c r="DA19" s="623"/>
      <c r="DB19" s="623"/>
      <c r="DC19" s="623"/>
      <c r="DD19" s="623"/>
      <c r="DE19" s="623"/>
      <c r="DF19" s="623"/>
      <c r="DG19" s="623"/>
      <c r="DH19" s="623"/>
      <c r="DI19" s="623"/>
      <c r="DJ19" s="623"/>
      <c r="DK19" s="623"/>
      <c r="DL19" s="623"/>
      <c r="DM19" s="623"/>
      <c r="DN19" s="623"/>
      <c r="DO19" s="623"/>
      <c r="DP19" s="623"/>
      <c r="DQ19" s="623"/>
      <c r="DR19" s="623"/>
      <c r="DS19" s="623"/>
      <c r="DT19" s="623"/>
      <c r="DU19" s="623"/>
      <c r="DV19" s="623"/>
      <c r="DW19" s="623"/>
      <c r="DX19" s="623"/>
      <c r="DY19" s="623"/>
      <c r="DZ19" s="623"/>
      <c r="EA19" s="623"/>
      <c r="EB19" s="623"/>
      <c r="EC19" s="623"/>
      <c r="ED19" s="623"/>
      <c r="EE19" s="623"/>
      <c r="EF19" s="623"/>
      <c r="EG19" s="623"/>
      <c r="EH19" s="623"/>
      <c r="EI19" s="623"/>
      <c r="EJ19" s="623"/>
      <c r="EK19" s="623"/>
      <c r="EL19" s="623"/>
      <c r="EM19" s="623"/>
      <c r="EN19" s="623"/>
      <c r="EO19" s="623"/>
      <c r="EP19" s="623"/>
      <c r="EQ19" s="623"/>
      <c r="ER19" s="623"/>
      <c r="ES19" s="623"/>
      <c r="ET19" s="623"/>
      <c r="EU19" s="623"/>
      <c r="EV19" s="623"/>
      <c r="EW19" s="623"/>
      <c r="EX19" s="623"/>
      <c r="EY19" s="623"/>
      <c r="EZ19" s="623"/>
      <c r="FA19" s="623"/>
      <c r="FB19" s="623"/>
      <c r="FC19" s="623"/>
    </row>
    <row r="20" spans="1:159" ht="12.95" customHeight="1">
      <c r="A20" s="284">
        <v>16</v>
      </c>
      <c r="B20" s="627" t="s">
        <v>1218</v>
      </c>
      <c r="C20" s="625">
        <v>25.239483511703732</v>
      </c>
      <c r="D20" s="625">
        <v>26.85346980626257</v>
      </c>
      <c r="E20" s="625">
        <v>27.247907759231833</v>
      </c>
      <c r="F20" s="625">
        <v>26.09617210163249</v>
      </c>
      <c r="G20" s="625">
        <v>38.320865274728618</v>
      </c>
      <c r="H20" s="625">
        <v>57.945014973075146</v>
      </c>
      <c r="I20" s="625">
        <v>47.339706599449833</v>
      </c>
      <c r="J20" s="625">
        <v>41.787121507224128</v>
      </c>
      <c r="K20" s="625">
        <v>57.70925354244666</v>
      </c>
      <c r="L20" s="625">
        <v>42.872361952904477</v>
      </c>
      <c r="M20" s="625">
        <v>42.068749787367388</v>
      </c>
      <c r="N20" s="656"/>
      <c r="O20" s="656"/>
      <c r="P20" s="656"/>
      <c r="Q20" s="656"/>
      <c r="R20" s="656"/>
      <c r="S20" s="656"/>
      <c r="T20" s="656"/>
      <c r="U20" s="656"/>
      <c r="V20" s="656"/>
      <c r="W20" s="284"/>
      <c r="X20" s="623"/>
      <c r="Y20" s="623"/>
      <c r="Z20" s="623"/>
      <c r="AA20" s="623"/>
      <c r="AB20" s="623"/>
      <c r="AC20" s="623"/>
      <c r="AD20" s="623"/>
      <c r="AE20" s="623"/>
      <c r="AF20" s="623"/>
      <c r="AG20" s="623"/>
      <c r="AH20" s="623"/>
      <c r="AI20" s="623"/>
      <c r="AJ20" s="623"/>
      <c r="AK20" s="623"/>
      <c r="AL20" s="623"/>
      <c r="AM20" s="623"/>
      <c r="AN20" s="623"/>
      <c r="AO20" s="623"/>
      <c r="AP20" s="623"/>
      <c r="AQ20" s="623"/>
      <c r="AR20" s="623"/>
      <c r="AS20" s="623"/>
      <c r="AT20" s="623"/>
      <c r="AU20" s="623"/>
      <c r="AV20" s="623"/>
      <c r="AW20" s="623"/>
      <c r="AX20" s="623"/>
      <c r="AY20" s="623"/>
      <c r="AZ20" s="623"/>
      <c r="BA20" s="623"/>
      <c r="BB20" s="623"/>
      <c r="BC20" s="623"/>
      <c r="BD20" s="623"/>
      <c r="BE20" s="623"/>
      <c r="BF20" s="623"/>
      <c r="BG20" s="623"/>
      <c r="BH20" s="623"/>
      <c r="BI20" s="623"/>
      <c r="BJ20" s="623"/>
      <c r="BK20" s="623"/>
      <c r="BL20" s="623"/>
      <c r="BM20" s="623"/>
      <c r="BN20" s="623"/>
      <c r="BO20" s="623"/>
      <c r="BP20" s="623"/>
      <c r="BQ20" s="623"/>
      <c r="BR20" s="623"/>
      <c r="BS20" s="623"/>
      <c r="BT20" s="623"/>
      <c r="BU20" s="623"/>
      <c r="BV20" s="623"/>
      <c r="BW20" s="623"/>
      <c r="BX20" s="623"/>
      <c r="BY20" s="623"/>
      <c r="BZ20" s="623"/>
      <c r="CA20" s="623"/>
      <c r="CB20" s="623"/>
      <c r="CC20" s="623"/>
      <c r="CD20" s="623"/>
      <c r="CE20" s="623"/>
      <c r="CF20" s="623"/>
      <c r="CG20" s="623"/>
      <c r="CH20" s="623"/>
      <c r="CI20" s="623"/>
      <c r="CJ20" s="623"/>
      <c r="CK20" s="623"/>
      <c r="CL20" s="623"/>
      <c r="CM20" s="623"/>
      <c r="CN20" s="623"/>
      <c r="CO20" s="623"/>
      <c r="CP20" s="623"/>
      <c r="CQ20" s="623"/>
      <c r="CR20" s="623"/>
      <c r="CS20" s="623"/>
      <c r="CT20" s="623"/>
      <c r="CU20" s="623"/>
      <c r="CV20" s="623"/>
      <c r="CW20" s="623"/>
      <c r="CX20" s="623"/>
      <c r="CY20" s="623"/>
      <c r="CZ20" s="623"/>
      <c r="DA20" s="623"/>
      <c r="DB20" s="623"/>
      <c r="DC20" s="623"/>
      <c r="DD20" s="623"/>
      <c r="DE20" s="623"/>
      <c r="DF20" s="623"/>
      <c r="DG20" s="623"/>
      <c r="DH20" s="623"/>
      <c r="DI20" s="623"/>
      <c r="DJ20" s="623"/>
      <c r="DK20" s="623"/>
      <c r="DL20" s="623"/>
      <c r="DM20" s="623"/>
      <c r="DN20" s="623"/>
      <c r="DO20" s="623"/>
      <c r="DP20" s="623"/>
      <c r="DQ20" s="623"/>
      <c r="DR20" s="623"/>
      <c r="DS20" s="623"/>
      <c r="DT20" s="623"/>
      <c r="DU20" s="623"/>
      <c r="DV20" s="623"/>
      <c r="DW20" s="623"/>
      <c r="DX20" s="623"/>
      <c r="DY20" s="623"/>
      <c r="DZ20" s="623"/>
      <c r="EA20" s="623"/>
      <c r="EB20" s="623"/>
      <c r="EC20" s="623"/>
      <c r="ED20" s="623"/>
      <c r="EE20" s="623"/>
      <c r="EF20" s="623"/>
      <c r="EG20" s="623"/>
      <c r="EH20" s="623"/>
      <c r="EI20" s="623"/>
      <c r="EJ20" s="623"/>
      <c r="EK20" s="623"/>
      <c r="EL20" s="623"/>
      <c r="EM20" s="623"/>
      <c r="EN20" s="623"/>
      <c r="EO20" s="623"/>
      <c r="EP20" s="623"/>
      <c r="EQ20" s="623"/>
      <c r="ER20" s="623"/>
      <c r="ES20" s="623"/>
      <c r="ET20" s="623"/>
      <c r="EU20" s="623"/>
      <c r="EV20" s="623"/>
      <c r="EW20" s="623"/>
      <c r="EX20" s="623"/>
      <c r="EY20" s="623"/>
      <c r="EZ20" s="623"/>
      <c r="FA20" s="623"/>
      <c r="FB20" s="623"/>
      <c r="FC20" s="623"/>
    </row>
    <row r="21" spans="1:159" ht="12.95" customHeight="1">
      <c r="A21" s="284">
        <v>17</v>
      </c>
      <c r="B21" s="624" t="s">
        <v>1219</v>
      </c>
      <c r="C21" s="625">
        <v>3974.6718302847989</v>
      </c>
      <c r="D21" s="625">
        <v>4279.0550564890082</v>
      </c>
      <c r="E21" s="625">
        <v>4802.7152734610236</v>
      </c>
      <c r="F21" s="625">
        <v>5579.0227420772198</v>
      </c>
      <c r="G21" s="625">
        <v>7293.5349641031216</v>
      </c>
      <c r="H21" s="625">
        <v>6740.3343963107518</v>
      </c>
      <c r="I21" s="625">
        <v>5440.0066606593773</v>
      </c>
      <c r="J21" s="625">
        <v>6541.4080530401498</v>
      </c>
      <c r="K21" s="625">
        <v>7848.0054957188831</v>
      </c>
      <c r="L21" s="625">
        <v>8431.5338500805847</v>
      </c>
      <c r="M21" s="625">
        <v>8780.0346231566346</v>
      </c>
      <c r="N21" s="656"/>
      <c r="O21" s="656"/>
      <c r="P21" s="656"/>
      <c r="Q21" s="657"/>
      <c r="R21" s="657"/>
      <c r="S21" s="657"/>
      <c r="T21" s="657"/>
      <c r="U21" s="657"/>
      <c r="V21" s="657"/>
      <c r="W21" s="284"/>
      <c r="X21" s="623"/>
      <c r="Y21" s="623"/>
      <c r="Z21" s="623"/>
      <c r="AA21" s="623"/>
      <c r="AB21" s="623"/>
      <c r="AC21" s="623"/>
      <c r="AD21" s="623"/>
      <c r="AE21" s="623"/>
      <c r="AF21" s="623"/>
      <c r="AG21" s="623"/>
      <c r="AH21" s="623"/>
      <c r="AI21" s="623"/>
      <c r="AJ21" s="623"/>
      <c r="AK21" s="623"/>
      <c r="AL21" s="623"/>
      <c r="AM21" s="623"/>
      <c r="AN21" s="623"/>
      <c r="AO21" s="623"/>
      <c r="AP21" s="623"/>
      <c r="AQ21" s="623"/>
      <c r="AR21" s="623"/>
      <c r="AS21" s="623"/>
      <c r="AT21" s="623"/>
      <c r="AU21" s="623"/>
      <c r="AV21" s="623"/>
      <c r="AW21" s="623"/>
      <c r="AX21" s="623"/>
      <c r="AY21" s="623"/>
      <c r="AZ21" s="623"/>
      <c r="BA21" s="623"/>
      <c r="BB21" s="623"/>
      <c r="BC21" s="623"/>
      <c r="BD21" s="623"/>
      <c r="BE21" s="623"/>
      <c r="BF21" s="623"/>
      <c r="BG21" s="623"/>
      <c r="BH21" s="623"/>
      <c r="BI21" s="623"/>
      <c r="BJ21" s="623"/>
      <c r="BK21" s="623"/>
      <c r="BL21" s="623"/>
      <c r="BM21" s="623"/>
      <c r="BN21" s="623"/>
      <c r="BO21" s="623"/>
      <c r="BP21" s="623"/>
      <c r="BQ21" s="623"/>
      <c r="BR21" s="623"/>
      <c r="BS21" s="623"/>
      <c r="BT21" s="623"/>
      <c r="BU21" s="623"/>
      <c r="BV21" s="623"/>
      <c r="BW21" s="623"/>
      <c r="BX21" s="623"/>
      <c r="BY21" s="623"/>
      <c r="BZ21" s="623"/>
      <c r="CA21" s="623"/>
      <c r="CB21" s="623"/>
      <c r="CC21" s="623"/>
      <c r="CD21" s="623"/>
      <c r="CE21" s="623"/>
      <c r="CF21" s="623"/>
      <c r="CG21" s="623"/>
      <c r="CH21" s="623"/>
      <c r="CI21" s="623"/>
      <c r="CJ21" s="623"/>
      <c r="CK21" s="623"/>
      <c r="CL21" s="623"/>
      <c r="CM21" s="623"/>
      <c r="CN21" s="623"/>
      <c r="CO21" s="623"/>
      <c r="CP21" s="623"/>
      <c r="CQ21" s="623"/>
      <c r="CR21" s="623"/>
      <c r="CS21" s="623"/>
      <c r="CT21" s="623"/>
      <c r="CU21" s="623"/>
      <c r="CV21" s="623"/>
      <c r="CW21" s="623"/>
      <c r="CX21" s="623"/>
      <c r="CY21" s="623"/>
      <c r="CZ21" s="623"/>
      <c r="DA21" s="623"/>
      <c r="DB21" s="623"/>
      <c r="DC21" s="623"/>
      <c r="DD21" s="623"/>
      <c r="DE21" s="623"/>
      <c r="DF21" s="623"/>
      <c r="DG21" s="623"/>
      <c r="DH21" s="623"/>
      <c r="DI21" s="623"/>
      <c r="DJ21" s="623"/>
      <c r="DK21" s="623"/>
      <c r="DL21" s="623"/>
      <c r="DM21" s="623"/>
      <c r="DN21" s="623"/>
      <c r="DO21" s="623"/>
      <c r="DP21" s="623"/>
      <c r="DQ21" s="623"/>
      <c r="DR21" s="623"/>
      <c r="DS21" s="623"/>
      <c r="DT21" s="623"/>
      <c r="DU21" s="623"/>
      <c r="DV21" s="623"/>
      <c r="DW21" s="623"/>
      <c r="DX21" s="623"/>
      <c r="DY21" s="623"/>
      <c r="DZ21" s="623"/>
      <c r="EA21" s="623"/>
      <c r="EB21" s="623"/>
      <c r="EC21" s="623"/>
      <c r="ED21" s="623"/>
      <c r="EE21" s="623"/>
      <c r="EF21" s="623"/>
      <c r="EG21" s="623"/>
      <c r="EH21" s="623"/>
      <c r="EI21" s="623"/>
      <c r="EJ21" s="623"/>
      <c r="EK21" s="623"/>
      <c r="EL21" s="623"/>
      <c r="EM21" s="623"/>
      <c r="EN21" s="623"/>
      <c r="EO21" s="623"/>
      <c r="EP21" s="623"/>
      <c r="EQ21" s="623"/>
      <c r="ER21" s="623"/>
      <c r="ES21" s="623"/>
      <c r="ET21" s="623"/>
      <c r="EU21" s="623"/>
      <c r="EV21" s="623"/>
      <c r="EW21" s="623"/>
      <c r="EX21" s="623"/>
      <c r="EY21" s="623"/>
      <c r="EZ21" s="623"/>
      <c r="FA21" s="623"/>
      <c r="FB21" s="623"/>
      <c r="FC21" s="623"/>
    </row>
    <row r="22" spans="1:159" ht="12.95" customHeight="1">
      <c r="A22" s="284">
        <v>18</v>
      </c>
      <c r="B22" s="624" t="s">
        <v>1220</v>
      </c>
      <c r="C22" s="625">
        <v>2100.054780521702</v>
      </c>
      <c r="D22" s="625">
        <v>2412.5419764838525</v>
      </c>
      <c r="E22" s="625">
        <v>2752.6911636544769</v>
      </c>
      <c r="F22" s="625">
        <v>3423.147559410967</v>
      </c>
      <c r="G22" s="625">
        <v>4691.8835806546304</v>
      </c>
      <c r="H22" s="625">
        <v>4048.6565485853462</v>
      </c>
      <c r="I22" s="625">
        <v>3265.8262237215299</v>
      </c>
      <c r="J22" s="625">
        <v>4046.3832645429052</v>
      </c>
      <c r="K22" s="625">
        <v>4747.7273476957926</v>
      </c>
      <c r="L22" s="625">
        <v>4848.3064322113105</v>
      </c>
      <c r="M22" s="625">
        <v>5198.7720506567093</v>
      </c>
      <c r="N22" s="656"/>
      <c r="O22" s="656"/>
      <c r="P22" s="656"/>
      <c r="Q22" s="656"/>
      <c r="R22" s="656"/>
      <c r="S22" s="656"/>
      <c r="T22" s="656"/>
      <c r="U22" s="656"/>
      <c r="V22" s="656"/>
      <c r="W22" s="284"/>
      <c r="X22" s="623"/>
      <c r="Y22" s="623"/>
      <c r="Z22" s="623"/>
      <c r="AA22" s="623"/>
      <c r="AB22" s="623"/>
      <c r="AC22" s="623"/>
      <c r="AD22" s="623"/>
      <c r="AE22" s="623"/>
      <c r="AF22" s="623"/>
      <c r="AG22" s="623"/>
      <c r="AH22" s="623"/>
      <c r="AI22" s="623"/>
      <c r="AJ22" s="623"/>
      <c r="AK22" s="623"/>
      <c r="AL22" s="623"/>
      <c r="AM22" s="623"/>
      <c r="AN22" s="623"/>
      <c r="AO22" s="623"/>
      <c r="AP22" s="623"/>
      <c r="AQ22" s="623"/>
      <c r="AR22" s="623"/>
      <c r="AS22" s="623"/>
      <c r="AT22" s="623"/>
      <c r="AU22" s="623"/>
      <c r="AV22" s="623"/>
      <c r="AW22" s="623"/>
      <c r="AX22" s="623"/>
      <c r="AY22" s="623"/>
      <c r="AZ22" s="623"/>
      <c r="BA22" s="623"/>
      <c r="BB22" s="623"/>
      <c r="BC22" s="623"/>
      <c r="BD22" s="623"/>
      <c r="BE22" s="623"/>
      <c r="BF22" s="623"/>
      <c r="BG22" s="623"/>
      <c r="BH22" s="623"/>
      <c r="BI22" s="623"/>
      <c r="BJ22" s="623"/>
      <c r="BK22" s="623"/>
      <c r="BL22" s="623"/>
      <c r="BM22" s="623"/>
      <c r="BN22" s="623"/>
      <c r="BO22" s="623"/>
      <c r="BP22" s="623"/>
      <c r="BQ22" s="623"/>
      <c r="BR22" s="623"/>
      <c r="BS22" s="623"/>
      <c r="BT22" s="623"/>
      <c r="BU22" s="623"/>
      <c r="BV22" s="623"/>
      <c r="BW22" s="623"/>
      <c r="BX22" s="623"/>
      <c r="BY22" s="623"/>
      <c r="BZ22" s="623"/>
      <c r="CA22" s="623"/>
      <c r="CB22" s="623"/>
      <c r="CC22" s="623"/>
      <c r="CD22" s="623"/>
      <c r="CE22" s="623"/>
      <c r="CF22" s="623"/>
      <c r="CG22" s="623"/>
      <c r="CH22" s="623"/>
      <c r="CI22" s="623"/>
      <c r="CJ22" s="623"/>
      <c r="CK22" s="623"/>
      <c r="CL22" s="623"/>
      <c r="CM22" s="623"/>
      <c r="CN22" s="623"/>
      <c r="CO22" s="623"/>
      <c r="CP22" s="623"/>
      <c r="CQ22" s="623"/>
      <c r="CR22" s="623"/>
      <c r="CS22" s="623"/>
      <c r="CT22" s="623"/>
      <c r="CU22" s="623"/>
      <c r="CV22" s="623"/>
      <c r="CW22" s="623"/>
      <c r="CX22" s="623"/>
      <c r="CY22" s="623"/>
      <c r="CZ22" s="623"/>
      <c r="DA22" s="623"/>
      <c r="DB22" s="623"/>
      <c r="DC22" s="623"/>
      <c r="DD22" s="623"/>
      <c r="DE22" s="623"/>
      <c r="DF22" s="623"/>
      <c r="DG22" s="623"/>
      <c r="DH22" s="623"/>
      <c r="DI22" s="623"/>
      <c r="DJ22" s="623"/>
      <c r="DK22" s="623"/>
      <c r="DL22" s="623"/>
      <c r="DM22" s="623"/>
      <c r="DN22" s="623"/>
      <c r="DO22" s="623"/>
      <c r="DP22" s="623"/>
      <c r="DQ22" s="623"/>
      <c r="DR22" s="623"/>
      <c r="DS22" s="623"/>
      <c r="DT22" s="623"/>
      <c r="DU22" s="623"/>
      <c r="DV22" s="623"/>
      <c r="DW22" s="623"/>
      <c r="DX22" s="623"/>
      <c r="DY22" s="623"/>
      <c r="DZ22" s="623"/>
      <c r="EA22" s="623"/>
      <c r="EB22" s="623"/>
      <c r="EC22" s="623"/>
      <c r="ED22" s="623"/>
      <c r="EE22" s="623"/>
      <c r="EF22" s="623"/>
      <c r="EG22" s="623"/>
      <c r="EH22" s="623"/>
      <c r="EI22" s="623"/>
      <c r="EJ22" s="623"/>
      <c r="EK22" s="623"/>
      <c r="EL22" s="623"/>
      <c r="EM22" s="623"/>
      <c r="EN22" s="623"/>
      <c r="EO22" s="623"/>
      <c r="EP22" s="623"/>
      <c r="EQ22" s="623"/>
      <c r="ER22" s="623"/>
      <c r="ES22" s="623"/>
      <c r="ET22" s="623"/>
      <c r="EU22" s="623"/>
      <c r="EV22" s="623"/>
      <c r="EW22" s="623"/>
      <c r="EX22" s="623"/>
      <c r="EY22" s="623"/>
      <c r="EZ22" s="623"/>
      <c r="FA22" s="623"/>
      <c r="FB22" s="623"/>
      <c r="FC22" s="623"/>
    </row>
    <row r="23" spans="1:159" ht="12.95" customHeight="1">
      <c r="A23" s="284">
        <v>19</v>
      </c>
      <c r="B23" s="627" t="s">
        <v>1221</v>
      </c>
      <c r="C23" s="625">
        <v>1013.6807281146047</v>
      </c>
      <c r="D23" s="625">
        <v>1174.832139289892</v>
      </c>
      <c r="E23" s="625">
        <v>1320.9628806903199</v>
      </c>
      <c r="F23" s="625">
        <v>1730.1715264905667</v>
      </c>
      <c r="G23" s="625">
        <v>2738.9874840453795</v>
      </c>
      <c r="H23" s="625">
        <v>2187.3249388308832</v>
      </c>
      <c r="I23" s="625">
        <v>1369.7111786819319</v>
      </c>
      <c r="J23" s="625">
        <v>2190.5925366838501</v>
      </c>
      <c r="K23" s="625">
        <v>2553.1062510262727</v>
      </c>
      <c r="L23" s="625">
        <v>2678.051067790439</v>
      </c>
      <c r="M23" s="625">
        <v>2891.3900604242504</v>
      </c>
      <c r="N23" s="656"/>
      <c r="O23" s="656"/>
      <c r="P23" s="656"/>
      <c r="Q23" s="656"/>
      <c r="R23" s="656"/>
      <c r="S23" s="656"/>
      <c r="T23" s="656"/>
      <c r="U23" s="656"/>
      <c r="V23" s="656"/>
      <c r="W23" s="284"/>
      <c r="X23" s="623"/>
      <c r="Y23" s="623"/>
      <c r="Z23" s="623"/>
      <c r="AA23" s="623"/>
      <c r="AB23" s="623"/>
      <c r="AC23" s="623"/>
      <c r="AD23" s="623"/>
      <c r="AE23" s="623"/>
      <c r="AF23" s="623"/>
      <c r="AG23" s="623"/>
      <c r="AH23" s="623"/>
      <c r="AI23" s="623"/>
      <c r="AJ23" s="623"/>
      <c r="AK23" s="623"/>
      <c r="AL23" s="623"/>
      <c r="AM23" s="623"/>
      <c r="AN23" s="623"/>
      <c r="AO23" s="623"/>
      <c r="AP23" s="623"/>
      <c r="AQ23" s="623"/>
      <c r="AR23" s="623"/>
      <c r="AS23" s="623"/>
      <c r="AT23" s="623"/>
      <c r="AU23" s="623"/>
      <c r="AV23" s="623"/>
      <c r="AW23" s="623"/>
      <c r="AX23" s="623"/>
      <c r="AY23" s="623"/>
      <c r="AZ23" s="623"/>
      <c r="BA23" s="623"/>
      <c r="BB23" s="623"/>
      <c r="BC23" s="623"/>
      <c r="BD23" s="623"/>
      <c r="BE23" s="623"/>
      <c r="BF23" s="623"/>
      <c r="BG23" s="623"/>
      <c r="BH23" s="623"/>
      <c r="BI23" s="623"/>
      <c r="BJ23" s="623"/>
      <c r="BK23" s="623"/>
      <c r="BL23" s="623"/>
      <c r="BM23" s="623"/>
      <c r="BN23" s="623"/>
      <c r="BO23" s="623"/>
      <c r="BP23" s="623"/>
      <c r="BQ23" s="623"/>
      <c r="BR23" s="623"/>
      <c r="BS23" s="623"/>
      <c r="BT23" s="623"/>
      <c r="BU23" s="623"/>
      <c r="BV23" s="623"/>
      <c r="BW23" s="623"/>
      <c r="BX23" s="623"/>
      <c r="BY23" s="623"/>
      <c r="BZ23" s="623"/>
      <c r="CA23" s="623"/>
      <c r="CB23" s="623"/>
      <c r="CC23" s="623"/>
      <c r="CD23" s="623"/>
      <c r="CE23" s="623"/>
      <c r="CF23" s="623"/>
      <c r="CG23" s="623"/>
      <c r="CH23" s="623"/>
      <c r="CI23" s="623"/>
      <c r="CJ23" s="623"/>
      <c r="CK23" s="623"/>
      <c r="CL23" s="623"/>
      <c r="CM23" s="623"/>
      <c r="CN23" s="623"/>
      <c r="CO23" s="623"/>
      <c r="CP23" s="623"/>
      <c r="CQ23" s="623"/>
      <c r="CR23" s="623"/>
      <c r="CS23" s="623"/>
      <c r="CT23" s="623"/>
      <c r="CU23" s="623"/>
      <c r="CV23" s="623"/>
      <c r="CW23" s="623"/>
      <c r="CX23" s="623"/>
      <c r="CY23" s="623"/>
      <c r="CZ23" s="623"/>
      <c r="DA23" s="623"/>
      <c r="DB23" s="623"/>
      <c r="DC23" s="623"/>
      <c r="DD23" s="623"/>
      <c r="DE23" s="623"/>
      <c r="DF23" s="623"/>
      <c r="DG23" s="623"/>
      <c r="DH23" s="623"/>
      <c r="DI23" s="623"/>
      <c r="DJ23" s="623"/>
      <c r="DK23" s="623"/>
      <c r="DL23" s="623"/>
      <c r="DM23" s="623"/>
      <c r="DN23" s="623"/>
      <c r="DO23" s="623"/>
      <c r="DP23" s="623"/>
      <c r="DQ23" s="623"/>
      <c r="DR23" s="623"/>
      <c r="DS23" s="623"/>
      <c r="DT23" s="623"/>
      <c r="DU23" s="623"/>
      <c r="DV23" s="623"/>
      <c r="DW23" s="623"/>
      <c r="DX23" s="623"/>
      <c r="DY23" s="623"/>
      <c r="DZ23" s="623"/>
      <c r="EA23" s="623"/>
      <c r="EB23" s="623"/>
      <c r="EC23" s="623"/>
      <c r="ED23" s="623"/>
      <c r="EE23" s="623"/>
      <c r="EF23" s="623"/>
      <c r="EG23" s="623"/>
      <c r="EH23" s="623"/>
      <c r="EI23" s="623"/>
      <c r="EJ23" s="623"/>
      <c r="EK23" s="623"/>
      <c r="EL23" s="623"/>
      <c r="EM23" s="623"/>
      <c r="EN23" s="623"/>
      <c r="EO23" s="623"/>
      <c r="EP23" s="623"/>
      <c r="EQ23" s="623"/>
      <c r="ER23" s="623"/>
      <c r="ES23" s="623"/>
      <c r="ET23" s="623"/>
      <c r="EU23" s="623"/>
      <c r="EV23" s="623"/>
      <c r="EW23" s="623"/>
      <c r="EX23" s="623"/>
      <c r="EY23" s="623"/>
      <c r="EZ23" s="623"/>
      <c r="FA23" s="623"/>
      <c r="FB23" s="623"/>
      <c r="FC23" s="623"/>
    </row>
    <row r="24" spans="1:159" ht="12.95" customHeight="1">
      <c r="A24" s="284">
        <v>20</v>
      </c>
      <c r="B24" s="627" t="s">
        <v>1222</v>
      </c>
      <c r="C24" s="625">
        <v>35.839500287819739</v>
      </c>
      <c r="D24" s="625">
        <v>41.594437310735294</v>
      </c>
      <c r="E24" s="625">
        <v>47.436856654498996</v>
      </c>
      <c r="F24" s="625">
        <v>48.906071599957777</v>
      </c>
      <c r="G24" s="625">
        <v>56.029741796018769</v>
      </c>
      <c r="H24" s="625">
        <v>61.431100515728588</v>
      </c>
      <c r="I24" s="625">
        <v>60.547676074841434</v>
      </c>
      <c r="J24" s="625">
        <v>58.838216318894567</v>
      </c>
      <c r="K24" s="625">
        <v>69.764085115467793</v>
      </c>
      <c r="L24" s="625">
        <v>61.121815664600284</v>
      </c>
      <c r="M24" s="625">
        <v>62.615116310984526</v>
      </c>
      <c r="N24" s="657"/>
      <c r="O24" s="657"/>
      <c r="P24" s="657"/>
      <c r="Q24" s="657"/>
      <c r="R24" s="657"/>
      <c r="S24" s="657"/>
      <c r="T24" s="657"/>
      <c r="U24" s="657"/>
      <c r="V24" s="657"/>
      <c r="W24" s="284"/>
      <c r="X24" s="623"/>
      <c r="Y24" s="623"/>
      <c r="Z24" s="623"/>
      <c r="AA24" s="623"/>
      <c r="AB24" s="623"/>
      <c r="AC24" s="623"/>
      <c r="AD24" s="623"/>
      <c r="AE24" s="623"/>
      <c r="AF24" s="623"/>
      <c r="AG24" s="623"/>
      <c r="AH24" s="623"/>
      <c r="AI24" s="623"/>
      <c r="AJ24" s="623"/>
      <c r="AK24" s="623"/>
      <c r="AL24" s="623"/>
      <c r="AM24" s="623"/>
      <c r="AN24" s="623"/>
      <c r="AO24" s="623"/>
      <c r="AP24" s="623"/>
      <c r="AQ24" s="623"/>
      <c r="AR24" s="623"/>
      <c r="AS24" s="623"/>
      <c r="AT24" s="623"/>
      <c r="AU24" s="623"/>
      <c r="AV24" s="623"/>
      <c r="AW24" s="623"/>
      <c r="AX24" s="623"/>
      <c r="AY24" s="623"/>
      <c r="AZ24" s="623"/>
      <c r="BA24" s="623"/>
      <c r="BB24" s="623"/>
      <c r="BC24" s="623"/>
      <c r="BD24" s="623"/>
      <c r="BE24" s="623"/>
      <c r="BF24" s="623"/>
      <c r="BG24" s="623"/>
      <c r="BH24" s="623"/>
      <c r="BI24" s="623"/>
      <c r="BJ24" s="623"/>
      <c r="BK24" s="623"/>
      <c r="BL24" s="623"/>
      <c r="BM24" s="623"/>
      <c r="BN24" s="623"/>
      <c r="BO24" s="623"/>
      <c r="BP24" s="623"/>
      <c r="BQ24" s="623"/>
      <c r="BR24" s="623"/>
      <c r="BS24" s="623"/>
      <c r="BT24" s="623"/>
      <c r="BU24" s="623"/>
      <c r="BV24" s="623"/>
      <c r="BW24" s="623"/>
      <c r="BX24" s="623"/>
      <c r="BY24" s="623"/>
      <c r="BZ24" s="623"/>
      <c r="CA24" s="623"/>
      <c r="CB24" s="623"/>
      <c r="CC24" s="623"/>
      <c r="CD24" s="623"/>
      <c r="CE24" s="623"/>
      <c r="CF24" s="623"/>
      <c r="CG24" s="623"/>
      <c r="CH24" s="623"/>
      <c r="CI24" s="623"/>
      <c r="CJ24" s="623"/>
      <c r="CK24" s="623"/>
      <c r="CL24" s="623"/>
      <c r="CM24" s="623"/>
      <c r="CN24" s="623"/>
      <c r="CO24" s="623"/>
      <c r="CP24" s="623"/>
      <c r="CQ24" s="623"/>
      <c r="CR24" s="623"/>
      <c r="CS24" s="623"/>
      <c r="CT24" s="623"/>
      <c r="CU24" s="623"/>
      <c r="CV24" s="623"/>
      <c r="CW24" s="623"/>
      <c r="CX24" s="623"/>
      <c r="CY24" s="623"/>
      <c r="CZ24" s="623"/>
      <c r="DA24" s="623"/>
      <c r="DB24" s="623"/>
      <c r="DC24" s="623"/>
      <c r="DD24" s="623"/>
      <c r="DE24" s="623"/>
      <c r="DF24" s="623"/>
      <c r="DG24" s="623"/>
      <c r="DH24" s="623"/>
      <c r="DI24" s="623"/>
      <c r="DJ24" s="623"/>
      <c r="DK24" s="623"/>
      <c r="DL24" s="623"/>
      <c r="DM24" s="623"/>
      <c r="DN24" s="623"/>
      <c r="DO24" s="623"/>
      <c r="DP24" s="623"/>
      <c r="DQ24" s="623"/>
      <c r="DR24" s="623"/>
      <c r="DS24" s="623"/>
      <c r="DT24" s="623"/>
      <c r="DU24" s="623"/>
      <c r="DV24" s="623"/>
      <c r="DW24" s="623"/>
      <c r="DX24" s="623"/>
      <c r="DY24" s="623"/>
      <c r="DZ24" s="623"/>
      <c r="EA24" s="623"/>
      <c r="EB24" s="623"/>
      <c r="EC24" s="623"/>
      <c r="ED24" s="623"/>
      <c r="EE24" s="623"/>
      <c r="EF24" s="623"/>
      <c r="EG24" s="623"/>
      <c r="EH24" s="623"/>
      <c r="EI24" s="623"/>
      <c r="EJ24" s="623"/>
      <c r="EK24" s="623"/>
      <c r="EL24" s="623"/>
      <c r="EM24" s="623"/>
      <c r="EN24" s="623"/>
      <c r="EO24" s="623"/>
      <c r="EP24" s="623"/>
      <c r="EQ24" s="623"/>
      <c r="ER24" s="623"/>
      <c r="ES24" s="623"/>
      <c r="ET24" s="623"/>
      <c r="EU24" s="623"/>
      <c r="EV24" s="623"/>
      <c r="EW24" s="623"/>
      <c r="EX24" s="623"/>
      <c r="EY24" s="623"/>
      <c r="EZ24" s="623"/>
      <c r="FA24" s="623"/>
      <c r="FB24" s="623"/>
      <c r="FC24" s="623"/>
    </row>
    <row r="25" spans="1:159" ht="12.95" customHeight="1">
      <c r="A25" s="284">
        <v>21</v>
      </c>
      <c r="B25" s="627" t="s">
        <v>1223</v>
      </c>
      <c r="C25" s="625">
        <v>112.72299584282632</v>
      </c>
      <c r="D25" s="625">
        <v>126.87684733622682</v>
      </c>
      <c r="E25" s="625">
        <v>168.82345735690436</v>
      </c>
      <c r="F25" s="625">
        <v>212.74175469276975</v>
      </c>
      <c r="G25" s="625">
        <v>244.43205415354825</v>
      </c>
      <c r="H25" s="625">
        <v>242.4046857744747</v>
      </c>
      <c r="I25" s="625">
        <v>229.49856015955714</v>
      </c>
      <c r="J25" s="625">
        <v>225.28220878774789</v>
      </c>
      <c r="K25" s="625">
        <v>264.32969338480234</v>
      </c>
      <c r="L25" s="625">
        <v>268.37519760843213</v>
      </c>
      <c r="M25" s="625">
        <v>269.58655032793155</v>
      </c>
      <c r="N25" s="657"/>
      <c r="O25" s="657"/>
      <c r="P25" s="657"/>
      <c r="Q25" s="657"/>
      <c r="R25" s="657"/>
      <c r="S25" s="657"/>
      <c r="T25" s="657"/>
      <c r="U25" s="657"/>
      <c r="V25" s="657"/>
      <c r="W25" s="284"/>
      <c r="X25" s="623"/>
      <c r="Y25" s="623"/>
      <c r="Z25" s="623"/>
      <c r="AA25" s="623"/>
      <c r="AB25" s="623"/>
      <c r="AC25" s="623"/>
      <c r="AD25" s="623"/>
      <c r="AE25" s="623"/>
      <c r="AF25" s="623"/>
      <c r="AG25" s="623"/>
      <c r="AH25" s="623"/>
      <c r="AI25" s="623"/>
      <c r="AJ25" s="623"/>
      <c r="AK25" s="623"/>
      <c r="AL25" s="623"/>
      <c r="AM25" s="623"/>
      <c r="AN25" s="623"/>
      <c r="AO25" s="623"/>
      <c r="AP25" s="623"/>
      <c r="AQ25" s="623"/>
      <c r="AR25" s="623"/>
      <c r="AS25" s="623"/>
      <c r="AT25" s="623"/>
      <c r="AU25" s="623"/>
      <c r="AV25" s="623"/>
      <c r="AW25" s="623"/>
      <c r="AX25" s="623"/>
      <c r="AY25" s="623"/>
      <c r="AZ25" s="623"/>
      <c r="BA25" s="623"/>
      <c r="BB25" s="623"/>
      <c r="BC25" s="623"/>
      <c r="BD25" s="623"/>
      <c r="BE25" s="623"/>
      <c r="BF25" s="623"/>
      <c r="BG25" s="623"/>
      <c r="BH25" s="623"/>
      <c r="BI25" s="623"/>
      <c r="BJ25" s="623"/>
      <c r="BK25" s="623"/>
      <c r="BL25" s="623"/>
      <c r="BM25" s="623"/>
      <c r="BN25" s="623"/>
      <c r="BO25" s="623"/>
      <c r="BP25" s="623"/>
      <c r="BQ25" s="623"/>
      <c r="BR25" s="623"/>
      <c r="BS25" s="623"/>
      <c r="BT25" s="623"/>
      <c r="BU25" s="623"/>
      <c r="BV25" s="623"/>
      <c r="BW25" s="623"/>
      <c r="BX25" s="623"/>
      <c r="BY25" s="623"/>
      <c r="BZ25" s="623"/>
      <c r="CA25" s="623"/>
      <c r="CB25" s="623"/>
      <c r="CC25" s="623"/>
      <c r="CD25" s="623"/>
      <c r="CE25" s="623"/>
      <c r="CF25" s="623"/>
      <c r="CG25" s="623"/>
      <c r="CH25" s="623"/>
      <c r="CI25" s="623"/>
      <c r="CJ25" s="623"/>
      <c r="CK25" s="623"/>
      <c r="CL25" s="623"/>
      <c r="CM25" s="623"/>
      <c r="CN25" s="623"/>
      <c r="CO25" s="623"/>
      <c r="CP25" s="623"/>
      <c r="CQ25" s="623"/>
      <c r="CR25" s="623"/>
      <c r="CS25" s="623"/>
      <c r="CT25" s="623"/>
      <c r="CU25" s="623"/>
      <c r="CV25" s="623"/>
      <c r="CW25" s="623"/>
      <c r="CX25" s="623"/>
      <c r="CY25" s="623"/>
      <c r="CZ25" s="623"/>
      <c r="DA25" s="623"/>
      <c r="DB25" s="623"/>
      <c r="DC25" s="623"/>
      <c r="DD25" s="623"/>
      <c r="DE25" s="623"/>
      <c r="DF25" s="623"/>
      <c r="DG25" s="623"/>
      <c r="DH25" s="623"/>
      <c r="DI25" s="623"/>
      <c r="DJ25" s="623"/>
      <c r="DK25" s="623"/>
      <c r="DL25" s="623"/>
      <c r="DM25" s="623"/>
      <c r="DN25" s="623"/>
      <c r="DO25" s="623"/>
      <c r="DP25" s="623"/>
      <c r="DQ25" s="623"/>
      <c r="DR25" s="623"/>
      <c r="DS25" s="623"/>
      <c r="DT25" s="623"/>
      <c r="DU25" s="623"/>
      <c r="DV25" s="623"/>
      <c r="DW25" s="623"/>
      <c r="DX25" s="623"/>
      <c r="DY25" s="623"/>
      <c r="DZ25" s="623"/>
      <c r="EA25" s="623"/>
      <c r="EB25" s="623"/>
      <c r="EC25" s="623"/>
      <c r="ED25" s="623"/>
      <c r="EE25" s="623"/>
      <c r="EF25" s="623"/>
      <c r="EG25" s="623"/>
      <c r="EH25" s="623"/>
      <c r="EI25" s="623"/>
      <c r="EJ25" s="623"/>
      <c r="EK25" s="623"/>
      <c r="EL25" s="623"/>
      <c r="EM25" s="623"/>
      <c r="EN25" s="623"/>
      <c r="EO25" s="623"/>
      <c r="EP25" s="623"/>
      <c r="EQ25" s="623"/>
      <c r="ER25" s="623"/>
      <c r="ES25" s="623"/>
      <c r="ET25" s="623"/>
      <c r="EU25" s="623"/>
      <c r="EV25" s="623"/>
      <c r="EW25" s="623"/>
      <c r="EX25" s="623"/>
      <c r="EY25" s="623"/>
      <c r="EZ25" s="623"/>
      <c r="FA25" s="623"/>
      <c r="FB25" s="623"/>
      <c r="FC25" s="623"/>
    </row>
    <row r="26" spans="1:159" ht="12.95" customHeight="1">
      <c r="A26" s="284">
        <v>22</v>
      </c>
      <c r="B26" s="627" t="s">
        <v>1224</v>
      </c>
      <c r="C26" s="625">
        <v>9.9946002826563909</v>
      </c>
      <c r="D26" s="625">
        <v>11.514642181365245</v>
      </c>
      <c r="E26" s="625">
        <v>13.035561391258991</v>
      </c>
      <c r="F26" s="625">
        <v>13.205953191253844</v>
      </c>
      <c r="G26" s="625">
        <v>14.056960214588626</v>
      </c>
      <c r="H26" s="625">
        <v>17.171769892392852</v>
      </c>
      <c r="I26" s="625">
        <v>17.070398356252163</v>
      </c>
      <c r="J26" s="625">
        <v>16.509269672151305</v>
      </c>
      <c r="K26" s="625">
        <v>19.578539741283965</v>
      </c>
      <c r="L26" s="625">
        <v>16.526039016447669</v>
      </c>
      <c r="M26" s="625">
        <v>16.813587267494029</v>
      </c>
      <c r="N26" s="657"/>
      <c r="O26" s="657"/>
      <c r="P26" s="657"/>
      <c r="Q26" s="657"/>
      <c r="R26" s="657"/>
      <c r="S26" s="657"/>
      <c r="T26" s="657"/>
      <c r="U26" s="657"/>
      <c r="V26" s="657"/>
      <c r="W26" s="284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3"/>
      <c r="AI26" s="623"/>
      <c r="AJ26" s="623"/>
      <c r="AK26" s="623"/>
      <c r="AL26" s="623"/>
      <c r="AM26" s="623"/>
      <c r="AN26" s="623"/>
      <c r="AO26" s="623"/>
      <c r="AP26" s="623"/>
      <c r="AQ26" s="623"/>
      <c r="AR26" s="623"/>
      <c r="AS26" s="623"/>
      <c r="AT26" s="623"/>
      <c r="AU26" s="623"/>
      <c r="AV26" s="623"/>
      <c r="AW26" s="623"/>
      <c r="AX26" s="623"/>
      <c r="AY26" s="623"/>
      <c r="AZ26" s="623"/>
      <c r="BA26" s="623"/>
      <c r="BB26" s="623"/>
      <c r="BC26" s="623"/>
      <c r="BD26" s="623"/>
      <c r="BE26" s="623"/>
      <c r="BF26" s="623"/>
      <c r="BG26" s="623"/>
      <c r="BH26" s="623"/>
      <c r="BI26" s="623"/>
      <c r="BJ26" s="623"/>
      <c r="BK26" s="623"/>
      <c r="BL26" s="623"/>
      <c r="BM26" s="623"/>
      <c r="BN26" s="623"/>
      <c r="BO26" s="623"/>
      <c r="BP26" s="623"/>
      <c r="BQ26" s="623"/>
      <c r="BR26" s="623"/>
      <c r="BS26" s="623"/>
      <c r="BT26" s="623"/>
      <c r="BU26" s="623"/>
      <c r="BV26" s="623"/>
      <c r="BW26" s="623"/>
      <c r="BX26" s="623"/>
      <c r="BY26" s="623"/>
      <c r="BZ26" s="623"/>
      <c r="CA26" s="623"/>
      <c r="CB26" s="623"/>
      <c r="CC26" s="623"/>
      <c r="CD26" s="623"/>
      <c r="CE26" s="623"/>
      <c r="CF26" s="623"/>
      <c r="CG26" s="623"/>
      <c r="CH26" s="623"/>
      <c r="CI26" s="623"/>
      <c r="CJ26" s="623"/>
      <c r="CK26" s="623"/>
      <c r="CL26" s="623"/>
      <c r="CM26" s="623"/>
      <c r="CN26" s="623"/>
      <c r="CO26" s="623"/>
      <c r="CP26" s="623"/>
      <c r="CQ26" s="623"/>
      <c r="CR26" s="623"/>
      <c r="CS26" s="623"/>
      <c r="CT26" s="623"/>
      <c r="CU26" s="623"/>
      <c r="CV26" s="623"/>
      <c r="CW26" s="623"/>
      <c r="CX26" s="623"/>
      <c r="CY26" s="623"/>
      <c r="CZ26" s="623"/>
      <c r="DA26" s="623"/>
      <c r="DB26" s="623"/>
      <c r="DC26" s="623"/>
      <c r="DD26" s="623"/>
      <c r="DE26" s="623"/>
      <c r="DF26" s="623"/>
      <c r="DG26" s="623"/>
      <c r="DH26" s="623"/>
      <c r="DI26" s="623"/>
      <c r="DJ26" s="623"/>
      <c r="DK26" s="623"/>
      <c r="DL26" s="623"/>
      <c r="DM26" s="623"/>
      <c r="DN26" s="623"/>
      <c r="DO26" s="623"/>
      <c r="DP26" s="623"/>
      <c r="DQ26" s="623"/>
      <c r="DR26" s="623"/>
      <c r="DS26" s="623"/>
      <c r="DT26" s="623"/>
      <c r="DU26" s="623"/>
      <c r="DV26" s="623"/>
      <c r="DW26" s="623"/>
      <c r="DX26" s="623"/>
      <c r="DY26" s="623"/>
      <c r="DZ26" s="623"/>
      <c r="EA26" s="623"/>
      <c r="EB26" s="623"/>
      <c r="EC26" s="623"/>
      <c r="ED26" s="623"/>
      <c r="EE26" s="623"/>
      <c r="EF26" s="623"/>
      <c r="EG26" s="623"/>
      <c r="EH26" s="623"/>
      <c r="EI26" s="623"/>
      <c r="EJ26" s="623"/>
      <c r="EK26" s="623"/>
      <c r="EL26" s="623"/>
      <c r="EM26" s="623"/>
      <c r="EN26" s="623"/>
      <c r="EO26" s="623"/>
      <c r="EP26" s="623"/>
      <c r="EQ26" s="623"/>
      <c r="ER26" s="623"/>
      <c r="ES26" s="623"/>
      <c r="ET26" s="623"/>
      <c r="EU26" s="623"/>
      <c r="EV26" s="623"/>
      <c r="EW26" s="623"/>
      <c r="EX26" s="623"/>
      <c r="EY26" s="623"/>
      <c r="EZ26" s="623"/>
      <c r="FA26" s="623"/>
      <c r="FB26" s="623"/>
      <c r="FC26" s="623"/>
    </row>
    <row r="27" spans="1:159" ht="12.95" customHeight="1">
      <c r="A27" s="284">
        <v>23</v>
      </c>
      <c r="B27" s="627" t="s">
        <v>1225</v>
      </c>
      <c r="C27" s="625">
        <v>4.9973001413281954</v>
      </c>
      <c r="D27" s="625">
        <v>5.7573210906826224</v>
      </c>
      <c r="E27" s="625">
        <v>6.5177806956294955</v>
      </c>
      <c r="F27" s="625">
        <v>6.602976595626922</v>
      </c>
      <c r="G27" s="625">
        <v>7.0284801072943131</v>
      </c>
      <c r="H27" s="625">
        <v>8.5858849461964262</v>
      </c>
      <c r="I27" s="625">
        <v>8.5351991781260814</v>
      </c>
      <c r="J27" s="625">
        <v>8.2546348360756525</v>
      </c>
      <c r="K27" s="625">
        <v>9.7892698706419825</v>
      </c>
      <c r="L27" s="625">
        <v>8.2630195082238345</v>
      </c>
      <c r="M27" s="625">
        <v>8.4067936337470144</v>
      </c>
      <c r="N27" s="656"/>
      <c r="O27" s="656"/>
      <c r="P27" s="656"/>
      <c r="Q27" s="656"/>
      <c r="R27" s="656"/>
      <c r="S27" s="656"/>
      <c r="T27" s="656"/>
      <c r="U27" s="656"/>
      <c r="V27" s="656"/>
      <c r="W27" s="284"/>
      <c r="X27" s="623"/>
      <c r="Y27" s="623"/>
      <c r="Z27" s="623"/>
      <c r="AA27" s="623"/>
      <c r="AB27" s="623"/>
      <c r="AC27" s="623"/>
      <c r="AD27" s="623"/>
      <c r="AE27" s="623"/>
      <c r="AF27" s="623"/>
      <c r="AG27" s="623"/>
      <c r="AH27" s="623"/>
      <c r="AI27" s="623"/>
      <c r="AJ27" s="623"/>
      <c r="AK27" s="623"/>
      <c r="AL27" s="623"/>
      <c r="AM27" s="623"/>
      <c r="AN27" s="623"/>
      <c r="AO27" s="623"/>
      <c r="AP27" s="623"/>
      <c r="AQ27" s="623"/>
      <c r="AR27" s="623"/>
      <c r="AS27" s="623"/>
      <c r="AT27" s="623"/>
      <c r="AU27" s="623"/>
      <c r="AV27" s="623"/>
      <c r="AW27" s="623"/>
      <c r="AX27" s="623"/>
      <c r="AY27" s="623"/>
      <c r="AZ27" s="623"/>
      <c r="BA27" s="623"/>
      <c r="BB27" s="623"/>
      <c r="BC27" s="623"/>
      <c r="BD27" s="623"/>
      <c r="BE27" s="623"/>
      <c r="BF27" s="623"/>
      <c r="BG27" s="623"/>
      <c r="BH27" s="623"/>
      <c r="BI27" s="623"/>
      <c r="BJ27" s="623"/>
      <c r="BK27" s="623"/>
      <c r="BL27" s="623"/>
      <c r="BM27" s="623"/>
      <c r="BN27" s="623"/>
      <c r="BO27" s="623"/>
      <c r="BP27" s="623"/>
      <c r="BQ27" s="623"/>
      <c r="BR27" s="623"/>
      <c r="BS27" s="623"/>
      <c r="BT27" s="623"/>
      <c r="BU27" s="623"/>
      <c r="BV27" s="623"/>
      <c r="BW27" s="623"/>
      <c r="BX27" s="623"/>
      <c r="BY27" s="623"/>
      <c r="BZ27" s="623"/>
      <c r="CA27" s="623"/>
      <c r="CB27" s="623"/>
      <c r="CC27" s="623"/>
      <c r="CD27" s="623"/>
      <c r="CE27" s="623"/>
      <c r="CF27" s="623"/>
      <c r="CG27" s="623"/>
      <c r="CH27" s="623"/>
      <c r="CI27" s="623"/>
      <c r="CJ27" s="623"/>
      <c r="CK27" s="623"/>
      <c r="CL27" s="623"/>
      <c r="CM27" s="623"/>
      <c r="CN27" s="623"/>
      <c r="CO27" s="623"/>
      <c r="CP27" s="623"/>
      <c r="CQ27" s="623"/>
      <c r="CR27" s="623"/>
      <c r="CS27" s="623"/>
      <c r="CT27" s="623"/>
      <c r="CU27" s="623"/>
      <c r="CV27" s="623"/>
      <c r="CW27" s="623"/>
      <c r="CX27" s="623"/>
      <c r="CY27" s="623"/>
      <c r="CZ27" s="623"/>
      <c r="DA27" s="623"/>
      <c r="DB27" s="623"/>
      <c r="DC27" s="623"/>
      <c r="DD27" s="623"/>
      <c r="DE27" s="623"/>
      <c r="DF27" s="623"/>
      <c r="DG27" s="623"/>
      <c r="DH27" s="623"/>
      <c r="DI27" s="623"/>
      <c r="DJ27" s="623"/>
      <c r="DK27" s="623"/>
      <c r="DL27" s="623"/>
      <c r="DM27" s="623"/>
      <c r="DN27" s="623"/>
      <c r="DO27" s="623"/>
      <c r="DP27" s="623"/>
      <c r="DQ27" s="623"/>
      <c r="DR27" s="623"/>
      <c r="DS27" s="623"/>
      <c r="DT27" s="623"/>
      <c r="DU27" s="623"/>
      <c r="DV27" s="623"/>
      <c r="DW27" s="623"/>
      <c r="DX27" s="623"/>
      <c r="DY27" s="623"/>
      <c r="DZ27" s="623"/>
      <c r="EA27" s="623"/>
      <c r="EB27" s="623"/>
      <c r="EC27" s="623"/>
      <c r="ED27" s="623"/>
      <c r="EE27" s="623"/>
      <c r="EF27" s="623"/>
      <c r="EG27" s="623"/>
      <c r="EH27" s="623"/>
      <c r="EI27" s="623"/>
      <c r="EJ27" s="623"/>
      <c r="EK27" s="623"/>
      <c r="EL27" s="623"/>
      <c r="EM27" s="623"/>
      <c r="EN27" s="623"/>
      <c r="EO27" s="623"/>
      <c r="EP27" s="623"/>
      <c r="EQ27" s="623"/>
      <c r="ER27" s="623"/>
      <c r="ES27" s="623"/>
      <c r="ET27" s="623"/>
      <c r="EU27" s="623"/>
      <c r="EV27" s="623"/>
      <c r="EW27" s="623"/>
      <c r="EX27" s="623"/>
      <c r="EY27" s="623"/>
      <c r="EZ27" s="623"/>
      <c r="FA27" s="623"/>
      <c r="FB27" s="623"/>
      <c r="FC27" s="623"/>
    </row>
    <row r="28" spans="1:159" ht="12.95" customHeight="1">
      <c r="A28" s="284">
        <v>24</v>
      </c>
      <c r="B28" s="627" t="s">
        <v>1226</v>
      </c>
      <c r="C28" s="625">
        <v>68.766097245988618</v>
      </c>
      <c r="D28" s="625">
        <v>80.21782802897836</v>
      </c>
      <c r="E28" s="625">
        <v>103.20276343000697</v>
      </c>
      <c r="F28" s="625">
        <v>139.88274173249059</v>
      </c>
      <c r="G28" s="625">
        <v>166.49125263056496</v>
      </c>
      <c r="H28" s="625">
        <v>162.09269681021095</v>
      </c>
      <c r="I28" s="625">
        <v>172.97939660701388</v>
      </c>
      <c r="J28" s="625">
        <v>173.51807494338323</v>
      </c>
      <c r="K28" s="625">
        <v>189.49110614720419</v>
      </c>
      <c r="L28" s="625">
        <v>202.79527187804882</v>
      </c>
      <c r="M28" s="625">
        <v>260.02791106242364</v>
      </c>
      <c r="N28" s="656"/>
      <c r="O28" s="656"/>
      <c r="P28" s="656"/>
      <c r="Q28" s="656"/>
      <c r="R28" s="656"/>
      <c r="S28" s="656"/>
      <c r="T28" s="656"/>
      <c r="U28" s="656"/>
      <c r="V28" s="656"/>
      <c r="W28" s="284"/>
      <c r="X28" s="623"/>
      <c r="Y28" s="623"/>
      <c r="Z28" s="623"/>
      <c r="AA28" s="623"/>
      <c r="AB28" s="623"/>
      <c r="AC28" s="623"/>
      <c r="AD28" s="623"/>
      <c r="AE28" s="623"/>
      <c r="AF28" s="623"/>
      <c r="AG28" s="623"/>
      <c r="AH28" s="623"/>
      <c r="AI28" s="623"/>
      <c r="AJ28" s="623"/>
      <c r="AK28" s="623"/>
      <c r="AL28" s="623"/>
      <c r="AM28" s="623"/>
      <c r="AN28" s="623"/>
      <c r="AO28" s="623"/>
      <c r="AP28" s="623"/>
      <c r="AQ28" s="623"/>
      <c r="AR28" s="623"/>
      <c r="AS28" s="623"/>
      <c r="AT28" s="623"/>
      <c r="AU28" s="623"/>
      <c r="AV28" s="623"/>
      <c r="AW28" s="623"/>
      <c r="AX28" s="623"/>
      <c r="AY28" s="623"/>
      <c r="AZ28" s="623"/>
      <c r="BA28" s="623"/>
      <c r="BB28" s="623"/>
      <c r="BC28" s="623"/>
      <c r="BD28" s="623"/>
      <c r="BE28" s="623"/>
      <c r="BF28" s="623"/>
      <c r="BG28" s="623"/>
      <c r="BH28" s="623"/>
      <c r="BI28" s="623"/>
      <c r="BJ28" s="623"/>
      <c r="BK28" s="623"/>
      <c r="BL28" s="623"/>
      <c r="BM28" s="623"/>
      <c r="BN28" s="623"/>
      <c r="BO28" s="623"/>
      <c r="BP28" s="623"/>
      <c r="BQ28" s="623"/>
      <c r="BR28" s="623"/>
      <c r="BS28" s="623"/>
      <c r="BT28" s="623"/>
      <c r="BU28" s="623"/>
      <c r="BV28" s="623"/>
      <c r="BW28" s="623"/>
      <c r="BX28" s="623"/>
      <c r="BY28" s="623"/>
      <c r="BZ28" s="623"/>
      <c r="CA28" s="623"/>
      <c r="CB28" s="623"/>
      <c r="CC28" s="623"/>
      <c r="CD28" s="623"/>
      <c r="CE28" s="623"/>
      <c r="CF28" s="623"/>
      <c r="CG28" s="623"/>
      <c r="CH28" s="623"/>
      <c r="CI28" s="623"/>
      <c r="CJ28" s="623"/>
      <c r="CK28" s="623"/>
      <c r="CL28" s="623"/>
      <c r="CM28" s="623"/>
      <c r="CN28" s="623"/>
      <c r="CO28" s="623"/>
      <c r="CP28" s="623"/>
      <c r="CQ28" s="623"/>
      <c r="CR28" s="623"/>
      <c r="CS28" s="623"/>
      <c r="CT28" s="623"/>
      <c r="CU28" s="623"/>
      <c r="CV28" s="623"/>
      <c r="CW28" s="623"/>
      <c r="CX28" s="623"/>
      <c r="CY28" s="623"/>
      <c r="CZ28" s="623"/>
      <c r="DA28" s="623"/>
      <c r="DB28" s="623"/>
      <c r="DC28" s="623"/>
      <c r="DD28" s="623"/>
      <c r="DE28" s="623"/>
      <c r="DF28" s="623"/>
      <c r="DG28" s="623"/>
      <c r="DH28" s="623"/>
      <c r="DI28" s="623"/>
      <c r="DJ28" s="623"/>
      <c r="DK28" s="623"/>
      <c r="DL28" s="623"/>
      <c r="DM28" s="623"/>
      <c r="DN28" s="623"/>
      <c r="DO28" s="623"/>
      <c r="DP28" s="623"/>
      <c r="DQ28" s="623"/>
      <c r="DR28" s="623"/>
      <c r="DS28" s="623"/>
      <c r="DT28" s="623"/>
      <c r="DU28" s="623"/>
      <c r="DV28" s="623"/>
      <c r="DW28" s="623"/>
      <c r="DX28" s="623"/>
      <c r="DY28" s="623"/>
      <c r="DZ28" s="623"/>
      <c r="EA28" s="623"/>
      <c r="EB28" s="623"/>
      <c r="EC28" s="623"/>
      <c r="ED28" s="623"/>
      <c r="EE28" s="623"/>
      <c r="EF28" s="623"/>
      <c r="EG28" s="623"/>
      <c r="EH28" s="623"/>
      <c r="EI28" s="623"/>
      <c r="EJ28" s="623"/>
      <c r="EK28" s="623"/>
      <c r="EL28" s="623"/>
      <c r="EM28" s="623"/>
      <c r="EN28" s="623"/>
      <c r="EO28" s="623"/>
      <c r="EP28" s="623"/>
      <c r="EQ28" s="623"/>
      <c r="ER28" s="623"/>
      <c r="ES28" s="623"/>
      <c r="ET28" s="623"/>
      <c r="EU28" s="623"/>
      <c r="EV28" s="623"/>
      <c r="EW28" s="623"/>
      <c r="EX28" s="623"/>
      <c r="EY28" s="623"/>
      <c r="EZ28" s="623"/>
      <c r="FA28" s="623"/>
      <c r="FB28" s="623"/>
      <c r="FC28" s="623"/>
    </row>
    <row r="29" spans="1:159" ht="12.95" customHeight="1">
      <c r="A29" s="284">
        <v>25</v>
      </c>
      <c r="B29" s="627" t="s">
        <v>1227</v>
      </c>
      <c r="C29" s="625">
        <v>92.767411917710191</v>
      </c>
      <c r="D29" s="625">
        <v>106.34946091160462</v>
      </c>
      <c r="E29" s="625">
        <v>120.99115803093109</v>
      </c>
      <c r="F29" s="625">
        <v>128.81738378009155</v>
      </c>
      <c r="G29" s="625">
        <v>171.90392445896958</v>
      </c>
      <c r="H29" s="625">
        <v>151.36470488770775</v>
      </c>
      <c r="I29" s="625">
        <v>148.39186711910676</v>
      </c>
      <c r="J29" s="625">
        <v>148.79673804030784</v>
      </c>
      <c r="K29" s="625">
        <v>173.3450358350189</v>
      </c>
      <c r="L29" s="625">
        <v>161.55778816832219</v>
      </c>
      <c r="M29" s="625">
        <v>167.35955827474942</v>
      </c>
      <c r="N29" s="656"/>
      <c r="O29" s="656"/>
      <c r="P29" s="656"/>
      <c r="Q29" s="657"/>
      <c r="R29" s="657"/>
      <c r="S29" s="657"/>
      <c r="T29" s="657"/>
      <c r="U29" s="657"/>
      <c r="V29" s="657"/>
      <c r="W29" s="284"/>
      <c r="X29" s="623"/>
      <c r="Y29" s="623"/>
      <c r="Z29" s="623"/>
      <c r="AA29" s="623"/>
      <c r="AB29" s="623"/>
      <c r="AC29" s="623"/>
      <c r="AD29" s="623"/>
      <c r="AE29" s="623"/>
      <c r="AF29" s="623"/>
      <c r="AG29" s="623"/>
      <c r="AH29" s="623"/>
      <c r="AI29" s="623"/>
      <c r="AJ29" s="623"/>
      <c r="AK29" s="623"/>
      <c r="AL29" s="623"/>
      <c r="AM29" s="623"/>
      <c r="AN29" s="623"/>
      <c r="AO29" s="623"/>
      <c r="AP29" s="623"/>
      <c r="AQ29" s="623"/>
      <c r="AR29" s="623"/>
      <c r="AS29" s="623"/>
      <c r="AT29" s="623"/>
      <c r="AU29" s="623"/>
      <c r="AV29" s="623"/>
      <c r="AW29" s="623"/>
      <c r="AX29" s="623"/>
      <c r="AY29" s="623"/>
      <c r="AZ29" s="623"/>
      <c r="BA29" s="623"/>
      <c r="BB29" s="623"/>
      <c r="BC29" s="623"/>
      <c r="BD29" s="623"/>
      <c r="BE29" s="623"/>
      <c r="BF29" s="623"/>
      <c r="BG29" s="623"/>
      <c r="BH29" s="623"/>
      <c r="BI29" s="623"/>
      <c r="BJ29" s="623"/>
      <c r="BK29" s="623"/>
      <c r="BL29" s="623"/>
      <c r="BM29" s="623"/>
      <c r="BN29" s="623"/>
      <c r="BO29" s="623"/>
      <c r="BP29" s="623"/>
      <c r="BQ29" s="623"/>
      <c r="BR29" s="623"/>
      <c r="BS29" s="623"/>
      <c r="BT29" s="623"/>
      <c r="BU29" s="623"/>
      <c r="BV29" s="623"/>
      <c r="BW29" s="623"/>
      <c r="BX29" s="623"/>
      <c r="BY29" s="623"/>
      <c r="BZ29" s="623"/>
      <c r="CA29" s="623"/>
      <c r="CB29" s="623"/>
      <c r="CC29" s="623"/>
      <c r="CD29" s="623"/>
      <c r="CE29" s="623"/>
      <c r="CF29" s="623"/>
      <c r="CG29" s="623"/>
      <c r="CH29" s="623"/>
      <c r="CI29" s="623"/>
      <c r="CJ29" s="623"/>
      <c r="CK29" s="623"/>
      <c r="CL29" s="623"/>
      <c r="CM29" s="623"/>
      <c r="CN29" s="623"/>
      <c r="CO29" s="623"/>
      <c r="CP29" s="623"/>
      <c r="CQ29" s="623"/>
      <c r="CR29" s="623"/>
      <c r="CS29" s="623"/>
      <c r="CT29" s="623"/>
      <c r="CU29" s="623"/>
      <c r="CV29" s="623"/>
      <c r="CW29" s="623"/>
      <c r="CX29" s="623"/>
      <c r="CY29" s="623"/>
      <c r="CZ29" s="623"/>
      <c r="DA29" s="623"/>
      <c r="DB29" s="623"/>
      <c r="DC29" s="623"/>
      <c r="DD29" s="623"/>
      <c r="DE29" s="623"/>
      <c r="DF29" s="623"/>
      <c r="DG29" s="623"/>
      <c r="DH29" s="623"/>
      <c r="DI29" s="623"/>
      <c r="DJ29" s="623"/>
      <c r="DK29" s="623"/>
      <c r="DL29" s="623"/>
      <c r="DM29" s="623"/>
      <c r="DN29" s="623"/>
      <c r="DO29" s="623"/>
      <c r="DP29" s="623"/>
      <c r="DQ29" s="623"/>
      <c r="DR29" s="623"/>
      <c r="DS29" s="623"/>
      <c r="DT29" s="623"/>
      <c r="DU29" s="623"/>
      <c r="DV29" s="623"/>
      <c r="DW29" s="623"/>
      <c r="DX29" s="623"/>
      <c r="DY29" s="623"/>
      <c r="DZ29" s="623"/>
      <c r="EA29" s="623"/>
      <c r="EB29" s="623"/>
      <c r="EC29" s="623"/>
      <c r="ED29" s="623"/>
      <c r="EE29" s="623"/>
      <c r="EF29" s="623"/>
      <c r="EG29" s="623"/>
      <c r="EH29" s="623"/>
      <c r="EI29" s="623"/>
      <c r="EJ29" s="623"/>
      <c r="EK29" s="623"/>
      <c r="EL29" s="623"/>
      <c r="EM29" s="623"/>
      <c r="EN29" s="623"/>
      <c r="EO29" s="623"/>
      <c r="EP29" s="623"/>
      <c r="EQ29" s="623"/>
      <c r="ER29" s="623"/>
      <c r="ES29" s="623"/>
      <c r="ET29" s="623"/>
      <c r="EU29" s="623"/>
      <c r="EV29" s="623"/>
      <c r="EW29" s="623"/>
      <c r="EX29" s="623"/>
      <c r="EY29" s="623"/>
      <c r="EZ29" s="623"/>
      <c r="FA29" s="623"/>
      <c r="FB29" s="623"/>
      <c r="FC29" s="623"/>
    </row>
    <row r="30" spans="1:159" ht="12.95" customHeight="1">
      <c r="A30" s="284">
        <v>26</v>
      </c>
      <c r="B30" s="627" t="s">
        <v>1228</v>
      </c>
      <c r="C30" s="625">
        <v>434.11998324715114</v>
      </c>
      <c r="D30" s="625">
        <v>512.31327429288751</v>
      </c>
      <c r="E30" s="625">
        <v>593.91812705406085</v>
      </c>
      <c r="F30" s="625">
        <v>635.6475448729268</v>
      </c>
      <c r="G30" s="625">
        <v>835.49365038188864</v>
      </c>
      <c r="H30" s="625">
        <v>713.44764061538217</v>
      </c>
      <c r="I30" s="625">
        <v>714.86720736844109</v>
      </c>
      <c r="J30" s="625">
        <v>702.60168554065228</v>
      </c>
      <c r="K30" s="625">
        <v>832.70943049031507</v>
      </c>
      <c r="L30" s="625">
        <v>792.26872493924475</v>
      </c>
      <c r="M30" s="625">
        <v>823.24592568997809</v>
      </c>
      <c r="N30" s="656"/>
      <c r="O30" s="656"/>
      <c r="P30" s="656"/>
      <c r="Q30" s="656"/>
      <c r="R30" s="656"/>
      <c r="S30" s="656"/>
      <c r="T30" s="656"/>
      <c r="U30" s="656"/>
      <c r="V30" s="656"/>
      <c r="W30" s="284"/>
      <c r="X30" s="623"/>
      <c r="Y30" s="623"/>
      <c r="Z30" s="623"/>
      <c r="AA30" s="623"/>
      <c r="AB30" s="623"/>
      <c r="AC30" s="623"/>
      <c r="AD30" s="623"/>
      <c r="AE30" s="623"/>
      <c r="AF30" s="623"/>
      <c r="AG30" s="623"/>
      <c r="AH30" s="623"/>
      <c r="AI30" s="623"/>
      <c r="AJ30" s="623"/>
      <c r="AK30" s="623"/>
      <c r="AL30" s="623"/>
      <c r="AM30" s="623"/>
      <c r="AN30" s="623"/>
      <c r="AO30" s="623"/>
      <c r="AP30" s="623"/>
      <c r="AQ30" s="623"/>
      <c r="AR30" s="623"/>
      <c r="AS30" s="623"/>
      <c r="AT30" s="623"/>
      <c r="AU30" s="623"/>
      <c r="AV30" s="623"/>
      <c r="AW30" s="623"/>
      <c r="AX30" s="623"/>
      <c r="AY30" s="623"/>
      <c r="AZ30" s="623"/>
      <c r="BA30" s="623"/>
      <c r="BB30" s="623"/>
      <c r="BC30" s="623"/>
      <c r="BD30" s="623"/>
      <c r="BE30" s="623"/>
      <c r="BF30" s="623"/>
      <c r="BG30" s="623"/>
      <c r="BH30" s="623"/>
      <c r="BI30" s="623"/>
      <c r="BJ30" s="623"/>
      <c r="BK30" s="623"/>
      <c r="BL30" s="623"/>
      <c r="BM30" s="623"/>
      <c r="BN30" s="623"/>
      <c r="BO30" s="623"/>
      <c r="BP30" s="623"/>
      <c r="BQ30" s="623"/>
      <c r="BR30" s="623"/>
      <c r="BS30" s="623"/>
      <c r="BT30" s="623"/>
      <c r="BU30" s="623"/>
      <c r="BV30" s="623"/>
      <c r="BW30" s="623"/>
      <c r="BX30" s="623"/>
      <c r="BY30" s="623"/>
      <c r="BZ30" s="623"/>
      <c r="CA30" s="623"/>
      <c r="CB30" s="623"/>
      <c r="CC30" s="623"/>
      <c r="CD30" s="623"/>
      <c r="CE30" s="623"/>
      <c r="CF30" s="623"/>
      <c r="CG30" s="623"/>
      <c r="CH30" s="623"/>
      <c r="CI30" s="623"/>
      <c r="CJ30" s="623"/>
      <c r="CK30" s="623"/>
      <c r="CL30" s="623"/>
      <c r="CM30" s="623"/>
      <c r="CN30" s="623"/>
      <c r="CO30" s="623"/>
      <c r="CP30" s="623"/>
      <c r="CQ30" s="623"/>
      <c r="CR30" s="623"/>
      <c r="CS30" s="623"/>
      <c r="CT30" s="623"/>
      <c r="CU30" s="623"/>
      <c r="CV30" s="623"/>
      <c r="CW30" s="623"/>
      <c r="CX30" s="623"/>
      <c r="CY30" s="623"/>
      <c r="CZ30" s="623"/>
      <c r="DA30" s="623"/>
      <c r="DB30" s="623"/>
      <c r="DC30" s="623"/>
      <c r="DD30" s="623"/>
      <c r="DE30" s="623"/>
      <c r="DF30" s="623"/>
      <c r="DG30" s="623"/>
      <c r="DH30" s="623"/>
      <c r="DI30" s="623"/>
      <c r="DJ30" s="623"/>
      <c r="DK30" s="623"/>
      <c r="DL30" s="623"/>
      <c r="DM30" s="623"/>
      <c r="DN30" s="623"/>
      <c r="DO30" s="623"/>
      <c r="DP30" s="623"/>
      <c r="DQ30" s="623"/>
      <c r="DR30" s="623"/>
      <c r="DS30" s="623"/>
      <c r="DT30" s="623"/>
      <c r="DU30" s="623"/>
      <c r="DV30" s="623"/>
      <c r="DW30" s="623"/>
      <c r="DX30" s="623"/>
      <c r="DY30" s="623"/>
      <c r="DZ30" s="623"/>
      <c r="EA30" s="623"/>
      <c r="EB30" s="623"/>
      <c r="EC30" s="623"/>
      <c r="ED30" s="623"/>
      <c r="EE30" s="623"/>
      <c r="EF30" s="623"/>
      <c r="EG30" s="623"/>
      <c r="EH30" s="623"/>
      <c r="EI30" s="623"/>
      <c r="EJ30" s="623"/>
      <c r="EK30" s="623"/>
      <c r="EL30" s="623"/>
      <c r="EM30" s="623"/>
      <c r="EN30" s="623"/>
      <c r="EO30" s="623"/>
      <c r="EP30" s="623"/>
      <c r="EQ30" s="623"/>
      <c r="ER30" s="623"/>
      <c r="ES30" s="623"/>
      <c r="ET30" s="623"/>
      <c r="EU30" s="623"/>
      <c r="EV30" s="623"/>
      <c r="EW30" s="623"/>
      <c r="EX30" s="623"/>
      <c r="EY30" s="623"/>
      <c r="EZ30" s="623"/>
      <c r="FA30" s="623"/>
      <c r="FB30" s="623"/>
      <c r="FC30" s="623"/>
    </row>
    <row r="31" spans="1:159" ht="12.95" customHeight="1">
      <c r="A31" s="284">
        <v>27</v>
      </c>
      <c r="B31" s="627" t="s">
        <v>1229</v>
      </c>
      <c r="C31" s="625"/>
      <c r="D31" s="625"/>
      <c r="E31" s="625"/>
      <c r="F31" s="625"/>
      <c r="G31" s="625"/>
      <c r="H31" s="625"/>
      <c r="I31" s="625"/>
      <c r="J31" s="625"/>
      <c r="K31" s="625"/>
      <c r="L31" s="625"/>
      <c r="M31" s="625"/>
      <c r="N31" s="656"/>
      <c r="O31" s="656"/>
      <c r="P31" s="656"/>
      <c r="Q31" s="657"/>
      <c r="R31" s="657"/>
      <c r="S31" s="657"/>
      <c r="T31" s="657"/>
      <c r="U31" s="657"/>
      <c r="V31" s="657"/>
      <c r="W31" s="284"/>
      <c r="X31" s="623"/>
      <c r="Y31" s="623"/>
      <c r="Z31" s="623"/>
      <c r="AA31" s="623"/>
      <c r="AB31" s="623"/>
      <c r="AC31" s="623"/>
      <c r="AD31" s="623"/>
      <c r="AE31" s="623"/>
      <c r="AF31" s="623"/>
      <c r="AG31" s="623"/>
      <c r="AH31" s="623"/>
      <c r="AI31" s="623"/>
      <c r="AJ31" s="623"/>
      <c r="AK31" s="623"/>
      <c r="AL31" s="623"/>
      <c r="AM31" s="623"/>
      <c r="AN31" s="623"/>
      <c r="AO31" s="623"/>
      <c r="AP31" s="623"/>
      <c r="AQ31" s="623"/>
      <c r="AR31" s="623"/>
      <c r="AS31" s="623"/>
      <c r="AT31" s="623"/>
      <c r="AU31" s="623"/>
      <c r="AV31" s="623"/>
      <c r="AW31" s="623"/>
      <c r="AX31" s="623"/>
      <c r="AY31" s="623"/>
      <c r="AZ31" s="623"/>
      <c r="BA31" s="623"/>
      <c r="BB31" s="623"/>
      <c r="BC31" s="623"/>
      <c r="BD31" s="623"/>
      <c r="BE31" s="623"/>
      <c r="BF31" s="623"/>
      <c r="BG31" s="623"/>
      <c r="BH31" s="623"/>
      <c r="BI31" s="623"/>
      <c r="BJ31" s="623"/>
      <c r="BK31" s="623"/>
      <c r="BL31" s="623"/>
      <c r="BM31" s="623"/>
      <c r="BN31" s="623"/>
      <c r="BO31" s="623"/>
      <c r="BP31" s="623"/>
      <c r="BQ31" s="623"/>
      <c r="BR31" s="623"/>
      <c r="BS31" s="623"/>
      <c r="BT31" s="623"/>
      <c r="BU31" s="623"/>
      <c r="BV31" s="623"/>
      <c r="BW31" s="623"/>
      <c r="BX31" s="623"/>
      <c r="BY31" s="623"/>
      <c r="BZ31" s="623"/>
      <c r="CA31" s="623"/>
      <c r="CB31" s="623"/>
      <c r="CC31" s="623"/>
      <c r="CD31" s="623"/>
      <c r="CE31" s="623"/>
      <c r="CF31" s="623"/>
      <c r="CG31" s="623"/>
      <c r="CH31" s="623"/>
      <c r="CI31" s="623"/>
      <c r="CJ31" s="623"/>
      <c r="CK31" s="623"/>
      <c r="CL31" s="623"/>
      <c r="CM31" s="623"/>
      <c r="CN31" s="623"/>
      <c r="CO31" s="623"/>
      <c r="CP31" s="623"/>
      <c r="CQ31" s="623"/>
      <c r="CR31" s="623"/>
      <c r="CS31" s="623"/>
      <c r="CT31" s="623"/>
      <c r="CU31" s="623"/>
      <c r="CV31" s="623"/>
      <c r="CW31" s="623"/>
      <c r="CX31" s="623"/>
      <c r="CY31" s="623"/>
      <c r="CZ31" s="623"/>
      <c r="DA31" s="623"/>
      <c r="DB31" s="623"/>
      <c r="DC31" s="623"/>
      <c r="DD31" s="623"/>
      <c r="DE31" s="623"/>
      <c r="DF31" s="623"/>
      <c r="DG31" s="623"/>
      <c r="DH31" s="623"/>
      <c r="DI31" s="623"/>
      <c r="DJ31" s="623"/>
      <c r="DK31" s="623"/>
      <c r="DL31" s="623"/>
      <c r="DM31" s="623"/>
      <c r="DN31" s="623"/>
      <c r="DO31" s="623"/>
      <c r="DP31" s="623"/>
      <c r="DQ31" s="623"/>
      <c r="DR31" s="623"/>
      <c r="DS31" s="623"/>
      <c r="DT31" s="623"/>
      <c r="DU31" s="623"/>
      <c r="DV31" s="623"/>
      <c r="DW31" s="623"/>
      <c r="DX31" s="623"/>
      <c r="DY31" s="623"/>
      <c r="DZ31" s="623"/>
      <c r="EA31" s="623"/>
      <c r="EB31" s="623"/>
      <c r="EC31" s="623"/>
      <c r="ED31" s="623"/>
      <c r="EE31" s="623"/>
      <c r="EF31" s="623"/>
      <c r="EG31" s="623"/>
      <c r="EH31" s="623"/>
      <c r="EI31" s="623"/>
      <c r="EJ31" s="623"/>
      <c r="EK31" s="623"/>
      <c r="EL31" s="623"/>
      <c r="EM31" s="623"/>
      <c r="EN31" s="623"/>
      <c r="EO31" s="623"/>
      <c r="EP31" s="623"/>
      <c r="EQ31" s="623"/>
      <c r="ER31" s="623"/>
      <c r="ES31" s="623"/>
      <c r="ET31" s="623"/>
      <c r="EU31" s="623"/>
      <c r="EV31" s="623"/>
      <c r="EW31" s="623"/>
      <c r="EX31" s="623"/>
      <c r="EY31" s="623"/>
      <c r="EZ31" s="623"/>
      <c r="FA31" s="623"/>
      <c r="FB31" s="623"/>
      <c r="FC31" s="623"/>
    </row>
    <row r="32" spans="1:159" ht="12.95" customHeight="1">
      <c r="A32" s="284">
        <v>28</v>
      </c>
      <c r="B32" s="627" t="s">
        <v>1230</v>
      </c>
      <c r="C32" s="625">
        <v>327.16616344161645</v>
      </c>
      <c r="D32" s="625">
        <v>353.08602604148012</v>
      </c>
      <c r="E32" s="625">
        <v>377.80257835086604</v>
      </c>
      <c r="F32" s="625">
        <v>507.17160645528304</v>
      </c>
      <c r="G32" s="625">
        <v>457.46003286637858</v>
      </c>
      <c r="H32" s="625">
        <v>504.83312631236907</v>
      </c>
      <c r="I32" s="625">
        <v>544.22474017625927</v>
      </c>
      <c r="J32" s="625">
        <v>521.98989971984213</v>
      </c>
      <c r="K32" s="625">
        <v>635.61393608478511</v>
      </c>
      <c r="L32" s="625">
        <v>659.34750763755198</v>
      </c>
      <c r="M32" s="625">
        <v>699.32654766515179</v>
      </c>
      <c r="N32" s="656"/>
      <c r="O32" s="656"/>
      <c r="P32" s="656"/>
      <c r="Q32" s="657"/>
      <c r="R32" s="657"/>
      <c r="S32" s="657"/>
      <c r="T32" s="657"/>
      <c r="U32" s="657"/>
      <c r="V32" s="657"/>
      <c r="W32" s="284"/>
      <c r="X32" s="623"/>
      <c r="Y32" s="623"/>
      <c r="Z32" s="623"/>
      <c r="AA32" s="623"/>
      <c r="AB32" s="623"/>
      <c r="AC32" s="623"/>
      <c r="AD32" s="623"/>
      <c r="AE32" s="623"/>
      <c r="AF32" s="623"/>
      <c r="AG32" s="623"/>
      <c r="AH32" s="623"/>
      <c r="AI32" s="623"/>
      <c r="AJ32" s="623"/>
      <c r="AK32" s="623"/>
      <c r="AL32" s="623"/>
      <c r="AM32" s="623"/>
      <c r="AN32" s="623"/>
      <c r="AO32" s="623"/>
      <c r="AP32" s="623"/>
      <c r="AQ32" s="623"/>
      <c r="AR32" s="623"/>
      <c r="AS32" s="623"/>
      <c r="AT32" s="623"/>
      <c r="AU32" s="623"/>
      <c r="AV32" s="623"/>
      <c r="AW32" s="623"/>
      <c r="AX32" s="623"/>
      <c r="AY32" s="623"/>
      <c r="AZ32" s="623"/>
      <c r="BA32" s="623"/>
      <c r="BB32" s="623"/>
      <c r="BC32" s="623"/>
      <c r="BD32" s="623"/>
      <c r="BE32" s="623"/>
      <c r="BF32" s="623"/>
      <c r="BG32" s="623"/>
      <c r="BH32" s="623"/>
      <c r="BI32" s="623"/>
      <c r="BJ32" s="623"/>
      <c r="BK32" s="623"/>
      <c r="BL32" s="623"/>
      <c r="BM32" s="623"/>
      <c r="BN32" s="623"/>
      <c r="BO32" s="623"/>
      <c r="BP32" s="623"/>
      <c r="BQ32" s="623"/>
      <c r="BR32" s="623"/>
      <c r="BS32" s="623"/>
      <c r="BT32" s="623"/>
      <c r="BU32" s="623"/>
      <c r="BV32" s="623"/>
      <c r="BW32" s="623"/>
      <c r="BX32" s="623"/>
      <c r="BY32" s="623"/>
      <c r="BZ32" s="623"/>
      <c r="CA32" s="623"/>
      <c r="CB32" s="623"/>
      <c r="CC32" s="623"/>
      <c r="CD32" s="623"/>
      <c r="CE32" s="623"/>
      <c r="CF32" s="623"/>
      <c r="CG32" s="623"/>
      <c r="CH32" s="623"/>
      <c r="CI32" s="623"/>
      <c r="CJ32" s="623"/>
      <c r="CK32" s="623"/>
      <c r="CL32" s="623"/>
      <c r="CM32" s="623"/>
      <c r="CN32" s="623"/>
      <c r="CO32" s="623"/>
      <c r="CP32" s="623"/>
      <c r="CQ32" s="623"/>
      <c r="CR32" s="623"/>
      <c r="CS32" s="623"/>
      <c r="CT32" s="623"/>
      <c r="CU32" s="623"/>
      <c r="CV32" s="623"/>
      <c r="CW32" s="623"/>
      <c r="CX32" s="623"/>
      <c r="CY32" s="623"/>
      <c r="CZ32" s="623"/>
      <c r="DA32" s="623"/>
      <c r="DB32" s="623"/>
      <c r="DC32" s="623"/>
      <c r="DD32" s="623"/>
      <c r="DE32" s="623"/>
      <c r="DF32" s="623"/>
      <c r="DG32" s="623"/>
      <c r="DH32" s="623"/>
      <c r="DI32" s="623"/>
      <c r="DJ32" s="623"/>
      <c r="DK32" s="623"/>
      <c r="DL32" s="623"/>
      <c r="DM32" s="623"/>
      <c r="DN32" s="623"/>
      <c r="DO32" s="623"/>
      <c r="DP32" s="623"/>
      <c r="DQ32" s="623"/>
      <c r="DR32" s="623"/>
      <c r="DS32" s="623"/>
      <c r="DT32" s="623"/>
      <c r="DU32" s="623"/>
      <c r="DV32" s="623"/>
      <c r="DW32" s="623"/>
      <c r="DX32" s="623"/>
      <c r="DY32" s="623"/>
      <c r="DZ32" s="623"/>
      <c r="EA32" s="623"/>
      <c r="EB32" s="623"/>
      <c r="EC32" s="623"/>
      <c r="ED32" s="623"/>
      <c r="EE32" s="623"/>
      <c r="EF32" s="623"/>
      <c r="EG32" s="623"/>
      <c r="EH32" s="623"/>
      <c r="EI32" s="623"/>
      <c r="EJ32" s="623"/>
      <c r="EK32" s="623"/>
      <c r="EL32" s="623"/>
      <c r="EM32" s="623"/>
      <c r="EN32" s="623"/>
      <c r="EO32" s="623"/>
      <c r="EP32" s="623"/>
      <c r="EQ32" s="623"/>
      <c r="ER32" s="623"/>
      <c r="ES32" s="623"/>
      <c r="ET32" s="623"/>
      <c r="EU32" s="623"/>
      <c r="EV32" s="623"/>
      <c r="EW32" s="623"/>
      <c r="EX32" s="623"/>
      <c r="EY32" s="623"/>
      <c r="EZ32" s="623"/>
      <c r="FA32" s="623"/>
      <c r="FB32" s="623"/>
      <c r="FC32" s="623"/>
    </row>
    <row r="33" spans="1:159" ht="12.95" customHeight="1">
      <c r="A33" s="284">
        <v>29</v>
      </c>
      <c r="B33" s="624" t="s">
        <v>1231</v>
      </c>
      <c r="C33" s="625">
        <v>1874.6170497630969</v>
      </c>
      <c r="D33" s="625">
        <v>1866.5130800051556</v>
      </c>
      <c r="E33" s="625">
        <v>2050.0241098065467</v>
      </c>
      <c r="F33" s="625">
        <v>2155.8751826662528</v>
      </c>
      <c r="G33" s="625">
        <v>2601.6513834484913</v>
      </c>
      <c r="H33" s="625">
        <v>2691.6778477254056</v>
      </c>
      <c r="I33" s="625">
        <v>2174.1804369378474</v>
      </c>
      <c r="J33" s="625">
        <v>2495.0247884972446</v>
      </c>
      <c r="K33" s="625">
        <v>3100.2781480230906</v>
      </c>
      <c r="L33" s="625">
        <v>3583.2274178692742</v>
      </c>
      <c r="M33" s="625">
        <v>3581.2625724999252</v>
      </c>
      <c r="N33" s="656"/>
      <c r="O33" s="656"/>
      <c r="P33" s="656"/>
      <c r="Q33" s="657"/>
      <c r="R33" s="657"/>
      <c r="S33" s="657"/>
      <c r="T33" s="657"/>
      <c r="U33" s="657"/>
      <c r="V33" s="657"/>
      <c r="W33" s="284"/>
      <c r="X33" s="623"/>
      <c r="Y33" s="623"/>
      <c r="Z33" s="623"/>
      <c r="AA33" s="623"/>
      <c r="AB33" s="623"/>
      <c r="AC33" s="623"/>
      <c r="AD33" s="623"/>
      <c r="AE33" s="623"/>
      <c r="AF33" s="623"/>
      <c r="AG33" s="623"/>
      <c r="AH33" s="623"/>
      <c r="AI33" s="623"/>
      <c r="AJ33" s="623"/>
      <c r="AK33" s="623"/>
      <c r="AL33" s="623"/>
      <c r="AM33" s="623"/>
      <c r="AN33" s="623"/>
      <c r="AO33" s="623"/>
      <c r="AP33" s="623"/>
      <c r="AQ33" s="623"/>
      <c r="AR33" s="623"/>
      <c r="AS33" s="623"/>
      <c r="AT33" s="623"/>
      <c r="AU33" s="623"/>
      <c r="AV33" s="623"/>
      <c r="AW33" s="623"/>
      <c r="AX33" s="623"/>
      <c r="AY33" s="623"/>
      <c r="AZ33" s="623"/>
      <c r="BA33" s="623"/>
      <c r="BB33" s="623"/>
      <c r="BC33" s="623"/>
      <c r="BD33" s="623"/>
      <c r="BE33" s="623"/>
      <c r="BF33" s="623"/>
      <c r="BG33" s="623"/>
      <c r="BH33" s="623"/>
      <c r="BI33" s="623"/>
      <c r="BJ33" s="623"/>
      <c r="BK33" s="623"/>
      <c r="BL33" s="623"/>
      <c r="BM33" s="623"/>
      <c r="BN33" s="623"/>
      <c r="BO33" s="623"/>
      <c r="BP33" s="623"/>
      <c r="BQ33" s="623"/>
      <c r="BR33" s="623"/>
      <c r="BS33" s="623"/>
      <c r="BT33" s="623"/>
      <c r="BU33" s="623"/>
      <c r="BV33" s="623"/>
      <c r="BW33" s="623"/>
      <c r="BX33" s="623"/>
      <c r="BY33" s="623"/>
      <c r="BZ33" s="623"/>
      <c r="CA33" s="623"/>
      <c r="CB33" s="623"/>
      <c r="CC33" s="623"/>
      <c r="CD33" s="623"/>
      <c r="CE33" s="623"/>
      <c r="CF33" s="623"/>
      <c r="CG33" s="623"/>
      <c r="CH33" s="623"/>
      <c r="CI33" s="623"/>
      <c r="CJ33" s="623"/>
      <c r="CK33" s="623"/>
      <c r="CL33" s="623"/>
      <c r="CM33" s="623"/>
      <c r="CN33" s="623"/>
      <c r="CO33" s="623"/>
      <c r="CP33" s="623"/>
      <c r="CQ33" s="623"/>
      <c r="CR33" s="623"/>
      <c r="CS33" s="623"/>
      <c r="CT33" s="623"/>
      <c r="CU33" s="623"/>
      <c r="CV33" s="623"/>
      <c r="CW33" s="623"/>
      <c r="CX33" s="623"/>
      <c r="CY33" s="623"/>
      <c r="CZ33" s="623"/>
      <c r="DA33" s="623"/>
      <c r="DB33" s="623"/>
      <c r="DC33" s="623"/>
      <c r="DD33" s="623"/>
      <c r="DE33" s="623"/>
      <c r="DF33" s="623"/>
      <c r="DG33" s="623"/>
      <c r="DH33" s="623"/>
      <c r="DI33" s="623"/>
      <c r="DJ33" s="623"/>
      <c r="DK33" s="623"/>
      <c r="DL33" s="623"/>
      <c r="DM33" s="623"/>
      <c r="DN33" s="623"/>
      <c r="DO33" s="623"/>
      <c r="DP33" s="623"/>
      <c r="DQ33" s="623"/>
      <c r="DR33" s="623"/>
      <c r="DS33" s="623"/>
      <c r="DT33" s="623"/>
      <c r="DU33" s="623"/>
      <c r="DV33" s="623"/>
      <c r="DW33" s="623"/>
      <c r="DX33" s="623"/>
      <c r="DY33" s="623"/>
      <c r="DZ33" s="623"/>
      <c r="EA33" s="623"/>
      <c r="EB33" s="623"/>
      <c r="EC33" s="623"/>
      <c r="ED33" s="623"/>
      <c r="EE33" s="623"/>
      <c r="EF33" s="623"/>
      <c r="EG33" s="623"/>
      <c r="EH33" s="623"/>
      <c r="EI33" s="623"/>
      <c r="EJ33" s="623"/>
      <c r="EK33" s="623"/>
      <c r="EL33" s="623"/>
      <c r="EM33" s="623"/>
      <c r="EN33" s="623"/>
      <c r="EO33" s="623"/>
      <c r="EP33" s="623"/>
      <c r="EQ33" s="623"/>
      <c r="ER33" s="623"/>
      <c r="ES33" s="623"/>
      <c r="ET33" s="623"/>
      <c r="EU33" s="623"/>
      <c r="EV33" s="623"/>
      <c r="EW33" s="623"/>
      <c r="EX33" s="623"/>
      <c r="EY33" s="623"/>
      <c r="EZ33" s="623"/>
      <c r="FA33" s="623"/>
      <c r="FB33" s="623"/>
      <c r="FC33" s="623"/>
    </row>
    <row r="34" spans="1:159" ht="12.95" customHeight="1">
      <c r="A34" s="284">
        <v>30</v>
      </c>
      <c r="B34" s="624" t="s">
        <v>1232</v>
      </c>
      <c r="C34" s="625">
        <v>257.12415551278156</v>
      </c>
      <c r="D34" s="625">
        <v>276.37793798438298</v>
      </c>
      <c r="E34" s="625">
        <v>255.98126003946021</v>
      </c>
      <c r="F34" s="625">
        <v>231.94834035755176</v>
      </c>
      <c r="G34" s="625">
        <v>247.57434594268821</v>
      </c>
      <c r="H34" s="625">
        <v>230.84487624506608</v>
      </c>
      <c r="I34" s="625">
        <v>234.28803796912234</v>
      </c>
      <c r="J34" s="625">
        <v>218.71839664907554</v>
      </c>
      <c r="K34" s="625">
        <v>299.78205960174279</v>
      </c>
      <c r="L34" s="625">
        <v>284.12926978195242</v>
      </c>
      <c r="M34" s="625">
        <v>334.99794468941104</v>
      </c>
      <c r="N34" s="657"/>
      <c r="O34" s="657"/>
      <c r="P34" s="657"/>
      <c r="Q34" s="657"/>
      <c r="R34" s="657"/>
      <c r="S34" s="657"/>
      <c r="T34" s="657"/>
      <c r="U34" s="657"/>
      <c r="V34" s="657"/>
      <c r="W34" s="284"/>
      <c r="X34" s="623"/>
      <c r="Y34" s="623"/>
      <c r="Z34" s="623"/>
      <c r="AA34" s="623"/>
      <c r="AB34" s="623"/>
      <c r="AC34" s="623"/>
      <c r="AD34" s="623"/>
      <c r="AE34" s="623"/>
      <c r="AF34" s="623"/>
      <c r="AG34" s="623"/>
      <c r="AH34" s="623"/>
      <c r="AI34" s="623"/>
      <c r="AJ34" s="623"/>
      <c r="AK34" s="623"/>
      <c r="AL34" s="623"/>
      <c r="AM34" s="623"/>
      <c r="AN34" s="623"/>
      <c r="AO34" s="623"/>
      <c r="AP34" s="623"/>
      <c r="AQ34" s="623"/>
      <c r="AR34" s="623"/>
      <c r="AS34" s="623"/>
      <c r="AT34" s="623"/>
      <c r="AU34" s="623"/>
      <c r="AV34" s="623"/>
      <c r="AW34" s="623"/>
      <c r="AX34" s="623"/>
      <c r="AY34" s="623"/>
      <c r="AZ34" s="623"/>
      <c r="BA34" s="623"/>
      <c r="BB34" s="623"/>
      <c r="BC34" s="623"/>
      <c r="BD34" s="623"/>
      <c r="BE34" s="623"/>
      <c r="BF34" s="623"/>
      <c r="BG34" s="623"/>
      <c r="BH34" s="623"/>
      <c r="BI34" s="623"/>
      <c r="BJ34" s="623"/>
      <c r="BK34" s="623"/>
      <c r="BL34" s="623"/>
      <c r="BM34" s="623"/>
      <c r="BN34" s="623"/>
      <c r="BO34" s="623"/>
      <c r="BP34" s="623"/>
      <c r="BQ34" s="623"/>
      <c r="BR34" s="623"/>
      <c r="BS34" s="623"/>
      <c r="BT34" s="623"/>
      <c r="BU34" s="623"/>
      <c r="BV34" s="623"/>
      <c r="BW34" s="623"/>
      <c r="BX34" s="623"/>
      <c r="BY34" s="623"/>
      <c r="BZ34" s="623"/>
      <c r="CA34" s="623"/>
      <c r="CB34" s="623"/>
      <c r="CC34" s="623"/>
      <c r="CD34" s="623"/>
      <c r="CE34" s="623"/>
      <c r="CF34" s="623"/>
      <c r="CG34" s="623"/>
      <c r="CH34" s="623"/>
      <c r="CI34" s="623"/>
      <c r="CJ34" s="623"/>
      <c r="CK34" s="623"/>
      <c r="CL34" s="623"/>
      <c r="CM34" s="623"/>
      <c r="CN34" s="623"/>
      <c r="CO34" s="623"/>
      <c r="CP34" s="623"/>
      <c r="CQ34" s="623"/>
      <c r="CR34" s="623"/>
      <c r="CS34" s="623"/>
      <c r="CT34" s="623"/>
      <c r="CU34" s="623"/>
      <c r="CV34" s="623"/>
      <c r="CW34" s="623"/>
      <c r="CX34" s="623"/>
      <c r="CY34" s="623"/>
      <c r="CZ34" s="623"/>
      <c r="DA34" s="623"/>
      <c r="DB34" s="623"/>
      <c r="DC34" s="623"/>
      <c r="DD34" s="623"/>
      <c r="DE34" s="623"/>
      <c r="DF34" s="623"/>
      <c r="DG34" s="623"/>
      <c r="DH34" s="623"/>
      <c r="DI34" s="623"/>
      <c r="DJ34" s="623"/>
      <c r="DK34" s="623"/>
      <c r="DL34" s="623"/>
      <c r="DM34" s="623"/>
      <c r="DN34" s="623"/>
      <c r="DO34" s="623"/>
      <c r="DP34" s="623"/>
      <c r="DQ34" s="623"/>
      <c r="DR34" s="623"/>
      <c r="DS34" s="623"/>
      <c r="DT34" s="623"/>
      <c r="DU34" s="623"/>
      <c r="DV34" s="623"/>
      <c r="DW34" s="623"/>
      <c r="DX34" s="623"/>
      <c r="DY34" s="623"/>
      <c r="DZ34" s="623"/>
      <c r="EA34" s="623"/>
      <c r="EB34" s="623"/>
      <c r="EC34" s="623"/>
      <c r="ED34" s="623"/>
      <c r="EE34" s="623"/>
      <c r="EF34" s="623"/>
      <c r="EG34" s="623"/>
      <c r="EH34" s="623"/>
      <c r="EI34" s="623"/>
      <c r="EJ34" s="623"/>
      <c r="EK34" s="623"/>
      <c r="EL34" s="623"/>
      <c r="EM34" s="623"/>
      <c r="EN34" s="623"/>
      <c r="EO34" s="623"/>
      <c r="EP34" s="623"/>
      <c r="EQ34" s="623"/>
      <c r="ER34" s="623"/>
      <c r="ES34" s="623"/>
      <c r="ET34" s="623"/>
      <c r="EU34" s="623"/>
      <c r="EV34" s="623"/>
      <c r="EW34" s="623"/>
      <c r="EX34" s="623"/>
      <c r="EY34" s="623"/>
      <c r="EZ34" s="623"/>
      <c r="FA34" s="623"/>
      <c r="FB34" s="623"/>
      <c r="FC34" s="623"/>
    </row>
    <row r="35" spans="1:159" ht="12.95" customHeight="1">
      <c r="A35" s="284">
        <v>31</v>
      </c>
      <c r="B35" s="660" t="s">
        <v>1233</v>
      </c>
      <c r="C35" s="625"/>
      <c r="D35" s="625"/>
      <c r="E35" s="625"/>
      <c r="F35" s="625"/>
      <c r="G35" s="625"/>
      <c r="H35" s="625"/>
      <c r="I35" s="625"/>
      <c r="J35" s="625"/>
      <c r="K35" s="625"/>
      <c r="L35" s="625"/>
      <c r="M35" s="625"/>
      <c r="N35" s="656"/>
      <c r="O35" s="656"/>
      <c r="P35" s="656"/>
      <c r="Q35" s="657"/>
      <c r="R35" s="657"/>
      <c r="S35" s="657"/>
      <c r="T35" s="657"/>
      <c r="U35" s="657"/>
      <c r="V35" s="657"/>
      <c r="W35" s="284"/>
      <c r="X35" s="623"/>
      <c r="Y35" s="623"/>
      <c r="Z35" s="623"/>
      <c r="AA35" s="623"/>
      <c r="AB35" s="623"/>
      <c r="AC35" s="623"/>
      <c r="AD35" s="623"/>
      <c r="AE35" s="623"/>
      <c r="AF35" s="623"/>
      <c r="AG35" s="623"/>
      <c r="AH35" s="623"/>
      <c r="AI35" s="623"/>
      <c r="AJ35" s="623"/>
      <c r="AK35" s="623"/>
      <c r="AL35" s="623"/>
      <c r="AM35" s="623"/>
      <c r="AN35" s="623"/>
      <c r="AO35" s="623"/>
      <c r="AP35" s="623"/>
      <c r="AQ35" s="623"/>
      <c r="AR35" s="623"/>
      <c r="AS35" s="623"/>
      <c r="AT35" s="623"/>
      <c r="AU35" s="623"/>
      <c r="AV35" s="623"/>
      <c r="AW35" s="623"/>
      <c r="AX35" s="623"/>
      <c r="AY35" s="623"/>
      <c r="AZ35" s="623"/>
      <c r="BA35" s="623"/>
      <c r="BB35" s="623"/>
      <c r="BC35" s="623"/>
      <c r="BD35" s="623"/>
      <c r="BE35" s="623"/>
      <c r="BF35" s="623"/>
      <c r="BG35" s="623"/>
      <c r="BH35" s="623"/>
      <c r="BI35" s="623"/>
      <c r="BJ35" s="623"/>
      <c r="BK35" s="623"/>
      <c r="BL35" s="623"/>
      <c r="BM35" s="623"/>
      <c r="BN35" s="623"/>
      <c r="BO35" s="623"/>
      <c r="BP35" s="623"/>
      <c r="BQ35" s="623"/>
      <c r="BR35" s="623"/>
      <c r="BS35" s="623"/>
      <c r="BT35" s="623"/>
      <c r="BU35" s="623"/>
      <c r="BV35" s="623"/>
      <c r="BW35" s="623"/>
      <c r="BX35" s="623"/>
      <c r="BY35" s="623"/>
      <c r="BZ35" s="623"/>
      <c r="CA35" s="623"/>
      <c r="CB35" s="623"/>
      <c r="CC35" s="623"/>
      <c r="CD35" s="623"/>
      <c r="CE35" s="623"/>
      <c r="CF35" s="623"/>
      <c r="CG35" s="623"/>
      <c r="CH35" s="623"/>
      <c r="CI35" s="623"/>
      <c r="CJ35" s="623"/>
      <c r="CK35" s="623"/>
      <c r="CL35" s="623"/>
      <c r="CM35" s="623"/>
      <c r="CN35" s="623"/>
      <c r="CO35" s="623"/>
      <c r="CP35" s="623"/>
      <c r="CQ35" s="623"/>
      <c r="CR35" s="623"/>
      <c r="CS35" s="623"/>
      <c r="CT35" s="623"/>
      <c r="CU35" s="623"/>
      <c r="CV35" s="623"/>
      <c r="CW35" s="623"/>
      <c r="CX35" s="623"/>
      <c r="CY35" s="623"/>
      <c r="CZ35" s="623"/>
      <c r="DA35" s="623"/>
      <c r="DB35" s="623"/>
      <c r="DC35" s="623"/>
      <c r="DD35" s="623"/>
      <c r="DE35" s="623"/>
      <c r="DF35" s="623"/>
      <c r="DG35" s="623"/>
      <c r="DH35" s="623"/>
      <c r="DI35" s="623"/>
      <c r="DJ35" s="623"/>
      <c r="DK35" s="623"/>
      <c r="DL35" s="623"/>
      <c r="DM35" s="623"/>
      <c r="DN35" s="623"/>
      <c r="DO35" s="623"/>
      <c r="DP35" s="623"/>
      <c r="DQ35" s="623"/>
      <c r="DR35" s="623"/>
      <c r="DS35" s="623"/>
      <c r="DT35" s="623"/>
      <c r="DU35" s="623"/>
      <c r="DV35" s="623"/>
      <c r="DW35" s="623"/>
      <c r="DX35" s="623"/>
      <c r="DY35" s="623"/>
      <c r="DZ35" s="623"/>
      <c r="EA35" s="623"/>
      <c r="EB35" s="623"/>
      <c r="EC35" s="623"/>
      <c r="ED35" s="623"/>
      <c r="EE35" s="623"/>
      <c r="EF35" s="623"/>
      <c r="EG35" s="623"/>
      <c r="EH35" s="623"/>
      <c r="EI35" s="623"/>
      <c r="EJ35" s="623"/>
      <c r="EK35" s="623"/>
      <c r="EL35" s="623"/>
      <c r="EM35" s="623"/>
      <c r="EN35" s="623"/>
      <c r="EO35" s="623"/>
      <c r="EP35" s="623"/>
      <c r="EQ35" s="623"/>
      <c r="ER35" s="623"/>
      <c r="ES35" s="623"/>
      <c r="ET35" s="623"/>
      <c r="EU35" s="623"/>
      <c r="EV35" s="623"/>
      <c r="EW35" s="623"/>
      <c r="EX35" s="623"/>
      <c r="EY35" s="623"/>
      <c r="EZ35" s="623"/>
      <c r="FA35" s="623"/>
      <c r="FB35" s="623"/>
      <c r="FC35" s="623"/>
    </row>
    <row r="36" spans="1:159" ht="12.95" customHeight="1">
      <c r="A36" s="284">
        <v>32</v>
      </c>
      <c r="B36" s="627" t="s">
        <v>1234</v>
      </c>
      <c r="C36" s="625">
        <v>257.12415551278156</v>
      </c>
      <c r="D36" s="625">
        <v>276.37793798438298</v>
      </c>
      <c r="E36" s="625">
        <v>255.98126003946021</v>
      </c>
      <c r="F36" s="625">
        <v>231.94834035755176</v>
      </c>
      <c r="G36" s="625">
        <v>247.57434594268821</v>
      </c>
      <c r="H36" s="625">
        <v>230.84487624506608</v>
      </c>
      <c r="I36" s="625">
        <v>234.28803796912234</v>
      </c>
      <c r="J36" s="625">
        <v>218.71839664907554</v>
      </c>
      <c r="K36" s="625">
        <v>299.78205960174279</v>
      </c>
      <c r="L36" s="625">
        <v>284.12926978195242</v>
      </c>
      <c r="M36" s="625">
        <v>334.99794468941104</v>
      </c>
      <c r="N36" s="657"/>
      <c r="O36" s="657"/>
      <c r="P36" s="657"/>
      <c r="Q36" s="657"/>
      <c r="R36" s="657"/>
      <c r="S36" s="657"/>
      <c r="T36" s="657"/>
      <c r="U36" s="657"/>
      <c r="V36" s="657"/>
      <c r="W36" s="284"/>
      <c r="X36" s="623"/>
      <c r="Y36" s="623"/>
      <c r="Z36" s="623"/>
      <c r="AA36" s="623"/>
      <c r="AB36" s="623"/>
      <c r="AC36" s="623"/>
      <c r="AD36" s="623"/>
      <c r="AE36" s="623"/>
      <c r="AF36" s="623"/>
      <c r="AG36" s="623"/>
      <c r="AH36" s="623"/>
      <c r="AI36" s="623"/>
      <c r="AJ36" s="623"/>
      <c r="AK36" s="623"/>
      <c r="AL36" s="623"/>
      <c r="AM36" s="623"/>
      <c r="AN36" s="623"/>
      <c r="AO36" s="623"/>
      <c r="AP36" s="623"/>
      <c r="AQ36" s="623"/>
      <c r="AR36" s="623"/>
      <c r="AS36" s="623"/>
      <c r="AT36" s="623"/>
      <c r="AU36" s="623"/>
      <c r="AV36" s="623"/>
      <c r="AW36" s="623"/>
      <c r="AX36" s="623"/>
      <c r="AY36" s="623"/>
      <c r="AZ36" s="623"/>
      <c r="BA36" s="623"/>
      <c r="BB36" s="623"/>
      <c r="BC36" s="623"/>
      <c r="BD36" s="623"/>
      <c r="BE36" s="623"/>
      <c r="BF36" s="623"/>
      <c r="BG36" s="623"/>
      <c r="BH36" s="623"/>
      <c r="BI36" s="623"/>
      <c r="BJ36" s="623"/>
      <c r="BK36" s="623"/>
      <c r="BL36" s="623"/>
      <c r="BM36" s="623"/>
      <c r="BN36" s="623"/>
      <c r="BO36" s="623"/>
      <c r="BP36" s="623"/>
      <c r="BQ36" s="623"/>
      <c r="BR36" s="623"/>
      <c r="BS36" s="623"/>
      <c r="BT36" s="623"/>
      <c r="BU36" s="623"/>
      <c r="BV36" s="623"/>
      <c r="BW36" s="623"/>
      <c r="BX36" s="623"/>
      <c r="BY36" s="623"/>
      <c r="BZ36" s="623"/>
      <c r="CA36" s="623"/>
      <c r="CB36" s="623"/>
      <c r="CC36" s="623"/>
      <c r="CD36" s="623"/>
      <c r="CE36" s="623"/>
      <c r="CF36" s="623"/>
      <c r="CG36" s="623"/>
      <c r="CH36" s="623"/>
      <c r="CI36" s="623"/>
      <c r="CJ36" s="623"/>
      <c r="CK36" s="623"/>
      <c r="CL36" s="623"/>
      <c r="CM36" s="623"/>
      <c r="CN36" s="623"/>
      <c r="CO36" s="623"/>
      <c r="CP36" s="623"/>
      <c r="CQ36" s="623"/>
      <c r="CR36" s="623"/>
      <c r="CS36" s="623"/>
      <c r="CT36" s="623"/>
      <c r="CU36" s="623"/>
      <c r="CV36" s="623"/>
      <c r="CW36" s="623"/>
      <c r="CX36" s="623"/>
      <c r="CY36" s="623"/>
      <c r="CZ36" s="623"/>
      <c r="DA36" s="623"/>
      <c r="DB36" s="623"/>
      <c r="DC36" s="623"/>
      <c r="DD36" s="623"/>
      <c r="DE36" s="623"/>
      <c r="DF36" s="623"/>
      <c r="DG36" s="623"/>
      <c r="DH36" s="623"/>
      <c r="DI36" s="623"/>
      <c r="DJ36" s="623"/>
      <c r="DK36" s="623"/>
      <c r="DL36" s="623"/>
      <c r="DM36" s="623"/>
      <c r="DN36" s="623"/>
      <c r="DO36" s="623"/>
      <c r="DP36" s="623"/>
      <c r="DQ36" s="623"/>
      <c r="DR36" s="623"/>
      <c r="DS36" s="623"/>
      <c r="DT36" s="623"/>
      <c r="DU36" s="623"/>
      <c r="DV36" s="623"/>
      <c r="DW36" s="623"/>
      <c r="DX36" s="623"/>
      <c r="DY36" s="623"/>
      <c r="DZ36" s="623"/>
      <c r="EA36" s="623"/>
      <c r="EB36" s="623"/>
      <c r="EC36" s="623"/>
      <c r="ED36" s="623"/>
      <c r="EE36" s="623"/>
      <c r="EF36" s="623"/>
      <c r="EG36" s="623"/>
      <c r="EH36" s="623"/>
      <c r="EI36" s="623"/>
      <c r="EJ36" s="623"/>
      <c r="EK36" s="623"/>
      <c r="EL36" s="623"/>
      <c r="EM36" s="623"/>
      <c r="EN36" s="623"/>
      <c r="EO36" s="623"/>
      <c r="EP36" s="623"/>
      <c r="EQ36" s="623"/>
      <c r="ER36" s="623"/>
      <c r="ES36" s="623"/>
      <c r="ET36" s="623"/>
      <c r="EU36" s="623"/>
      <c r="EV36" s="623"/>
      <c r="EW36" s="623"/>
      <c r="EX36" s="623"/>
      <c r="EY36" s="623"/>
      <c r="EZ36" s="623"/>
      <c r="FA36" s="623"/>
      <c r="FB36" s="623"/>
      <c r="FC36" s="623"/>
    </row>
    <row r="37" spans="1:159" ht="12.95" customHeight="1">
      <c r="A37" s="284">
        <v>33</v>
      </c>
      <c r="B37" s="627" t="s">
        <v>1235</v>
      </c>
      <c r="C37" s="625"/>
      <c r="D37" s="625"/>
      <c r="E37" s="625"/>
      <c r="F37" s="625"/>
      <c r="G37" s="625"/>
      <c r="H37" s="625"/>
      <c r="I37" s="625"/>
      <c r="J37" s="625"/>
      <c r="K37" s="625"/>
      <c r="L37" s="625"/>
      <c r="M37" s="625"/>
      <c r="N37" s="656"/>
      <c r="O37" s="656"/>
      <c r="P37" s="656"/>
      <c r="Q37" s="657"/>
      <c r="R37" s="657"/>
      <c r="S37" s="657"/>
      <c r="T37" s="657"/>
      <c r="U37" s="657"/>
      <c r="V37" s="657"/>
      <c r="W37" s="284"/>
      <c r="X37" s="623"/>
      <c r="Y37" s="623"/>
      <c r="Z37" s="623"/>
      <c r="AA37" s="623"/>
      <c r="AB37" s="623"/>
      <c r="AC37" s="623"/>
      <c r="AD37" s="623"/>
      <c r="AE37" s="623"/>
      <c r="AF37" s="623"/>
      <c r="AG37" s="623"/>
      <c r="AH37" s="623"/>
      <c r="AI37" s="623"/>
      <c r="AJ37" s="623"/>
      <c r="AK37" s="623"/>
      <c r="AL37" s="623"/>
      <c r="AM37" s="623"/>
      <c r="AN37" s="623"/>
      <c r="AO37" s="623"/>
      <c r="AP37" s="623"/>
      <c r="AQ37" s="623"/>
      <c r="AR37" s="623"/>
      <c r="AS37" s="623"/>
      <c r="AT37" s="623"/>
      <c r="AU37" s="623"/>
      <c r="AV37" s="623"/>
      <c r="AW37" s="623"/>
      <c r="AX37" s="623"/>
      <c r="AY37" s="623"/>
      <c r="AZ37" s="623"/>
      <c r="BA37" s="623"/>
      <c r="BB37" s="623"/>
      <c r="BC37" s="623"/>
      <c r="BD37" s="623"/>
      <c r="BE37" s="623"/>
      <c r="BF37" s="623"/>
      <c r="BG37" s="623"/>
      <c r="BH37" s="623"/>
      <c r="BI37" s="623"/>
      <c r="BJ37" s="623"/>
      <c r="BK37" s="623"/>
      <c r="BL37" s="623"/>
      <c r="BM37" s="623"/>
      <c r="BN37" s="623"/>
      <c r="BO37" s="623"/>
      <c r="BP37" s="623"/>
      <c r="BQ37" s="623"/>
      <c r="BR37" s="623"/>
      <c r="BS37" s="623"/>
      <c r="BT37" s="623"/>
      <c r="BU37" s="623"/>
      <c r="BV37" s="623"/>
      <c r="BW37" s="623"/>
      <c r="BX37" s="623"/>
      <c r="BY37" s="623"/>
      <c r="BZ37" s="623"/>
      <c r="CA37" s="623"/>
      <c r="CB37" s="623"/>
      <c r="CC37" s="623"/>
      <c r="CD37" s="623"/>
      <c r="CE37" s="623"/>
      <c r="CF37" s="623"/>
      <c r="CG37" s="623"/>
      <c r="CH37" s="623"/>
      <c r="CI37" s="623"/>
      <c r="CJ37" s="623"/>
      <c r="CK37" s="623"/>
      <c r="CL37" s="623"/>
      <c r="CM37" s="623"/>
      <c r="CN37" s="623"/>
      <c r="CO37" s="623"/>
      <c r="CP37" s="623"/>
      <c r="CQ37" s="623"/>
      <c r="CR37" s="623"/>
      <c r="CS37" s="623"/>
      <c r="CT37" s="623"/>
      <c r="CU37" s="623"/>
      <c r="CV37" s="623"/>
      <c r="CW37" s="623"/>
      <c r="CX37" s="623"/>
      <c r="CY37" s="623"/>
      <c r="CZ37" s="623"/>
      <c r="DA37" s="623"/>
      <c r="DB37" s="623"/>
      <c r="DC37" s="623"/>
      <c r="DD37" s="623"/>
      <c r="DE37" s="623"/>
      <c r="DF37" s="623"/>
      <c r="DG37" s="623"/>
      <c r="DH37" s="623"/>
      <c r="DI37" s="623"/>
      <c r="DJ37" s="623"/>
      <c r="DK37" s="623"/>
      <c r="DL37" s="623"/>
      <c r="DM37" s="623"/>
      <c r="DN37" s="623"/>
      <c r="DO37" s="623"/>
      <c r="DP37" s="623"/>
      <c r="DQ37" s="623"/>
      <c r="DR37" s="623"/>
      <c r="DS37" s="623"/>
      <c r="DT37" s="623"/>
      <c r="DU37" s="623"/>
      <c r="DV37" s="623"/>
      <c r="DW37" s="623"/>
      <c r="DX37" s="623"/>
      <c r="DY37" s="623"/>
      <c r="DZ37" s="623"/>
      <c r="EA37" s="623"/>
      <c r="EB37" s="623"/>
      <c r="EC37" s="623"/>
      <c r="ED37" s="623"/>
      <c r="EE37" s="623"/>
      <c r="EF37" s="623"/>
      <c r="EG37" s="623"/>
      <c r="EH37" s="623"/>
      <c r="EI37" s="623"/>
      <c r="EJ37" s="623"/>
      <c r="EK37" s="623"/>
      <c r="EL37" s="623"/>
      <c r="EM37" s="623"/>
      <c r="EN37" s="623"/>
      <c r="EO37" s="623"/>
      <c r="EP37" s="623"/>
      <c r="EQ37" s="623"/>
      <c r="ER37" s="623"/>
      <c r="ES37" s="623"/>
      <c r="ET37" s="623"/>
      <c r="EU37" s="623"/>
      <c r="EV37" s="623"/>
      <c r="EW37" s="623"/>
      <c r="EX37" s="623"/>
      <c r="EY37" s="623"/>
      <c r="EZ37" s="623"/>
      <c r="FA37" s="623"/>
      <c r="FB37" s="623"/>
      <c r="FC37" s="623"/>
    </row>
    <row r="38" spans="1:159" ht="12.95" customHeight="1">
      <c r="A38" s="284">
        <v>34</v>
      </c>
      <c r="B38" s="624" t="s">
        <v>1236</v>
      </c>
      <c r="C38" s="625">
        <v>1617.4928942503154</v>
      </c>
      <c r="D38" s="625">
        <v>1590.1351420207727</v>
      </c>
      <c r="E38" s="625">
        <v>1794.0428497670864</v>
      </c>
      <c r="F38" s="625">
        <v>1923.926842308701</v>
      </c>
      <c r="G38" s="625">
        <v>2354.0770375058032</v>
      </c>
      <c r="H38" s="625">
        <v>2460.8329714803394</v>
      </c>
      <c r="I38" s="625">
        <v>1939.892398968725</v>
      </c>
      <c r="J38" s="625">
        <v>2276.3063918481689</v>
      </c>
      <c r="K38" s="625">
        <v>2800.4960884213478</v>
      </c>
      <c r="L38" s="625">
        <v>3299.0981480873215</v>
      </c>
      <c r="M38" s="625">
        <v>3246.264627810514</v>
      </c>
      <c r="N38" s="657"/>
      <c r="O38" s="657"/>
      <c r="P38" s="657"/>
      <c r="Q38" s="657"/>
      <c r="R38" s="657"/>
      <c r="S38" s="657"/>
      <c r="T38" s="657"/>
      <c r="U38" s="657"/>
      <c r="V38" s="657"/>
      <c r="W38" s="284"/>
      <c r="X38" s="623"/>
      <c r="Y38" s="623"/>
      <c r="Z38" s="623"/>
      <c r="AA38" s="623"/>
      <c r="AB38" s="623"/>
      <c r="AC38" s="623"/>
      <c r="AD38" s="623"/>
      <c r="AE38" s="623"/>
      <c r="AF38" s="623"/>
      <c r="AG38" s="623"/>
      <c r="AH38" s="623"/>
      <c r="AI38" s="623"/>
      <c r="AJ38" s="623"/>
      <c r="AK38" s="623"/>
      <c r="AL38" s="623"/>
      <c r="AM38" s="623"/>
      <c r="AN38" s="623"/>
      <c r="AO38" s="623"/>
      <c r="AP38" s="623"/>
      <c r="AQ38" s="623"/>
      <c r="AR38" s="623"/>
      <c r="AS38" s="623"/>
      <c r="AT38" s="623"/>
      <c r="AU38" s="623"/>
      <c r="AV38" s="623"/>
      <c r="AW38" s="623"/>
      <c r="AX38" s="623"/>
      <c r="AY38" s="623"/>
      <c r="AZ38" s="623"/>
      <c r="BA38" s="623"/>
      <c r="BB38" s="623"/>
      <c r="BC38" s="623"/>
      <c r="BD38" s="623"/>
      <c r="BE38" s="623"/>
      <c r="BF38" s="623"/>
      <c r="BG38" s="623"/>
      <c r="BH38" s="623"/>
      <c r="BI38" s="623"/>
      <c r="BJ38" s="623"/>
      <c r="BK38" s="623"/>
      <c r="BL38" s="623"/>
      <c r="BM38" s="623"/>
      <c r="BN38" s="623"/>
      <c r="BO38" s="623"/>
      <c r="BP38" s="623"/>
      <c r="BQ38" s="623"/>
      <c r="BR38" s="623"/>
      <c r="BS38" s="623"/>
      <c r="BT38" s="623"/>
      <c r="BU38" s="623"/>
      <c r="BV38" s="623"/>
      <c r="BW38" s="623"/>
      <c r="BX38" s="623"/>
      <c r="BY38" s="623"/>
      <c r="BZ38" s="623"/>
      <c r="CA38" s="623"/>
      <c r="CB38" s="623"/>
      <c r="CC38" s="623"/>
      <c r="CD38" s="623"/>
      <c r="CE38" s="623"/>
      <c r="CF38" s="623"/>
      <c r="CG38" s="623"/>
      <c r="CH38" s="623"/>
      <c r="CI38" s="623"/>
      <c r="CJ38" s="623"/>
      <c r="CK38" s="623"/>
      <c r="CL38" s="623"/>
      <c r="CM38" s="623"/>
      <c r="CN38" s="623"/>
      <c r="CO38" s="623"/>
      <c r="CP38" s="623"/>
      <c r="CQ38" s="623"/>
      <c r="CR38" s="623"/>
      <c r="CS38" s="623"/>
      <c r="CT38" s="623"/>
      <c r="CU38" s="623"/>
      <c r="CV38" s="623"/>
      <c r="CW38" s="623"/>
      <c r="CX38" s="623"/>
      <c r="CY38" s="623"/>
      <c r="CZ38" s="623"/>
      <c r="DA38" s="623"/>
      <c r="DB38" s="623"/>
      <c r="DC38" s="623"/>
      <c r="DD38" s="623"/>
      <c r="DE38" s="623"/>
      <c r="DF38" s="623"/>
      <c r="DG38" s="623"/>
      <c r="DH38" s="623"/>
      <c r="DI38" s="623"/>
      <c r="DJ38" s="623"/>
      <c r="DK38" s="623"/>
      <c r="DL38" s="623"/>
      <c r="DM38" s="623"/>
      <c r="DN38" s="623"/>
      <c r="DO38" s="623"/>
      <c r="DP38" s="623"/>
      <c r="DQ38" s="623"/>
      <c r="DR38" s="623"/>
      <c r="DS38" s="623"/>
      <c r="DT38" s="623"/>
      <c r="DU38" s="623"/>
      <c r="DV38" s="623"/>
      <c r="DW38" s="623"/>
      <c r="DX38" s="623"/>
      <c r="DY38" s="623"/>
      <c r="DZ38" s="623"/>
      <c r="EA38" s="623"/>
      <c r="EB38" s="623"/>
      <c r="EC38" s="623"/>
      <c r="ED38" s="623"/>
      <c r="EE38" s="623"/>
      <c r="EF38" s="623"/>
      <c r="EG38" s="623"/>
      <c r="EH38" s="623"/>
      <c r="EI38" s="623"/>
      <c r="EJ38" s="623"/>
      <c r="EK38" s="623"/>
      <c r="EL38" s="623"/>
      <c r="EM38" s="623"/>
      <c r="EN38" s="623"/>
      <c r="EO38" s="623"/>
      <c r="EP38" s="623"/>
      <c r="EQ38" s="623"/>
      <c r="ER38" s="623"/>
      <c r="ES38" s="623"/>
      <c r="ET38" s="623"/>
      <c r="EU38" s="623"/>
      <c r="EV38" s="623"/>
      <c r="EW38" s="623"/>
      <c r="EX38" s="623"/>
      <c r="EY38" s="623"/>
      <c r="EZ38" s="623"/>
      <c r="FA38" s="623"/>
      <c r="FB38" s="623"/>
      <c r="FC38" s="623"/>
    </row>
    <row r="39" spans="1:159" ht="12.95" customHeight="1">
      <c r="A39" s="284">
        <v>35</v>
      </c>
      <c r="B39" s="627" t="s">
        <v>1237</v>
      </c>
      <c r="C39" s="625">
        <v>34.280312736496633</v>
      </c>
      <c r="D39" s="625">
        <v>34.893036337855897</v>
      </c>
      <c r="E39" s="625">
        <v>63.904679731809878</v>
      </c>
      <c r="F39" s="625">
        <v>45.426106829652412</v>
      </c>
      <c r="G39" s="625">
        <v>72.063103039480737</v>
      </c>
      <c r="H39" s="625">
        <v>72.670456226456707</v>
      </c>
      <c r="I39" s="625">
        <v>83.734621979224244</v>
      </c>
      <c r="J39" s="625">
        <v>74.469053969433361</v>
      </c>
      <c r="K39" s="625">
        <v>82.86670813340578</v>
      </c>
      <c r="L39" s="625">
        <v>65.036944417490616</v>
      </c>
      <c r="M39" s="625">
        <v>90.254416753551183</v>
      </c>
      <c r="N39" s="657"/>
      <c r="O39" s="657"/>
      <c r="P39" s="657"/>
      <c r="Q39" s="657"/>
      <c r="R39" s="657"/>
      <c r="S39" s="657"/>
      <c r="T39" s="657"/>
      <c r="U39" s="657"/>
      <c r="V39" s="657"/>
      <c r="W39" s="284"/>
      <c r="X39" s="623"/>
      <c r="Y39" s="623"/>
      <c r="Z39" s="623"/>
      <c r="AA39" s="623"/>
      <c r="AB39" s="623"/>
      <c r="AC39" s="623"/>
      <c r="AD39" s="623"/>
      <c r="AE39" s="623"/>
      <c r="AF39" s="623"/>
      <c r="AG39" s="623"/>
      <c r="AH39" s="623"/>
      <c r="AI39" s="623"/>
      <c r="AJ39" s="623"/>
      <c r="AK39" s="623"/>
      <c r="AL39" s="623"/>
      <c r="AM39" s="623"/>
      <c r="AN39" s="623"/>
      <c r="AO39" s="623"/>
      <c r="AP39" s="623"/>
      <c r="AQ39" s="623"/>
      <c r="AR39" s="623"/>
      <c r="AS39" s="623"/>
      <c r="AT39" s="623"/>
      <c r="AU39" s="623"/>
      <c r="AV39" s="623"/>
      <c r="AW39" s="623"/>
      <c r="AX39" s="623"/>
      <c r="AY39" s="623"/>
      <c r="AZ39" s="623"/>
      <c r="BA39" s="623"/>
      <c r="BB39" s="623"/>
      <c r="BC39" s="623"/>
      <c r="BD39" s="623"/>
      <c r="BE39" s="623"/>
      <c r="BF39" s="623"/>
      <c r="BG39" s="623"/>
      <c r="BH39" s="623"/>
      <c r="BI39" s="623"/>
      <c r="BJ39" s="623"/>
      <c r="BK39" s="623"/>
      <c r="BL39" s="623"/>
      <c r="BM39" s="623"/>
      <c r="BN39" s="623"/>
      <c r="BO39" s="623"/>
      <c r="BP39" s="623"/>
      <c r="BQ39" s="623"/>
      <c r="BR39" s="623"/>
      <c r="BS39" s="623"/>
      <c r="BT39" s="623"/>
      <c r="BU39" s="623"/>
      <c r="BV39" s="623"/>
      <c r="BW39" s="623"/>
      <c r="BX39" s="623"/>
      <c r="BY39" s="623"/>
      <c r="BZ39" s="623"/>
      <c r="CA39" s="623"/>
      <c r="CB39" s="623"/>
      <c r="CC39" s="623"/>
      <c r="CD39" s="623"/>
      <c r="CE39" s="623"/>
      <c r="CF39" s="623"/>
      <c r="CG39" s="623"/>
      <c r="CH39" s="623"/>
      <c r="CI39" s="623"/>
      <c r="CJ39" s="623"/>
      <c r="CK39" s="623"/>
      <c r="CL39" s="623"/>
      <c r="CM39" s="623"/>
      <c r="CN39" s="623"/>
      <c r="CO39" s="623"/>
      <c r="CP39" s="623"/>
      <c r="CQ39" s="623"/>
      <c r="CR39" s="623"/>
      <c r="CS39" s="623"/>
      <c r="CT39" s="623"/>
      <c r="CU39" s="623"/>
      <c r="CV39" s="623"/>
      <c r="CW39" s="623"/>
      <c r="CX39" s="623"/>
      <c r="CY39" s="623"/>
      <c r="CZ39" s="623"/>
      <c r="DA39" s="623"/>
      <c r="DB39" s="623"/>
      <c r="DC39" s="623"/>
      <c r="DD39" s="623"/>
      <c r="DE39" s="623"/>
      <c r="DF39" s="623"/>
      <c r="DG39" s="623"/>
      <c r="DH39" s="623"/>
      <c r="DI39" s="623"/>
      <c r="DJ39" s="623"/>
      <c r="DK39" s="623"/>
      <c r="DL39" s="623"/>
      <c r="DM39" s="623"/>
      <c r="DN39" s="623"/>
      <c r="DO39" s="623"/>
      <c r="DP39" s="623"/>
      <c r="DQ39" s="623"/>
      <c r="DR39" s="623"/>
      <c r="DS39" s="623"/>
      <c r="DT39" s="623"/>
      <c r="DU39" s="623"/>
      <c r="DV39" s="623"/>
      <c r="DW39" s="623"/>
      <c r="DX39" s="623"/>
      <c r="DY39" s="623"/>
      <c r="DZ39" s="623"/>
      <c r="EA39" s="623"/>
      <c r="EB39" s="623"/>
      <c r="EC39" s="623"/>
      <c r="ED39" s="623"/>
      <c r="EE39" s="623"/>
      <c r="EF39" s="623"/>
      <c r="EG39" s="623"/>
      <c r="EH39" s="623"/>
      <c r="EI39" s="623"/>
      <c r="EJ39" s="623"/>
      <c r="EK39" s="623"/>
      <c r="EL39" s="623"/>
      <c r="EM39" s="623"/>
      <c r="EN39" s="623"/>
      <c r="EO39" s="623"/>
      <c r="EP39" s="623"/>
      <c r="EQ39" s="623"/>
      <c r="ER39" s="623"/>
      <c r="ES39" s="623"/>
      <c r="ET39" s="623"/>
      <c r="EU39" s="623"/>
      <c r="EV39" s="623"/>
      <c r="EW39" s="623"/>
      <c r="EX39" s="623"/>
      <c r="EY39" s="623"/>
      <c r="EZ39" s="623"/>
      <c r="FA39" s="623"/>
      <c r="FB39" s="623"/>
      <c r="FC39" s="623"/>
    </row>
    <row r="40" spans="1:159" ht="12.95" customHeight="1">
      <c r="A40" s="284">
        <v>36</v>
      </c>
      <c r="B40" s="627" t="s">
        <v>1238</v>
      </c>
      <c r="C40" s="625">
        <v>39.229916726519129</v>
      </c>
      <c r="D40" s="625">
        <v>43.028453595282947</v>
      </c>
      <c r="E40" s="625">
        <v>51.935917297510841</v>
      </c>
      <c r="F40" s="625">
        <v>46.29111109294805</v>
      </c>
      <c r="G40" s="625">
        <v>25.305696784232804</v>
      </c>
      <c r="H40" s="625">
        <v>63.000942386525779</v>
      </c>
      <c r="I40" s="625">
        <v>116.67376878354646</v>
      </c>
      <c r="J40" s="625">
        <v>52.941367338926185</v>
      </c>
      <c r="K40" s="625">
        <v>44.383532429585394</v>
      </c>
      <c r="L40" s="625">
        <v>39.122437098174558</v>
      </c>
      <c r="M40" s="625">
        <v>46.687046609374022</v>
      </c>
      <c r="N40" s="657"/>
      <c r="O40" s="657"/>
      <c r="P40" s="657"/>
      <c r="Q40" s="657"/>
      <c r="R40" s="657"/>
      <c r="S40" s="657"/>
      <c r="T40" s="657"/>
      <c r="U40" s="657"/>
      <c r="V40" s="657"/>
      <c r="W40" s="284"/>
      <c r="X40" s="623"/>
      <c r="Y40" s="623"/>
      <c r="Z40" s="623"/>
      <c r="AA40" s="623"/>
      <c r="AB40" s="623"/>
      <c r="AC40" s="623"/>
      <c r="AD40" s="623"/>
      <c r="AE40" s="623"/>
      <c r="AF40" s="623"/>
      <c r="AG40" s="623"/>
      <c r="AH40" s="623"/>
      <c r="AI40" s="623"/>
      <c r="AJ40" s="623"/>
      <c r="AK40" s="623"/>
      <c r="AL40" s="623"/>
      <c r="AM40" s="623"/>
      <c r="AN40" s="623"/>
      <c r="AO40" s="623"/>
      <c r="AP40" s="623"/>
      <c r="AQ40" s="623"/>
      <c r="AR40" s="623"/>
      <c r="AS40" s="623"/>
      <c r="AT40" s="623"/>
      <c r="AU40" s="623"/>
      <c r="AV40" s="623"/>
      <c r="AW40" s="623"/>
      <c r="AX40" s="623"/>
      <c r="AY40" s="623"/>
      <c r="AZ40" s="623"/>
      <c r="BA40" s="623"/>
      <c r="BB40" s="623"/>
      <c r="BC40" s="623"/>
      <c r="BD40" s="623"/>
      <c r="BE40" s="623"/>
      <c r="BF40" s="623"/>
      <c r="BG40" s="623"/>
      <c r="BH40" s="623"/>
      <c r="BI40" s="623"/>
      <c r="BJ40" s="623"/>
      <c r="BK40" s="623"/>
      <c r="BL40" s="623"/>
      <c r="BM40" s="623"/>
      <c r="BN40" s="623"/>
      <c r="BO40" s="623"/>
      <c r="BP40" s="623"/>
      <c r="BQ40" s="623"/>
      <c r="BR40" s="623"/>
      <c r="BS40" s="623"/>
      <c r="BT40" s="623"/>
      <c r="BU40" s="623"/>
      <c r="BV40" s="623"/>
      <c r="BW40" s="623"/>
      <c r="BX40" s="623"/>
      <c r="BY40" s="623"/>
      <c r="BZ40" s="623"/>
      <c r="CA40" s="623"/>
      <c r="CB40" s="623"/>
      <c r="CC40" s="623"/>
      <c r="CD40" s="623"/>
      <c r="CE40" s="623"/>
      <c r="CF40" s="623"/>
      <c r="CG40" s="623"/>
      <c r="CH40" s="623"/>
      <c r="CI40" s="623"/>
      <c r="CJ40" s="623"/>
      <c r="CK40" s="623"/>
      <c r="CL40" s="623"/>
      <c r="CM40" s="623"/>
      <c r="CN40" s="623"/>
      <c r="CO40" s="623"/>
      <c r="CP40" s="623"/>
      <c r="CQ40" s="623"/>
      <c r="CR40" s="623"/>
      <c r="CS40" s="623"/>
      <c r="CT40" s="623"/>
      <c r="CU40" s="623"/>
      <c r="CV40" s="623"/>
      <c r="CW40" s="623"/>
      <c r="CX40" s="623"/>
      <c r="CY40" s="623"/>
      <c r="CZ40" s="623"/>
      <c r="DA40" s="623"/>
      <c r="DB40" s="623"/>
      <c r="DC40" s="623"/>
      <c r="DD40" s="623"/>
      <c r="DE40" s="623"/>
      <c r="DF40" s="623"/>
      <c r="DG40" s="623"/>
      <c r="DH40" s="623"/>
      <c r="DI40" s="623"/>
      <c r="DJ40" s="623"/>
      <c r="DK40" s="623"/>
      <c r="DL40" s="623"/>
      <c r="DM40" s="623"/>
      <c r="DN40" s="623"/>
      <c r="DO40" s="623"/>
      <c r="DP40" s="623"/>
      <c r="DQ40" s="623"/>
      <c r="DR40" s="623"/>
      <c r="DS40" s="623"/>
      <c r="DT40" s="623"/>
      <c r="DU40" s="623"/>
      <c r="DV40" s="623"/>
      <c r="DW40" s="623"/>
      <c r="DX40" s="623"/>
      <c r="DY40" s="623"/>
      <c r="DZ40" s="623"/>
      <c r="EA40" s="623"/>
      <c r="EB40" s="623"/>
      <c r="EC40" s="623"/>
      <c r="ED40" s="623"/>
      <c r="EE40" s="623"/>
      <c r="EF40" s="623"/>
      <c r="EG40" s="623"/>
      <c r="EH40" s="623"/>
      <c r="EI40" s="623"/>
      <c r="EJ40" s="623"/>
      <c r="EK40" s="623"/>
      <c r="EL40" s="623"/>
      <c r="EM40" s="623"/>
      <c r="EN40" s="623"/>
      <c r="EO40" s="623"/>
      <c r="EP40" s="623"/>
      <c r="EQ40" s="623"/>
      <c r="ER40" s="623"/>
      <c r="ES40" s="623"/>
      <c r="ET40" s="623"/>
      <c r="EU40" s="623"/>
      <c r="EV40" s="623"/>
      <c r="EW40" s="623"/>
      <c r="EX40" s="623"/>
      <c r="EY40" s="623"/>
      <c r="EZ40" s="623"/>
      <c r="FA40" s="623"/>
      <c r="FB40" s="623"/>
      <c r="FC40" s="623"/>
    </row>
    <row r="41" spans="1:159" ht="12.95" customHeight="1">
      <c r="A41" s="284">
        <v>37</v>
      </c>
      <c r="B41" s="661" t="s">
        <v>1239</v>
      </c>
      <c r="C41" s="625">
        <v>1622.442498240338</v>
      </c>
      <c r="D41" s="625">
        <v>1598.2705592781999</v>
      </c>
      <c r="E41" s="625">
        <v>1782.0740873327873</v>
      </c>
      <c r="F41" s="625">
        <v>1924.7918465719968</v>
      </c>
      <c r="G41" s="625">
        <v>2307.3196312505552</v>
      </c>
      <c r="H41" s="625">
        <v>2451.1634576404085</v>
      </c>
      <c r="I41" s="625">
        <v>1972.8315457730471</v>
      </c>
      <c r="J41" s="625">
        <v>2254.7787052176618</v>
      </c>
      <c r="K41" s="625">
        <v>2762.0129127175278</v>
      </c>
      <c r="L41" s="625">
        <v>3273.1836407680053</v>
      </c>
      <c r="M41" s="625">
        <v>3202.697257666337</v>
      </c>
      <c r="N41" s="656"/>
      <c r="O41" s="656"/>
      <c r="P41" s="656"/>
      <c r="Q41" s="656"/>
      <c r="R41" s="656"/>
      <c r="S41" s="656"/>
      <c r="T41" s="656"/>
      <c r="U41" s="656"/>
      <c r="V41" s="656"/>
      <c r="W41" s="284"/>
      <c r="X41" s="623"/>
      <c r="Y41" s="623"/>
      <c r="Z41" s="623"/>
      <c r="AA41" s="623"/>
      <c r="AB41" s="623"/>
      <c r="AC41" s="623"/>
      <c r="AD41" s="623"/>
      <c r="AE41" s="623"/>
      <c r="AF41" s="623"/>
      <c r="AG41" s="623"/>
      <c r="AH41" s="623"/>
      <c r="AI41" s="623"/>
      <c r="AJ41" s="623"/>
      <c r="AK41" s="623"/>
      <c r="AL41" s="623"/>
      <c r="AM41" s="623"/>
      <c r="AN41" s="623"/>
      <c r="AO41" s="623"/>
      <c r="AP41" s="623"/>
      <c r="AQ41" s="623"/>
      <c r="AR41" s="623"/>
      <c r="AS41" s="623"/>
      <c r="AT41" s="623"/>
      <c r="AU41" s="623"/>
      <c r="AV41" s="623"/>
      <c r="AW41" s="623"/>
      <c r="AX41" s="623"/>
      <c r="AY41" s="623"/>
      <c r="AZ41" s="623"/>
      <c r="BA41" s="623"/>
      <c r="BB41" s="623"/>
      <c r="BC41" s="623"/>
      <c r="BD41" s="623"/>
      <c r="BE41" s="623"/>
      <c r="BF41" s="623"/>
      <c r="BG41" s="623"/>
      <c r="BH41" s="623"/>
      <c r="BI41" s="623"/>
      <c r="BJ41" s="623"/>
      <c r="BK41" s="623"/>
      <c r="BL41" s="623"/>
      <c r="BM41" s="623"/>
      <c r="BN41" s="623"/>
      <c r="BO41" s="623"/>
      <c r="BP41" s="623"/>
      <c r="BQ41" s="623"/>
      <c r="BR41" s="623"/>
      <c r="BS41" s="623"/>
      <c r="BT41" s="623"/>
      <c r="BU41" s="623"/>
      <c r="BV41" s="623"/>
      <c r="BW41" s="623"/>
      <c r="BX41" s="623"/>
      <c r="BY41" s="623"/>
      <c r="BZ41" s="623"/>
      <c r="CA41" s="623"/>
      <c r="CB41" s="623"/>
      <c r="CC41" s="623"/>
      <c r="CD41" s="623"/>
      <c r="CE41" s="623"/>
      <c r="CF41" s="623"/>
      <c r="CG41" s="623"/>
      <c r="CH41" s="623"/>
      <c r="CI41" s="623"/>
      <c r="CJ41" s="623"/>
      <c r="CK41" s="623"/>
      <c r="CL41" s="623"/>
      <c r="CM41" s="623"/>
      <c r="CN41" s="623"/>
      <c r="CO41" s="623"/>
      <c r="CP41" s="623"/>
      <c r="CQ41" s="623"/>
      <c r="CR41" s="623"/>
      <c r="CS41" s="623"/>
      <c r="CT41" s="623"/>
      <c r="CU41" s="623"/>
      <c r="CV41" s="623"/>
      <c r="CW41" s="623"/>
      <c r="CX41" s="623"/>
      <c r="CY41" s="623"/>
      <c r="CZ41" s="623"/>
      <c r="DA41" s="623"/>
      <c r="DB41" s="623"/>
      <c r="DC41" s="623"/>
      <c r="DD41" s="623"/>
      <c r="DE41" s="623"/>
      <c r="DF41" s="623"/>
      <c r="DG41" s="623"/>
      <c r="DH41" s="623"/>
      <c r="DI41" s="623"/>
      <c r="DJ41" s="623"/>
      <c r="DK41" s="623"/>
      <c r="DL41" s="623"/>
      <c r="DM41" s="623"/>
      <c r="DN41" s="623"/>
      <c r="DO41" s="623"/>
      <c r="DP41" s="623"/>
      <c r="DQ41" s="623"/>
      <c r="DR41" s="623"/>
      <c r="DS41" s="623"/>
      <c r="DT41" s="623"/>
      <c r="DU41" s="623"/>
      <c r="DV41" s="623"/>
      <c r="DW41" s="623"/>
      <c r="DX41" s="623"/>
      <c r="DY41" s="623"/>
      <c r="DZ41" s="623"/>
      <c r="EA41" s="623"/>
      <c r="EB41" s="623"/>
      <c r="EC41" s="623"/>
      <c r="ED41" s="623"/>
      <c r="EE41" s="623"/>
      <c r="EF41" s="623"/>
      <c r="EG41" s="623"/>
      <c r="EH41" s="623"/>
      <c r="EI41" s="623"/>
      <c r="EJ41" s="623"/>
      <c r="EK41" s="623"/>
      <c r="EL41" s="623"/>
      <c r="EM41" s="623"/>
      <c r="EN41" s="623"/>
      <c r="EO41" s="623"/>
      <c r="EP41" s="623"/>
      <c r="EQ41" s="623"/>
      <c r="ER41" s="623"/>
      <c r="ES41" s="623"/>
      <c r="ET41" s="623"/>
      <c r="EU41" s="623"/>
      <c r="EV41" s="623"/>
      <c r="EW41" s="623"/>
      <c r="EX41" s="623"/>
      <c r="EY41" s="623"/>
      <c r="EZ41" s="623"/>
      <c r="FA41" s="623"/>
      <c r="FB41" s="623"/>
      <c r="FC41" s="623"/>
    </row>
    <row r="42" spans="1:159" ht="12.95" customHeight="1">
      <c r="A42" s="284">
        <v>38</v>
      </c>
      <c r="B42" s="660" t="s">
        <v>1240</v>
      </c>
      <c r="C42" s="625">
        <v>1065.408382860001</v>
      </c>
      <c r="D42" s="625">
        <v>1107.2334753790369</v>
      </c>
      <c r="E42" s="625">
        <v>1070.20388678584</v>
      </c>
      <c r="F42" s="625">
        <v>1176.5204298478077</v>
      </c>
      <c r="G42" s="625">
        <v>982.917200122743</v>
      </c>
      <c r="H42" s="625">
        <v>1156.3734713231888</v>
      </c>
      <c r="I42" s="625">
        <v>1038.2821324269064</v>
      </c>
      <c r="J42" s="625">
        <v>936.46701596989544</v>
      </c>
      <c r="K42" s="625">
        <v>945.15736343585127</v>
      </c>
      <c r="L42" s="625">
        <v>956.46135986625984</v>
      </c>
      <c r="M42" s="625">
        <v>1087.369496227845</v>
      </c>
      <c r="N42" s="656"/>
      <c r="O42" s="656"/>
      <c r="P42" s="656"/>
      <c r="Q42" s="656"/>
      <c r="R42" s="656"/>
      <c r="S42" s="656"/>
      <c r="T42" s="656"/>
      <c r="U42" s="656"/>
      <c r="V42" s="656"/>
      <c r="W42" s="284"/>
      <c r="X42" s="623"/>
      <c r="Y42" s="623"/>
      <c r="Z42" s="623"/>
      <c r="AA42" s="623"/>
      <c r="AB42" s="623"/>
      <c r="AC42" s="623"/>
      <c r="AD42" s="623"/>
      <c r="AE42" s="623"/>
      <c r="AF42" s="623"/>
      <c r="AG42" s="623"/>
      <c r="AH42" s="623"/>
      <c r="AI42" s="623"/>
      <c r="AJ42" s="623"/>
      <c r="AK42" s="623"/>
      <c r="AL42" s="623"/>
      <c r="AM42" s="623"/>
      <c r="AN42" s="623"/>
      <c r="AO42" s="623"/>
      <c r="AP42" s="623"/>
      <c r="AQ42" s="623"/>
      <c r="AR42" s="623"/>
      <c r="AS42" s="623"/>
      <c r="AT42" s="623"/>
      <c r="AU42" s="623"/>
      <c r="AV42" s="623"/>
      <c r="AW42" s="623"/>
      <c r="AX42" s="623"/>
      <c r="AY42" s="623"/>
      <c r="AZ42" s="623"/>
      <c r="BA42" s="623"/>
      <c r="BB42" s="623"/>
      <c r="BC42" s="623"/>
      <c r="BD42" s="623"/>
      <c r="BE42" s="623"/>
      <c r="BF42" s="623"/>
      <c r="BG42" s="623"/>
      <c r="BH42" s="623"/>
      <c r="BI42" s="623"/>
      <c r="BJ42" s="623"/>
      <c r="BK42" s="623"/>
      <c r="BL42" s="623"/>
      <c r="BM42" s="623"/>
      <c r="BN42" s="623"/>
      <c r="BO42" s="623"/>
      <c r="BP42" s="623"/>
      <c r="BQ42" s="623"/>
      <c r="BR42" s="623"/>
      <c r="BS42" s="623"/>
      <c r="BT42" s="623"/>
      <c r="BU42" s="623"/>
      <c r="BV42" s="623"/>
      <c r="BW42" s="623"/>
      <c r="BX42" s="623"/>
      <c r="BY42" s="623"/>
      <c r="BZ42" s="623"/>
      <c r="CA42" s="623"/>
      <c r="CB42" s="623"/>
      <c r="CC42" s="623"/>
      <c r="CD42" s="623"/>
      <c r="CE42" s="623"/>
      <c r="CF42" s="623"/>
      <c r="CG42" s="623"/>
      <c r="CH42" s="623"/>
      <c r="CI42" s="623"/>
      <c r="CJ42" s="623"/>
      <c r="CK42" s="623"/>
      <c r="CL42" s="623"/>
      <c r="CM42" s="623"/>
      <c r="CN42" s="623"/>
      <c r="CO42" s="623"/>
      <c r="CP42" s="623"/>
      <c r="CQ42" s="623"/>
      <c r="CR42" s="623"/>
      <c r="CS42" s="623"/>
      <c r="CT42" s="623"/>
      <c r="CU42" s="623"/>
      <c r="CV42" s="623"/>
      <c r="CW42" s="623"/>
      <c r="CX42" s="623"/>
      <c r="CY42" s="623"/>
      <c r="CZ42" s="623"/>
      <c r="DA42" s="623"/>
      <c r="DB42" s="623"/>
      <c r="DC42" s="623"/>
      <c r="DD42" s="623"/>
      <c r="DE42" s="623"/>
      <c r="DF42" s="623"/>
      <c r="DG42" s="623"/>
      <c r="DH42" s="623"/>
      <c r="DI42" s="623"/>
      <c r="DJ42" s="623"/>
      <c r="DK42" s="623"/>
      <c r="DL42" s="623"/>
      <c r="DM42" s="623"/>
      <c r="DN42" s="623"/>
      <c r="DO42" s="623"/>
      <c r="DP42" s="623"/>
      <c r="DQ42" s="623"/>
      <c r="DR42" s="623"/>
      <c r="DS42" s="623"/>
      <c r="DT42" s="623"/>
      <c r="DU42" s="623"/>
      <c r="DV42" s="623"/>
      <c r="DW42" s="623"/>
      <c r="DX42" s="623"/>
      <c r="DY42" s="623"/>
      <c r="DZ42" s="623"/>
      <c r="EA42" s="623"/>
      <c r="EB42" s="623"/>
      <c r="EC42" s="623"/>
      <c r="ED42" s="623"/>
      <c r="EE42" s="623"/>
      <c r="EF42" s="623"/>
      <c r="EG42" s="623"/>
      <c r="EH42" s="623"/>
      <c r="EI42" s="623"/>
      <c r="EJ42" s="623"/>
      <c r="EK42" s="623"/>
      <c r="EL42" s="623"/>
      <c r="EM42" s="623"/>
      <c r="EN42" s="623"/>
      <c r="EO42" s="623"/>
      <c r="EP42" s="623"/>
      <c r="EQ42" s="623"/>
      <c r="ER42" s="623"/>
      <c r="ES42" s="623"/>
      <c r="ET42" s="623"/>
      <c r="EU42" s="623"/>
      <c r="EV42" s="623"/>
      <c r="EW42" s="623"/>
      <c r="EX42" s="623"/>
      <c r="EY42" s="623"/>
      <c r="EZ42" s="623"/>
      <c r="FA42" s="623"/>
      <c r="FB42" s="623"/>
      <c r="FC42" s="623"/>
    </row>
    <row r="43" spans="1:159" ht="12.95" customHeight="1">
      <c r="A43" s="284">
        <v>39</v>
      </c>
      <c r="B43" s="661" t="s">
        <v>1241</v>
      </c>
      <c r="C43" s="625">
        <v>557.03411538033697</v>
      </c>
      <c r="D43" s="625">
        <v>491.03708389916301</v>
      </c>
      <c r="E43" s="625">
        <v>711.87020054694722</v>
      </c>
      <c r="F43" s="625">
        <v>748.27141672418907</v>
      </c>
      <c r="G43" s="625">
        <v>1324.4024311278122</v>
      </c>
      <c r="H43" s="625">
        <v>1294.7899863172197</v>
      </c>
      <c r="I43" s="625">
        <v>934.54941334614068</v>
      </c>
      <c r="J43" s="625">
        <v>1318.3116892477665</v>
      </c>
      <c r="K43" s="625">
        <v>1816.8555492816765</v>
      </c>
      <c r="L43" s="625">
        <v>2316.7222809017453</v>
      </c>
      <c r="M43" s="625">
        <v>2115.327761438492</v>
      </c>
      <c r="N43" s="656"/>
      <c r="O43" s="656"/>
      <c r="P43" s="656"/>
      <c r="Q43" s="657"/>
      <c r="R43" s="657"/>
      <c r="S43" s="657"/>
      <c r="T43" s="657"/>
      <c r="U43" s="657"/>
      <c r="V43" s="657"/>
      <c r="W43" s="284"/>
      <c r="X43" s="623"/>
      <c r="Y43" s="623"/>
      <c r="Z43" s="623"/>
      <c r="AA43" s="623"/>
      <c r="AB43" s="623"/>
      <c r="AC43" s="623"/>
      <c r="AD43" s="623"/>
      <c r="AE43" s="623"/>
      <c r="AF43" s="623"/>
      <c r="AG43" s="623"/>
      <c r="AH43" s="623"/>
      <c r="AI43" s="623"/>
      <c r="AJ43" s="623"/>
      <c r="AK43" s="623"/>
      <c r="AL43" s="623"/>
      <c r="AM43" s="623"/>
      <c r="AN43" s="623"/>
      <c r="AO43" s="623"/>
      <c r="AP43" s="623"/>
      <c r="AQ43" s="623"/>
      <c r="AR43" s="623"/>
      <c r="AS43" s="623"/>
      <c r="AT43" s="623"/>
      <c r="AU43" s="623"/>
      <c r="AV43" s="623"/>
      <c r="AW43" s="623"/>
      <c r="AX43" s="623"/>
      <c r="AY43" s="623"/>
      <c r="AZ43" s="623"/>
      <c r="BA43" s="623"/>
      <c r="BB43" s="623"/>
      <c r="BC43" s="623"/>
      <c r="BD43" s="623"/>
      <c r="BE43" s="623"/>
      <c r="BF43" s="623"/>
      <c r="BG43" s="623"/>
      <c r="BH43" s="623"/>
      <c r="BI43" s="623"/>
      <c r="BJ43" s="623"/>
      <c r="BK43" s="623"/>
      <c r="BL43" s="623"/>
      <c r="BM43" s="623"/>
      <c r="BN43" s="623"/>
      <c r="BO43" s="623"/>
      <c r="BP43" s="623"/>
      <c r="BQ43" s="623"/>
      <c r="BR43" s="623"/>
      <c r="BS43" s="623"/>
      <c r="BT43" s="623"/>
      <c r="BU43" s="623"/>
      <c r="BV43" s="623"/>
      <c r="BW43" s="623"/>
      <c r="BX43" s="623"/>
      <c r="BY43" s="623"/>
      <c r="BZ43" s="623"/>
      <c r="CA43" s="623"/>
      <c r="CB43" s="623"/>
      <c r="CC43" s="623"/>
      <c r="CD43" s="623"/>
      <c r="CE43" s="623"/>
      <c r="CF43" s="623"/>
      <c r="CG43" s="623"/>
      <c r="CH43" s="623"/>
      <c r="CI43" s="623"/>
      <c r="CJ43" s="623"/>
      <c r="CK43" s="623"/>
      <c r="CL43" s="623"/>
      <c r="CM43" s="623"/>
      <c r="CN43" s="623"/>
      <c r="CO43" s="623"/>
      <c r="CP43" s="623"/>
      <c r="CQ43" s="623"/>
      <c r="CR43" s="623"/>
      <c r="CS43" s="623"/>
      <c r="CT43" s="623"/>
      <c r="CU43" s="623"/>
      <c r="CV43" s="623"/>
      <c r="CW43" s="623"/>
      <c r="CX43" s="623"/>
      <c r="CY43" s="623"/>
      <c r="CZ43" s="623"/>
      <c r="DA43" s="623"/>
      <c r="DB43" s="623"/>
      <c r="DC43" s="623"/>
      <c r="DD43" s="623"/>
      <c r="DE43" s="623"/>
      <c r="DF43" s="623"/>
      <c r="DG43" s="623"/>
      <c r="DH43" s="623"/>
      <c r="DI43" s="623"/>
      <c r="DJ43" s="623"/>
      <c r="DK43" s="623"/>
      <c r="DL43" s="623"/>
      <c r="DM43" s="623"/>
      <c r="DN43" s="623"/>
      <c r="DO43" s="623"/>
      <c r="DP43" s="623"/>
      <c r="DQ43" s="623"/>
      <c r="DR43" s="623"/>
      <c r="DS43" s="623"/>
      <c r="DT43" s="623"/>
      <c r="DU43" s="623"/>
      <c r="DV43" s="623"/>
      <c r="DW43" s="623"/>
      <c r="DX43" s="623"/>
      <c r="DY43" s="623"/>
      <c r="DZ43" s="623"/>
      <c r="EA43" s="623"/>
      <c r="EB43" s="623"/>
      <c r="EC43" s="623"/>
      <c r="ED43" s="623"/>
      <c r="EE43" s="623"/>
      <c r="EF43" s="623"/>
      <c r="EG43" s="623"/>
      <c r="EH43" s="623"/>
      <c r="EI43" s="623"/>
      <c r="EJ43" s="623"/>
      <c r="EK43" s="623"/>
      <c r="EL43" s="623"/>
      <c r="EM43" s="623"/>
      <c r="EN43" s="623"/>
      <c r="EO43" s="623"/>
      <c r="EP43" s="623"/>
      <c r="EQ43" s="623"/>
      <c r="ER43" s="623"/>
      <c r="ES43" s="623"/>
      <c r="ET43" s="623"/>
      <c r="EU43" s="623"/>
      <c r="EV43" s="623"/>
      <c r="EW43" s="623"/>
      <c r="EX43" s="623"/>
      <c r="EY43" s="623"/>
      <c r="EZ43" s="623"/>
      <c r="FA43" s="623"/>
      <c r="FB43" s="623"/>
      <c r="FC43" s="623"/>
    </row>
    <row r="44" spans="1:159" ht="12.95" customHeight="1">
      <c r="A44" s="284">
        <v>40</v>
      </c>
      <c r="B44" s="660" t="s">
        <v>1242</v>
      </c>
      <c r="C44" s="625">
        <v>-2.9050895439816409</v>
      </c>
      <c r="D44" s="625">
        <v>-4.7796380272890229</v>
      </c>
      <c r="E44" s="625">
        <v>-4.4105954931238109</v>
      </c>
      <c r="F44" s="625">
        <v>-8.4361928767922247</v>
      </c>
      <c r="G44" s="625">
        <v>-8.1973119429836903</v>
      </c>
      <c r="H44" s="625">
        <v>-8.0810353984459304</v>
      </c>
      <c r="I44" s="625">
        <v>-8.598512774559806</v>
      </c>
      <c r="J44" s="625">
        <v>-7.4006278674782102</v>
      </c>
      <c r="K44" s="625">
        <v>-7.7522417109139692</v>
      </c>
      <c r="L44" s="625">
        <v>-8.2869172618382656</v>
      </c>
      <c r="M44" s="625">
        <v>-6.8030583738623296</v>
      </c>
      <c r="N44" s="623"/>
      <c r="O44" s="623"/>
      <c r="P44" s="623"/>
      <c r="Q44" s="623"/>
      <c r="R44" s="623"/>
      <c r="S44" s="623"/>
      <c r="T44" s="623"/>
      <c r="U44" s="623"/>
      <c r="V44" s="623"/>
      <c r="W44" s="623"/>
      <c r="X44" s="623"/>
      <c r="Y44" s="623"/>
      <c r="Z44" s="623"/>
      <c r="AA44" s="623"/>
      <c r="AB44" s="623"/>
      <c r="AC44" s="623"/>
      <c r="AD44" s="623"/>
      <c r="AE44" s="623"/>
      <c r="AF44" s="623"/>
      <c r="AG44" s="623"/>
      <c r="AH44" s="623"/>
      <c r="AI44" s="623"/>
      <c r="AJ44" s="623"/>
      <c r="AK44" s="623"/>
      <c r="AL44" s="623"/>
      <c r="AM44" s="623"/>
      <c r="AN44" s="623"/>
      <c r="AO44" s="623"/>
      <c r="AP44" s="623"/>
      <c r="AQ44" s="623"/>
      <c r="AR44" s="623"/>
      <c r="AS44" s="623"/>
      <c r="AT44" s="623"/>
      <c r="AU44" s="623"/>
      <c r="AV44" s="623"/>
      <c r="AW44" s="623"/>
      <c r="AX44" s="623"/>
      <c r="AY44" s="623"/>
      <c r="AZ44" s="623"/>
      <c r="BA44" s="623"/>
      <c r="BB44" s="623"/>
      <c r="BC44" s="623"/>
      <c r="BD44" s="623"/>
      <c r="BE44" s="623"/>
      <c r="BF44" s="623"/>
      <c r="BG44" s="623"/>
      <c r="BH44" s="623"/>
      <c r="BI44" s="623"/>
      <c r="BJ44" s="623"/>
      <c r="BK44" s="623"/>
      <c r="BL44" s="623"/>
      <c r="BM44" s="623"/>
      <c r="BN44" s="623"/>
      <c r="BO44" s="623"/>
      <c r="BP44" s="623"/>
      <c r="BQ44" s="623"/>
      <c r="BR44" s="623"/>
      <c r="BS44" s="623"/>
      <c r="BT44" s="623"/>
      <c r="BU44" s="623"/>
      <c r="BV44" s="623"/>
      <c r="BW44" s="623"/>
      <c r="BX44" s="623"/>
      <c r="BY44" s="623"/>
      <c r="BZ44" s="623"/>
      <c r="CA44" s="623"/>
      <c r="CB44" s="623"/>
      <c r="CC44" s="623"/>
      <c r="CD44" s="623"/>
      <c r="CE44" s="623"/>
      <c r="CF44" s="623"/>
      <c r="CG44" s="623"/>
      <c r="CH44" s="623"/>
      <c r="CI44" s="623"/>
      <c r="CJ44" s="623"/>
      <c r="CK44" s="623"/>
      <c r="CL44" s="623"/>
      <c r="CM44" s="623"/>
      <c r="CN44" s="623"/>
      <c r="CO44" s="623"/>
      <c r="CP44" s="623"/>
      <c r="CQ44" s="623"/>
      <c r="CR44" s="623"/>
      <c r="CS44" s="623"/>
      <c r="CT44" s="623"/>
      <c r="CU44" s="623"/>
      <c r="CV44" s="623"/>
      <c r="CW44" s="623"/>
      <c r="CX44" s="623"/>
      <c r="CY44" s="623"/>
      <c r="CZ44" s="623"/>
      <c r="DA44" s="623"/>
      <c r="DB44" s="623"/>
      <c r="DC44" s="623"/>
      <c r="DD44" s="623"/>
      <c r="DE44" s="623"/>
      <c r="DF44" s="623"/>
      <c r="DG44" s="623"/>
      <c r="DH44" s="623"/>
      <c r="DI44" s="623"/>
      <c r="DJ44" s="623"/>
      <c r="DK44" s="623"/>
      <c r="DL44" s="623"/>
      <c r="DM44" s="623"/>
      <c r="DN44" s="623"/>
      <c r="DO44" s="623"/>
      <c r="DP44" s="623"/>
      <c r="DQ44" s="623"/>
      <c r="DR44" s="623"/>
      <c r="DS44" s="623"/>
      <c r="DT44" s="623"/>
      <c r="DU44" s="623"/>
      <c r="DV44" s="623"/>
      <c r="DW44" s="623"/>
      <c r="DX44" s="623"/>
      <c r="DY44" s="623"/>
      <c r="DZ44" s="623"/>
      <c r="EA44" s="623"/>
      <c r="EB44" s="623"/>
      <c r="EC44" s="623"/>
      <c r="ED44" s="623"/>
      <c r="EE44" s="623"/>
      <c r="EF44" s="623"/>
      <c r="EG44" s="623"/>
      <c r="EH44" s="623"/>
      <c r="EI44" s="623"/>
      <c r="EJ44" s="623"/>
      <c r="EK44" s="623"/>
      <c r="EL44" s="623"/>
      <c r="EM44" s="623"/>
      <c r="EN44" s="623"/>
      <c r="EO44" s="623"/>
      <c r="EP44" s="623"/>
      <c r="EQ44" s="623"/>
      <c r="ER44" s="623"/>
      <c r="ES44" s="623"/>
      <c r="ET44" s="623"/>
      <c r="EU44" s="623"/>
      <c r="EV44" s="623"/>
      <c r="EW44" s="623"/>
      <c r="EX44" s="623"/>
      <c r="EY44" s="623"/>
      <c r="EZ44" s="623"/>
      <c r="FA44" s="623"/>
      <c r="FB44" s="623"/>
      <c r="FC44" s="623"/>
    </row>
    <row r="45" spans="1:159" ht="12.95" customHeight="1">
      <c r="A45" s="284">
        <v>41</v>
      </c>
      <c r="B45" s="660" t="s">
        <v>1243</v>
      </c>
      <c r="C45" s="625">
        <v>-18.535310785701235</v>
      </c>
      <c r="D45" s="625">
        <v>-21.440942311644374</v>
      </c>
      <c r="E45" s="625">
        <v>-25.05427851417787</v>
      </c>
      <c r="F45" s="625">
        <v>-33.192472629954423</v>
      </c>
      <c r="G45" s="625">
        <v>-35.802887208622316</v>
      </c>
      <c r="H45" s="625">
        <v>-59.982587309990564</v>
      </c>
      <c r="I45" s="625">
        <v>-51.799036649356893</v>
      </c>
      <c r="J45" s="625">
        <v>-49.370815868281369</v>
      </c>
      <c r="K45" s="625">
        <v>-52.749263652886718</v>
      </c>
      <c r="L45" s="625">
        <v>-59.781517366624122</v>
      </c>
      <c r="M45" s="625">
        <v>-83.649009388002384</v>
      </c>
    </row>
    <row r="46" spans="1:159" ht="12.95" customHeight="1">
      <c r="A46" s="284">
        <v>42</v>
      </c>
      <c r="B46" s="660" t="s">
        <v>1244</v>
      </c>
      <c r="C46" s="625">
        <v>25.239483511703732</v>
      </c>
      <c r="D46" s="625">
        <v>26.85346980626257</v>
      </c>
      <c r="E46" s="625">
        <v>27.247907759231833</v>
      </c>
      <c r="F46" s="625">
        <v>26.09617210163249</v>
      </c>
      <c r="G46" s="625">
        <v>38.320865274728618</v>
      </c>
      <c r="H46" s="625">
        <v>57.945014973075146</v>
      </c>
      <c r="I46" s="625">
        <v>47.339706599449833</v>
      </c>
      <c r="J46" s="625">
        <v>41.787121507224128</v>
      </c>
      <c r="K46" s="625">
        <v>57.70925354244666</v>
      </c>
      <c r="L46" s="625">
        <v>42.872361952904477</v>
      </c>
      <c r="M46" s="625">
        <v>42.068749787367388</v>
      </c>
    </row>
    <row r="47" spans="1:159" ht="12.95" customHeight="1">
      <c r="A47" s="284">
        <v>43</v>
      </c>
      <c r="B47" s="661" t="s">
        <v>1245</v>
      </c>
      <c r="C47" s="625">
        <v>560.83319856235789</v>
      </c>
      <c r="D47" s="625">
        <v>491.66997336649217</v>
      </c>
      <c r="E47" s="625">
        <v>709.65323429887735</v>
      </c>
      <c r="F47" s="625">
        <v>732.73892331907496</v>
      </c>
      <c r="G47" s="625">
        <v>1318.7230972509349</v>
      </c>
      <c r="H47" s="625">
        <v>1284.6713785818583</v>
      </c>
      <c r="I47" s="625">
        <v>921.49157052167379</v>
      </c>
      <c r="J47" s="625">
        <v>1303.3273670192309</v>
      </c>
      <c r="K47" s="625">
        <v>1814.0632974603227</v>
      </c>
      <c r="L47" s="625">
        <v>2291.5262082261875</v>
      </c>
      <c r="M47" s="625">
        <v>2066.9444434639945</v>
      </c>
    </row>
    <row r="48" spans="1:159" ht="12.95" customHeight="1">
      <c r="A48" s="284">
        <v>44</v>
      </c>
      <c r="B48" s="624" t="s">
        <v>1246</v>
      </c>
      <c r="C48" s="625">
        <v>174.11561976800036</v>
      </c>
      <c r="D48" s="625">
        <v>198.35485292390362</v>
      </c>
      <c r="E48" s="625">
        <v>167.89425710445352</v>
      </c>
      <c r="F48" s="625">
        <v>229.26606019435306</v>
      </c>
      <c r="G48" s="625">
        <v>221.91596737925738</v>
      </c>
      <c r="H48" s="625">
        <v>228.41539244690992</v>
      </c>
      <c r="I48" s="625">
        <v>201.04364106984184</v>
      </c>
      <c r="J48" s="625">
        <v>172.11505024936986</v>
      </c>
      <c r="K48" s="625">
        <v>219.73188862723373</v>
      </c>
      <c r="L48" s="625">
        <v>226.08558958747278</v>
      </c>
      <c r="M48" s="625">
        <v>272.28559172112097</v>
      </c>
    </row>
    <row r="49" spans="1:13" ht="12.95" customHeight="1">
      <c r="A49" s="284">
        <v>45</v>
      </c>
      <c r="B49" s="660" t="s">
        <v>1247</v>
      </c>
      <c r="C49" s="625">
        <v>0</v>
      </c>
      <c r="D49" s="625">
        <v>0</v>
      </c>
      <c r="E49" s="625">
        <v>0</v>
      </c>
      <c r="F49" s="625">
        <v>0</v>
      </c>
      <c r="G49" s="625">
        <v>0</v>
      </c>
      <c r="H49" s="625">
        <v>0</v>
      </c>
      <c r="I49" s="625">
        <v>0</v>
      </c>
      <c r="J49" s="625">
        <v>0</v>
      </c>
      <c r="K49" s="625">
        <v>0</v>
      </c>
      <c r="L49" s="625">
        <v>0</v>
      </c>
      <c r="M49" s="625">
        <v>0</v>
      </c>
    </row>
    <row r="50" spans="1:13" ht="12.95" customHeight="1">
      <c r="A50" s="284">
        <v>46</v>
      </c>
      <c r="B50" s="627" t="s">
        <v>1248</v>
      </c>
      <c r="C50" s="625">
        <v>170.49922415564507</v>
      </c>
      <c r="D50" s="625">
        <v>194.49988540734432</v>
      </c>
      <c r="E50" s="625">
        <v>164.64415200096579</v>
      </c>
      <c r="F50" s="625">
        <v>226.45727936116833</v>
      </c>
      <c r="G50" s="625">
        <v>218.03582557662091</v>
      </c>
      <c r="H50" s="625">
        <v>224.12474864608038</v>
      </c>
      <c r="I50" s="625">
        <v>197.28107985968336</v>
      </c>
      <c r="J50" s="625">
        <v>168.9437732466115</v>
      </c>
      <c r="K50" s="625">
        <v>216.06397019360793</v>
      </c>
      <c r="L50" s="625">
        <v>221.82786794881326</v>
      </c>
      <c r="M50" s="625">
        <v>268.00309954832085</v>
      </c>
    </row>
    <row r="51" spans="1:13" ht="12.95" customHeight="1">
      <c r="A51" s="284">
        <v>47</v>
      </c>
      <c r="B51" s="627" t="s">
        <v>1249</v>
      </c>
      <c r="C51" s="625">
        <v>3.6163956123552969</v>
      </c>
      <c r="D51" s="625">
        <v>3.8549675165592978</v>
      </c>
      <c r="E51" s="625">
        <v>3.2501051034877362</v>
      </c>
      <c r="F51" s="625">
        <v>2.8087808331847284</v>
      </c>
      <c r="G51" s="625">
        <v>3.8801418026364667</v>
      </c>
      <c r="H51" s="625">
        <v>4.290643800829538</v>
      </c>
      <c r="I51" s="625">
        <v>3.7625612101584673</v>
      </c>
      <c r="J51" s="625">
        <v>3.1712770027583632</v>
      </c>
      <c r="K51" s="625">
        <v>3.6679184336257893</v>
      </c>
      <c r="L51" s="625">
        <v>4.2577216386595076</v>
      </c>
      <c r="M51" s="625">
        <v>4.2824921728001168</v>
      </c>
    </row>
    <row r="52" spans="1:13" ht="12.95" customHeight="1">
      <c r="A52" s="284">
        <v>48</v>
      </c>
      <c r="B52" s="624" t="s">
        <v>1250</v>
      </c>
      <c r="C52" s="625">
        <v>-83.008535744781199</v>
      </c>
      <c r="D52" s="625">
        <v>-78.02308506047936</v>
      </c>
      <c r="E52" s="625">
        <v>-88.087002935006694</v>
      </c>
      <c r="F52" s="625">
        <v>-2.6822801631986977</v>
      </c>
      <c r="G52" s="625">
        <v>-25.65837856343083</v>
      </c>
      <c r="H52" s="625">
        <v>-2.4294837981561557</v>
      </c>
      <c r="I52" s="625">
        <v>-33.244396899280503</v>
      </c>
      <c r="J52" s="625">
        <v>-46.603346399705686</v>
      </c>
      <c r="K52" s="625">
        <v>-80.050170974509058</v>
      </c>
      <c r="L52" s="625">
        <v>-58.043680194479634</v>
      </c>
      <c r="M52" s="625">
        <v>-62.712352968290077</v>
      </c>
    </row>
    <row r="53" spans="1:13" ht="12.95" customHeight="1">
      <c r="A53" s="284">
        <v>49</v>
      </c>
      <c r="B53" s="627" t="s">
        <v>1251</v>
      </c>
      <c r="C53" s="625">
        <v>368.82457412364454</v>
      </c>
      <c r="D53" s="625">
        <v>237.77005108132329</v>
      </c>
      <c r="E53" s="625">
        <v>141.51632544693288</v>
      </c>
      <c r="F53" s="625">
        <v>47.334901690850813</v>
      </c>
      <c r="G53" s="625">
        <v>-305.37377867391046</v>
      </c>
      <c r="H53" s="625">
        <v>311.13123809193576</v>
      </c>
      <c r="I53" s="625">
        <v>461.51773842976792</v>
      </c>
      <c r="J53" s="625">
        <v>-311.88249426786035</v>
      </c>
      <c r="K53" s="625">
        <v>435.11358647718271</v>
      </c>
      <c r="L53" s="625">
        <v>470.48448005875684</v>
      </c>
      <c r="M53" s="625">
        <v>697.93137137796612</v>
      </c>
    </row>
    <row r="54" spans="1:13" ht="12.95" customHeight="1">
      <c r="A54" s="284">
        <v>50</v>
      </c>
      <c r="B54" s="627" t="s">
        <v>1252</v>
      </c>
      <c r="C54" s="625">
        <v>368.82457412364454</v>
      </c>
      <c r="D54" s="625">
        <v>237.77005108132329</v>
      </c>
      <c r="E54" s="625">
        <v>141.51632544693288</v>
      </c>
      <c r="F54" s="625">
        <v>47.334901690850813</v>
      </c>
      <c r="G54" s="625">
        <v>-305.37377867391046</v>
      </c>
      <c r="H54" s="625">
        <v>311.13123809193576</v>
      </c>
      <c r="I54" s="625">
        <v>461.51773842976792</v>
      </c>
      <c r="J54" s="625">
        <v>-311.88249426786035</v>
      </c>
      <c r="K54" s="625">
        <v>435.11358647718271</v>
      </c>
      <c r="L54" s="625">
        <v>470.48448005875684</v>
      </c>
      <c r="M54" s="625">
        <v>697.93137137796612</v>
      </c>
    </row>
    <row r="55" spans="1:13" ht="12.95" customHeight="1">
      <c r="A55" s="284">
        <v>51</v>
      </c>
      <c r="B55" s="627" t="s">
        <v>1253</v>
      </c>
      <c r="C55" s="625"/>
      <c r="D55" s="625"/>
      <c r="E55" s="625"/>
      <c r="F55" s="625"/>
      <c r="G55" s="625"/>
      <c r="H55" s="625"/>
      <c r="I55" s="625"/>
      <c r="J55" s="625"/>
      <c r="K55" s="625"/>
      <c r="L55" s="625"/>
      <c r="M55" s="625"/>
    </row>
    <row r="56" spans="1:13" ht="12.95" customHeight="1">
      <c r="A56" s="284">
        <v>52</v>
      </c>
      <c r="B56" s="624" t="s">
        <v>1254</v>
      </c>
      <c r="C56" s="625" t="s">
        <v>1257</v>
      </c>
      <c r="D56" s="625" t="s">
        <v>1257</v>
      </c>
      <c r="E56" s="625" t="s">
        <v>1257</v>
      </c>
      <c r="F56" s="625">
        <v>37.870894309862784</v>
      </c>
      <c r="G56" s="625">
        <v>45.960302339549649</v>
      </c>
      <c r="H56" s="625">
        <v>42.927997882834141</v>
      </c>
      <c r="I56" s="625">
        <v>39.492337742975621</v>
      </c>
      <c r="J56" s="625">
        <v>38.899178131941497</v>
      </c>
      <c r="K56" s="625">
        <v>39.825920026440507</v>
      </c>
      <c r="L56" s="625">
        <v>38.761612933566809</v>
      </c>
      <c r="M56" s="625">
        <v>39.824533566791921</v>
      </c>
    </row>
    <row r="57" spans="1:13" ht="15" customHeight="1">
      <c r="A57" s="662" t="s">
        <v>752</v>
      </c>
      <c r="C57" s="663"/>
      <c r="D57" s="663"/>
      <c r="E57" s="663"/>
      <c r="F57" s="663"/>
      <c r="G57" s="663"/>
      <c r="H57" s="663"/>
      <c r="I57" s="663"/>
      <c r="J57" s="663"/>
      <c r="K57" s="663"/>
      <c r="L57" s="663"/>
      <c r="M57" s="663"/>
    </row>
    <row r="58" spans="1:13">
      <c r="A58" s="664" t="s">
        <v>1255</v>
      </c>
      <c r="B58" s="665"/>
      <c r="C58" s="666"/>
      <c r="D58" s="666"/>
      <c r="E58" s="666"/>
      <c r="F58" s="666"/>
      <c r="G58" s="666"/>
      <c r="H58" s="333" t="s">
        <v>434</v>
      </c>
    </row>
    <row r="59" spans="1:13">
      <c r="A59" s="664" t="s">
        <v>1256</v>
      </c>
      <c r="C59" s="623"/>
      <c r="D59" s="623"/>
      <c r="E59" s="623"/>
      <c r="F59" s="623"/>
      <c r="G59" s="623"/>
      <c r="H59" s="623"/>
    </row>
    <row r="60" spans="1:13">
      <c r="C60" s="623"/>
      <c r="D60" s="623"/>
      <c r="E60" s="623"/>
      <c r="F60" s="623"/>
      <c r="G60" s="623"/>
      <c r="H60" s="623"/>
    </row>
    <row r="61" spans="1:13" ht="14.25" customHeight="1">
      <c r="B61" s="667"/>
      <c r="C61" s="623"/>
      <c r="D61" s="623"/>
      <c r="E61" s="623"/>
      <c r="F61" s="623"/>
      <c r="G61" s="623"/>
      <c r="H61" s="623"/>
    </row>
    <row r="62" spans="1:13">
      <c r="B62" s="668"/>
      <c r="C62" s="623"/>
      <c r="D62" s="623"/>
      <c r="E62" s="623"/>
      <c r="F62" s="623"/>
      <c r="G62" s="623"/>
      <c r="H62" s="623"/>
    </row>
    <row r="63" spans="1:13">
      <c r="B63" s="668"/>
      <c r="C63" s="623"/>
      <c r="D63" s="623"/>
      <c r="E63" s="623"/>
      <c r="F63" s="623"/>
      <c r="G63" s="623"/>
      <c r="H63" s="623"/>
    </row>
    <row r="64" spans="1:13">
      <c r="B64" s="669"/>
      <c r="C64" s="623"/>
      <c r="D64" s="623"/>
      <c r="E64" s="623"/>
      <c r="F64" s="623"/>
      <c r="G64" s="623"/>
      <c r="H64" s="623"/>
    </row>
    <row r="65" spans="2:8">
      <c r="B65" s="669"/>
      <c r="C65" s="623"/>
      <c r="D65" s="623"/>
      <c r="E65" s="623"/>
      <c r="F65" s="623"/>
      <c r="G65" s="623"/>
      <c r="H65" s="623"/>
    </row>
    <row r="66" spans="2:8">
      <c r="B66" s="668"/>
      <c r="C66" s="623"/>
      <c r="D66" s="623"/>
      <c r="E66" s="623"/>
      <c r="F66" s="623"/>
      <c r="G66" s="623"/>
      <c r="H66" s="623"/>
    </row>
    <row r="67" spans="2:8">
      <c r="B67" s="668"/>
      <c r="C67" s="623"/>
      <c r="D67" s="623"/>
      <c r="E67" s="623"/>
      <c r="F67" s="623"/>
      <c r="G67" s="623"/>
      <c r="H67" s="623"/>
    </row>
    <row r="68" spans="2:8">
      <c r="B68" s="668"/>
      <c r="C68" s="623"/>
      <c r="D68" s="623"/>
      <c r="E68" s="623"/>
      <c r="F68" s="623"/>
      <c r="G68" s="623"/>
      <c r="H68" s="623"/>
    </row>
    <row r="69" spans="2:8">
      <c r="B69" s="668"/>
      <c r="C69" s="623"/>
      <c r="D69" s="623"/>
      <c r="E69" s="623"/>
      <c r="F69" s="623"/>
      <c r="G69" s="623"/>
      <c r="H69" s="623"/>
    </row>
    <row r="70" spans="2:8">
      <c r="B70" s="668"/>
      <c r="C70" s="623"/>
      <c r="D70" s="623"/>
      <c r="E70" s="623"/>
      <c r="F70" s="623"/>
      <c r="G70" s="623"/>
      <c r="H70" s="623"/>
    </row>
    <row r="71" spans="2:8">
      <c r="B71" s="668"/>
      <c r="C71" s="623"/>
      <c r="D71" s="623"/>
      <c r="E71" s="623"/>
      <c r="F71" s="623"/>
      <c r="G71" s="623"/>
      <c r="H71" s="623"/>
    </row>
    <row r="72" spans="2:8">
      <c r="B72" s="668"/>
      <c r="C72" s="623"/>
      <c r="D72" s="623"/>
      <c r="E72" s="623"/>
      <c r="F72" s="623"/>
      <c r="G72" s="623"/>
      <c r="H72" s="623"/>
    </row>
    <row r="73" spans="2:8">
      <c r="B73" s="668"/>
      <c r="C73" s="623"/>
      <c r="D73" s="623"/>
      <c r="E73" s="623"/>
      <c r="F73" s="623"/>
      <c r="G73" s="623"/>
      <c r="H73" s="623"/>
    </row>
    <row r="74" spans="2:8">
      <c r="B74" s="668"/>
      <c r="C74" s="623"/>
      <c r="D74" s="623"/>
      <c r="E74" s="623"/>
      <c r="F74" s="623"/>
      <c r="G74" s="623"/>
      <c r="H74" s="623"/>
    </row>
    <row r="75" spans="2:8">
      <c r="B75" s="668"/>
      <c r="C75" s="623"/>
      <c r="D75" s="623"/>
      <c r="E75" s="623"/>
      <c r="F75" s="623"/>
      <c r="G75" s="623"/>
      <c r="H75" s="623"/>
    </row>
    <row r="76" spans="2:8">
      <c r="B76" s="669"/>
      <c r="C76" s="623"/>
      <c r="D76" s="623"/>
      <c r="E76" s="623"/>
      <c r="F76" s="623"/>
      <c r="G76" s="623"/>
      <c r="H76" s="623"/>
    </row>
    <row r="77" spans="2:8">
      <c r="B77" s="669"/>
      <c r="C77" s="623"/>
      <c r="D77" s="623"/>
      <c r="E77" s="623"/>
      <c r="F77" s="623"/>
      <c r="G77" s="623"/>
      <c r="H77" s="623"/>
    </row>
    <row r="78" spans="2:8">
      <c r="B78" s="668"/>
      <c r="C78" s="623"/>
      <c r="D78" s="623"/>
      <c r="E78" s="623"/>
      <c r="F78" s="623"/>
      <c r="G78" s="623"/>
      <c r="H78" s="623"/>
    </row>
    <row r="79" spans="2:8">
      <c r="B79" s="668"/>
      <c r="C79" s="623"/>
      <c r="D79" s="623"/>
      <c r="E79" s="623"/>
      <c r="F79" s="623"/>
      <c r="G79" s="623"/>
      <c r="H79" s="623"/>
    </row>
    <row r="80" spans="2:8">
      <c r="B80" s="668"/>
      <c r="C80" s="623"/>
      <c r="D80" s="623"/>
      <c r="E80" s="623"/>
      <c r="F80" s="623"/>
      <c r="G80" s="623"/>
      <c r="H80" s="623"/>
    </row>
    <row r="81" spans="2:8">
      <c r="B81" s="669"/>
      <c r="C81" s="623"/>
      <c r="D81" s="623"/>
      <c r="E81" s="623"/>
      <c r="F81" s="623"/>
      <c r="G81" s="623"/>
      <c r="H81" s="623"/>
    </row>
    <row r="82" spans="2:8">
      <c r="B82" s="668"/>
      <c r="C82" s="623"/>
      <c r="D82" s="623"/>
      <c r="E82" s="623"/>
      <c r="F82" s="623"/>
      <c r="G82" s="623"/>
      <c r="H82" s="623"/>
    </row>
    <row r="83" spans="2:8">
      <c r="B83" s="668"/>
      <c r="C83" s="623"/>
      <c r="D83" s="623"/>
      <c r="E83" s="623"/>
      <c r="F83" s="623"/>
      <c r="G83" s="623"/>
      <c r="H83" s="623"/>
    </row>
    <row r="84" spans="2:8">
      <c r="B84" s="669"/>
      <c r="C84" s="623"/>
      <c r="D84" s="623"/>
      <c r="E84" s="623"/>
      <c r="F84" s="623"/>
      <c r="G84" s="623"/>
      <c r="H84" s="623"/>
    </row>
    <row r="85" spans="2:8">
      <c r="B85" s="668"/>
      <c r="C85" s="623"/>
      <c r="D85" s="623"/>
      <c r="E85" s="623"/>
      <c r="F85" s="623"/>
      <c r="G85" s="623"/>
      <c r="H85" s="623"/>
    </row>
    <row r="86" spans="2:8">
      <c r="B86" s="669"/>
      <c r="C86" s="623"/>
      <c r="D86" s="623"/>
      <c r="E86" s="623"/>
      <c r="F86" s="623"/>
      <c r="G86" s="623"/>
      <c r="H86" s="623"/>
    </row>
    <row r="87" spans="2:8">
      <c r="B87" s="668"/>
      <c r="C87" s="623"/>
      <c r="D87" s="623"/>
      <c r="E87" s="623"/>
      <c r="F87" s="623"/>
      <c r="G87" s="623"/>
      <c r="H87" s="623"/>
    </row>
    <row r="88" spans="2:8">
      <c r="B88" s="668"/>
      <c r="C88" s="623"/>
      <c r="D88" s="623"/>
      <c r="E88" s="623"/>
      <c r="F88" s="623"/>
      <c r="G88" s="623"/>
      <c r="H88" s="623"/>
    </row>
    <row r="89" spans="2:8">
      <c r="B89" s="668"/>
      <c r="C89" s="623"/>
      <c r="D89" s="623"/>
      <c r="E89" s="623"/>
      <c r="F89" s="623"/>
      <c r="G89" s="623"/>
      <c r="H89" s="623"/>
    </row>
    <row r="90" spans="2:8">
      <c r="B90" s="669"/>
      <c r="C90" s="623"/>
      <c r="D90" s="623"/>
      <c r="E90" s="623"/>
      <c r="F90" s="623"/>
      <c r="G90" s="623"/>
      <c r="H90" s="623"/>
    </row>
    <row r="91" spans="2:8">
      <c r="B91" s="669"/>
      <c r="C91" s="623"/>
      <c r="D91" s="623"/>
      <c r="E91" s="623"/>
      <c r="F91" s="623"/>
      <c r="G91" s="623"/>
      <c r="H91" s="623"/>
    </row>
    <row r="92" spans="2:8">
      <c r="B92" s="668"/>
      <c r="C92" s="623"/>
      <c r="D92" s="623"/>
      <c r="E92" s="623"/>
      <c r="F92" s="623"/>
      <c r="G92" s="623"/>
      <c r="H92" s="623"/>
    </row>
    <row r="93" spans="2:8">
      <c r="B93" s="668"/>
      <c r="C93" s="623"/>
      <c r="D93" s="623"/>
      <c r="E93" s="623"/>
      <c r="F93" s="623"/>
      <c r="G93" s="623"/>
      <c r="H93" s="623"/>
    </row>
    <row r="94" spans="2:8">
      <c r="B94" s="668"/>
      <c r="C94" s="623"/>
      <c r="D94" s="623"/>
      <c r="E94" s="623"/>
      <c r="F94" s="623"/>
      <c r="G94" s="623"/>
      <c r="H94" s="623"/>
    </row>
    <row r="95" spans="2:8">
      <c r="B95" s="669"/>
      <c r="C95" s="623"/>
      <c r="D95" s="623"/>
      <c r="E95" s="623"/>
      <c r="F95" s="623"/>
      <c r="G95" s="623"/>
      <c r="H95" s="623"/>
    </row>
    <row r="96" spans="2:8">
      <c r="B96" s="668"/>
      <c r="C96" s="623"/>
      <c r="D96" s="623"/>
      <c r="E96" s="623"/>
      <c r="F96" s="623"/>
      <c r="G96" s="623"/>
      <c r="H96" s="623"/>
    </row>
    <row r="97" spans="2:8">
      <c r="B97" s="668"/>
      <c r="C97" s="623"/>
      <c r="D97" s="623"/>
      <c r="E97" s="623"/>
      <c r="F97" s="623"/>
      <c r="G97" s="623"/>
      <c r="H97" s="623"/>
    </row>
    <row r="98" spans="2:8">
      <c r="B98" s="668"/>
      <c r="C98" s="623"/>
      <c r="D98" s="623"/>
      <c r="E98" s="623"/>
      <c r="F98" s="623"/>
      <c r="G98" s="623"/>
      <c r="H98" s="623"/>
    </row>
    <row r="99" spans="2:8">
      <c r="B99" s="669"/>
      <c r="C99" s="623"/>
      <c r="D99" s="623"/>
      <c r="E99" s="623"/>
      <c r="F99" s="623"/>
      <c r="G99" s="623"/>
      <c r="H99" s="623"/>
    </row>
    <row r="100" spans="2:8">
      <c r="B100" s="623"/>
      <c r="C100" s="623"/>
      <c r="D100" s="623"/>
      <c r="E100" s="623"/>
      <c r="F100" s="623"/>
      <c r="G100" s="623"/>
      <c r="H100" s="623"/>
    </row>
    <row r="101" spans="2:8">
      <c r="B101" s="623"/>
      <c r="C101" s="623"/>
      <c r="D101" s="623"/>
      <c r="E101" s="623"/>
      <c r="F101" s="623"/>
      <c r="G101" s="623"/>
      <c r="H101" s="623"/>
    </row>
    <row r="102" spans="2:8">
      <c r="B102" s="623"/>
      <c r="C102" s="623"/>
      <c r="D102" s="623"/>
      <c r="E102" s="623"/>
      <c r="F102" s="623"/>
      <c r="G102" s="623"/>
      <c r="H102" s="623"/>
    </row>
    <row r="103" spans="2:8">
      <c r="B103" s="623"/>
      <c r="C103" s="623"/>
      <c r="D103" s="623"/>
      <c r="E103" s="623"/>
      <c r="F103" s="623"/>
      <c r="G103" s="623"/>
      <c r="H103" s="623"/>
    </row>
    <row r="104" spans="2:8">
      <c r="B104" s="623"/>
      <c r="C104" s="623"/>
      <c r="D104" s="623"/>
      <c r="E104" s="623"/>
      <c r="F104" s="623"/>
      <c r="G104" s="623"/>
      <c r="H104" s="623"/>
    </row>
    <row r="105" spans="2:8">
      <c r="B105" s="623"/>
      <c r="C105" s="623"/>
      <c r="D105" s="623"/>
      <c r="E105" s="623"/>
      <c r="F105" s="623"/>
      <c r="G105" s="623"/>
      <c r="H105" s="623"/>
    </row>
    <row r="106" spans="2:8">
      <c r="B106" s="623"/>
      <c r="C106" s="623"/>
      <c r="D106" s="623"/>
      <c r="E106" s="623"/>
      <c r="F106" s="623"/>
      <c r="G106" s="623"/>
      <c r="H106" s="623"/>
    </row>
    <row r="107" spans="2:8">
      <c r="B107" s="623"/>
      <c r="C107" s="623"/>
      <c r="D107" s="623"/>
      <c r="E107" s="623"/>
      <c r="F107" s="623"/>
      <c r="G107" s="623"/>
      <c r="H107" s="623"/>
    </row>
    <row r="108" spans="2:8">
      <c r="B108" s="623"/>
      <c r="C108" s="623"/>
      <c r="D108" s="623"/>
      <c r="E108" s="623"/>
      <c r="F108" s="623"/>
      <c r="G108" s="623"/>
      <c r="H108" s="623"/>
    </row>
    <row r="109" spans="2:8">
      <c r="B109" s="623"/>
      <c r="C109" s="623"/>
      <c r="D109" s="623"/>
      <c r="E109" s="623"/>
      <c r="F109" s="623"/>
      <c r="G109" s="623"/>
      <c r="H109" s="623"/>
    </row>
  </sheetData>
  <printOptions horizontalCentered="1"/>
  <pageMargins left="0.59055118110236227" right="0.39370078740157483" top="0.78740157480314965" bottom="0.78740157480314965" header="0.11811023622047245" footer="0.11811023622047245"/>
  <pageSetup paperSize="9" scale="8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8"/>
  <sheetViews>
    <sheetView zoomScaleNormal="75" zoomScaleSheetLayoutView="100" workbookViewId="0"/>
  </sheetViews>
  <sheetFormatPr baseColWidth="10" defaultRowHeight="12"/>
  <cols>
    <col min="1" max="1" width="4.28515625" style="333" customWidth="1"/>
    <col min="2" max="2" width="25.7109375" style="333" customWidth="1"/>
    <col min="3" max="3" width="11.7109375" style="333" customWidth="1"/>
    <col min="4" max="12" width="9.7109375" style="333" customWidth="1"/>
    <col min="13" max="13" width="10.42578125" style="333" customWidth="1"/>
    <col min="14" max="14" width="8.7109375" style="333" customWidth="1"/>
    <col min="15" max="15" width="11.42578125" style="333"/>
    <col min="16" max="17" width="8.7109375" style="333" customWidth="1"/>
    <col min="18" max="19" width="9.7109375" style="333" customWidth="1"/>
    <col min="20" max="24" width="8.7109375" style="333" customWidth="1"/>
    <col min="25" max="25" width="11.42578125" style="623"/>
    <col min="26" max="16384" width="11.42578125" style="333"/>
  </cols>
  <sheetData>
    <row r="1" spans="1:25" ht="20.100000000000001" customHeight="1">
      <c r="A1" s="639" t="s">
        <v>1282</v>
      </c>
      <c r="M1" s="611" t="s">
        <v>1282</v>
      </c>
    </row>
    <row r="2" spans="1:25" ht="18">
      <c r="A2" s="613" t="s">
        <v>1258</v>
      </c>
      <c r="M2" s="613" t="s">
        <v>1258</v>
      </c>
    </row>
    <row r="3" spans="1:25" ht="20.100000000000001" customHeight="1">
      <c r="A3" s="671"/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  <c r="X3" s="671"/>
    </row>
    <row r="4" spans="1:25" s="366" customFormat="1" ht="12.75" customHeight="1">
      <c r="A4" s="788" t="s">
        <v>65</v>
      </c>
      <c r="B4" s="790" t="s">
        <v>1259</v>
      </c>
      <c r="C4" s="792" t="s">
        <v>4</v>
      </c>
      <c r="D4" s="719" t="s">
        <v>1260</v>
      </c>
      <c r="E4" s="717"/>
      <c r="F4" s="717"/>
      <c r="G4" s="717"/>
      <c r="H4" s="717"/>
      <c r="I4" s="717"/>
      <c r="J4" s="717"/>
      <c r="K4" s="717"/>
      <c r="L4" s="717"/>
      <c r="M4" s="717"/>
      <c r="N4" s="718"/>
      <c r="O4" s="790" t="s">
        <v>93</v>
      </c>
      <c r="P4" s="794" t="s">
        <v>1025</v>
      </c>
      <c r="Q4" s="794"/>
      <c r="R4" s="794"/>
      <c r="S4" s="794"/>
      <c r="T4" s="794"/>
      <c r="U4" s="794"/>
      <c r="V4" s="794"/>
      <c r="W4" s="794"/>
      <c r="X4" s="794"/>
      <c r="Y4" s="615"/>
    </row>
    <row r="5" spans="1:25" s="366" customFormat="1" ht="27" customHeight="1">
      <c r="A5" s="789"/>
      <c r="B5" s="791"/>
      <c r="C5" s="793"/>
      <c r="D5" s="672" t="s">
        <v>1261</v>
      </c>
      <c r="E5" s="672" t="s">
        <v>1262</v>
      </c>
      <c r="F5" s="672" t="s">
        <v>1263</v>
      </c>
      <c r="G5" s="672" t="s">
        <v>1264</v>
      </c>
      <c r="H5" s="672" t="s">
        <v>1265</v>
      </c>
      <c r="I5" s="673" t="s">
        <v>1266</v>
      </c>
      <c r="J5" s="673" t="s">
        <v>1267</v>
      </c>
      <c r="K5" s="673" t="s">
        <v>1268</v>
      </c>
      <c r="L5" s="675" t="s">
        <v>1269</v>
      </c>
      <c r="M5" s="616" t="s">
        <v>1270</v>
      </c>
      <c r="N5" s="674" t="s">
        <v>1125</v>
      </c>
      <c r="O5" s="791"/>
      <c r="P5" s="675" t="s">
        <v>1261</v>
      </c>
      <c r="Q5" s="675" t="s">
        <v>1262</v>
      </c>
      <c r="R5" s="675" t="s">
        <v>1263</v>
      </c>
      <c r="S5" s="675" t="s">
        <v>1264</v>
      </c>
      <c r="T5" s="675" t="s">
        <v>1265</v>
      </c>
      <c r="U5" s="676" t="s">
        <v>1266</v>
      </c>
      <c r="V5" s="676" t="s">
        <v>1267</v>
      </c>
      <c r="W5" s="676" t="s">
        <v>1268</v>
      </c>
      <c r="X5" s="677" t="s">
        <v>1124</v>
      </c>
      <c r="Y5" s="615"/>
    </row>
    <row r="6" spans="1:25" ht="20.100000000000001" customHeight="1">
      <c r="A6" s="341"/>
      <c r="C6" s="341"/>
      <c r="D6" s="784">
        <v>2003</v>
      </c>
      <c r="E6" s="785"/>
      <c r="F6" s="785"/>
      <c r="G6" s="785"/>
      <c r="H6" s="785"/>
      <c r="I6" s="785"/>
      <c r="J6" s="785"/>
      <c r="K6" s="785"/>
      <c r="L6" s="785"/>
      <c r="M6" s="785"/>
      <c r="N6" s="785"/>
      <c r="O6" s="785"/>
      <c r="P6" s="785"/>
      <c r="Q6" s="785"/>
      <c r="R6" s="785"/>
      <c r="S6" s="785"/>
      <c r="T6" s="785"/>
      <c r="U6" s="785"/>
      <c r="V6" s="785"/>
      <c r="W6" s="785"/>
      <c r="X6" s="785"/>
    </row>
    <row r="7" spans="1:25" ht="15" customHeight="1">
      <c r="A7" s="254">
        <v>1</v>
      </c>
      <c r="B7" s="678" t="s">
        <v>1271</v>
      </c>
      <c r="C7" s="341" t="s">
        <v>1272</v>
      </c>
      <c r="D7" s="679">
        <v>81.315705964155512</v>
      </c>
      <c r="E7" s="679"/>
      <c r="F7" s="679"/>
      <c r="G7" s="679"/>
      <c r="H7" s="679"/>
      <c r="I7" s="679"/>
      <c r="J7" s="679"/>
      <c r="K7" s="679">
        <v>81.315705964155512</v>
      </c>
      <c r="L7" s="679"/>
      <c r="M7" s="679">
        <v>39.39284756771081</v>
      </c>
      <c r="N7" s="679"/>
      <c r="O7" s="680">
        <v>113.48256522174538</v>
      </c>
      <c r="P7" s="679">
        <v>113.48256522174538</v>
      </c>
      <c r="Q7" s="679"/>
      <c r="R7" s="679"/>
      <c r="S7" s="679"/>
      <c r="T7" s="679"/>
      <c r="U7" s="679"/>
      <c r="V7" s="679"/>
      <c r="W7" s="679">
        <v>113.48256522174538</v>
      </c>
      <c r="X7" s="720"/>
    </row>
    <row r="8" spans="1:25" ht="13.5">
      <c r="A8" s="254">
        <v>2</v>
      </c>
      <c r="B8" s="678" t="s">
        <v>1273</v>
      </c>
      <c r="C8" s="341" t="s">
        <v>1274</v>
      </c>
      <c r="D8" s="679"/>
      <c r="E8" s="679">
        <v>31.586758850445353</v>
      </c>
      <c r="F8" s="679"/>
      <c r="G8" s="679"/>
      <c r="H8" s="679"/>
      <c r="I8" s="679"/>
      <c r="J8" s="679"/>
      <c r="K8" s="679">
        <v>31.586758850445353</v>
      </c>
      <c r="L8" s="679"/>
      <c r="M8" s="679"/>
      <c r="N8" s="679">
        <v>3.0723811559101653</v>
      </c>
      <c r="O8" s="680">
        <v>34.659140006355521</v>
      </c>
      <c r="P8" s="679">
        <v>32.619060937561194</v>
      </c>
      <c r="Q8" s="679"/>
      <c r="R8" s="679"/>
      <c r="S8" s="679"/>
      <c r="T8" s="679"/>
      <c r="U8" s="679"/>
      <c r="V8" s="679"/>
      <c r="W8" s="679">
        <v>32.619060937561194</v>
      </c>
      <c r="X8" s="720">
        <v>2.0400790687943262</v>
      </c>
    </row>
    <row r="9" spans="1:25" ht="13.5">
      <c r="A9" s="254">
        <v>3</v>
      </c>
      <c r="B9" s="678" t="s">
        <v>1207</v>
      </c>
      <c r="C9" s="341" t="s">
        <v>1274</v>
      </c>
      <c r="D9" s="679"/>
      <c r="E9" s="679"/>
      <c r="F9" s="679"/>
      <c r="G9" s="679"/>
      <c r="H9" s="679"/>
      <c r="I9" s="679"/>
      <c r="J9" s="679">
        <v>3.1476907406535526</v>
      </c>
      <c r="K9" s="679">
        <v>3.1476907406535526</v>
      </c>
      <c r="L9" s="679">
        <v>13.379410280371228</v>
      </c>
      <c r="M9" s="679"/>
      <c r="N9" s="679">
        <v>1.4834559999999998E-2</v>
      </c>
      <c r="O9" s="680">
        <v>13.412794379009105</v>
      </c>
      <c r="P9" s="679">
        <v>13.323424619009105</v>
      </c>
      <c r="Q9" s="679"/>
      <c r="R9" s="679"/>
      <c r="S9" s="679"/>
      <c r="T9" s="679"/>
      <c r="U9" s="679"/>
      <c r="V9" s="679"/>
      <c r="W9" s="679">
        <v>13.323424619009105</v>
      </c>
      <c r="X9" s="720">
        <v>8.9369759999999979E-2</v>
      </c>
    </row>
    <row r="10" spans="1:25" ht="13.5">
      <c r="A10" s="254">
        <v>4</v>
      </c>
      <c r="B10" s="678" t="s">
        <v>1208</v>
      </c>
      <c r="C10" s="341" t="s">
        <v>1274</v>
      </c>
      <c r="D10" s="679"/>
      <c r="E10" s="679">
        <v>8.7000387064346985</v>
      </c>
      <c r="F10" s="679">
        <v>4.4306180000000008</v>
      </c>
      <c r="G10" s="679"/>
      <c r="H10" s="679"/>
      <c r="I10" s="679"/>
      <c r="J10" s="679"/>
      <c r="K10" s="679">
        <v>13.130656706434698</v>
      </c>
      <c r="L10" s="679"/>
      <c r="M10" s="679"/>
      <c r="N10" s="679">
        <v>1.5266587440898345</v>
      </c>
      <c r="O10" s="680">
        <v>13.130656706434698</v>
      </c>
      <c r="P10" s="679">
        <v>12.643921575229024</v>
      </c>
      <c r="Q10" s="679"/>
      <c r="R10" s="679"/>
      <c r="S10" s="679"/>
      <c r="T10" s="679"/>
      <c r="U10" s="679"/>
      <c r="V10" s="679"/>
      <c r="W10" s="679">
        <v>12.643921575229024</v>
      </c>
      <c r="X10" s="720">
        <v>0.48673513120567374</v>
      </c>
    </row>
    <row r="11" spans="1:25" ht="13.5">
      <c r="A11" s="254">
        <v>5</v>
      </c>
      <c r="B11" s="678" t="s">
        <v>1275</v>
      </c>
      <c r="C11" s="341" t="s">
        <v>1274</v>
      </c>
      <c r="D11" s="679"/>
      <c r="E11" s="679">
        <v>18.545158999999998</v>
      </c>
      <c r="F11" s="679"/>
      <c r="G11" s="679"/>
      <c r="H11" s="679"/>
      <c r="I11" s="679"/>
      <c r="J11" s="679">
        <v>11.856741000000001</v>
      </c>
      <c r="K11" s="679">
        <v>30.401900000000001</v>
      </c>
      <c r="L11" s="679">
        <v>0</v>
      </c>
      <c r="M11" s="679">
        <v>0</v>
      </c>
      <c r="N11" s="679">
        <v>10.718</v>
      </c>
      <c r="O11" s="680">
        <v>41.119900000000001</v>
      </c>
      <c r="P11" s="679"/>
      <c r="Q11" s="679">
        <v>32.245899999999999</v>
      </c>
      <c r="R11" s="679"/>
      <c r="S11" s="679"/>
      <c r="T11" s="679"/>
      <c r="U11" s="679"/>
      <c r="V11" s="679"/>
      <c r="W11" s="679">
        <v>32.245899999999999</v>
      </c>
      <c r="X11" s="720">
        <v>8.8740000000000006</v>
      </c>
    </row>
    <row r="12" spans="1:25" ht="13.5">
      <c r="A12" s="254">
        <v>6</v>
      </c>
      <c r="B12" s="678" t="s">
        <v>1276</v>
      </c>
      <c r="C12" s="341" t="s">
        <v>1274</v>
      </c>
      <c r="D12" s="679"/>
      <c r="E12" s="679"/>
      <c r="F12" s="679"/>
      <c r="G12" s="679"/>
      <c r="H12" s="679"/>
      <c r="I12" s="679"/>
      <c r="J12" s="679"/>
      <c r="K12" s="679">
        <v>0</v>
      </c>
      <c r="L12" s="679"/>
      <c r="M12" s="679"/>
      <c r="N12" s="679"/>
      <c r="O12" s="680">
        <v>0</v>
      </c>
      <c r="P12" s="679"/>
      <c r="Q12" s="679"/>
      <c r="R12" s="679"/>
      <c r="S12" s="679"/>
      <c r="T12" s="679"/>
      <c r="U12" s="679"/>
      <c r="V12" s="679"/>
      <c r="W12" s="679">
        <v>0</v>
      </c>
      <c r="X12" s="720">
        <v>0</v>
      </c>
    </row>
    <row r="13" spans="1:25">
      <c r="A13" s="254">
        <v>7</v>
      </c>
      <c r="B13" s="678" t="s">
        <v>1277</v>
      </c>
      <c r="C13" s="341" t="s">
        <v>1278</v>
      </c>
      <c r="D13" s="679"/>
      <c r="E13" s="679"/>
      <c r="F13" s="679"/>
      <c r="G13" s="679"/>
      <c r="H13" s="679"/>
      <c r="I13" s="679"/>
      <c r="J13" s="679"/>
      <c r="K13" s="679">
        <v>6.5220000000000002</v>
      </c>
      <c r="L13" s="679"/>
      <c r="M13" s="679"/>
      <c r="N13" s="679">
        <v>0.45600000000000002</v>
      </c>
      <c r="O13" s="680">
        <v>6.9779999999999998</v>
      </c>
      <c r="P13" s="679"/>
      <c r="Q13" s="679"/>
      <c r="R13" s="679">
        <v>2.4500000000000002</v>
      </c>
      <c r="S13" s="679"/>
      <c r="T13" s="679"/>
      <c r="U13" s="679"/>
      <c r="V13" s="679"/>
      <c r="W13" s="679">
        <v>2.4500000000000002</v>
      </c>
      <c r="X13" s="720">
        <v>4.5279999999999996</v>
      </c>
    </row>
    <row r="14" spans="1:25">
      <c r="A14" s="254">
        <v>8</v>
      </c>
      <c r="B14" s="678" t="s">
        <v>1279</v>
      </c>
      <c r="C14" s="341" t="s">
        <v>1278</v>
      </c>
      <c r="D14" s="679"/>
      <c r="E14" s="679"/>
      <c r="F14" s="679"/>
      <c r="G14" s="679"/>
      <c r="H14" s="679"/>
      <c r="I14" s="679"/>
      <c r="J14" s="679"/>
      <c r="K14" s="679">
        <v>18.824999999999999</v>
      </c>
      <c r="L14" s="679">
        <v>0</v>
      </c>
      <c r="M14" s="679"/>
      <c r="N14" s="679">
        <v>10.574999999999999</v>
      </c>
      <c r="O14" s="680">
        <v>29.4</v>
      </c>
      <c r="P14" s="679"/>
      <c r="Q14" s="679"/>
      <c r="R14" s="679"/>
      <c r="S14" s="679">
        <v>19.309999999999999</v>
      </c>
      <c r="T14" s="679"/>
      <c r="U14" s="679"/>
      <c r="V14" s="679"/>
      <c r="W14" s="679">
        <v>19.309999999999999</v>
      </c>
      <c r="X14" s="720">
        <v>10.09</v>
      </c>
    </row>
    <row r="15" spans="1:25">
      <c r="A15" s="254">
        <v>9</v>
      </c>
      <c r="B15" s="678" t="s">
        <v>1280</v>
      </c>
      <c r="C15" s="341" t="s">
        <v>1278</v>
      </c>
      <c r="D15" s="679"/>
      <c r="E15" s="679">
        <v>4.9849667000000011</v>
      </c>
      <c r="F15" s="679"/>
      <c r="G15" s="679"/>
      <c r="H15" s="679"/>
      <c r="I15" s="679"/>
      <c r="J15" s="679"/>
      <c r="K15" s="679">
        <v>4.9849667000000011</v>
      </c>
      <c r="L15" s="679"/>
      <c r="M15" s="679"/>
      <c r="N15" s="679">
        <v>0.72579709999999997</v>
      </c>
      <c r="O15" s="680">
        <v>5.7107638000000005</v>
      </c>
      <c r="P15" s="679"/>
      <c r="Q15" s="679">
        <v>5.001474</v>
      </c>
      <c r="R15" s="679"/>
      <c r="S15" s="679"/>
      <c r="T15" s="679"/>
      <c r="U15" s="679"/>
      <c r="V15" s="679">
        <v>0</v>
      </c>
      <c r="W15" s="679">
        <v>5.001474</v>
      </c>
      <c r="X15" s="720">
        <v>0.70928979999999997</v>
      </c>
    </row>
    <row r="16" spans="1:25">
      <c r="A16" s="254">
        <v>10</v>
      </c>
      <c r="B16" s="681" t="s">
        <v>1281</v>
      </c>
      <c r="C16" s="341" t="s">
        <v>1278</v>
      </c>
      <c r="D16" s="679"/>
      <c r="E16" s="679"/>
      <c r="F16" s="679">
        <v>11.327999999999999</v>
      </c>
      <c r="G16" s="679"/>
      <c r="H16" s="679"/>
      <c r="I16" s="679"/>
      <c r="J16" s="679"/>
      <c r="K16" s="679">
        <v>11.327999999999999</v>
      </c>
      <c r="L16" s="679"/>
      <c r="M16" s="679"/>
      <c r="N16" s="679">
        <v>3.3069999999999999</v>
      </c>
      <c r="O16" s="680">
        <v>14.635</v>
      </c>
      <c r="P16" s="679"/>
      <c r="Q16" s="679"/>
      <c r="R16" s="679"/>
      <c r="S16" s="679">
        <v>12.449</v>
      </c>
      <c r="T16" s="679"/>
      <c r="U16" s="679"/>
      <c r="V16" s="679">
        <v>0</v>
      </c>
      <c r="W16" s="679">
        <v>12.449</v>
      </c>
      <c r="X16" s="720">
        <v>2.1859999999999999</v>
      </c>
    </row>
    <row r="17" spans="1:24" ht="12.75" customHeight="1">
      <c r="A17" s="341"/>
      <c r="C17" s="341"/>
      <c r="O17" s="623"/>
      <c r="P17" s="623"/>
      <c r="Q17" s="623"/>
      <c r="R17" s="623"/>
      <c r="S17" s="623"/>
      <c r="T17" s="623"/>
      <c r="U17" s="623"/>
      <c r="V17" s="623"/>
      <c r="W17" s="623"/>
      <c r="X17" s="623"/>
    </row>
    <row r="18" spans="1:24" ht="15" customHeight="1">
      <c r="A18" s="341"/>
      <c r="C18" s="341"/>
      <c r="D18" s="786">
        <v>2004</v>
      </c>
      <c r="E18" s="787"/>
      <c r="F18" s="787"/>
      <c r="G18" s="787"/>
      <c r="H18" s="787"/>
      <c r="I18" s="787"/>
      <c r="J18" s="787"/>
      <c r="K18" s="787"/>
      <c r="L18" s="787"/>
      <c r="M18" s="787"/>
      <c r="N18" s="787"/>
      <c r="O18" s="787"/>
      <c r="P18" s="787"/>
      <c r="Q18" s="787"/>
      <c r="R18" s="787"/>
      <c r="S18" s="787"/>
      <c r="T18" s="787"/>
      <c r="U18" s="787"/>
      <c r="V18" s="787"/>
      <c r="W18" s="787"/>
      <c r="X18" s="787"/>
    </row>
    <row r="19" spans="1:24" ht="15" customHeight="1">
      <c r="A19" s="254">
        <v>11</v>
      </c>
      <c r="B19" s="678" t="s">
        <v>1271</v>
      </c>
      <c r="C19" s="341" t="s">
        <v>1272</v>
      </c>
      <c r="D19" s="679">
        <v>91.569593985357301</v>
      </c>
      <c r="E19" s="679"/>
      <c r="F19" s="679"/>
      <c r="G19" s="679"/>
      <c r="H19" s="679"/>
      <c r="I19" s="679"/>
      <c r="J19" s="679"/>
      <c r="K19" s="679">
        <v>91.569593985357301</v>
      </c>
      <c r="L19" s="679"/>
      <c r="M19" s="679">
        <v>31.11881131748483</v>
      </c>
      <c r="N19" s="679"/>
      <c r="O19" s="680">
        <v>113.24417520558285</v>
      </c>
      <c r="P19" s="679">
        <v>113.24417520558285</v>
      </c>
      <c r="Q19" s="679"/>
      <c r="R19" s="679"/>
      <c r="S19" s="679"/>
      <c r="T19" s="679"/>
      <c r="U19" s="679"/>
      <c r="V19" s="679"/>
      <c r="W19" s="679">
        <v>113.24417520558285</v>
      </c>
      <c r="X19" s="720"/>
    </row>
    <row r="20" spans="1:24" ht="13.5">
      <c r="A20" s="254">
        <v>12</v>
      </c>
      <c r="B20" s="678" t="s">
        <v>1273</v>
      </c>
      <c r="C20" s="341" t="s">
        <v>1274</v>
      </c>
      <c r="D20" s="679"/>
      <c r="E20" s="679">
        <v>34.82091117652319</v>
      </c>
      <c r="F20" s="679"/>
      <c r="G20" s="679"/>
      <c r="H20" s="679"/>
      <c r="I20" s="679"/>
      <c r="J20" s="679"/>
      <c r="K20" s="679">
        <v>34.82091117652319</v>
      </c>
      <c r="L20" s="679"/>
      <c r="M20" s="679"/>
      <c r="N20" s="679">
        <v>4.2161732069739948</v>
      </c>
      <c r="O20" s="680">
        <v>39.037084383497181</v>
      </c>
      <c r="P20" s="679">
        <v>37.239913229714681</v>
      </c>
      <c r="Q20" s="679"/>
      <c r="R20" s="679"/>
      <c r="S20" s="679"/>
      <c r="T20" s="679"/>
      <c r="U20" s="679"/>
      <c r="V20" s="679"/>
      <c r="W20" s="679">
        <v>37.239913229714681</v>
      </c>
      <c r="X20" s="720">
        <v>1.7971711537825059</v>
      </c>
    </row>
    <row r="21" spans="1:24" ht="13.5">
      <c r="A21" s="254">
        <v>13</v>
      </c>
      <c r="B21" s="678" t="s">
        <v>1207</v>
      </c>
      <c r="C21" s="341" t="s">
        <v>1274</v>
      </c>
      <c r="D21" s="679"/>
      <c r="E21" s="679"/>
      <c r="F21" s="679"/>
      <c r="G21" s="679"/>
      <c r="H21" s="679"/>
      <c r="I21" s="679"/>
      <c r="J21" s="679">
        <v>3.5517918897026646</v>
      </c>
      <c r="K21" s="679">
        <v>3.5517918897026646</v>
      </c>
      <c r="L21" s="679">
        <v>14.621949898111387</v>
      </c>
      <c r="M21" s="679"/>
      <c r="N21" s="679">
        <v>3.2267839999999999E-2</v>
      </c>
      <c r="O21" s="680">
        <v>14.74578928545756</v>
      </c>
      <c r="P21" s="679">
        <v>14.62593696545756</v>
      </c>
      <c r="Q21" s="679"/>
      <c r="R21" s="679"/>
      <c r="S21" s="679"/>
      <c r="T21" s="679"/>
      <c r="U21" s="679"/>
      <c r="V21" s="679"/>
      <c r="W21" s="679">
        <v>14.62593696545756</v>
      </c>
      <c r="X21" s="720">
        <v>0.11985231999999998</v>
      </c>
    </row>
    <row r="22" spans="1:24" ht="13.5">
      <c r="A22" s="254">
        <v>14</v>
      </c>
      <c r="B22" s="678" t="s">
        <v>1208</v>
      </c>
      <c r="C22" s="341" t="s">
        <v>1274</v>
      </c>
      <c r="D22" s="679"/>
      <c r="E22" s="679">
        <v>8.4422920505151247</v>
      </c>
      <c r="F22" s="679">
        <v>5.2027750000000008</v>
      </c>
      <c r="G22" s="679"/>
      <c r="H22" s="679"/>
      <c r="I22" s="679"/>
      <c r="J22" s="679"/>
      <c r="K22" s="679">
        <v>13.645067050515125</v>
      </c>
      <c r="L22" s="679"/>
      <c r="M22" s="679"/>
      <c r="N22" s="679">
        <v>1.3811883930260049</v>
      </c>
      <c r="O22" s="680">
        <v>13.645067050515125</v>
      </c>
      <c r="P22" s="679">
        <v>13.205029104297632</v>
      </c>
      <c r="Q22" s="679"/>
      <c r="R22" s="679"/>
      <c r="S22" s="679"/>
      <c r="T22" s="679"/>
      <c r="U22" s="679"/>
      <c r="V22" s="679"/>
      <c r="W22" s="679">
        <v>13.205029104297632</v>
      </c>
      <c r="X22" s="720">
        <v>0.4400379462174942</v>
      </c>
    </row>
    <row r="23" spans="1:24" ht="13.5">
      <c r="A23" s="254">
        <v>15</v>
      </c>
      <c r="B23" s="678" t="s">
        <v>1275</v>
      </c>
      <c r="C23" s="341" t="s">
        <v>1274</v>
      </c>
      <c r="D23" s="679"/>
      <c r="E23" s="679">
        <v>19.531590000000001</v>
      </c>
      <c r="F23" s="679"/>
      <c r="G23" s="679"/>
      <c r="H23" s="679"/>
      <c r="I23" s="679"/>
      <c r="J23" s="679">
        <v>12.487410000000001</v>
      </c>
      <c r="K23" s="679">
        <v>32.018999999999998</v>
      </c>
      <c r="L23" s="679">
        <v>0</v>
      </c>
      <c r="M23" s="679">
        <v>0</v>
      </c>
      <c r="N23" s="679">
        <v>13.173999999999999</v>
      </c>
      <c r="O23" s="680">
        <v>45.192999999999998</v>
      </c>
      <c r="P23" s="679"/>
      <c r="Q23" s="679">
        <v>35.887999999999998</v>
      </c>
      <c r="R23" s="679"/>
      <c r="S23" s="679"/>
      <c r="T23" s="679"/>
      <c r="U23" s="679"/>
      <c r="V23" s="679"/>
      <c r="W23" s="679">
        <v>35.887999999999998</v>
      </c>
      <c r="X23" s="720">
        <v>9.3049999999999997</v>
      </c>
    </row>
    <row r="24" spans="1:24" ht="13.5">
      <c r="A24" s="254">
        <v>16</v>
      </c>
      <c r="B24" s="678" t="s">
        <v>1276</v>
      </c>
      <c r="C24" s="341" t="s">
        <v>1274</v>
      </c>
      <c r="D24" s="679"/>
      <c r="E24" s="679"/>
      <c r="F24" s="679"/>
      <c r="G24" s="679"/>
      <c r="H24" s="679"/>
      <c r="I24" s="679"/>
      <c r="J24" s="679"/>
      <c r="K24" s="679">
        <v>0</v>
      </c>
      <c r="L24" s="679"/>
      <c r="M24" s="679"/>
      <c r="N24" s="679"/>
      <c r="O24" s="680">
        <v>0</v>
      </c>
      <c r="P24" s="679"/>
      <c r="Q24" s="679"/>
      <c r="R24" s="679"/>
      <c r="S24" s="679"/>
      <c r="T24" s="679"/>
      <c r="U24" s="679"/>
      <c r="V24" s="679"/>
      <c r="W24" s="679">
        <v>0</v>
      </c>
      <c r="X24" s="720">
        <v>0</v>
      </c>
    </row>
    <row r="25" spans="1:24">
      <c r="A25" s="254">
        <v>17</v>
      </c>
      <c r="B25" s="678" t="s">
        <v>1277</v>
      </c>
      <c r="C25" s="341" t="s">
        <v>1278</v>
      </c>
      <c r="D25" s="679"/>
      <c r="E25" s="679"/>
      <c r="F25" s="679"/>
      <c r="G25" s="679">
        <v>6.6970000000000001</v>
      </c>
      <c r="H25" s="679"/>
      <c r="I25" s="679"/>
      <c r="J25" s="679"/>
      <c r="K25" s="679">
        <v>6.6970000000000001</v>
      </c>
      <c r="L25" s="679"/>
      <c r="M25" s="679"/>
      <c r="N25" s="679">
        <v>0.52800000000000002</v>
      </c>
      <c r="O25" s="680">
        <v>7.2249999999999996</v>
      </c>
      <c r="P25" s="679"/>
      <c r="Q25" s="679"/>
      <c r="R25" s="679">
        <v>2.5019999999999998</v>
      </c>
      <c r="S25" s="679"/>
      <c r="T25" s="679"/>
      <c r="U25" s="679"/>
      <c r="V25" s="679"/>
      <c r="W25" s="679">
        <v>2.5019999999999998</v>
      </c>
      <c r="X25" s="720">
        <v>4.7229999999999999</v>
      </c>
    </row>
    <row r="26" spans="1:24">
      <c r="A26" s="254">
        <v>18</v>
      </c>
      <c r="B26" s="678" t="s">
        <v>1279</v>
      </c>
      <c r="C26" s="341" t="s">
        <v>1278</v>
      </c>
      <c r="D26" s="679"/>
      <c r="E26" s="679"/>
      <c r="F26" s="679"/>
      <c r="G26" s="679"/>
      <c r="H26" s="679"/>
      <c r="I26" s="679"/>
      <c r="J26" s="679"/>
      <c r="K26" s="679">
        <v>19.3</v>
      </c>
      <c r="L26" s="679">
        <v>0</v>
      </c>
      <c r="M26" s="679"/>
      <c r="N26" s="679">
        <v>11.555999999999999</v>
      </c>
      <c r="O26" s="680">
        <v>30.856000000000002</v>
      </c>
      <c r="P26" s="679"/>
      <c r="Q26" s="679"/>
      <c r="R26" s="679"/>
      <c r="S26" s="679">
        <v>20.390999999999998</v>
      </c>
      <c r="T26" s="679"/>
      <c r="U26" s="679"/>
      <c r="V26" s="679"/>
      <c r="W26" s="679">
        <v>20.390999999999998</v>
      </c>
      <c r="X26" s="720">
        <v>10.465</v>
      </c>
    </row>
    <row r="27" spans="1:24">
      <c r="A27" s="254">
        <v>19</v>
      </c>
      <c r="B27" s="678" t="s">
        <v>1280</v>
      </c>
      <c r="C27" s="341" t="s">
        <v>1278</v>
      </c>
      <c r="D27" s="679"/>
      <c r="E27" s="679">
        <v>7.0774189999999999</v>
      </c>
      <c r="F27" s="679"/>
      <c r="G27" s="679"/>
      <c r="H27" s="679"/>
      <c r="I27" s="679"/>
      <c r="J27" s="679"/>
      <c r="K27" s="679">
        <v>7.0774189999999999</v>
      </c>
      <c r="L27" s="679"/>
      <c r="M27" s="679"/>
      <c r="N27" s="679">
        <v>0.80873980000000001</v>
      </c>
      <c r="O27" s="680">
        <v>7.8861588000000005</v>
      </c>
      <c r="P27" s="679"/>
      <c r="Q27" s="679">
        <v>6.6379999999999999</v>
      </c>
      <c r="R27" s="679"/>
      <c r="S27" s="679"/>
      <c r="T27" s="679"/>
      <c r="U27" s="679"/>
      <c r="V27" s="679">
        <v>0</v>
      </c>
      <c r="W27" s="679">
        <v>6.6379999999999999</v>
      </c>
      <c r="X27" s="720">
        <v>1.2481588000000001</v>
      </c>
    </row>
    <row r="28" spans="1:24">
      <c r="A28" s="254">
        <v>20</v>
      </c>
      <c r="B28" s="681" t="s">
        <v>1281</v>
      </c>
      <c r="C28" s="341" t="s">
        <v>1278</v>
      </c>
      <c r="D28" s="679"/>
      <c r="E28" s="679"/>
      <c r="F28" s="679">
        <v>12.127000000000001</v>
      </c>
      <c r="G28" s="679"/>
      <c r="H28" s="679"/>
      <c r="I28" s="679"/>
      <c r="J28" s="679"/>
      <c r="K28" s="679">
        <v>12.127000000000001</v>
      </c>
      <c r="L28" s="679"/>
      <c r="M28" s="679"/>
      <c r="N28" s="679">
        <v>3.585</v>
      </c>
      <c r="O28" s="680">
        <v>15.712</v>
      </c>
      <c r="P28" s="679"/>
      <c r="Q28" s="679"/>
      <c r="R28" s="679"/>
      <c r="S28" s="679">
        <v>13.218999999999999</v>
      </c>
      <c r="T28" s="679"/>
      <c r="U28" s="679"/>
      <c r="V28" s="679">
        <v>0</v>
      </c>
      <c r="W28" s="679">
        <v>13.218999999999999</v>
      </c>
      <c r="X28" s="720">
        <v>2.4929999999999999</v>
      </c>
    </row>
    <row r="29" spans="1:24">
      <c r="A29" s="341"/>
      <c r="C29" s="341"/>
      <c r="P29" s="623"/>
      <c r="Q29" s="623"/>
      <c r="R29" s="623"/>
      <c r="S29" s="623"/>
      <c r="T29" s="623"/>
      <c r="U29" s="623"/>
      <c r="V29" s="623"/>
      <c r="W29" s="623"/>
      <c r="X29" s="623"/>
    </row>
    <row r="30" spans="1:24" ht="15" customHeight="1">
      <c r="A30" s="341"/>
      <c r="C30" s="341"/>
      <c r="D30" s="786">
        <v>2005</v>
      </c>
      <c r="E30" s="787"/>
      <c r="F30" s="787"/>
      <c r="G30" s="787"/>
      <c r="H30" s="787"/>
      <c r="I30" s="787"/>
      <c r="J30" s="787"/>
      <c r="K30" s="787"/>
      <c r="L30" s="787"/>
      <c r="M30" s="787"/>
      <c r="N30" s="787"/>
      <c r="O30" s="787"/>
      <c r="P30" s="787"/>
      <c r="Q30" s="787"/>
      <c r="R30" s="787"/>
      <c r="S30" s="787"/>
      <c r="T30" s="787"/>
      <c r="U30" s="787"/>
      <c r="V30" s="787"/>
      <c r="W30" s="787"/>
      <c r="X30" s="787"/>
    </row>
    <row r="31" spans="1:24" ht="15" customHeight="1">
      <c r="A31" s="254">
        <v>21</v>
      </c>
      <c r="B31" s="678" t="s">
        <v>1271</v>
      </c>
      <c r="C31" s="341" t="s">
        <v>1272</v>
      </c>
      <c r="D31" s="679">
        <v>95.563545810729508</v>
      </c>
      <c r="E31" s="679"/>
      <c r="F31" s="679"/>
      <c r="G31" s="679"/>
      <c r="H31" s="679"/>
      <c r="I31" s="679"/>
      <c r="J31" s="679"/>
      <c r="K31" s="679">
        <v>95.563545810729508</v>
      </c>
      <c r="L31" s="679"/>
      <c r="M31" s="679">
        <v>29.595741450562205</v>
      </c>
      <c r="N31" s="679"/>
      <c r="O31" s="680">
        <v>112.91847386102766</v>
      </c>
      <c r="P31" s="679">
        <v>112.91847386102766</v>
      </c>
      <c r="Q31" s="679"/>
      <c r="R31" s="679"/>
      <c r="S31" s="679"/>
      <c r="T31" s="679"/>
      <c r="U31" s="679"/>
      <c r="V31" s="679"/>
      <c r="W31" s="679">
        <v>112.91847386102766</v>
      </c>
      <c r="X31" s="720"/>
    </row>
    <row r="32" spans="1:24" ht="13.5">
      <c r="A32" s="254">
        <v>22</v>
      </c>
      <c r="B32" s="678" t="s">
        <v>1273</v>
      </c>
      <c r="C32" s="341" t="s">
        <v>1274</v>
      </c>
      <c r="D32" s="679"/>
      <c r="E32" s="679">
        <v>34.748388613689123</v>
      </c>
      <c r="F32" s="679"/>
      <c r="G32" s="679"/>
      <c r="H32" s="679"/>
      <c r="I32" s="679"/>
      <c r="J32" s="679"/>
      <c r="K32" s="679">
        <v>34.748388613689123</v>
      </c>
      <c r="L32" s="679"/>
      <c r="M32" s="679"/>
      <c r="N32" s="679">
        <v>5.8391899999999994</v>
      </c>
      <c r="O32" s="680">
        <v>40.587578613689125</v>
      </c>
      <c r="P32" s="679">
        <v>37.960657913164688</v>
      </c>
      <c r="Q32" s="679"/>
      <c r="R32" s="679"/>
      <c r="S32" s="679"/>
      <c r="T32" s="679"/>
      <c r="U32" s="679"/>
      <c r="V32" s="679"/>
      <c r="W32" s="679">
        <v>37.960657913164688</v>
      </c>
      <c r="X32" s="720">
        <v>2.6269207005244413</v>
      </c>
    </row>
    <row r="33" spans="1:24" ht="13.5">
      <c r="A33" s="254">
        <v>23</v>
      </c>
      <c r="B33" s="678" t="s">
        <v>1207</v>
      </c>
      <c r="C33" s="341" t="s">
        <v>1274</v>
      </c>
      <c r="D33" s="679"/>
      <c r="E33" s="679"/>
      <c r="F33" s="679"/>
      <c r="G33" s="679"/>
      <c r="H33" s="679"/>
      <c r="I33" s="679"/>
      <c r="J33" s="679">
        <v>4.1451890046574871</v>
      </c>
      <c r="K33" s="679">
        <v>4.1451890046574871</v>
      </c>
      <c r="L33" s="679">
        <v>14.213999999999999</v>
      </c>
      <c r="M33" s="679"/>
      <c r="N33" s="679">
        <v>3.2267839999999999E-2</v>
      </c>
      <c r="O33" s="680">
        <v>14.895913222902248</v>
      </c>
      <c r="P33" s="679">
        <v>14.480197222902246</v>
      </c>
      <c r="Q33" s="679"/>
      <c r="R33" s="679"/>
      <c r="S33" s="679"/>
      <c r="T33" s="679"/>
      <c r="U33" s="679"/>
      <c r="V33" s="679"/>
      <c r="W33" s="679">
        <v>14.480197222902246</v>
      </c>
      <c r="X33" s="720">
        <v>0.41571600000000009</v>
      </c>
    </row>
    <row r="34" spans="1:24" ht="13.5">
      <c r="A34" s="254">
        <v>24</v>
      </c>
      <c r="B34" s="678" t="s">
        <v>1208</v>
      </c>
      <c r="C34" s="341" t="s">
        <v>1274</v>
      </c>
      <c r="D34" s="679"/>
      <c r="E34" s="679">
        <v>9.09943710631266</v>
      </c>
      <c r="F34" s="679">
        <v>6.5854119999999998</v>
      </c>
      <c r="G34" s="679"/>
      <c r="H34" s="679"/>
      <c r="I34" s="679"/>
      <c r="J34" s="679"/>
      <c r="K34" s="679">
        <v>15.68484910631266</v>
      </c>
      <c r="L34" s="679"/>
      <c r="M34" s="679"/>
      <c r="N34" s="679">
        <v>0.9873599999999999</v>
      </c>
      <c r="O34" s="680">
        <v>15.68484910631266</v>
      </c>
      <c r="P34" s="679">
        <v>15.299045906837103</v>
      </c>
      <c r="Q34" s="679"/>
      <c r="R34" s="679"/>
      <c r="S34" s="679"/>
      <c r="T34" s="679"/>
      <c r="U34" s="679"/>
      <c r="V34" s="679"/>
      <c r="W34" s="679">
        <v>15.299045906837103</v>
      </c>
      <c r="X34" s="720">
        <v>0.38580319947555863</v>
      </c>
    </row>
    <row r="35" spans="1:24" ht="13.5">
      <c r="A35" s="254">
        <v>25</v>
      </c>
      <c r="B35" s="678" t="s">
        <v>1275</v>
      </c>
      <c r="C35" s="341" t="s">
        <v>1274</v>
      </c>
      <c r="D35" s="679"/>
      <c r="E35" s="679">
        <v>20.13</v>
      </c>
      <c r="F35" s="679"/>
      <c r="G35" s="679"/>
      <c r="H35" s="679"/>
      <c r="I35" s="679"/>
      <c r="J35" s="679">
        <v>12.87</v>
      </c>
      <c r="K35" s="679">
        <v>33</v>
      </c>
      <c r="L35" s="679">
        <v>0</v>
      </c>
      <c r="M35" s="679">
        <v>0</v>
      </c>
      <c r="N35" s="679">
        <v>15.036</v>
      </c>
      <c r="O35" s="680">
        <v>48.036000000000001</v>
      </c>
      <c r="P35" s="679"/>
      <c r="Q35" s="679">
        <v>39.023000000000003</v>
      </c>
      <c r="R35" s="679"/>
      <c r="S35" s="679"/>
      <c r="T35" s="679"/>
      <c r="U35" s="679"/>
      <c r="V35" s="679"/>
      <c r="W35" s="679">
        <v>39.023000000000003</v>
      </c>
      <c r="X35" s="720">
        <v>9.0129999999999999</v>
      </c>
    </row>
    <row r="36" spans="1:24" ht="13.5">
      <c r="A36" s="254">
        <v>26</v>
      </c>
      <c r="B36" s="678" t="s">
        <v>1276</v>
      </c>
      <c r="C36" s="341" t="s">
        <v>1274</v>
      </c>
      <c r="D36" s="679"/>
      <c r="E36" s="679"/>
      <c r="F36" s="679"/>
      <c r="G36" s="679"/>
      <c r="H36" s="679"/>
      <c r="I36" s="679"/>
      <c r="J36" s="679"/>
      <c r="K36" s="679">
        <v>0</v>
      </c>
      <c r="L36" s="679"/>
      <c r="M36" s="679"/>
      <c r="N36" s="679"/>
      <c r="O36" s="680">
        <v>0</v>
      </c>
      <c r="P36" s="679"/>
      <c r="Q36" s="679"/>
      <c r="R36" s="679"/>
      <c r="S36" s="679"/>
      <c r="T36" s="679"/>
      <c r="U36" s="679"/>
      <c r="V36" s="679"/>
      <c r="W36" s="679">
        <v>0</v>
      </c>
      <c r="X36" s="720">
        <v>0</v>
      </c>
    </row>
    <row r="37" spans="1:24">
      <c r="A37" s="254">
        <v>27</v>
      </c>
      <c r="B37" s="678" t="s">
        <v>1277</v>
      </c>
      <c r="C37" s="341" t="s">
        <v>1278</v>
      </c>
      <c r="D37" s="679"/>
      <c r="E37" s="679"/>
      <c r="F37" s="679"/>
      <c r="G37" s="679">
        <v>6.8840000000000003</v>
      </c>
      <c r="H37" s="679"/>
      <c r="I37" s="679"/>
      <c r="J37" s="679"/>
      <c r="K37" s="679">
        <v>6.8840000000000003</v>
      </c>
      <c r="L37" s="679"/>
      <c r="M37" s="679"/>
      <c r="N37" s="679">
        <v>0.82399999999999995</v>
      </c>
      <c r="O37" s="680">
        <v>7.7080000000000002</v>
      </c>
      <c r="P37" s="679"/>
      <c r="Q37" s="679"/>
      <c r="R37" s="679">
        <v>2.879</v>
      </c>
      <c r="S37" s="679"/>
      <c r="T37" s="679"/>
      <c r="U37" s="679"/>
      <c r="V37" s="679"/>
      <c r="W37" s="679">
        <v>2.879</v>
      </c>
      <c r="X37" s="720">
        <v>4.8289999999999997</v>
      </c>
    </row>
    <row r="38" spans="1:24">
      <c r="A38" s="254">
        <v>28</v>
      </c>
      <c r="B38" s="678" t="s">
        <v>1279</v>
      </c>
      <c r="C38" s="341" t="s">
        <v>1278</v>
      </c>
      <c r="D38" s="679"/>
      <c r="E38" s="679"/>
      <c r="F38" s="679"/>
      <c r="G38" s="679">
        <v>0</v>
      </c>
      <c r="H38" s="679"/>
      <c r="I38" s="679"/>
      <c r="J38" s="679"/>
      <c r="K38" s="679">
        <v>19.718</v>
      </c>
      <c r="L38" s="679">
        <v>0</v>
      </c>
      <c r="M38" s="679"/>
      <c r="N38" s="679">
        <v>12.579000000000001</v>
      </c>
      <c r="O38" s="680">
        <v>32.296999999999997</v>
      </c>
      <c r="P38" s="679"/>
      <c r="Q38" s="679"/>
      <c r="R38" s="679"/>
      <c r="S38" s="679">
        <v>21.678999999999998</v>
      </c>
      <c r="T38" s="679"/>
      <c r="U38" s="679"/>
      <c r="V38" s="679"/>
      <c r="W38" s="679">
        <v>21.678999999999998</v>
      </c>
      <c r="X38" s="720">
        <v>10.618</v>
      </c>
    </row>
    <row r="39" spans="1:24">
      <c r="A39" s="254">
        <v>29</v>
      </c>
      <c r="B39" s="678" t="s">
        <v>1280</v>
      </c>
      <c r="C39" s="341" t="s">
        <v>1278</v>
      </c>
      <c r="D39" s="679"/>
      <c r="E39" s="679">
        <v>7.4901822000000005</v>
      </c>
      <c r="F39" s="679"/>
      <c r="G39" s="679">
        <v>0</v>
      </c>
      <c r="H39" s="679"/>
      <c r="I39" s="679"/>
      <c r="J39" s="679"/>
      <c r="K39" s="679">
        <v>7.4901822000000005</v>
      </c>
      <c r="L39" s="679">
        <v>0</v>
      </c>
      <c r="M39" s="679"/>
      <c r="N39" s="679">
        <v>0.64447969999999999</v>
      </c>
      <c r="O39" s="680">
        <v>8.1346618999999993</v>
      </c>
      <c r="P39" s="679"/>
      <c r="Q39" s="679">
        <v>6.6379999999999999</v>
      </c>
      <c r="R39" s="679"/>
      <c r="S39" s="679"/>
      <c r="T39" s="679"/>
      <c r="U39" s="679"/>
      <c r="V39" s="679">
        <v>0</v>
      </c>
      <c r="W39" s="679">
        <v>6.6379999999999999</v>
      </c>
      <c r="X39" s="720">
        <v>1.4966618999999999</v>
      </c>
    </row>
    <row r="40" spans="1:24">
      <c r="A40" s="254">
        <v>30</v>
      </c>
      <c r="B40" s="681" t="s">
        <v>1281</v>
      </c>
      <c r="C40" s="341" t="s">
        <v>1278</v>
      </c>
      <c r="D40" s="679"/>
      <c r="E40" s="679"/>
      <c r="F40" s="679">
        <v>13.749000000000001</v>
      </c>
      <c r="G40" s="679"/>
      <c r="H40" s="679"/>
      <c r="I40" s="679"/>
      <c r="J40" s="679"/>
      <c r="K40" s="679">
        <v>13.749000000000001</v>
      </c>
      <c r="L40" s="679"/>
      <c r="M40" s="679"/>
      <c r="N40" s="679">
        <v>3.4129999999999998</v>
      </c>
      <c r="O40" s="680">
        <v>17.161999999999999</v>
      </c>
      <c r="P40" s="679"/>
      <c r="Q40" s="679"/>
      <c r="R40" s="679"/>
      <c r="S40" s="679">
        <v>14.413</v>
      </c>
      <c r="T40" s="679"/>
      <c r="U40" s="679"/>
      <c r="V40" s="679">
        <v>0</v>
      </c>
      <c r="W40" s="679">
        <v>14.413</v>
      </c>
      <c r="X40" s="720">
        <v>2.7490000000000001</v>
      </c>
    </row>
    <row r="41" spans="1:24">
      <c r="A41" s="254"/>
      <c r="B41" s="678"/>
      <c r="C41" s="341"/>
      <c r="D41" s="682"/>
      <c r="E41" s="682"/>
      <c r="F41" s="682"/>
      <c r="G41" s="682"/>
      <c r="H41" s="682"/>
      <c r="I41" s="682"/>
      <c r="J41" s="682"/>
      <c r="K41" s="682"/>
      <c r="L41" s="682"/>
      <c r="M41" s="683"/>
      <c r="N41" s="683"/>
      <c r="O41" s="683"/>
      <c r="P41" s="683"/>
      <c r="Q41" s="683"/>
      <c r="R41" s="683"/>
      <c r="S41" s="683"/>
      <c r="T41" s="683"/>
      <c r="U41" s="683"/>
      <c r="V41" s="683"/>
      <c r="W41" s="683"/>
      <c r="X41" s="683"/>
    </row>
    <row r="42" spans="1:24" ht="15" customHeight="1">
      <c r="A42" s="254"/>
      <c r="B42" s="678"/>
      <c r="C42" s="341"/>
      <c r="D42" s="782">
        <v>2006</v>
      </c>
      <c r="E42" s="783"/>
      <c r="F42" s="783"/>
      <c r="G42" s="783"/>
      <c r="H42" s="783"/>
      <c r="I42" s="783"/>
      <c r="J42" s="783"/>
      <c r="K42" s="783"/>
      <c r="L42" s="783"/>
      <c r="M42" s="783"/>
      <c r="N42" s="783"/>
      <c r="O42" s="783"/>
      <c r="P42" s="783"/>
      <c r="Q42" s="783"/>
      <c r="R42" s="783"/>
      <c r="S42" s="783"/>
      <c r="T42" s="783"/>
      <c r="U42" s="783"/>
      <c r="V42" s="783"/>
      <c r="W42" s="783"/>
      <c r="X42" s="783"/>
    </row>
    <row r="43" spans="1:24" ht="13.5">
      <c r="A43" s="254">
        <v>31</v>
      </c>
      <c r="B43" s="678" t="s">
        <v>1271</v>
      </c>
      <c r="C43" s="341" t="s">
        <v>1272</v>
      </c>
      <c r="D43" s="679">
        <v>103.75317149788032</v>
      </c>
      <c r="E43" s="679"/>
      <c r="F43" s="679"/>
      <c r="G43" s="679"/>
      <c r="H43" s="679"/>
      <c r="I43" s="679"/>
      <c r="J43" s="679"/>
      <c r="K43" s="679">
        <v>103.75317149788032</v>
      </c>
      <c r="L43" s="679"/>
      <c r="M43" s="679">
        <v>17.979445460562477</v>
      </c>
      <c r="N43" s="679"/>
      <c r="O43" s="680">
        <v>112.68105493954617</v>
      </c>
      <c r="P43" s="679">
        <v>112.68105493954617</v>
      </c>
      <c r="Q43" s="679"/>
      <c r="R43" s="679"/>
      <c r="S43" s="679"/>
      <c r="T43" s="679"/>
      <c r="U43" s="679"/>
      <c r="V43" s="679"/>
      <c r="W43" s="679">
        <v>112.68105493954617</v>
      </c>
      <c r="X43" s="720"/>
    </row>
    <row r="44" spans="1:24" ht="13.5">
      <c r="A44" s="254">
        <v>32</v>
      </c>
      <c r="B44" s="678" t="s">
        <v>1273</v>
      </c>
      <c r="C44" s="341" t="s">
        <v>1274</v>
      </c>
      <c r="D44" s="679"/>
      <c r="E44" s="679">
        <v>37.782028495784928</v>
      </c>
      <c r="F44" s="679"/>
      <c r="G44" s="679"/>
      <c r="H44" s="679"/>
      <c r="I44" s="679"/>
      <c r="J44" s="679"/>
      <c r="K44" s="679">
        <v>37.782028495784928</v>
      </c>
      <c r="L44" s="679"/>
      <c r="M44" s="679"/>
      <c r="N44" s="679">
        <v>5.5478653666824744</v>
      </c>
      <c r="O44" s="680">
        <v>43.329893862467408</v>
      </c>
      <c r="P44" s="679">
        <v>40.724920695489963</v>
      </c>
      <c r="Q44" s="679"/>
      <c r="R44" s="679"/>
      <c r="S44" s="679"/>
      <c r="T44" s="679"/>
      <c r="U44" s="679"/>
      <c r="V44" s="679"/>
      <c r="W44" s="679">
        <v>40.724920695489963</v>
      </c>
      <c r="X44" s="720">
        <v>2.6049731669774379</v>
      </c>
    </row>
    <row r="45" spans="1:24" ht="13.5">
      <c r="A45" s="254">
        <v>33</v>
      </c>
      <c r="B45" s="678" t="s">
        <v>1207</v>
      </c>
      <c r="C45" s="341" t="s">
        <v>1274</v>
      </c>
      <c r="D45" s="679"/>
      <c r="E45" s="679"/>
      <c r="F45" s="679"/>
      <c r="G45" s="679"/>
      <c r="H45" s="679"/>
      <c r="I45" s="679"/>
      <c r="J45" s="679">
        <v>3.8593785111320362</v>
      </c>
      <c r="K45" s="679">
        <v>3.8593785111320362</v>
      </c>
      <c r="L45" s="679">
        <v>17.471307563231779</v>
      </c>
      <c r="M45" s="679"/>
      <c r="N45" s="679">
        <v>7.8515840000000017E-2</v>
      </c>
      <c r="O45" s="680">
        <v>17.301410850759748</v>
      </c>
      <c r="P45" s="679">
        <v>16.75438349075975</v>
      </c>
      <c r="Q45" s="679"/>
      <c r="R45" s="679"/>
      <c r="S45" s="679"/>
      <c r="T45" s="679"/>
      <c r="U45" s="679"/>
      <c r="V45" s="679"/>
      <c r="W45" s="679">
        <v>16.75438349075975</v>
      </c>
      <c r="X45" s="720">
        <v>0.54702735999999985</v>
      </c>
    </row>
    <row r="46" spans="1:24" ht="13.5">
      <c r="A46" s="254">
        <v>34</v>
      </c>
      <c r="B46" s="678" t="s">
        <v>1208</v>
      </c>
      <c r="C46" s="341" t="s">
        <v>1274</v>
      </c>
      <c r="D46" s="679"/>
      <c r="E46" s="679">
        <v>9.8155224729004225</v>
      </c>
      <c r="F46" s="679">
        <v>6.8695909999999998</v>
      </c>
      <c r="G46" s="679"/>
      <c r="H46" s="679"/>
      <c r="I46" s="679"/>
      <c r="J46" s="679"/>
      <c r="K46" s="679">
        <v>16.685113472900422</v>
      </c>
      <c r="L46" s="679"/>
      <c r="M46" s="679"/>
      <c r="N46" s="679">
        <v>2.0174358333175251</v>
      </c>
      <c r="O46" s="680">
        <v>16.685113472900422</v>
      </c>
      <c r="P46" s="679">
        <v>15.612773639877862</v>
      </c>
      <c r="Q46" s="679"/>
      <c r="R46" s="679"/>
      <c r="S46" s="679"/>
      <c r="T46" s="679"/>
      <c r="U46" s="679"/>
      <c r="V46" s="679"/>
      <c r="W46" s="679">
        <v>15.612773639877862</v>
      </c>
      <c r="X46" s="720">
        <v>1.0723398330225613</v>
      </c>
    </row>
    <row r="47" spans="1:24" ht="13.5">
      <c r="A47" s="254">
        <v>35</v>
      </c>
      <c r="B47" s="678" t="s">
        <v>1275</v>
      </c>
      <c r="C47" s="341" t="s">
        <v>1274</v>
      </c>
      <c r="D47" s="679"/>
      <c r="E47" s="679">
        <v>21.714639699999996</v>
      </c>
      <c r="F47" s="679"/>
      <c r="G47" s="679"/>
      <c r="H47" s="679"/>
      <c r="I47" s="679"/>
      <c r="J47" s="679">
        <v>13.883130299999999</v>
      </c>
      <c r="K47" s="679">
        <v>35.597769999999997</v>
      </c>
      <c r="L47" s="679">
        <v>0</v>
      </c>
      <c r="M47" s="679">
        <v>0</v>
      </c>
      <c r="N47" s="679">
        <v>15.681900000000001</v>
      </c>
      <c r="O47" s="680">
        <v>51.279669999999996</v>
      </c>
      <c r="P47" s="679"/>
      <c r="Q47" s="679">
        <v>41.82</v>
      </c>
      <c r="R47" s="679"/>
      <c r="S47" s="679"/>
      <c r="T47" s="679"/>
      <c r="U47" s="679"/>
      <c r="V47" s="679"/>
      <c r="W47" s="679">
        <v>41.82</v>
      </c>
      <c r="X47" s="720">
        <v>9.4596700000000009</v>
      </c>
    </row>
    <row r="48" spans="1:24" ht="13.5">
      <c r="A48" s="254">
        <v>36</v>
      </c>
      <c r="B48" s="678" t="s">
        <v>1276</v>
      </c>
      <c r="C48" s="341" t="s">
        <v>1274</v>
      </c>
      <c r="D48" s="679"/>
      <c r="E48" s="679"/>
      <c r="F48" s="679"/>
      <c r="G48" s="679"/>
      <c r="H48" s="679"/>
      <c r="I48" s="679"/>
      <c r="J48" s="679"/>
      <c r="K48" s="679">
        <v>0</v>
      </c>
      <c r="L48" s="679"/>
      <c r="M48" s="679"/>
      <c r="N48" s="679"/>
      <c r="O48" s="680">
        <v>0</v>
      </c>
      <c r="P48" s="679"/>
      <c r="Q48" s="679"/>
      <c r="R48" s="679"/>
      <c r="S48" s="679"/>
      <c r="T48" s="679"/>
      <c r="U48" s="679"/>
      <c r="V48" s="679"/>
      <c r="W48" s="679">
        <v>0</v>
      </c>
      <c r="X48" s="720">
        <v>0</v>
      </c>
    </row>
    <row r="49" spans="1:24">
      <c r="A49" s="254">
        <v>37</v>
      </c>
      <c r="B49" s="678" t="s">
        <v>1277</v>
      </c>
      <c r="C49" s="341" t="s">
        <v>1278</v>
      </c>
      <c r="D49" s="679"/>
      <c r="E49" s="679"/>
      <c r="F49" s="679"/>
      <c r="G49" s="679">
        <v>7.1807800000000004</v>
      </c>
      <c r="H49" s="679"/>
      <c r="I49" s="679"/>
      <c r="J49" s="679"/>
      <c r="K49" s="679">
        <v>7.1807800000000004</v>
      </c>
      <c r="L49" s="679"/>
      <c r="M49" s="679"/>
      <c r="N49" s="679">
        <v>1.0214000000000001</v>
      </c>
      <c r="O49" s="680">
        <v>8.2021800000000002</v>
      </c>
      <c r="P49" s="679"/>
      <c r="Q49" s="679"/>
      <c r="R49" s="679">
        <v>2.9380000000000002</v>
      </c>
      <c r="S49" s="679"/>
      <c r="T49" s="679"/>
      <c r="U49" s="679"/>
      <c r="V49" s="679"/>
      <c r="W49" s="679">
        <v>2.9380000000000002</v>
      </c>
      <c r="X49" s="720">
        <v>5.2641800000000005</v>
      </c>
    </row>
    <row r="50" spans="1:24">
      <c r="A50" s="254">
        <v>38</v>
      </c>
      <c r="B50" s="678" t="s">
        <v>1279</v>
      </c>
      <c r="C50" s="341" t="s">
        <v>1278</v>
      </c>
      <c r="D50" s="679"/>
      <c r="E50" s="679"/>
      <c r="F50" s="679"/>
      <c r="G50" s="679"/>
      <c r="H50" s="679"/>
      <c r="I50" s="679"/>
      <c r="J50" s="679"/>
      <c r="K50" s="679">
        <v>21.360690000000002</v>
      </c>
      <c r="L50" s="679">
        <v>0</v>
      </c>
      <c r="M50" s="679"/>
      <c r="N50" s="679">
        <v>10.823919999999999</v>
      </c>
      <c r="O50" s="680">
        <v>32.184609999999999</v>
      </c>
      <c r="P50" s="679"/>
      <c r="Q50" s="679"/>
      <c r="R50" s="679"/>
      <c r="S50" s="679">
        <v>22.655999999999999</v>
      </c>
      <c r="T50" s="679"/>
      <c r="U50" s="679"/>
      <c r="V50" s="679"/>
      <c r="W50" s="679">
        <v>22.655999999999999</v>
      </c>
      <c r="X50" s="720">
        <v>9.5286100000000005</v>
      </c>
    </row>
    <row r="51" spans="1:24">
      <c r="A51" s="254">
        <v>39</v>
      </c>
      <c r="B51" s="678" t="s">
        <v>1280</v>
      </c>
      <c r="C51" s="341" t="s">
        <v>1278</v>
      </c>
      <c r="D51" s="679"/>
      <c r="E51" s="679">
        <v>6.5743130099527241</v>
      </c>
      <c r="F51" s="679"/>
      <c r="G51" s="679"/>
      <c r="H51" s="679"/>
      <c r="I51" s="679"/>
      <c r="J51" s="679"/>
      <c r="K51" s="679">
        <v>6.5743130099527241</v>
      </c>
      <c r="L51" s="679"/>
      <c r="M51" s="679"/>
      <c r="N51" s="679">
        <v>1.0904395835405587</v>
      </c>
      <c r="O51" s="680">
        <v>7.664752593493283</v>
      </c>
      <c r="P51" s="679"/>
      <c r="Q51" s="679">
        <v>5.8559999999999999</v>
      </c>
      <c r="R51" s="679"/>
      <c r="S51" s="679"/>
      <c r="T51" s="679"/>
      <c r="U51" s="679"/>
      <c r="V51" s="679">
        <v>0</v>
      </c>
      <c r="W51" s="679">
        <v>5.8559999999999999</v>
      </c>
      <c r="X51" s="720">
        <v>1.8087525934932829</v>
      </c>
    </row>
    <row r="52" spans="1:24">
      <c r="A52" s="254">
        <v>40</v>
      </c>
      <c r="B52" s="681" t="s">
        <v>1281</v>
      </c>
      <c r="C52" s="341" t="s">
        <v>1278</v>
      </c>
      <c r="D52" s="679"/>
      <c r="E52" s="679"/>
      <c r="F52" s="679">
        <v>15.018440000000002</v>
      </c>
      <c r="G52" s="679"/>
      <c r="H52" s="679"/>
      <c r="I52" s="679"/>
      <c r="J52" s="679"/>
      <c r="K52" s="679">
        <v>15.018440000000002</v>
      </c>
      <c r="L52" s="679"/>
      <c r="M52" s="679"/>
      <c r="N52" s="679">
        <v>3.3394599999999999</v>
      </c>
      <c r="O52" s="680">
        <v>18.357900000000001</v>
      </c>
      <c r="P52" s="679"/>
      <c r="Q52" s="679"/>
      <c r="R52" s="679"/>
      <c r="S52" s="679">
        <v>15.244</v>
      </c>
      <c r="T52" s="679"/>
      <c r="U52" s="679"/>
      <c r="V52" s="679">
        <v>0</v>
      </c>
      <c r="W52" s="679">
        <v>15.244</v>
      </c>
      <c r="X52" s="720">
        <v>3.1139000000000001</v>
      </c>
    </row>
    <row r="53" spans="1:24" ht="12.75">
      <c r="A53" s="254"/>
      <c r="B53" s="678"/>
      <c r="C53" s="341"/>
      <c r="D53" s="684"/>
      <c r="E53" s="684"/>
      <c r="F53" s="684"/>
      <c r="G53" s="684"/>
      <c r="H53" s="684"/>
      <c r="I53" s="684"/>
      <c r="J53" s="684"/>
      <c r="K53" s="684"/>
      <c r="L53" s="682"/>
      <c r="M53" s="683"/>
      <c r="N53" s="683"/>
      <c r="O53" s="683"/>
      <c r="P53" s="683"/>
      <c r="Q53" s="683"/>
      <c r="R53" s="683"/>
      <c r="S53" s="683"/>
      <c r="T53" s="683"/>
      <c r="U53" s="683"/>
      <c r="V53" s="683"/>
      <c r="W53" s="683"/>
      <c r="X53" s="683"/>
    </row>
    <row r="54" spans="1:24" ht="15" customHeight="1">
      <c r="A54" s="254"/>
      <c r="B54" s="678"/>
      <c r="C54" s="341"/>
      <c r="D54" s="782">
        <v>2007</v>
      </c>
      <c r="E54" s="783"/>
      <c r="F54" s="783"/>
      <c r="G54" s="783"/>
      <c r="H54" s="783"/>
      <c r="I54" s="783"/>
      <c r="J54" s="783"/>
      <c r="K54" s="783"/>
      <c r="L54" s="783"/>
      <c r="M54" s="783"/>
      <c r="N54" s="783"/>
      <c r="O54" s="783"/>
      <c r="P54" s="783"/>
      <c r="Q54" s="783"/>
      <c r="R54" s="783"/>
      <c r="S54" s="783"/>
      <c r="T54" s="783"/>
      <c r="U54" s="783"/>
      <c r="V54" s="783"/>
      <c r="W54" s="783"/>
      <c r="X54" s="783"/>
    </row>
    <row r="55" spans="1:24" ht="13.5">
      <c r="A55" s="254">
        <v>41</v>
      </c>
      <c r="B55" s="678" t="s">
        <v>1271</v>
      </c>
      <c r="C55" s="341" t="s">
        <v>1272</v>
      </c>
      <c r="D55" s="679">
        <v>117.99941600547453</v>
      </c>
      <c r="E55" s="679"/>
      <c r="F55" s="679"/>
      <c r="G55" s="679"/>
      <c r="H55" s="679"/>
      <c r="I55" s="679"/>
      <c r="J55" s="679"/>
      <c r="K55" s="679">
        <v>117.99941600547453</v>
      </c>
      <c r="L55" s="679"/>
      <c r="M55" s="679">
        <v>1.8114202470227383</v>
      </c>
      <c r="N55" s="679"/>
      <c r="O55" s="680">
        <v>112.51326879529029</v>
      </c>
      <c r="P55" s="679">
        <v>112.51326879529029</v>
      </c>
      <c r="Q55" s="679"/>
      <c r="R55" s="679"/>
      <c r="S55" s="679"/>
      <c r="T55" s="679"/>
      <c r="U55" s="679"/>
      <c r="V55" s="679"/>
      <c r="W55" s="679">
        <v>112.51326879529029</v>
      </c>
      <c r="X55" s="720"/>
    </row>
    <row r="56" spans="1:24" ht="13.5">
      <c r="A56" s="254">
        <v>42</v>
      </c>
      <c r="B56" s="678" t="s">
        <v>1273</v>
      </c>
      <c r="C56" s="341" t="s">
        <v>1274</v>
      </c>
      <c r="D56" s="679"/>
      <c r="E56" s="679">
        <v>50.984841814249847</v>
      </c>
      <c r="F56" s="679"/>
      <c r="G56" s="679"/>
      <c r="H56" s="679"/>
      <c r="I56" s="679"/>
      <c r="J56" s="679"/>
      <c r="K56" s="679">
        <v>50.984841814249847</v>
      </c>
      <c r="L56" s="679"/>
      <c r="M56" s="679"/>
      <c r="N56" s="679">
        <v>5.5675457667187152</v>
      </c>
      <c r="O56" s="680">
        <v>56.552387580968563</v>
      </c>
      <c r="P56" s="679">
        <v>53.088105547355298</v>
      </c>
      <c r="Q56" s="679"/>
      <c r="R56" s="679"/>
      <c r="S56" s="679"/>
      <c r="T56" s="679"/>
      <c r="U56" s="679"/>
      <c r="V56" s="679"/>
      <c r="W56" s="679">
        <v>53.088105547355298</v>
      </c>
      <c r="X56" s="720">
        <v>3.4642820336132631</v>
      </c>
    </row>
    <row r="57" spans="1:24" ht="13.5">
      <c r="A57" s="254">
        <v>43</v>
      </c>
      <c r="B57" s="678" t="s">
        <v>1207</v>
      </c>
      <c r="C57" s="341" t="s">
        <v>1274</v>
      </c>
      <c r="D57" s="679"/>
      <c r="E57" s="679"/>
      <c r="F57" s="679"/>
      <c r="G57" s="679"/>
      <c r="H57" s="679"/>
      <c r="I57" s="679"/>
      <c r="J57" s="679">
        <v>4.3547033083112954</v>
      </c>
      <c r="K57" s="679">
        <v>4.3547033083112954</v>
      </c>
      <c r="L57" s="679">
        <v>16.785</v>
      </c>
      <c r="M57" s="679"/>
      <c r="N57" s="679">
        <v>8.3941440000000006E-2</v>
      </c>
      <c r="O57" s="680">
        <v>17.146805754431519</v>
      </c>
      <c r="P57" s="679">
        <v>16.620854234431523</v>
      </c>
      <c r="Q57" s="679"/>
      <c r="R57" s="679"/>
      <c r="S57" s="679"/>
      <c r="T57" s="679"/>
      <c r="U57" s="679"/>
      <c r="V57" s="679"/>
      <c r="W57" s="679">
        <v>16.620854234431523</v>
      </c>
      <c r="X57" s="720">
        <v>0.52595152000000001</v>
      </c>
    </row>
    <row r="58" spans="1:24" ht="13.5">
      <c r="A58" s="254">
        <v>44</v>
      </c>
      <c r="B58" s="678" t="s">
        <v>1208</v>
      </c>
      <c r="C58" s="341" t="s">
        <v>1274</v>
      </c>
      <c r="D58" s="679"/>
      <c r="E58" s="679">
        <v>9.7448578240297881</v>
      </c>
      <c r="F58" s="679">
        <v>6.477366</v>
      </c>
      <c r="G58" s="679"/>
      <c r="H58" s="679"/>
      <c r="I58" s="679"/>
      <c r="J58" s="679"/>
      <c r="K58" s="679">
        <v>16.22222382402979</v>
      </c>
      <c r="L58" s="679"/>
      <c r="M58" s="679"/>
      <c r="N58" s="679">
        <v>1.9715270332812851</v>
      </c>
      <c r="O58" s="680">
        <v>16.22222382402979</v>
      </c>
      <c r="P58" s="679">
        <v>15.087490157643051</v>
      </c>
      <c r="Q58" s="679"/>
      <c r="R58" s="679"/>
      <c r="S58" s="679"/>
      <c r="T58" s="679"/>
      <c r="U58" s="679"/>
      <c r="V58" s="679"/>
      <c r="W58" s="679">
        <v>15.087490157643051</v>
      </c>
      <c r="X58" s="720">
        <v>1.1347336663867369</v>
      </c>
    </row>
    <row r="59" spans="1:24" ht="13.5">
      <c r="A59" s="254">
        <v>45</v>
      </c>
      <c r="B59" s="678" t="s">
        <v>1275</v>
      </c>
      <c r="C59" s="341" t="s">
        <v>1274</v>
      </c>
      <c r="D59" s="679"/>
      <c r="E59" s="679">
        <v>22.360452799999994</v>
      </c>
      <c r="F59" s="679"/>
      <c r="G59" s="679"/>
      <c r="H59" s="679"/>
      <c r="I59" s="679"/>
      <c r="J59" s="679">
        <v>14.296027199999999</v>
      </c>
      <c r="K59" s="679">
        <v>36.656479999999995</v>
      </c>
      <c r="L59" s="679">
        <v>0</v>
      </c>
      <c r="M59" s="679">
        <v>0</v>
      </c>
      <c r="N59" s="679">
        <v>19.465580000000003</v>
      </c>
      <c r="O59" s="680">
        <v>56.122059999999998</v>
      </c>
      <c r="P59" s="679"/>
      <c r="Q59" s="679">
        <v>42.771000000000001</v>
      </c>
      <c r="R59" s="679"/>
      <c r="S59" s="679"/>
      <c r="T59" s="679"/>
      <c r="U59" s="679"/>
      <c r="V59" s="679"/>
      <c r="W59" s="679">
        <v>42.771000000000001</v>
      </c>
      <c r="X59" s="720">
        <v>13.351060000000002</v>
      </c>
    </row>
    <row r="60" spans="1:24" ht="13.5">
      <c r="A60" s="254">
        <v>46</v>
      </c>
      <c r="B60" s="678" t="s">
        <v>1276</v>
      </c>
      <c r="C60" s="341" t="s">
        <v>1274</v>
      </c>
      <c r="D60" s="679"/>
      <c r="E60" s="679"/>
      <c r="F60" s="679"/>
      <c r="G60" s="679"/>
      <c r="H60" s="679"/>
      <c r="I60" s="679"/>
      <c r="J60" s="679"/>
      <c r="K60" s="679">
        <v>0</v>
      </c>
      <c r="L60" s="679"/>
      <c r="M60" s="679"/>
      <c r="N60" s="679"/>
      <c r="O60" s="680">
        <v>0</v>
      </c>
      <c r="P60" s="679"/>
      <c r="Q60" s="679"/>
      <c r="R60" s="679"/>
      <c r="S60" s="679"/>
      <c r="T60" s="679"/>
      <c r="U60" s="679"/>
      <c r="V60" s="679"/>
      <c r="W60" s="679">
        <v>0</v>
      </c>
      <c r="X60" s="720">
        <v>0</v>
      </c>
    </row>
    <row r="61" spans="1:24">
      <c r="A61" s="254">
        <v>47</v>
      </c>
      <c r="B61" s="678" t="s">
        <v>1277</v>
      </c>
      <c r="C61" s="341" t="s">
        <v>1278</v>
      </c>
      <c r="D61" s="679"/>
      <c r="E61" s="679"/>
      <c r="F61" s="679"/>
      <c r="G61" s="679">
        <v>7.2939999999999996</v>
      </c>
      <c r="H61" s="679"/>
      <c r="I61" s="679"/>
      <c r="J61" s="679"/>
      <c r="K61" s="679">
        <v>7.2939999999999996</v>
      </c>
      <c r="L61" s="679"/>
      <c r="M61" s="679"/>
      <c r="N61" s="679">
        <v>0.98199999999999998</v>
      </c>
      <c r="O61" s="680">
        <v>8.2759999999999998</v>
      </c>
      <c r="P61" s="679"/>
      <c r="Q61" s="679"/>
      <c r="R61" s="679">
        <v>3.0009999999999999</v>
      </c>
      <c r="S61" s="679"/>
      <c r="T61" s="679"/>
      <c r="U61" s="679"/>
      <c r="V61" s="679"/>
      <c r="W61" s="679">
        <v>3.0009999999999999</v>
      </c>
      <c r="X61" s="720">
        <v>5.2750000000000004</v>
      </c>
    </row>
    <row r="62" spans="1:24">
      <c r="A62" s="254">
        <v>48</v>
      </c>
      <c r="B62" s="678" t="s">
        <v>1279</v>
      </c>
      <c r="C62" s="341" t="s">
        <v>1278</v>
      </c>
      <c r="D62" s="679"/>
      <c r="E62" s="679"/>
      <c r="F62" s="679"/>
      <c r="G62" s="679"/>
      <c r="H62" s="679"/>
      <c r="I62" s="679"/>
      <c r="J62" s="679"/>
      <c r="K62" s="679">
        <v>20.873999999999999</v>
      </c>
      <c r="L62" s="679">
        <v>0</v>
      </c>
      <c r="M62" s="679"/>
      <c r="N62" s="679">
        <v>14.275</v>
      </c>
      <c r="O62" s="680">
        <v>35.149000000000001</v>
      </c>
      <c r="P62" s="679"/>
      <c r="Q62" s="679"/>
      <c r="R62" s="679"/>
      <c r="S62" s="679">
        <v>23.317</v>
      </c>
      <c r="T62" s="679"/>
      <c r="U62" s="679"/>
      <c r="V62" s="679"/>
      <c r="W62" s="679">
        <v>23.317</v>
      </c>
      <c r="X62" s="720">
        <v>11.832000000000001</v>
      </c>
    </row>
    <row r="63" spans="1:24">
      <c r="A63" s="254">
        <v>49</v>
      </c>
      <c r="B63" s="678" t="s">
        <v>1280</v>
      </c>
      <c r="C63" s="341" t="s">
        <v>1278</v>
      </c>
      <c r="D63" s="679"/>
      <c r="E63" s="679">
        <v>6.9456148968612546</v>
      </c>
      <c r="F63" s="679"/>
      <c r="G63" s="679"/>
      <c r="H63" s="679"/>
      <c r="I63" s="679"/>
      <c r="J63" s="679"/>
      <c r="K63" s="679">
        <v>6.9456148968612546</v>
      </c>
      <c r="L63" s="679"/>
      <c r="M63" s="679"/>
      <c r="N63" s="679">
        <v>1.5035226899871827</v>
      </c>
      <c r="O63" s="680">
        <v>8.4491375868484369</v>
      </c>
      <c r="P63" s="679"/>
      <c r="Q63" s="679">
        <v>5.8559999999999999</v>
      </c>
      <c r="R63" s="679"/>
      <c r="S63" s="679"/>
      <c r="T63" s="679"/>
      <c r="U63" s="679"/>
      <c r="V63" s="679">
        <v>0</v>
      </c>
      <c r="W63" s="679">
        <v>5.8559999999999999</v>
      </c>
      <c r="X63" s="720">
        <v>2.5931375868484379</v>
      </c>
    </row>
    <row r="64" spans="1:24">
      <c r="A64" s="254">
        <v>50</v>
      </c>
      <c r="B64" s="669" t="s">
        <v>1281</v>
      </c>
      <c r="C64" s="341" t="s">
        <v>1278</v>
      </c>
      <c r="D64" s="679"/>
      <c r="E64" s="679"/>
      <c r="F64" s="679">
        <v>15.907</v>
      </c>
      <c r="G64" s="679"/>
      <c r="H64" s="679"/>
      <c r="I64" s="679"/>
      <c r="J64" s="679"/>
      <c r="K64" s="679">
        <v>15.907</v>
      </c>
      <c r="L64" s="679"/>
      <c r="M64" s="679"/>
      <c r="N64" s="679">
        <v>3.5459999999999998</v>
      </c>
      <c r="O64" s="680">
        <v>19.452999999999999</v>
      </c>
      <c r="P64" s="679"/>
      <c r="Q64" s="679"/>
      <c r="R64" s="679"/>
      <c r="S64" s="679">
        <v>15.821999999999999</v>
      </c>
      <c r="T64" s="679"/>
      <c r="U64" s="679"/>
      <c r="V64" s="679">
        <v>0</v>
      </c>
      <c r="W64" s="679">
        <v>15.821999999999999</v>
      </c>
      <c r="X64" s="720">
        <v>3.6309999999999998</v>
      </c>
    </row>
    <row r="65" spans="1:29">
      <c r="A65" s="254"/>
      <c r="B65" s="669"/>
      <c r="C65" s="623"/>
      <c r="D65" s="685"/>
      <c r="E65" s="683"/>
      <c r="F65" s="683"/>
      <c r="G65" s="683"/>
      <c r="H65" s="683"/>
      <c r="I65" s="683"/>
      <c r="J65" s="683"/>
      <c r="K65" s="683"/>
      <c r="L65" s="683"/>
      <c r="M65" s="683"/>
      <c r="N65" s="683"/>
      <c r="O65" s="683"/>
      <c r="P65" s="683"/>
      <c r="Q65" s="683"/>
      <c r="R65" s="683"/>
      <c r="S65" s="683"/>
      <c r="T65" s="683"/>
      <c r="U65" s="683"/>
      <c r="V65" s="683"/>
      <c r="W65" s="683"/>
      <c r="X65" s="683"/>
    </row>
    <row r="66" spans="1:29" ht="15" customHeight="1">
      <c r="A66" s="254"/>
      <c r="B66" s="669"/>
      <c r="C66" s="623"/>
      <c r="D66" s="782">
        <v>2008</v>
      </c>
      <c r="E66" s="783"/>
      <c r="F66" s="783"/>
      <c r="G66" s="783"/>
      <c r="H66" s="783"/>
      <c r="I66" s="783"/>
      <c r="J66" s="783"/>
      <c r="K66" s="783"/>
      <c r="L66" s="783"/>
      <c r="M66" s="783"/>
      <c r="N66" s="783"/>
      <c r="O66" s="783"/>
      <c r="P66" s="783"/>
      <c r="Q66" s="783"/>
      <c r="R66" s="783"/>
      <c r="S66" s="783"/>
      <c r="T66" s="783"/>
      <c r="U66" s="783"/>
      <c r="V66" s="783"/>
      <c r="W66" s="783"/>
      <c r="X66" s="783"/>
    </row>
    <row r="67" spans="1:29" ht="13.5">
      <c r="A67" s="254">
        <v>51</v>
      </c>
      <c r="B67" s="678" t="s">
        <v>1271</v>
      </c>
      <c r="C67" s="341" t="s">
        <v>1272</v>
      </c>
      <c r="D67" s="679">
        <v>95.422121348067648</v>
      </c>
      <c r="E67" s="679"/>
      <c r="F67" s="679"/>
      <c r="G67" s="679"/>
      <c r="H67" s="679"/>
      <c r="I67" s="679"/>
      <c r="J67" s="679"/>
      <c r="K67" s="679">
        <v>95.422121348067648</v>
      </c>
      <c r="L67" s="679"/>
      <c r="M67" s="679">
        <v>24.225783366572482</v>
      </c>
      <c r="N67" s="679"/>
      <c r="O67" s="680">
        <v>112.31747350600423</v>
      </c>
      <c r="P67" s="679">
        <v>112.31747350600423</v>
      </c>
      <c r="Q67" s="679"/>
      <c r="R67" s="679"/>
      <c r="S67" s="679"/>
      <c r="T67" s="679"/>
      <c r="U67" s="679"/>
      <c r="V67" s="679"/>
      <c r="W67" s="679">
        <v>112.31747350600423</v>
      </c>
      <c r="X67" s="720"/>
      <c r="AB67" s="686"/>
      <c r="AC67" s="682"/>
    </row>
    <row r="68" spans="1:29" ht="13.5">
      <c r="A68" s="254">
        <v>52</v>
      </c>
      <c r="B68" s="678" t="s">
        <v>1273</v>
      </c>
      <c r="C68" s="341" t="s">
        <v>1274</v>
      </c>
      <c r="D68" s="679"/>
      <c r="E68" s="679">
        <v>33.141039625424185</v>
      </c>
      <c r="F68" s="679"/>
      <c r="G68" s="679"/>
      <c r="H68" s="679"/>
      <c r="I68" s="679"/>
      <c r="J68" s="679"/>
      <c r="K68" s="679">
        <v>33.141039625424185</v>
      </c>
      <c r="L68" s="679"/>
      <c r="M68" s="679"/>
      <c r="N68" s="679">
        <v>4.2722355667389804</v>
      </c>
      <c r="O68" s="680">
        <v>37.413275192163162</v>
      </c>
      <c r="P68" s="679">
        <v>34.83557235851476</v>
      </c>
      <c r="Q68" s="679"/>
      <c r="R68" s="679"/>
      <c r="S68" s="679"/>
      <c r="T68" s="679"/>
      <c r="U68" s="679"/>
      <c r="V68" s="679"/>
      <c r="W68" s="679">
        <v>34.83557235851476</v>
      </c>
      <c r="X68" s="720">
        <v>2.5777028336484094</v>
      </c>
      <c r="AB68" s="682"/>
      <c r="AC68" s="687"/>
    </row>
    <row r="69" spans="1:29" ht="13.5">
      <c r="A69" s="254">
        <v>53</v>
      </c>
      <c r="B69" s="678" t="s">
        <v>1207</v>
      </c>
      <c r="C69" s="341" t="s">
        <v>1274</v>
      </c>
      <c r="D69" s="679"/>
      <c r="E69" s="679"/>
      <c r="F69" s="679"/>
      <c r="G69" s="679"/>
      <c r="H69" s="679"/>
      <c r="I69" s="679"/>
      <c r="J69" s="679">
        <v>3.9183032305786933</v>
      </c>
      <c r="K69" s="679">
        <v>3.9183032305786933</v>
      </c>
      <c r="L69" s="679">
        <v>20.087812716256536</v>
      </c>
      <c r="M69" s="679"/>
      <c r="N69" s="679">
        <v>0.14392607999999998</v>
      </c>
      <c r="O69" s="680">
        <v>19.783298658498616</v>
      </c>
      <c r="P69" s="679">
        <v>19.310375458498616</v>
      </c>
      <c r="Q69" s="679"/>
      <c r="R69" s="679"/>
      <c r="S69" s="679"/>
      <c r="T69" s="679"/>
      <c r="U69" s="679"/>
      <c r="V69" s="679"/>
      <c r="W69" s="679">
        <v>19.310375458498616</v>
      </c>
      <c r="X69" s="720">
        <v>0.47292319999999993</v>
      </c>
      <c r="AB69" s="688"/>
      <c r="AC69" s="687"/>
    </row>
    <row r="70" spans="1:29" ht="13.5">
      <c r="A70" s="254">
        <v>54</v>
      </c>
      <c r="B70" s="678" t="s">
        <v>1208</v>
      </c>
      <c r="C70" s="341" t="s">
        <v>1274</v>
      </c>
      <c r="D70" s="679"/>
      <c r="E70" s="679">
        <v>8.6973937606426563</v>
      </c>
      <c r="F70" s="679">
        <v>6.2516119999999997</v>
      </c>
      <c r="G70" s="679"/>
      <c r="H70" s="679"/>
      <c r="I70" s="679"/>
      <c r="J70" s="679"/>
      <c r="K70" s="679">
        <v>14.949005760642656</v>
      </c>
      <c r="L70" s="679"/>
      <c r="M70" s="679"/>
      <c r="N70" s="679">
        <v>1.5925370332610196</v>
      </c>
      <c r="O70" s="680">
        <v>14.949005760642656</v>
      </c>
      <c r="P70" s="679">
        <v>14.181674194291066</v>
      </c>
      <c r="Q70" s="679"/>
      <c r="R70" s="679"/>
      <c r="S70" s="679"/>
      <c r="T70" s="679"/>
      <c r="U70" s="679"/>
      <c r="V70" s="679"/>
      <c r="W70" s="679">
        <v>14.181674194291066</v>
      </c>
      <c r="X70" s="720">
        <v>0.76733156635158994</v>
      </c>
      <c r="AB70" s="688"/>
      <c r="AC70" s="687"/>
    </row>
    <row r="71" spans="1:29" ht="13.5">
      <c r="A71" s="254">
        <v>55</v>
      </c>
      <c r="B71" s="678" t="s">
        <v>1275</v>
      </c>
      <c r="C71" s="341" t="s">
        <v>1274</v>
      </c>
      <c r="D71" s="679"/>
      <c r="E71" s="679">
        <v>14.858770399999999</v>
      </c>
      <c r="F71" s="679"/>
      <c r="G71" s="679"/>
      <c r="H71" s="679"/>
      <c r="I71" s="679"/>
      <c r="J71" s="679">
        <v>9.4998696000000002</v>
      </c>
      <c r="K71" s="679">
        <v>24.358640000000001</v>
      </c>
      <c r="L71" s="679">
        <v>0</v>
      </c>
      <c r="M71" s="679">
        <v>0</v>
      </c>
      <c r="N71" s="679">
        <v>21.149609999999999</v>
      </c>
      <c r="O71" s="680">
        <v>45.508249999999997</v>
      </c>
      <c r="P71" s="679"/>
      <c r="Q71" s="679">
        <v>33.860510000000005</v>
      </c>
      <c r="R71" s="679"/>
      <c r="S71" s="679"/>
      <c r="T71" s="679"/>
      <c r="U71" s="679"/>
      <c r="V71" s="679"/>
      <c r="W71" s="679">
        <v>33.860510000000005</v>
      </c>
      <c r="X71" s="720">
        <v>11.647740000000001</v>
      </c>
      <c r="AB71" s="682"/>
      <c r="AC71" s="687"/>
    </row>
    <row r="72" spans="1:29" ht="13.5">
      <c r="A72" s="254">
        <v>56</v>
      </c>
      <c r="B72" s="678" t="s">
        <v>1276</v>
      </c>
      <c r="C72" s="341" t="s">
        <v>1274</v>
      </c>
      <c r="D72" s="679"/>
      <c r="E72" s="679"/>
      <c r="F72" s="679"/>
      <c r="G72" s="679"/>
      <c r="H72" s="679"/>
      <c r="I72" s="679"/>
      <c r="J72" s="679"/>
      <c r="K72" s="679">
        <v>0</v>
      </c>
      <c r="L72" s="679"/>
      <c r="M72" s="679"/>
      <c r="N72" s="679"/>
      <c r="O72" s="680">
        <v>0</v>
      </c>
      <c r="P72" s="679"/>
      <c r="Q72" s="679"/>
      <c r="R72" s="679"/>
      <c r="S72" s="679"/>
      <c r="T72" s="679"/>
      <c r="U72" s="679"/>
      <c r="V72" s="679"/>
      <c r="W72" s="679">
        <v>0</v>
      </c>
      <c r="X72" s="720">
        <v>0</v>
      </c>
      <c r="AB72" s="682"/>
      <c r="AC72" s="687"/>
    </row>
    <row r="73" spans="1:29">
      <c r="A73" s="254">
        <v>57</v>
      </c>
      <c r="B73" s="678" t="s">
        <v>1277</v>
      </c>
      <c r="C73" s="341" t="s">
        <v>1278</v>
      </c>
      <c r="D73" s="679"/>
      <c r="E73" s="679"/>
      <c r="F73" s="679"/>
      <c r="G73" s="679">
        <v>7.4257999999999988</v>
      </c>
      <c r="H73" s="679"/>
      <c r="I73" s="679"/>
      <c r="J73" s="679"/>
      <c r="K73" s="679">
        <v>7.4257999999999988</v>
      </c>
      <c r="L73" s="679"/>
      <c r="M73" s="679"/>
      <c r="N73" s="679">
        <v>1.0369999999999999</v>
      </c>
      <c r="O73" s="680">
        <v>8.4627999999999997</v>
      </c>
      <c r="P73" s="679"/>
      <c r="Q73" s="679"/>
      <c r="R73" s="679">
        <v>2.9088000000000003</v>
      </c>
      <c r="S73" s="679"/>
      <c r="T73" s="679"/>
      <c r="U73" s="679"/>
      <c r="V73" s="679"/>
      <c r="W73" s="679">
        <v>2.9088000000000003</v>
      </c>
      <c r="X73" s="720">
        <v>5.5540000000000003</v>
      </c>
      <c r="AB73" s="688"/>
      <c r="AC73" s="687"/>
    </row>
    <row r="74" spans="1:29">
      <c r="A74" s="254">
        <v>58</v>
      </c>
      <c r="B74" s="678" t="s">
        <v>1279</v>
      </c>
      <c r="C74" s="341" t="s">
        <v>1278</v>
      </c>
      <c r="D74" s="679"/>
      <c r="E74" s="679"/>
      <c r="F74" s="679"/>
      <c r="G74" s="679"/>
      <c r="H74" s="679"/>
      <c r="I74" s="679"/>
      <c r="J74" s="679"/>
      <c r="K74" s="679">
        <v>20.614000000000001</v>
      </c>
      <c r="L74" s="679">
        <v>0</v>
      </c>
      <c r="M74" s="679"/>
      <c r="N74" s="679">
        <v>13.68</v>
      </c>
      <c r="O74" s="680">
        <v>34.293999999999997</v>
      </c>
      <c r="P74" s="679"/>
      <c r="Q74" s="679"/>
      <c r="R74" s="679"/>
      <c r="S74" s="679">
        <v>22.827999999999999</v>
      </c>
      <c r="T74" s="679"/>
      <c r="U74" s="679"/>
      <c r="V74" s="679"/>
      <c r="W74" s="679">
        <v>22.827999999999999</v>
      </c>
      <c r="X74" s="720">
        <v>11.465999999999999</v>
      </c>
      <c r="AB74" s="688"/>
      <c r="AC74" s="687"/>
    </row>
    <row r="75" spans="1:29">
      <c r="A75" s="254">
        <v>59</v>
      </c>
      <c r="B75" s="678" t="s">
        <v>1280</v>
      </c>
      <c r="C75" s="341" t="s">
        <v>1278</v>
      </c>
      <c r="D75" s="679"/>
      <c r="E75" s="679">
        <v>6.7611320113683337</v>
      </c>
      <c r="F75" s="679"/>
      <c r="G75" s="679"/>
      <c r="H75" s="679"/>
      <c r="I75" s="679"/>
      <c r="J75" s="679"/>
      <c r="K75" s="679">
        <v>6.7611320113683337</v>
      </c>
      <c r="L75" s="679"/>
      <c r="M75" s="679"/>
      <c r="N75" s="679">
        <v>1.1981885895462034</v>
      </c>
      <c r="O75" s="680">
        <v>7.9593206009145376</v>
      </c>
      <c r="P75" s="679"/>
      <c r="Q75" s="679">
        <v>5.8559999999999999</v>
      </c>
      <c r="R75" s="679"/>
      <c r="S75" s="679"/>
      <c r="T75" s="679"/>
      <c r="U75" s="679"/>
      <c r="V75" s="679">
        <v>0</v>
      </c>
      <c r="W75" s="679">
        <v>5.8559999999999999</v>
      </c>
      <c r="X75" s="720">
        <v>2.1033206009145378</v>
      </c>
      <c r="AB75" s="682"/>
      <c r="AC75" s="687"/>
    </row>
    <row r="76" spans="1:29">
      <c r="A76" s="254">
        <v>60</v>
      </c>
      <c r="B76" s="669" t="s">
        <v>1281</v>
      </c>
      <c r="C76" s="341" t="s">
        <v>1278</v>
      </c>
      <c r="D76" s="679"/>
      <c r="E76" s="679"/>
      <c r="F76" s="679">
        <v>15.385999999999999</v>
      </c>
      <c r="G76" s="679"/>
      <c r="H76" s="679"/>
      <c r="I76" s="679"/>
      <c r="J76" s="679"/>
      <c r="K76" s="679">
        <v>15.385999999999999</v>
      </c>
      <c r="L76" s="679"/>
      <c r="M76" s="679"/>
      <c r="N76" s="679">
        <v>3.6619999999999999</v>
      </c>
      <c r="O76" s="680">
        <v>19.047999999999998</v>
      </c>
      <c r="P76" s="679"/>
      <c r="Q76" s="679"/>
      <c r="R76" s="679"/>
      <c r="S76" s="679">
        <v>15.493</v>
      </c>
      <c r="T76" s="679"/>
      <c r="U76" s="679"/>
      <c r="V76" s="679">
        <v>0</v>
      </c>
      <c r="W76" s="679">
        <v>15.493</v>
      </c>
      <c r="X76" s="720">
        <v>3.5550000000000002</v>
      </c>
      <c r="AB76" s="689"/>
      <c r="AC76" s="690"/>
    </row>
    <row r="77" spans="1:29" ht="20.100000000000001" customHeight="1">
      <c r="A77" s="254"/>
      <c r="B77" s="669"/>
      <c r="C77" s="341"/>
      <c r="D77" s="782">
        <v>2009</v>
      </c>
      <c r="E77" s="783"/>
      <c r="F77" s="783"/>
      <c r="G77" s="783"/>
      <c r="H77" s="783"/>
      <c r="I77" s="783"/>
      <c r="J77" s="783"/>
      <c r="K77" s="783"/>
      <c r="L77" s="783"/>
      <c r="M77" s="783"/>
      <c r="N77" s="783"/>
      <c r="O77" s="783"/>
      <c r="P77" s="783"/>
      <c r="Q77" s="783"/>
      <c r="R77" s="783"/>
      <c r="S77" s="783"/>
      <c r="T77" s="783"/>
      <c r="U77" s="783"/>
      <c r="V77" s="783"/>
      <c r="W77" s="783"/>
      <c r="X77" s="783"/>
      <c r="AB77" s="689"/>
      <c r="AC77" s="690"/>
    </row>
    <row r="78" spans="1:29" ht="13.5">
      <c r="A78" s="254">
        <v>61</v>
      </c>
      <c r="B78" s="678" t="s">
        <v>1271</v>
      </c>
      <c r="C78" s="341" t="s">
        <v>1272</v>
      </c>
      <c r="D78" s="679">
        <v>81.697804245575327</v>
      </c>
      <c r="E78" s="679"/>
      <c r="F78" s="679"/>
      <c r="G78" s="679"/>
      <c r="H78" s="679"/>
      <c r="I78" s="679"/>
      <c r="J78" s="679"/>
      <c r="K78" s="679">
        <v>81.697804245575327</v>
      </c>
      <c r="L78" s="679"/>
      <c r="M78" s="679">
        <v>37.813102117873456</v>
      </c>
      <c r="N78" s="679"/>
      <c r="O78" s="680">
        <v>112.11891093888043</v>
      </c>
      <c r="P78" s="679">
        <v>112.11891093888043</v>
      </c>
      <c r="Q78" s="679"/>
      <c r="R78" s="679"/>
      <c r="S78" s="679"/>
      <c r="T78" s="679"/>
      <c r="U78" s="679"/>
      <c r="V78" s="679"/>
      <c r="W78" s="679">
        <v>112.11891093888043</v>
      </c>
      <c r="X78" s="679"/>
      <c r="AB78" s="689"/>
      <c r="AC78" s="690"/>
    </row>
    <row r="79" spans="1:29" ht="13.5">
      <c r="A79" s="254">
        <v>62</v>
      </c>
      <c r="B79" s="678" t="s">
        <v>1273</v>
      </c>
      <c r="C79" s="341" t="s">
        <v>1274</v>
      </c>
      <c r="D79" s="679"/>
      <c r="E79" s="679">
        <v>28.62845843585966</v>
      </c>
      <c r="F79" s="679"/>
      <c r="G79" s="679"/>
      <c r="H79" s="679"/>
      <c r="I79" s="679"/>
      <c r="J79" s="679"/>
      <c r="K79" s="679">
        <v>28.62845843585966</v>
      </c>
      <c r="L79" s="679"/>
      <c r="M79" s="679"/>
      <c r="N79" s="679">
        <v>2.683893866702979</v>
      </c>
      <c r="O79" s="680">
        <v>31.312352302562637</v>
      </c>
      <c r="P79" s="679">
        <v>28.222105002367908</v>
      </c>
      <c r="Q79" s="679"/>
      <c r="R79" s="679"/>
      <c r="S79" s="679"/>
      <c r="T79" s="679"/>
      <c r="U79" s="679"/>
      <c r="V79" s="679"/>
      <c r="W79" s="679">
        <v>28.222105002367908</v>
      </c>
      <c r="X79" s="679">
        <v>3.0902473001947284</v>
      </c>
      <c r="AB79" s="689"/>
      <c r="AC79" s="690"/>
    </row>
    <row r="80" spans="1:29" ht="13.5">
      <c r="A80" s="254">
        <v>63</v>
      </c>
      <c r="B80" s="678" t="s">
        <v>1207</v>
      </c>
      <c r="C80" s="341" t="s">
        <v>1274</v>
      </c>
      <c r="D80" s="679"/>
      <c r="E80" s="679"/>
      <c r="F80" s="679"/>
      <c r="G80" s="679"/>
      <c r="H80" s="679"/>
      <c r="I80" s="679"/>
      <c r="J80" s="679">
        <v>4.5978462468975199</v>
      </c>
      <c r="K80" s="679">
        <v>4.5978462468975199</v>
      </c>
      <c r="L80" s="679">
        <v>17.602342973662086</v>
      </c>
      <c r="M80" s="679"/>
      <c r="N80" s="679">
        <v>0.15316048000000002</v>
      </c>
      <c r="O80" s="680">
        <v>18.589514868555192</v>
      </c>
      <c r="P80" s="679">
        <v>18.21891582855519</v>
      </c>
      <c r="Q80" s="679"/>
      <c r="R80" s="679"/>
      <c r="S80" s="679"/>
      <c r="T80" s="679"/>
      <c r="U80" s="679"/>
      <c r="V80" s="679"/>
      <c r="W80" s="679">
        <v>18.21891582855519</v>
      </c>
      <c r="X80" s="679">
        <v>0.37059903999999994</v>
      </c>
      <c r="AB80" s="689"/>
      <c r="AC80" s="690"/>
    </row>
    <row r="81" spans="1:29" ht="13.5">
      <c r="A81" s="254">
        <v>64</v>
      </c>
      <c r="B81" s="678" t="s">
        <v>1208</v>
      </c>
      <c r="C81" s="341" t="s">
        <v>1274</v>
      </c>
      <c r="D81" s="679"/>
      <c r="E81" s="679">
        <v>9.3950642578164842</v>
      </c>
      <c r="F81" s="679">
        <v>6.1692260000000001</v>
      </c>
      <c r="G81" s="679"/>
      <c r="H81" s="679"/>
      <c r="I81" s="679"/>
      <c r="J81" s="679"/>
      <c r="K81" s="679">
        <v>15.564290257816483</v>
      </c>
      <c r="L81" s="679"/>
      <c r="M81" s="679"/>
      <c r="N81" s="679">
        <v>1.1790642332970207</v>
      </c>
      <c r="O81" s="680">
        <v>15.564290257816486</v>
      </c>
      <c r="P81" s="679">
        <v>14.115832158011216</v>
      </c>
      <c r="Q81" s="679"/>
      <c r="R81" s="679"/>
      <c r="S81" s="679"/>
      <c r="T81" s="679"/>
      <c r="U81" s="679"/>
      <c r="V81" s="679"/>
      <c r="W81" s="679">
        <v>14.115832158011216</v>
      </c>
      <c r="X81" s="679">
        <v>1.4484580998052718</v>
      </c>
      <c r="AB81" s="689"/>
      <c r="AC81" s="690"/>
    </row>
    <row r="82" spans="1:29" ht="13.5">
      <c r="A82" s="254">
        <v>65</v>
      </c>
      <c r="B82" s="678" t="s">
        <v>1275</v>
      </c>
      <c r="C82" s="341" t="s">
        <v>1274</v>
      </c>
      <c r="D82" s="679"/>
      <c r="E82" s="679">
        <v>17.972643499999997</v>
      </c>
      <c r="F82" s="679"/>
      <c r="G82" s="679"/>
      <c r="H82" s="679"/>
      <c r="I82" s="679"/>
      <c r="J82" s="679">
        <v>11.490706499999998</v>
      </c>
      <c r="K82" s="679">
        <v>29.463349999999995</v>
      </c>
      <c r="L82" s="679">
        <v>0</v>
      </c>
      <c r="M82" s="679">
        <v>0</v>
      </c>
      <c r="N82" s="679">
        <v>12.840450000000001</v>
      </c>
      <c r="O82" s="680">
        <v>42.303799999999995</v>
      </c>
      <c r="P82" s="679"/>
      <c r="Q82" s="679">
        <v>34.676739999999995</v>
      </c>
      <c r="R82" s="679"/>
      <c r="S82" s="679"/>
      <c r="T82" s="679"/>
      <c r="U82" s="679"/>
      <c r="V82" s="679"/>
      <c r="W82" s="679">
        <v>34.676739999999995</v>
      </c>
      <c r="X82" s="679">
        <v>7.6270599999999993</v>
      </c>
      <c r="AB82" s="689"/>
      <c r="AC82" s="690"/>
    </row>
    <row r="83" spans="1:29" ht="13.5">
      <c r="A83" s="254">
        <v>66</v>
      </c>
      <c r="B83" s="678" t="s">
        <v>1276</v>
      </c>
      <c r="C83" s="341" t="s">
        <v>1274</v>
      </c>
      <c r="D83" s="679"/>
      <c r="E83" s="679"/>
      <c r="F83" s="679"/>
      <c r="G83" s="679"/>
      <c r="H83" s="679"/>
      <c r="I83" s="679"/>
      <c r="J83" s="679"/>
      <c r="K83" s="679">
        <v>0</v>
      </c>
      <c r="L83" s="679"/>
      <c r="M83" s="679"/>
      <c r="N83" s="679"/>
      <c r="O83" s="680">
        <v>0</v>
      </c>
      <c r="P83" s="679"/>
      <c r="Q83" s="679"/>
      <c r="R83" s="679"/>
      <c r="S83" s="679"/>
      <c r="T83" s="679"/>
      <c r="U83" s="679"/>
      <c r="V83" s="679"/>
      <c r="W83" s="679">
        <v>0</v>
      </c>
      <c r="X83" s="679">
        <v>0</v>
      </c>
      <c r="AB83" s="689"/>
      <c r="AC83" s="690"/>
    </row>
    <row r="84" spans="1:29">
      <c r="A84" s="254">
        <v>67</v>
      </c>
      <c r="B84" s="678" t="s">
        <v>1277</v>
      </c>
      <c r="C84" s="341" t="s">
        <v>1278</v>
      </c>
      <c r="D84" s="679"/>
      <c r="E84" s="679"/>
      <c r="F84" s="679"/>
      <c r="G84" s="679">
        <v>5.2589000000000006</v>
      </c>
      <c r="H84" s="679"/>
      <c r="I84" s="679"/>
      <c r="J84" s="679"/>
      <c r="K84" s="679">
        <v>5.2589000000000006</v>
      </c>
      <c r="L84" s="679"/>
      <c r="M84" s="679"/>
      <c r="N84" s="679">
        <v>1.0491300000000001</v>
      </c>
      <c r="O84" s="680">
        <v>6.3080300000000005</v>
      </c>
      <c r="P84" s="679"/>
      <c r="Q84" s="679"/>
      <c r="R84" s="679">
        <v>2.5450100000000004</v>
      </c>
      <c r="S84" s="679"/>
      <c r="T84" s="679"/>
      <c r="U84" s="679"/>
      <c r="V84" s="679"/>
      <c r="W84" s="679">
        <v>2.5450100000000004</v>
      </c>
      <c r="X84" s="679">
        <v>3.76302</v>
      </c>
      <c r="AB84" s="689"/>
      <c r="AC84" s="690"/>
    </row>
    <row r="85" spans="1:29">
      <c r="A85" s="254">
        <v>68</v>
      </c>
      <c r="B85" s="678" t="s">
        <v>1279</v>
      </c>
      <c r="C85" s="341" t="s">
        <v>1278</v>
      </c>
      <c r="D85" s="679"/>
      <c r="E85" s="679"/>
      <c r="F85" s="679"/>
      <c r="G85" s="679"/>
      <c r="H85" s="679"/>
      <c r="I85" s="679"/>
      <c r="J85" s="679"/>
      <c r="K85" s="679">
        <v>18.49362</v>
      </c>
      <c r="L85" s="679">
        <v>0</v>
      </c>
      <c r="M85" s="679"/>
      <c r="N85" s="679">
        <v>12.276450000000001</v>
      </c>
      <c r="O85" s="680">
        <v>30.77007</v>
      </c>
      <c r="P85" s="679"/>
      <c r="Q85" s="679"/>
      <c r="R85" s="679"/>
      <c r="S85" s="679">
        <v>20.87</v>
      </c>
      <c r="T85" s="679"/>
      <c r="U85" s="679"/>
      <c r="V85" s="679"/>
      <c r="W85" s="679">
        <v>20.87</v>
      </c>
      <c r="X85" s="679">
        <v>9.9000699999999995</v>
      </c>
      <c r="AB85" s="689"/>
      <c r="AC85" s="690"/>
    </row>
    <row r="86" spans="1:29">
      <c r="A86" s="254">
        <v>69</v>
      </c>
      <c r="B86" s="678" t="s">
        <v>1280</v>
      </c>
      <c r="C86" s="341" t="s">
        <v>1278</v>
      </c>
      <c r="D86" s="679"/>
      <c r="E86" s="679">
        <v>7.6898343872487915</v>
      </c>
      <c r="F86" s="679"/>
      <c r="G86" s="679"/>
      <c r="H86" s="679"/>
      <c r="I86" s="679"/>
      <c r="J86" s="679"/>
      <c r="K86" s="679">
        <v>7.6898343872487915</v>
      </c>
      <c r="L86" s="679"/>
      <c r="M86" s="679"/>
      <c r="N86" s="679">
        <v>0.40453079722448437</v>
      </c>
      <c r="O86" s="680">
        <v>8.0943651844732756</v>
      </c>
      <c r="P86" s="679"/>
      <c r="Q86" s="679">
        <v>5.8559999999999999</v>
      </c>
      <c r="R86" s="679"/>
      <c r="S86" s="679"/>
      <c r="T86" s="679"/>
      <c r="U86" s="679"/>
      <c r="V86" s="679">
        <v>0</v>
      </c>
      <c r="W86" s="679">
        <v>5.8559999999999999</v>
      </c>
      <c r="X86" s="679">
        <v>2.2383651844732761</v>
      </c>
      <c r="AB86" s="689"/>
      <c r="AC86" s="690"/>
    </row>
    <row r="87" spans="1:29">
      <c r="A87" s="254">
        <v>70</v>
      </c>
      <c r="B87" s="669" t="s">
        <v>1281</v>
      </c>
      <c r="C87" s="341" t="s">
        <v>1278</v>
      </c>
      <c r="D87" s="679"/>
      <c r="E87" s="679"/>
      <c r="F87" s="679">
        <v>14.795059999999998</v>
      </c>
      <c r="G87" s="679"/>
      <c r="H87" s="679"/>
      <c r="I87" s="679"/>
      <c r="J87" s="679"/>
      <c r="K87" s="679">
        <v>14.795059999999998</v>
      </c>
      <c r="L87" s="679"/>
      <c r="M87" s="679"/>
      <c r="N87" s="679">
        <v>3.79386</v>
      </c>
      <c r="O87" s="680">
        <v>18.588919999999998</v>
      </c>
      <c r="P87" s="679"/>
      <c r="Q87" s="679"/>
      <c r="R87" s="679"/>
      <c r="S87" s="679">
        <v>15.425049999999999</v>
      </c>
      <c r="T87" s="679"/>
      <c r="U87" s="679"/>
      <c r="V87" s="679">
        <v>0</v>
      </c>
      <c r="W87" s="679">
        <v>15.425049999999999</v>
      </c>
      <c r="X87" s="679">
        <v>3.1638699999999997</v>
      </c>
      <c r="AB87" s="689"/>
      <c r="AC87" s="690"/>
    </row>
    <row r="88" spans="1:29">
      <c r="A88" s="284"/>
      <c r="B88" s="681"/>
      <c r="C88" s="623"/>
      <c r="D88" s="685"/>
      <c r="E88" s="683"/>
      <c r="F88" s="683"/>
      <c r="G88" s="683"/>
      <c r="H88" s="683"/>
      <c r="I88" s="683"/>
      <c r="J88" s="683"/>
      <c r="K88" s="683"/>
      <c r="L88" s="683"/>
      <c r="M88" s="682"/>
      <c r="N88" s="682"/>
      <c r="O88" s="683"/>
      <c r="P88" s="682"/>
      <c r="Q88" s="682"/>
      <c r="R88" s="682"/>
      <c r="S88" s="682"/>
      <c r="T88" s="682"/>
      <c r="U88" s="682"/>
      <c r="V88" s="682"/>
      <c r="W88" s="682"/>
      <c r="X88" s="682"/>
      <c r="AB88" s="689"/>
      <c r="AC88" s="690"/>
    </row>
    <row r="89" spans="1:29" ht="15" customHeight="1">
      <c r="A89" s="284"/>
      <c r="B89" s="681"/>
      <c r="C89" s="341"/>
      <c r="D89" s="782">
        <v>2010</v>
      </c>
      <c r="E89" s="783"/>
      <c r="F89" s="783"/>
      <c r="G89" s="783"/>
      <c r="H89" s="783"/>
      <c r="I89" s="783"/>
      <c r="J89" s="783"/>
      <c r="K89" s="783"/>
      <c r="L89" s="783"/>
      <c r="M89" s="783"/>
      <c r="N89" s="783"/>
      <c r="O89" s="783"/>
      <c r="P89" s="783"/>
      <c r="Q89" s="783"/>
      <c r="R89" s="783"/>
      <c r="S89" s="783"/>
      <c r="T89" s="783"/>
      <c r="U89" s="783"/>
      <c r="V89" s="783"/>
      <c r="W89" s="783"/>
      <c r="X89" s="783"/>
      <c r="AB89" s="689"/>
      <c r="AC89" s="690"/>
    </row>
    <row r="90" spans="1:29" ht="13.5">
      <c r="A90" s="284">
        <v>71</v>
      </c>
      <c r="B90" s="681" t="s">
        <v>1271</v>
      </c>
      <c r="C90" s="341" t="s">
        <v>1272</v>
      </c>
      <c r="D90" s="679">
        <v>95.096179802562659</v>
      </c>
      <c r="E90" s="679"/>
      <c r="F90" s="679"/>
      <c r="G90" s="679"/>
      <c r="H90" s="679"/>
      <c r="I90" s="679"/>
      <c r="J90" s="679"/>
      <c r="K90" s="679">
        <v>95.096179802562659</v>
      </c>
      <c r="L90" s="679"/>
      <c r="M90" s="679">
        <v>55.323489161239465</v>
      </c>
      <c r="N90" s="679"/>
      <c r="O90" s="680">
        <v>110.9007420970551</v>
      </c>
      <c r="P90" s="679">
        <v>110.9007420970551</v>
      </c>
      <c r="Q90" s="679"/>
      <c r="R90" s="679"/>
      <c r="S90" s="679"/>
      <c r="T90" s="679"/>
      <c r="U90" s="679"/>
      <c r="V90" s="679"/>
      <c r="W90" s="679">
        <v>110.9007420970551</v>
      </c>
      <c r="X90" s="679"/>
      <c r="AB90" s="689"/>
      <c r="AC90" s="690"/>
    </row>
    <row r="91" spans="1:29" ht="13.5">
      <c r="A91" s="284">
        <v>72</v>
      </c>
      <c r="B91" s="681" t="s">
        <v>1273</v>
      </c>
      <c r="C91" s="341" t="s">
        <v>1274</v>
      </c>
      <c r="D91" s="679"/>
      <c r="E91" s="679">
        <v>38.388597376338787</v>
      </c>
      <c r="F91" s="679"/>
      <c r="G91" s="679"/>
      <c r="H91" s="679"/>
      <c r="I91" s="679"/>
      <c r="J91" s="679"/>
      <c r="K91" s="679">
        <v>38.388597376338787</v>
      </c>
      <c r="L91" s="679"/>
      <c r="M91" s="679"/>
      <c r="N91" s="679">
        <v>2.5550965333333333</v>
      </c>
      <c r="O91" s="680">
        <v>40.943693909672128</v>
      </c>
      <c r="P91" s="679">
        <v>36.434811576338788</v>
      </c>
      <c r="Q91" s="679"/>
      <c r="R91" s="679"/>
      <c r="S91" s="679"/>
      <c r="T91" s="679"/>
      <c r="U91" s="679"/>
      <c r="V91" s="679"/>
      <c r="W91" s="679">
        <v>36.434811576338788</v>
      </c>
      <c r="X91" s="679">
        <v>4.5088823333333332</v>
      </c>
      <c r="AB91" s="689"/>
      <c r="AC91" s="690"/>
    </row>
    <row r="92" spans="1:29" ht="13.5">
      <c r="A92" s="284">
        <v>73</v>
      </c>
      <c r="B92" s="681" t="s">
        <v>1207</v>
      </c>
      <c r="C92" s="341" t="s">
        <v>1274</v>
      </c>
      <c r="D92" s="679"/>
      <c r="E92" s="679"/>
      <c r="F92" s="679"/>
      <c r="G92" s="679"/>
      <c r="H92" s="679"/>
      <c r="I92" s="679"/>
      <c r="J92" s="679">
        <v>5.4033124103931298</v>
      </c>
      <c r="K92" s="679">
        <v>5.4033124103931298</v>
      </c>
      <c r="L92" s="679">
        <v>21.935000000000006</v>
      </c>
      <c r="M92" s="679"/>
      <c r="N92" s="679">
        <v>0.13307311999999999</v>
      </c>
      <c r="O92" s="680">
        <v>23.245510576701939</v>
      </c>
      <c r="P92" s="679">
        <v>22.829744176701936</v>
      </c>
      <c r="Q92" s="679"/>
      <c r="R92" s="679"/>
      <c r="S92" s="679"/>
      <c r="T92" s="679"/>
      <c r="U92" s="679"/>
      <c r="V92" s="679"/>
      <c r="W92" s="679">
        <v>22.829744176701936</v>
      </c>
      <c r="X92" s="679">
        <v>0.41576639999999992</v>
      </c>
      <c r="AB92" s="689"/>
      <c r="AC92" s="690"/>
    </row>
    <row r="93" spans="1:29" ht="13.5">
      <c r="A93" s="284">
        <v>74</v>
      </c>
      <c r="B93" s="681" t="s">
        <v>1208</v>
      </c>
      <c r="C93" s="341" t="s">
        <v>1274</v>
      </c>
      <c r="D93" s="679"/>
      <c r="E93" s="679">
        <v>9.2472088399417434</v>
      </c>
      <c r="F93" s="679">
        <v>6.780405</v>
      </c>
      <c r="G93" s="679"/>
      <c r="H93" s="679"/>
      <c r="I93" s="679"/>
      <c r="J93" s="679"/>
      <c r="K93" s="679">
        <v>16.027613839941743</v>
      </c>
      <c r="L93" s="679"/>
      <c r="M93" s="679"/>
      <c r="N93" s="679">
        <v>1.1757668666666665</v>
      </c>
      <c r="O93" s="680">
        <v>16.027613839941743</v>
      </c>
      <c r="P93" s="679">
        <v>12.872889373275077</v>
      </c>
      <c r="Q93" s="679"/>
      <c r="R93" s="679"/>
      <c r="S93" s="679"/>
      <c r="T93" s="679"/>
      <c r="U93" s="679"/>
      <c r="V93" s="679"/>
      <c r="W93" s="679">
        <v>12.872889373275077</v>
      </c>
      <c r="X93" s="679">
        <v>3.1547244666666665</v>
      </c>
      <c r="AB93" s="689"/>
      <c r="AC93" s="690"/>
    </row>
    <row r="94" spans="1:29" ht="13.5">
      <c r="A94" s="284">
        <v>75</v>
      </c>
      <c r="B94" s="681" t="s">
        <v>1275</v>
      </c>
      <c r="C94" s="341" t="s">
        <v>1274</v>
      </c>
      <c r="D94" s="679"/>
      <c r="E94" s="679">
        <v>18.401680899999999</v>
      </c>
      <c r="F94" s="679"/>
      <c r="G94" s="679"/>
      <c r="H94" s="679"/>
      <c r="I94" s="679"/>
      <c r="J94" s="679">
        <v>11.765009099999999</v>
      </c>
      <c r="K94" s="679">
        <v>30.166689999999999</v>
      </c>
      <c r="L94" s="679">
        <v>0</v>
      </c>
      <c r="M94" s="679">
        <v>0</v>
      </c>
      <c r="N94" s="679">
        <v>13.45359</v>
      </c>
      <c r="O94" s="680">
        <v>43.620280000000001</v>
      </c>
      <c r="P94" s="679"/>
      <c r="Q94" s="679">
        <v>34.683639999999997</v>
      </c>
      <c r="R94" s="679"/>
      <c r="S94" s="679"/>
      <c r="T94" s="679"/>
      <c r="U94" s="679"/>
      <c r="V94" s="679"/>
      <c r="W94" s="679">
        <v>34.683639999999997</v>
      </c>
      <c r="X94" s="679">
        <v>8.9366399999999988</v>
      </c>
      <c r="AB94" s="689"/>
      <c r="AC94" s="690"/>
    </row>
    <row r="95" spans="1:29" ht="13.5">
      <c r="A95" s="284">
        <v>76</v>
      </c>
      <c r="B95" s="681" t="s">
        <v>1276</v>
      </c>
      <c r="C95" s="341" t="s">
        <v>1274</v>
      </c>
      <c r="D95" s="679"/>
      <c r="E95" s="679"/>
      <c r="F95" s="679"/>
      <c r="G95" s="679"/>
      <c r="H95" s="679"/>
      <c r="I95" s="679"/>
      <c r="J95" s="679"/>
      <c r="K95" s="679">
        <v>0</v>
      </c>
      <c r="L95" s="679"/>
      <c r="M95" s="679"/>
      <c r="N95" s="679"/>
      <c r="O95" s="680">
        <v>0</v>
      </c>
      <c r="P95" s="679"/>
      <c r="Q95" s="679"/>
      <c r="R95" s="679"/>
      <c r="S95" s="679"/>
      <c r="T95" s="679"/>
      <c r="U95" s="679"/>
      <c r="V95" s="679"/>
      <c r="W95" s="679">
        <v>0</v>
      </c>
      <c r="X95" s="679">
        <v>0</v>
      </c>
      <c r="AB95" s="689"/>
      <c r="AC95" s="690"/>
    </row>
    <row r="96" spans="1:29">
      <c r="A96" s="284">
        <v>77</v>
      </c>
      <c r="B96" s="681" t="s">
        <v>1277</v>
      </c>
      <c r="C96" s="341" t="s">
        <v>1278</v>
      </c>
      <c r="D96" s="679"/>
      <c r="E96" s="679"/>
      <c r="F96" s="679"/>
      <c r="G96" s="679">
        <v>6.9289300000000003</v>
      </c>
      <c r="H96" s="679"/>
      <c r="I96" s="679"/>
      <c r="J96" s="679"/>
      <c r="K96" s="679">
        <v>6.9289300000000003</v>
      </c>
      <c r="L96" s="679"/>
      <c r="M96" s="679"/>
      <c r="N96" s="679">
        <v>0.95749000000000006</v>
      </c>
      <c r="O96" s="680">
        <v>7.8864200000000002</v>
      </c>
      <c r="P96" s="679"/>
      <c r="Q96" s="679"/>
      <c r="R96" s="679">
        <v>2.76302</v>
      </c>
      <c r="S96" s="679"/>
      <c r="T96" s="679"/>
      <c r="U96" s="679"/>
      <c r="V96" s="679"/>
      <c r="W96" s="679">
        <v>2.76302</v>
      </c>
      <c r="X96" s="679">
        <v>5.1233999999999993</v>
      </c>
      <c r="AB96" s="689"/>
      <c r="AC96" s="690"/>
    </row>
    <row r="97" spans="1:29">
      <c r="A97" s="284">
        <v>78</v>
      </c>
      <c r="B97" s="681" t="s">
        <v>1279</v>
      </c>
      <c r="C97" s="341" t="s">
        <v>1278</v>
      </c>
      <c r="D97" s="679"/>
      <c r="E97" s="679"/>
      <c r="F97" s="679"/>
      <c r="G97" s="679"/>
      <c r="H97" s="679"/>
      <c r="I97" s="679"/>
      <c r="J97" s="679"/>
      <c r="K97" s="679">
        <v>19.959490000000006</v>
      </c>
      <c r="L97" s="679">
        <v>0</v>
      </c>
      <c r="M97" s="679"/>
      <c r="N97" s="679">
        <v>13.916379999999998</v>
      </c>
      <c r="O97" s="680">
        <v>33.875870000000006</v>
      </c>
      <c r="P97" s="679"/>
      <c r="Q97" s="679"/>
      <c r="R97" s="679"/>
      <c r="S97" s="679">
        <v>23.071999999999999</v>
      </c>
      <c r="T97" s="679"/>
      <c r="U97" s="679"/>
      <c r="V97" s="679"/>
      <c r="W97" s="679">
        <v>23.071999999999999</v>
      </c>
      <c r="X97" s="679">
        <v>10.803870000000002</v>
      </c>
      <c r="AB97" s="689"/>
      <c r="AC97" s="690"/>
    </row>
    <row r="98" spans="1:29">
      <c r="A98" s="284">
        <v>79</v>
      </c>
      <c r="B98" s="681" t="s">
        <v>1280</v>
      </c>
      <c r="C98" s="341" t="s">
        <v>1278</v>
      </c>
      <c r="D98" s="679"/>
      <c r="E98" s="679">
        <v>8.0686366222984489</v>
      </c>
      <c r="F98" s="679"/>
      <c r="G98" s="679"/>
      <c r="H98" s="679"/>
      <c r="I98" s="679"/>
      <c r="J98" s="679"/>
      <c r="K98" s="679">
        <v>8.0686366222984489</v>
      </c>
      <c r="L98" s="679"/>
      <c r="M98" s="679"/>
      <c r="N98" s="679">
        <v>0.47234790359762308</v>
      </c>
      <c r="O98" s="680">
        <v>8.5409845258960715</v>
      </c>
      <c r="P98" s="679"/>
      <c r="Q98" s="679">
        <v>6.3029999999999999</v>
      </c>
      <c r="R98" s="679"/>
      <c r="S98" s="679"/>
      <c r="T98" s="679"/>
      <c r="U98" s="679"/>
      <c r="V98" s="679">
        <v>0</v>
      </c>
      <c r="W98" s="679">
        <v>6.3029999999999999</v>
      </c>
      <c r="X98" s="679">
        <v>2.2379845258960724</v>
      </c>
      <c r="AB98" s="689"/>
      <c r="AC98" s="690"/>
    </row>
    <row r="99" spans="1:29">
      <c r="A99" s="284">
        <v>80</v>
      </c>
      <c r="B99" s="681" t="s">
        <v>1281</v>
      </c>
      <c r="C99" s="341" t="s">
        <v>1278</v>
      </c>
      <c r="D99" s="679"/>
      <c r="E99" s="679"/>
      <c r="F99" s="679">
        <v>16.255579999999998</v>
      </c>
      <c r="G99" s="679"/>
      <c r="H99" s="679"/>
      <c r="I99" s="679"/>
      <c r="J99" s="679"/>
      <c r="K99" s="679">
        <v>16.255579999999998</v>
      </c>
      <c r="L99" s="679"/>
      <c r="M99" s="679"/>
      <c r="N99" s="679">
        <v>3.2210900000000002</v>
      </c>
      <c r="O99" s="680">
        <v>19.476669999999999</v>
      </c>
      <c r="P99" s="679"/>
      <c r="Q99" s="679"/>
      <c r="R99" s="679"/>
      <c r="S99" s="679">
        <v>15.535</v>
      </c>
      <c r="T99" s="679"/>
      <c r="U99" s="679"/>
      <c r="V99" s="679">
        <v>0</v>
      </c>
      <c r="W99" s="679">
        <v>15.535</v>
      </c>
      <c r="X99" s="679">
        <v>3.9416700000000002</v>
      </c>
      <c r="AB99" s="689"/>
      <c r="AC99" s="690"/>
    </row>
    <row r="100" spans="1:29">
      <c r="A100" s="254"/>
      <c r="B100" s="669"/>
      <c r="C100" s="341"/>
      <c r="D100" s="682"/>
      <c r="E100" s="682"/>
      <c r="F100" s="682"/>
      <c r="G100" s="682"/>
      <c r="H100" s="682"/>
      <c r="I100" s="682"/>
      <c r="J100" s="682"/>
      <c r="K100" s="682"/>
      <c r="L100" s="682"/>
      <c r="M100" s="682"/>
      <c r="N100" s="682"/>
      <c r="O100" s="683"/>
      <c r="P100" s="682"/>
      <c r="Q100" s="682"/>
      <c r="R100" s="682"/>
      <c r="S100" s="682"/>
      <c r="T100" s="682"/>
      <c r="U100" s="682"/>
      <c r="V100" s="682"/>
      <c r="W100" s="682"/>
      <c r="X100" s="683"/>
      <c r="AB100" s="689"/>
      <c r="AC100" s="690"/>
    </row>
    <row r="101" spans="1:29" ht="15" customHeight="1">
      <c r="A101" s="254"/>
      <c r="B101" s="669"/>
      <c r="C101" s="341"/>
      <c r="D101" s="782">
        <v>2011</v>
      </c>
      <c r="E101" s="783"/>
      <c r="F101" s="783"/>
      <c r="G101" s="783"/>
      <c r="H101" s="783"/>
      <c r="I101" s="783"/>
      <c r="J101" s="783"/>
      <c r="K101" s="783"/>
      <c r="L101" s="783"/>
      <c r="M101" s="783"/>
      <c r="N101" s="783"/>
      <c r="O101" s="783"/>
      <c r="P101" s="783"/>
      <c r="Q101" s="783"/>
      <c r="R101" s="783"/>
      <c r="S101" s="783"/>
      <c r="T101" s="783"/>
      <c r="U101" s="783"/>
      <c r="V101" s="783"/>
      <c r="W101" s="783"/>
      <c r="X101" s="783"/>
      <c r="AB101" s="689"/>
      <c r="AC101" s="690"/>
    </row>
    <row r="102" spans="1:29" ht="13.5">
      <c r="A102" s="284">
        <v>81</v>
      </c>
      <c r="B102" s="681" t="s">
        <v>1271</v>
      </c>
      <c r="C102" s="341" t="s">
        <v>1272</v>
      </c>
      <c r="D102" s="679">
        <v>87.316109650473464</v>
      </c>
      <c r="E102" s="679"/>
      <c r="F102" s="679"/>
      <c r="G102" s="679"/>
      <c r="H102" s="679"/>
      <c r="I102" s="679"/>
      <c r="J102" s="679"/>
      <c r="K102" s="679">
        <v>87.316109650473464</v>
      </c>
      <c r="L102" s="679"/>
      <c r="M102" s="679">
        <v>30.859618505941128</v>
      </c>
      <c r="N102" s="679"/>
      <c r="O102" s="680">
        <v>110.70604602641194</v>
      </c>
      <c r="P102" s="679">
        <v>110.70604602641194</v>
      </c>
      <c r="Q102" s="679"/>
      <c r="R102" s="679"/>
      <c r="S102" s="679"/>
      <c r="T102" s="679"/>
      <c r="U102" s="679"/>
      <c r="V102" s="679"/>
      <c r="W102" s="679">
        <v>110.70604602641194</v>
      </c>
      <c r="X102" s="720"/>
      <c r="AB102" s="689"/>
      <c r="AC102" s="690"/>
    </row>
    <row r="103" spans="1:29" ht="13.5">
      <c r="A103" s="284">
        <v>82</v>
      </c>
      <c r="B103" s="681" t="s">
        <v>1273</v>
      </c>
      <c r="C103" s="341" t="s">
        <v>1274</v>
      </c>
      <c r="D103" s="679"/>
      <c r="E103" s="679">
        <v>40.085478254019108</v>
      </c>
      <c r="F103" s="679"/>
      <c r="G103" s="679"/>
      <c r="H103" s="679"/>
      <c r="I103" s="679"/>
      <c r="J103" s="679"/>
      <c r="K103" s="679">
        <v>40.085478254019108</v>
      </c>
      <c r="L103" s="679"/>
      <c r="M103" s="679"/>
      <c r="N103" s="679">
        <v>2.459519666666667</v>
      </c>
      <c r="O103" s="680">
        <v>42.544997920685773</v>
      </c>
      <c r="P103" s="679">
        <v>38.089493654019115</v>
      </c>
      <c r="Q103" s="679"/>
      <c r="R103" s="679"/>
      <c r="S103" s="679"/>
      <c r="T103" s="679"/>
      <c r="U103" s="679"/>
      <c r="V103" s="679"/>
      <c r="W103" s="679">
        <v>38.089493654019115</v>
      </c>
      <c r="X103" s="720">
        <v>4.455504266666666</v>
      </c>
      <c r="AB103" s="689"/>
      <c r="AC103" s="690"/>
    </row>
    <row r="104" spans="1:29" ht="13.5">
      <c r="A104" s="284">
        <v>83</v>
      </c>
      <c r="B104" s="681" t="s">
        <v>1207</v>
      </c>
      <c r="C104" s="341" t="s">
        <v>1274</v>
      </c>
      <c r="D104" s="679"/>
      <c r="E104" s="679"/>
      <c r="F104" s="679"/>
      <c r="G104" s="679"/>
      <c r="H104" s="679"/>
      <c r="I104" s="679"/>
      <c r="J104" s="679">
        <v>6.0340633025834309</v>
      </c>
      <c r="K104" s="679">
        <v>6.0340633025834309</v>
      </c>
      <c r="L104" s="679">
        <v>12.97375825334157</v>
      </c>
      <c r="M104" s="679"/>
      <c r="N104" s="679">
        <v>0.11687328</v>
      </c>
      <c r="O104" s="680">
        <v>16.17029916605777</v>
      </c>
      <c r="P104" s="679">
        <v>15.692377406057773</v>
      </c>
      <c r="Q104" s="679"/>
      <c r="R104" s="679"/>
      <c r="S104" s="679"/>
      <c r="T104" s="679"/>
      <c r="U104" s="679"/>
      <c r="V104" s="679"/>
      <c r="W104" s="679">
        <v>15.692377406057773</v>
      </c>
      <c r="X104" s="720">
        <v>0.47792175999999992</v>
      </c>
      <c r="AB104" s="689"/>
      <c r="AC104" s="690"/>
    </row>
    <row r="105" spans="1:29" ht="13.5">
      <c r="A105" s="284">
        <v>84</v>
      </c>
      <c r="B105" s="681" t="s">
        <v>1208</v>
      </c>
      <c r="C105" s="341" t="s">
        <v>1274</v>
      </c>
      <c r="D105" s="679"/>
      <c r="E105" s="679">
        <v>8.6389984734542882</v>
      </c>
      <c r="F105" s="679">
        <v>6.5859290000000001</v>
      </c>
      <c r="G105" s="679"/>
      <c r="H105" s="679"/>
      <c r="I105" s="679"/>
      <c r="J105" s="679"/>
      <c r="K105" s="679">
        <v>15.224927473454288</v>
      </c>
      <c r="L105" s="679"/>
      <c r="M105" s="679"/>
      <c r="N105" s="679">
        <v>1.2080890333333332</v>
      </c>
      <c r="O105" s="680">
        <v>15.224927473454288</v>
      </c>
      <c r="P105" s="679">
        <v>12.666846240120954</v>
      </c>
      <c r="Q105" s="679"/>
      <c r="R105" s="679"/>
      <c r="S105" s="679"/>
      <c r="T105" s="679"/>
      <c r="U105" s="679"/>
      <c r="V105" s="679"/>
      <c r="W105" s="679">
        <v>12.666846240120954</v>
      </c>
      <c r="X105" s="720">
        <v>2.5580812333333331</v>
      </c>
      <c r="AB105" s="689"/>
      <c r="AC105" s="690"/>
    </row>
    <row r="106" spans="1:29" ht="13.5">
      <c r="A106" s="284">
        <v>85</v>
      </c>
      <c r="B106" s="681" t="s">
        <v>1275</v>
      </c>
      <c r="C106" s="341" t="s">
        <v>1274</v>
      </c>
      <c r="D106" s="679"/>
      <c r="E106" s="679">
        <v>19.1130019</v>
      </c>
      <c r="F106" s="679"/>
      <c r="G106" s="679"/>
      <c r="H106" s="679"/>
      <c r="I106" s="679"/>
      <c r="J106" s="679">
        <v>12.219788100000002</v>
      </c>
      <c r="K106" s="679">
        <v>31.332789999999999</v>
      </c>
      <c r="L106" s="679">
        <v>0</v>
      </c>
      <c r="M106" s="679">
        <v>0</v>
      </c>
      <c r="N106" s="679">
        <v>13.090209999999999</v>
      </c>
      <c r="O106" s="680">
        <v>44.423000000000002</v>
      </c>
      <c r="P106" s="679"/>
      <c r="Q106" s="679">
        <v>34.719979999999993</v>
      </c>
      <c r="R106" s="679"/>
      <c r="S106" s="679"/>
      <c r="T106" s="679"/>
      <c r="U106" s="679"/>
      <c r="V106" s="679"/>
      <c r="W106" s="679">
        <v>34.719979999999993</v>
      </c>
      <c r="X106" s="720">
        <v>9.7030200000000004</v>
      </c>
      <c r="AB106" s="689"/>
      <c r="AC106" s="690"/>
    </row>
    <row r="107" spans="1:29" ht="13.5">
      <c r="A107" s="284">
        <v>86</v>
      </c>
      <c r="B107" s="681" t="s">
        <v>1276</v>
      </c>
      <c r="C107" s="341" t="s">
        <v>1274</v>
      </c>
      <c r="D107" s="679"/>
      <c r="E107" s="679"/>
      <c r="F107" s="679"/>
      <c r="G107" s="679"/>
      <c r="H107" s="679"/>
      <c r="I107" s="679"/>
      <c r="J107" s="679"/>
      <c r="K107" s="679">
        <v>0</v>
      </c>
      <c r="L107" s="679"/>
      <c r="M107" s="679"/>
      <c r="N107" s="679"/>
      <c r="O107" s="680">
        <v>0</v>
      </c>
      <c r="P107" s="679"/>
      <c r="Q107" s="679"/>
      <c r="R107" s="679"/>
      <c r="S107" s="679"/>
      <c r="T107" s="679"/>
      <c r="U107" s="679"/>
      <c r="V107" s="679"/>
      <c r="W107" s="679">
        <v>0</v>
      </c>
      <c r="X107" s="720">
        <v>0</v>
      </c>
      <c r="AB107" s="689"/>
      <c r="AC107" s="690"/>
    </row>
    <row r="108" spans="1:29">
      <c r="A108" s="284">
        <v>87</v>
      </c>
      <c r="B108" s="681" t="s">
        <v>1277</v>
      </c>
      <c r="C108" s="341" t="s">
        <v>1278</v>
      </c>
      <c r="D108" s="679"/>
      <c r="E108" s="679"/>
      <c r="F108" s="679"/>
      <c r="G108" s="679">
        <v>6.6139999999999999</v>
      </c>
      <c r="H108" s="679"/>
      <c r="I108" s="679"/>
      <c r="J108" s="679"/>
      <c r="K108" s="679">
        <v>6.6139999999999999</v>
      </c>
      <c r="L108" s="679"/>
      <c r="M108" s="679"/>
      <c r="N108" s="679">
        <v>1.0780000000000001</v>
      </c>
      <c r="O108" s="680">
        <v>7.6920000000000002</v>
      </c>
      <c r="P108" s="679"/>
      <c r="Q108" s="679"/>
      <c r="R108" s="679">
        <v>2.7250000000000001</v>
      </c>
      <c r="S108" s="679"/>
      <c r="T108" s="679"/>
      <c r="U108" s="679"/>
      <c r="V108" s="679"/>
      <c r="W108" s="679">
        <v>2.7250000000000001</v>
      </c>
      <c r="X108" s="720">
        <v>4.9669999999999996</v>
      </c>
      <c r="AB108" s="689"/>
      <c r="AC108" s="690"/>
    </row>
    <row r="109" spans="1:29">
      <c r="A109" s="284">
        <v>88</v>
      </c>
      <c r="B109" s="681" t="s">
        <v>1279</v>
      </c>
      <c r="C109" s="341" t="s">
        <v>1278</v>
      </c>
      <c r="D109" s="679"/>
      <c r="E109" s="679"/>
      <c r="F109" s="679"/>
      <c r="G109" s="679"/>
      <c r="H109" s="679"/>
      <c r="I109" s="679"/>
      <c r="J109" s="679"/>
      <c r="K109" s="679">
        <v>20.254999999999999</v>
      </c>
      <c r="L109" s="679">
        <v>0</v>
      </c>
      <c r="M109" s="679"/>
      <c r="N109" s="679">
        <v>13.483000000000001</v>
      </c>
      <c r="O109" s="680">
        <v>33.738</v>
      </c>
      <c r="P109" s="679"/>
      <c r="Q109" s="679"/>
      <c r="R109" s="679"/>
      <c r="S109" s="679">
        <v>22.706</v>
      </c>
      <c r="T109" s="679"/>
      <c r="U109" s="679"/>
      <c r="V109" s="679"/>
      <c r="W109" s="679">
        <v>22.706</v>
      </c>
      <c r="X109" s="720">
        <v>11.032</v>
      </c>
      <c r="AB109" s="689"/>
      <c r="AC109" s="690"/>
    </row>
    <row r="110" spans="1:29">
      <c r="A110" s="284">
        <v>89</v>
      </c>
      <c r="B110" s="681" t="s">
        <v>1280</v>
      </c>
      <c r="C110" s="341" t="s">
        <v>1278</v>
      </c>
      <c r="D110" s="679"/>
      <c r="E110" s="679">
        <v>7.9452357931031514</v>
      </c>
      <c r="F110" s="679"/>
      <c r="G110" s="679"/>
      <c r="H110" s="679"/>
      <c r="I110" s="679"/>
      <c r="J110" s="679"/>
      <c r="K110" s="679">
        <v>7.9452357931031514</v>
      </c>
      <c r="L110" s="679"/>
      <c r="M110" s="679"/>
      <c r="N110" s="679">
        <v>0.54911450591427835</v>
      </c>
      <c r="O110" s="680">
        <v>8.4943502990174284</v>
      </c>
      <c r="P110" s="679"/>
      <c r="Q110" s="679">
        <v>6.3029999999999999</v>
      </c>
      <c r="R110" s="679"/>
      <c r="S110" s="679"/>
      <c r="T110" s="679"/>
      <c r="U110" s="679"/>
      <c r="V110" s="679">
        <v>0</v>
      </c>
      <c r="W110" s="679">
        <v>6.3029999999999999</v>
      </c>
      <c r="X110" s="720">
        <v>2.1913502990174294</v>
      </c>
      <c r="AB110" s="689"/>
      <c r="AC110" s="690"/>
    </row>
    <row r="111" spans="1:29">
      <c r="A111" s="284">
        <v>90</v>
      </c>
      <c r="B111" s="681" t="s">
        <v>1281</v>
      </c>
      <c r="C111" s="341" t="s">
        <v>1278</v>
      </c>
      <c r="D111" s="679"/>
      <c r="E111" s="679"/>
      <c r="F111" s="679">
        <v>16.077000000000002</v>
      </c>
      <c r="G111" s="679"/>
      <c r="H111" s="679"/>
      <c r="I111" s="679"/>
      <c r="J111" s="679"/>
      <c r="K111" s="679">
        <v>16.077000000000002</v>
      </c>
      <c r="L111" s="679"/>
      <c r="M111" s="679"/>
      <c r="N111" s="679">
        <v>3.5049999999999999</v>
      </c>
      <c r="O111" s="680">
        <v>19.582000000000001</v>
      </c>
      <c r="P111" s="679"/>
      <c r="Q111" s="679"/>
      <c r="R111" s="679"/>
      <c r="S111" s="679">
        <v>15.442</v>
      </c>
      <c r="T111" s="679"/>
      <c r="U111" s="679"/>
      <c r="V111" s="679">
        <v>0</v>
      </c>
      <c r="W111" s="679">
        <v>15.442</v>
      </c>
      <c r="X111" s="720">
        <v>4.1399999999999997</v>
      </c>
      <c r="AB111" s="689"/>
      <c r="AC111" s="690"/>
    </row>
    <row r="112" spans="1:29">
      <c r="A112" s="254"/>
      <c r="B112" s="669"/>
      <c r="C112" s="341"/>
      <c r="D112" s="682"/>
      <c r="E112" s="682"/>
      <c r="F112" s="682"/>
      <c r="G112" s="682"/>
      <c r="H112" s="682"/>
      <c r="I112" s="682"/>
      <c r="J112" s="682"/>
      <c r="K112" s="682"/>
      <c r="L112" s="682"/>
      <c r="M112" s="682"/>
      <c r="N112" s="682"/>
      <c r="O112" s="683"/>
      <c r="P112" s="682"/>
      <c r="Q112" s="682"/>
      <c r="R112" s="682"/>
      <c r="S112" s="682"/>
      <c r="T112" s="682"/>
      <c r="U112" s="682"/>
      <c r="V112" s="682"/>
      <c r="W112" s="682"/>
      <c r="X112" s="683"/>
      <c r="AB112" s="689"/>
      <c r="AC112" s="690"/>
    </row>
    <row r="113" spans="1:29" ht="15" customHeight="1">
      <c r="A113" s="254"/>
      <c r="B113" s="669"/>
      <c r="C113" s="623"/>
      <c r="D113" s="782">
        <v>2012</v>
      </c>
      <c r="E113" s="783"/>
      <c r="F113" s="783"/>
      <c r="G113" s="783"/>
      <c r="H113" s="783"/>
      <c r="I113" s="783"/>
      <c r="J113" s="783"/>
      <c r="K113" s="783"/>
      <c r="L113" s="783"/>
      <c r="M113" s="783"/>
      <c r="N113" s="783"/>
      <c r="O113" s="783"/>
      <c r="P113" s="783"/>
      <c r="Q113" s="783"/>
      <c r="R113" s="783"/>
      <c r="S113" s="783"/>
      <c r="T113" s="783"/>
      <c r="U113" s="783"/>
      <c r="V113" s="783"/>
      <c r="W113" s="783"/>
      <c r="X113" s="783"/>
      <c r="AB113" s="689"/>
      <c r="AC113" s="690"/>
    </row>
    <row r="114" spans="1:29" ht="13.5">
      <c r="A114" s="670">
        <v>91</v>
      </c>
      <c r="B114" s="681" t="s">
        <v>1271</v>
      </c>
      <c r="C114" s="341" t="s">
        <v>1272</v>
      </c>
      <c r="D114" s="679">
        <v>87.740206266464838</v>
      </c>
      <c r="E114" s="679"/>
      <c r="F114" s="679"/>
      <c r="G114" s="679"/>
      <c r="H114" s="679"/>
      <c r="I114" s="679"/>
      <c r="J114" s="679"/>
      <c r="K114" s="679">
        <v>87.740206266464838</v>
      </c>
      <c r="L114" s="679"/>
      <c r="M114" s="679">
        <v>30.266590136725537</v>
      </c>
      <c r="N114" s="679"/>
      <c r="O114" s="680">
        <v>110.48989244822347</v>
      </c>
      <c r="P114" s="679">
        <v>110.48989244822347</v>
      </c>
      <c r="Q114" s="679"/>
      <c r="R114" s="679"/>
      <c r="S114" s="679"/>
      <c r="T114" s="679"/>
      <c r="U114" s="679"/>
      <c r="V114" s="679"/>
      <c r="W114" s="679">
        <v>110.48989244822347</v>
      </c>
      <c r="X114" s="720"/>
      <c r="AB114" s="689"/>
      <c r="AC114" s="690"/>
    </row>
    <row r="115" spans="1:29" ht="13.5">
      <c r="A115" s="670">
        <v>92</v>
      </c>
      <c r="B115" s="681" t="s">
        <v>1273</v>
      </c>
      <c r="C115" s="341" t="s">
        <v>1274</v>
      </c>
      <c r="D115" s="679"/>
      <c r="E115" s="679">
        <v>35.938735245672106</v>
      </c>
      <c r="F115" s="679"/>
      <c r="G115" s="679"/>
      <c r="H115" s="679"/>
      <c r="I115" s="679"/>
      <c r="J115" s="679"/>
      <c r="K115" s="679">
        <v>35.938735245672106</v>
      </c>
      <c r="L115" s="679"/>
      <c r="M115" s="679"/>
      <c r="N115" s="679">
        <v>2.2556789333333329</v>
      </c>
      <c r="O115" s="680">
        <v>38.194414179005442</v>
      </c>
      <c r="P115" s="679">
        <v>34.082944745672108</v>
      </c>
      <c r="Q115" s="679"/>
      <c r="R115" s="679"/>
      <c r="S115" s="679"/>
      <c r="T115" s="679"/>
      <c r="U115" s="679"/>
      <c r="V115" s="679"/>
      <c r="W115" s="679">
        <v>34.082944745672108</v>
      </c>
      <c r="X115" s="720">
        <v>4.1114694333333341</v>
      </c>
      <c r="AB115" s="689"/>
      <c r="AC115" s="690"/>
    </row>
    <row r="116" spans="1:29" ht="13.5">
      <c r="A116" s="670">
        <v>93</v>
      </c>
      <c r="B116" s="681" t="s">
        <v>1207</v>
      </c>
      <c r="C116" s="341" t="s">
        <v>1274</v>
      </c>
      <c r="D116" s="679"/>
      <c r="E116" s="679"/>
      <c r="F116" s="679"/>
      <c r="G116" s="679"/>
      <c r="H116" s="679"/>
      <c r="I116" s="679"/>
      <c r="J116" s="679">
        <v>5.5156738798201239</v>
      </c>
      <c r="K116" s="679">
        <v>5.5156738798201239</v>
      </c>
      <c r="L116" s="679">
        <v>17.350045729483721</v>
      </c>
      <c r="M116" s="679"/>
      <c r="N116" s="679">
        <v>0.11398848000000003</v>
      </c>
      <c r="O116" s="680">
        <v>19.446870115502815</v>
      </c>
      <c r="P116" s="679">
        <v>19.048023555502812</v>
      </c>
      <c r="Q116" s="679"/>
      <c r="R116" s="679"/>
      <c r="S116" s="679"/>
      <c r="T116" s="679"/>
      <c r="U116" s="679"/>
      <c r="V116" s="679"/>
      <c r="W116" s="679">
        <v>19.048023555502812</v>
      </c>
      <c r="X116" s="720">
        <v>0.39884656000000007</v>
      </c>
      <c r="AB116" s="689"/>
      <c r="AC116" s="690"/>
    </row>
    <row r="117" spans="1:29" ht="13.5">
      <c r="A117" s="670">
        <v>94</v>
      </c>
      <c r="B117" s="681" t="s">
        <v>1208</v>
      </c>
      <c r="C117" s="341" t="s">
        <v>1274</v>
      </c>
      <c r="D117" s="679"/>
      <c r="E117" s="679">
        <v>9.4259812504669593</v>
      </c>
      <c r="F117" s="679">
        <v>6.4917939999999996</v>
      </c>
      <c r="G117" s="679"/>
      <c r="H117" s="679"/>
      <c r="I117" s="679"/>
      <c r="J117" s="679"/>
      <c r="K117" s="679">
        <v>15.917775250466958</v>
      </c>
      <c r="L117" s="679"/>
      <c r="M117" s="679"/>
      <c r="N117" s="679">
        <v>1.1535371666666665</v>
      </c>
      <c r="O117" s="680">
        <v>15.917775250466958</v>
      </c>
      <c r="P117" s="679">
        <v>13.454471183800292</v>
      </c>
      <c r="Q117" s="679"/>
      <c r="R117" s="679"/>
      <c r="S117" s="679"/>
      <c r="T117" s="679"/>
      <c r="U117" s="679"/>
      <c r="V117" s="679"/>
      <c r="W117" s="679">
        <v>13.454471183800292</v>
      </c>
      <c r="X117" s="720">
        <v>2.4633040666666668</v>
      </c>
      <c r="AB117" s="689"/>
      <c r="AC117" s="690"/>
    </row>
    <row r="118" spans="1:29" ht="13.5">
      <c r="A118" s="670">
        <v>95</v>
      </c>
      <c r="B118" s="681" t="s">
        <v>1275</v>
      </c>
      <c r="C118" s="341" t="s">
        <v>1274</v>
      </c>
      <c r="D118" s="679"/>
      <c r="E118" s="679">
        <v>18.655507999999998</v>
      </c>
      <c r="F118" s="679"/>
      <c r="G118" s="679"/>
      <c r="H118" s="679"/>
      <c r="I118" s="679"/>
      <c r="J118" s="679">
        <v>11.927292</v>
      </c>
      <c r="K118" s="679">
        <v>30.582799999999999</v>
      </c>
      <c r="L118" s="679">
        <v>0</v>
      </c>
      <c r="M118" s="679">
        <v>0</v>
      </c>
      <c r="N118" s="679">
        <v>12.321369999999998</v>
      </c>
      <c r="O118" s="680">
        <v>42.904170000000001</v>
      </c>
      <c r="P118" s="679"/>
      <c r="Q118" s="679">
        <v>33.229589999999995</v>
      </c>
      <c r="R118" s="679"/>
      <c r="S118" s="679"/>
      <c r="T118" s="679"/>
      <c r="U118" s="679"/>
      <c r="V118" s="679"/>
      <c r="W118" s="679">
        <v>33.229589999999995</v>
      </c>
      <c r="X118" s="720">
        <v>9.6745800000000006</v>
      </c>
      <c r="AB118" s="689"/>
      <c r="AC118" s="690"/>
    </row>
    <row r="119" spans="1:29" ht="13.5">
      <c r="A119" s="670">
        <v>96</v>
      </c>
      <c r="B119" s="681" t="s">
        <v>1276</v>
      </c>
      <c r="C119" s="341" t="s">
        <v>1274</v>
      </c>
      <c r="D119" s="679"/>
      <c r="E119" s="679"/>
      <c r="F119" s="679"/>
      <c r="G119" s="679"/>
      <c r="H119" s="679"/>
      <c r="I119" s="679"/>
      <c r="J119" s="679"/>
      <c r="K119" s="679">
        <v>0</v>
      </c>
      <c r="L119" s="679"/>
      <c r="M119" s="679"/>
      <c r="N119" s="679"/>
      <c r="O119" s="680">
        <v>0</v>
      </c>
      <c r="P119" s="679"/>
      <c r="Q119" s="679"/>
      <c r="R119" s="679"/>
      <c r="S119" s="679"/>
      <c r="T119" s="679"/>
      <c r="U119" s="679"/>
      <c r="V119" s="679"/>
      <c r="W119" s="679">
        <v>0</v>
      </c>
      <c r="X119" s="720">
        <v>0</v>
      </c>
      <c r="AB119" s="689"/>
      <c r="AC119" s="690"/>
    </row>
    <row r="120" spans="1:29">
      <c r="A120" s="670">
        <v>97</v>
      </c>
      <c r="B120" s="681" t="s">
        <v>1277</v>
      </c>
      <c r="C120" s="341" t="s">
        <v>1278</v>
      </c>
      <c r="D120" s="679"/>
      <c r="E120" s="679"/>
      <c r="F120" s="679"/>
      <c r="G120" s="679">
        <v>6.3579999999999997</v>
      </c>
      <c r="H120" s="679"/>
      <c r="I120" s="679"/>
      <c r="J120" s="679"/>
      <c r="K120" s="679">
        <v>6.3579999999999997</v>
      </c>
      <c r="L120" s="679"/>
      <c r="M120" s="679"/>
      <c r="N120" s="679">
        <v>1.1259999999999999</v>
      </c>
      <c r="O120" s="680">
        <v>7.484</v>
      </c>
      <c r="P120" s="679"/>
      <c r="Q120" s="679"/>
      <c r="R120" s="679">
        <v>2.6360000000000001</v>
      </c>
      <c r="S120" s="679"/>
      <c r="T120" s="679"/>
      <c r="U120" s="679"/>
      <c r="V120" s="679"/>
      <c r="W120" s="679">
        <v>2.6360000000000001</v>
      </c>
      <c r="X120" s="720">
        <v>4.8479999999999999</v>
      </c>
      <c r="AB120" s="689"/>
      <c r="AC120" s="690"/>
    </row>
    <row r="121" spans="1:29">
      <c r="A121" s="670">
        <v>98</v>
      </c>
      <c r="B121" s="681" t="s">
        <v>1279</v>
      </c>
      <c r="C121" s="341" t="s">
        <v>1278</v>
      </c>
      <c r="D121" s="679"/>
      <c r="E121" s="679"/>
      <c r="F121" s="679"/>
      <c r="G121" s="679">
        <v>0</v>
      </c>
      <c r="H121" s="679"/>
      <c r="I121" s="679"/>
      <c r="J121" s="679"/>
      <c r="K121" s="679">
        <v>20.07</v>
      </c>
      <c r="L121" s="679">
        <v>0</v>
      </c>
      <c r="M121" s="679"/>
      <c r="N121" s="679">
        <v>13.404</v>
      </c>
      <c r="O121" s="680">
        <v>33.473999999999997</v>
      </c>
      <c r="P121" s="679"/>
      <c r="Q121" s="679"/>
      <c r="R121" s="679"/>
      <c r="S121" s="679">
        <v>22.603000000000002</v>
      </c>
      <c r="T121" s="679"/>
      <c r="U121" s="679"/>
      <c r="V121" s="679"/>
      <c r="W121" s="679">
        <v>22.603000000000002</v>
      </c>
      <c r="X121" s="720">
        <v>10.871</v>
      </c>
      <c r="AB121" s="689"/>
      <c r="AC121" s="690"/>
    </row>
    <row r="122" spans="1:29">
      <c r="A122" s="670">
        <v>99</v>
      </c>
      <c r="B122" s="681" t="s">
        <v>1280</v>
      </c>
      <c r="C122" s="341" t="s">
        <v>1278</v>
      </c>
      <c r="D122" s="679"/>
      <c r="E122" s="679">
        <v>7.6350941990469234</v>
      </c>
      <c r="F122" s="679"/>
      <c r="G122" s="679">
        <v>0</v>
      </c>
      <c r="H122" s="679"/>
      <c r="I122" s="679"/>
      <c r="J122" s="679"/>
      <c r="K122" s="679">
        <v>7.6350941990469234</v>
      </c>
      <c r="L122" s="679"/>
      <c r="M122" s="679"/>
      <c r="N122" s="679">
        <v>0.60706599193352462</v>
      </c>
      <c r="O122" s="680">
        <v>8.2421601909804494</v>
      </c>
      <c r="P122" s="679"/>
      <c r="Q122" s="679">
        <v>6.3029999999999999</v>
      </c>
      <c r="R122" s="679"/>
      <c r="S122" s="679"/>
      <c r="T122" s="679"/>
      <c r="U122" s="679"/>
      <c r="V122" s="679">
        <v>0</v>
      </c>
      <c r="W122" s="679">
        <v>6.3029999999999999</v>
      </c>
      <c r="X122" s="720">
        <v>1.9391601909804492</v>
      </c>
      <c r="AB122" s="686"/>
      <c r="AC122" s="682"/>
    </row>
    <row r="123" spans="1:29">
      <c r="A123" s="670">
        <v>100</v>
      </c>
      <c r="B123" s="681" t="s">
        <v>1281</v>
      </c>
      <c r="C123" s="341" t="s">
        <v>1278</v>
      </c>
      <c r="D123" s="679"/>
      <c r="E123" s="679"/>
      <c r="F123" s="679">
        <v>16.192</v>
      </c>
      <c r="G123" s="679"/>
      <c r="H123" s="679"/>
      <c r="I123" s="679"/>
      <c r="J123" s="679"/>
      <c r="K123" s="679">
        <v>16.192</v>
      </c>
      <c r="L123" s="679"/>
      <c r="M123" s="679"/>
      <c r="N123" s="679">
        <v>3.0910000000000002</v>
      </c>
      <c r="O123" s="680">
        <v>19.283000000000001</v>
      </c>
      <c r="P123" s="679"/>
      <c r="Q123" s="679"/>
      <c r="R123" s="679"/>
      <c r="S123" s="679">
        <v>15.249000000000001</v>
      </c>
      <c r="T123" s="679"/>
      <c r="U123" s="679"/>
      <c r="V123" s="679">
        <v>0</v>
      </c>
      <c r="W123" s="679">
        <v>15.249000000000001</v>
      </c>
      <c r="X123" s="720">
        <v>4.0339999999999998</v>
      </c>
    </row>
    <row r="124" spans="1:29">
      <c r="A124" s="341"/>
      <c r="B124" s="669"/>
      <c r="C124" s="341"/>
      <c r="D124" s="682"/>
      <c r="E124" s="682"/>
      <c r="F124" s="682"/>
      <c r="G124" s="682"/>
      <c r="H124" s="682"/>
      <c r="I124" s="682"/>
      <c r="J124" s="682"/>
      <c r="K124" s="682"/>
      <c r="L124" s="682"/>
      <c r="M124" s="682"/>
      <c r="N124" s="682"/>
      <c r="O124" s="683"/>
      <c r="P124" s="682"/>
      <c r="Q124" s="682"/>
      <c r="R124" s="682"/>
      <c r="S124" s="682"/>
      <c r="T124" s="682"/>
      <c r="U124" s="682"/>
      <c r="V124" s="682"/>
      <c r="W124" s="682"/>
      <c r="X124" s="683"/>
    </row>
    <row r="125" spans="1:29" ht="15" customHeight="1">
      <c r="A125" s="341"/>
      <c r="B125" s="669"/>
      <c r="C125" s="341"/>
      <c r="D125" s="782">
        <v>2013</v>
      </c>
      <c r="E125" s="783"/>
      <c r="F125" s="783"/>
      <c r="G125" s="783"/>
      <c r="H125" s="783"/>
      <c r="I125" s="783"/>
      <c r="J125" s="783"/>
      <c r="K125" s="783"/>
      <c r="L125" s="783"/>
      <c r="M125" s="783"/>
      <c r="N125" s="783"/>
      <c r="O125" s="783"/>
      <c r="P125" s="783"/>
      <c r="Q125" s="783"/>
      <c r="R125" s="783"/>
      <c r="S125" s="783"/>
      <c r="T125" s="783"/>
      <c r="U125" s="783"/>
      <c r="V125" s="783"/>
      <c r="W125" s="783"/>
      <c r="X125" s="783"/>
    </row>
    <row r="126" spans="1:29" ht="13.5">
      <c r="A126" s="335">
        <v>101</v>
      </c>
      <c r="B126" s="681" t="s">
        <v>1271</v>
      </c>
      <c r="C126" s="341" t="s">
        <v>1272</v>
      </c>
      <c r="D126" s="679">
        <v>87.237812039247615</v>
      </c>
      <c r="E126" s="679"/>
      <c r="F126" s="679"/>
      <c r="G126" s="679"/>
      <c r="H126" s="679"/>
      <c r="I126" s="679"/>
      <c r="J126" s="679"/>
      <c r="K126" s="679">
        <v>87.237812039247615</v>
      </c>
      <c r="L126" s="679"/>
      <c r="M126" s="679">
        <v>23.278494139960848</v>
      </c>
      <c r="N126" s="679"/>
      <c r="O126" s="680">
        <v>110.51630617920846</v>
      </c>
      <c r="P126" s="679">
        <v>110.51630617920846</v>
      </c>
      <c r="Q126" s="679"/>
      <c r="R126" s="679"/>
      <c r="S126" s="679"/>
      <c r="T126" s="679"/>
      <c r="U126" s="679"/>
      <c r="V126" s="679"/>
      <c r="W126" s="679">
        <v>110.51630617920846</v>
      </c>
      <c r="X126" s="720"/>
    </row>
    <row r="127" spans="1:29" ht="13.5">
      <c r="A127" s="335">
        <v>102</v>
      </c>
      <c r="B127" s="681" t="s">
        <v>1273</v>
      </c>
      <c r="C127" s="341" t="s">
        <v>1274</v>
      </c>
      <c r="D127" s="679"/>
      <c r="E127" s="679">
        <v>38.49185452167351</v>
      </c>
      <c r="F127" s="679"/>
      <c r="G127" s="679"/>
      <c r="H127" s="679"/>
      <c r="I127" s="679"/>
      <c r="J127" s="679"/>
      <c r="K127" s="679">
        <v>38.49185452167351</v>
      </c>
      <c r="L127" s="679"/>
      <c r="M127" s="679"/>
      <c r="N127" s="679">
        <v>2.1267718628774364</v>
      </c>
      <c r="O127" s="680">
        <v>40.618626384550943</v>
      </c>
      <c r="P127" s="679">
        <v>35.913391887282629</v>
      </c>
      <c r="Q127" s="679"/>
      <c r="R127" s="679"/>
      <c r="S127" s="679"/>
      <c r="T127" s="679"/>
      <c r="U127" s="679"/>
      <c r="V127" s="679"/>
      <c r="W127" s="679">
        <v>35.913391887282629</v>
      </c>
      <c r="X127" s="720">
        <v>4.7052344972683189</v>
      </c>
    </row>
    <row r="128" spans="1:29" ht="13.5">
      <c r="A128" s="335">
        <v>103</v>
      </c>
      <c r="B128" s="681" t="s">
        <v>1207</v>
      </c>
      <c r="C128" s="341" t="s">
        <v>1274</v>
      </c>
      <c r="D128" s="679"/>
      <c r="E128" s="679"/>
      <c r="F128" s="679"/>
      <c r="G128" s="679"/>
      <c r="H128" s="679"/>
      <c r="I128" s="679"/>
      <c r="J128" s="679">
        <v>5.6407677596388091</v>
      </c>
      <c r="K128" s="679">
        <v>5.6407677596388091</v>
      </c>
      <c r="L128" s="679">
        <v>17.631536026516947</v>
      </c>
      <c r="M128" s="679"/>
      <c r="N128" s="679">
        <v>0.11773520099741221</v>
      </c>
      <c r="O128" s="680">
        <v>19.792188183514032</v>
      </c>
      <c r="P128" s="679">
        <v>18.989150092009556</v>
      </c>
      <c r="Q128" s="679"/>
      <c r="R128" s="679"/>
      <c r="S128" s="679"/>
      <c r="T128" s="679"/>
      <c r="U128" s="679"/>
      <c r="V128" s="679"/>
      <c r="W128" s="679">
        <v>18.989150092009556</v>
      </c>
      <c r="X128" s="720">
        <v>0.80303809150447369</v>
      </c>
    </row>
    <row r="129" spans="1:24" ht="13.5">
      <c r="A129" s="335">
        <v>104</v>
      </c>
      <c r="B129" s="681" t="s">
        <v>1208</v>
      </c>
      <c r="C129" s="341" t="s">
        <v>1274</v>
      </c>
      <c r="D129" s="679"/>
      <c r="E129" s="679">
        <v>9.4067731863439459</v>
      </c>
      <c r="F129" s="679">
        <v>6.3260509999999996</v>
      </c>
      <c r="G129" s="679"/>
      <c r="H129" s="679"/>
      <c r="I129" s="679"/>
      <c r="J129" s="679"/>
      <c r="K129" s="679">
        <v>15.732824186343946</v>
      </c>
      <c r="L129" s="679"/>
      <c r="M129" s="679"/>
      <c r="N129" s="679">
        <v>1.189438137122564</v>
      </c>
      <c r="O129" s="680">
        <v>15.732824186343946</v>
      </c>
      <c r="P129" s="679">
        <v>11.995926683612264</v>
      </c>
      <c r="Q129" s="679"/>
      <c r="R129" s="679"/>
      <c r="S129" s="679"/>
      <c r="T129" s="679"/>
      <c r="U129" s="679"/>
      <c r="V129" s="679"/>
      <c r="W129" s="679">
        <v>11.995926683612264</v>
      </c>
      <c r="X129" s="720">
        <v>3.7368975027316811</v>
      </c>
    </row>
    <row r="130" spans="1:24" ht="13.5">
      <c r="A130" s="335">
        <v>105</v>
      </c>
      <c r="B130" s="681" t="s">
        <v>1275</v>
      </c>
      <c r="C130" s="341" t="s">
        <v>1274</v>
      </c>
      <c r="D130" s="679"/>
      <c r="E130" s="679">
        <v>18.608507499999995</v>
      </c>
      <c r="F130" s="679"/>
      <c r="G130" s="679"/>
      <c r="H130" s="679"/>
      <c r="I130" s="679"/>
      <c r="J130" s="679">
        <v>11.897242499999999</v>
      </c>
      <c r="K130" s="679">
        <v>30.505749999999992</v>
      </c>
      <c r="L130" s="679">
        <v>0</v>
      </c>
      <c r="M130" s="679">
        <v>0</v>
      </c>
      <c r="N130" s="679">
        <v>12.45294</v>
      </c>
      <c r="O130" s="680">
        <v>42.958689999999997</v>
      </c>
      <c r="P130" s="679"/>
      <c r="Q130" s="679">
        <v>33.619869999999999</v>
      </c>
      <c r="R130" s="679"/>
      <c r="S130" s="679"/>
      <c r="T130" s="679"/>
      <c r="U130" s="679"/>
      <c r="V130" s="679"/>
      <c r="W130" s="679">
        <v>33.619869999999999</v>
      </c>
      <c r="X130" s="720">
        <v>9.3388200000000001</v>
      </c>
    </row>
    <row r="131" spans="1:24" ht="13.5">
      <c r="A131" s="335">
        <v>106</v>
      </c>
      <c r="B131" s="681" t="s">
        <v>1276</v>
      </c>
      <c r="C131" s="341" t="s">
        <v>1274</v>
      </c>
      <c r="D131" s="679"/>
      <c r="E131" s="679"/>
      <c r="F131" s="679"/>
      <c r="G131" s="679"/>
      <c r="H131" s="679"/>
      <c r="I131" s="679"/>
      <c r="J131" s="679"/>
      <c r="K131" s="679">
        <v>0</v>
      </c>
      <c r="L131" s="679"/>
      <c r="M131" s="679"/>
      <c r="N131" s="679"/>
      <c r="O131" s="680">
        <v>0</v>
      </c>
      <c r="P131" s="679"/>
      <c r="Q131" s="679"/>
      <c r="R131" s="679"/>
      <c r="S131" s="679"/>
      <c r="T131" s="679"/>
      <c r="U131" s="679"/>
      <c r="V131" s="679"/>
      <c r="W131" s="679">
        <v>0</v>
      </c>
      <c r="X131" s="720">
        <v>0</v>
      </c>
    </row>
    <row r="132" spans="1:24">
      <c r="A132" s="335">
        <v>107</v>
      </c>
      <c r="B132" s="681" t="s">
        <v>1277</v>
      </c>
      <c r="C132" s="341" t="s">
        <v>1278</v>
      </c>
      <c r="D132" s="679"/>
      <c r="E132" s="679"/>
      <c r="F132" s="679"/>
      <c r="G132" s="679">
        <v>6.0970000000000004</v>
      </c>
      <c r="H132" s="679"/>
      <c r="I132" s="679"/>
      <c r="J132" s="679"/>
      <c r="K132" s="679">
        <v>6.0970000000000004</v>
      </c>
      <c r="L132" s="679"/>
      <c r="M132" s="679"/>
      <c r="N132" s="679">
        <v>1.2549999999999999</v>
      </c>
      <c r="O132" s="680">
        <v>7.3520000000000003</v>
      </c>
      <c r="P132" s="679"/>
      <c r="Q132" s="679"/>
      <c r="R132" s="679">
        <v>2.609</v>
      </c>
      <c r="S132" s="679"/>
      <c r="T132" s="679"/>
      <c r="U132" s="679"/>
      <c r="V132" s="679"/>
      <c r="W132" s="679">
        <v>2.609</v>
      </c>
      <c r="X132" s="720">
        <v>4.7430000000000003</v>
      </c>
    </row>
    <row r="133" spans="1:24">
      <c r="A133" s="335">
        <v>108</v>
      </c>
      <c r="B133" s="681" t="s">
        <v>1279</v>
      </c>
      <c r="C133" s="341" t="s">
        <v>1278</v>
      </c>
      <c r="D133" s="679"/>
      <c r="E133" s="679"/>
      <c r="F133" s="679"/>
      <c r="G133" s="679"/>
      <c r="H133" s="679"/>
      <c r="I133" s="679"/>
      <c r="J133" s="679"/>
      <c r="K133" s="679">
        <v>19.898</v>
      </c>
      <c r="L133" s="679">
        <v>0</v>
      </c>
      <c r="M133" s="679"/>
      <c r="N133" s="679">
        <v>13.07</v>
      </c>
      <c r="O133" s="680">
        <v>32.968000000000004</v>
      </c>
      <c r="P133" s="679"/>
      <c r="Q133" s="679"/>
      <c r="R133" s="679"/>
      <c r="S133" s="679">
        <v>22.393000000000001</v>
      </c>
      <c r="T133" s="679"/>
      <c r="U133" s="679"/>
      <c r="V133" s="679"/>
      <c r="W133" s="679">
        <v>22.393000000000001</v>
      </c>
      <c r="X133" s="720">
        <v>10.574999999999999</v>
      </c>
    </row>
    <row r="134" spans="1:24">
      <c r="A134" s="335">
        <v>109</v>
      </c>
      <c r="B134" s="681" t="s">
        <v>1280</v>
      </c>
      <c r="C134" s="341" t="s">
        <v>1278</v>
      </c>
      <c r="D134" s="679"/>
      <c r="E134" s="679">
        <v>7.5895995927966693</v>
      </c>
      <c r="F134" s="679"/>
      <c r="G134" s="679"/>
      <c r="H134" s="679"/>
      <c r="I134" s="679"/>
      <c r="J134" s="679"/>
      <c r="K134" s="679">
        <v>7.5895995927966693</v>
      </c>
      <c r="L134" s="679"/>
      <c r="M134" s="679"/>
      <c r="N134" s="679">
        <v>0.64280689836011817</v>
      </c>
      <c r="O134" s="680">
        <v>8.2324064911567874</v>
      </c>
      <c r="P134" s="679"/>
      <c r="Q134" s="679">
        <v>6.3029999999999999</v>
      </c>
      <c r="R134" s="679"/>
      <c r="S134" s="679"/>
      <c r="T134" s="679"/>
      <c r="U134" s="679"/>
      <c r="V134" s="679">
        <v>0</v>
      </c>
      <c r="W134" s="679">
        <v>6.3029999999999999</v>
      </c>
      <c r="X134" s="720">
        <v>1.9294064911567865</v>
      </c>
    </row>
    <row r="135" spans="1:24">
      <c r="A135" s="335">
        <v>110</v>
      </c>
      <c r="B135" s="681" t="s">
        <v>1281</v>
      </c>
      <c r="C135" s="341" t="s">
        <v>1278</v>
      </c>
      <c r="D135" s="679"/>
      <c r="E135" s="679"/>
      <c r="F135" s="679">
        <v>16.489000000000001</v>
      </c>
      <c r="G135" s="679"/>
      <c r="H135" s="679"/>
      <c r="I135" s="679"/>
      <c r="J135" s="679"/>
      <c r="K135" s="679">
        <v>16.489000000000001</v>
      </c>
      <c r="L135" s="679"/>
      <c r="M135" s="679"/>
      <c r="N135" s="679">
        <v>2.7669999999999999</v>
      </c>
      <c r="O135" s="680">
        <v>19.256</v>
      </c>
      <c r="P135" s="679"/>
      <c r="Q135" s="679"/>
      <c r="R135" s="679"/>
      <c r="S135" s="679">
        <v>15.414999999999999</v>
      </c>
      <c r="T135" s="679"/>
      <c r="U135" s="679"/>
      <c r="V135" s="679">
        <v>0</v>
      </c>
      <c r="W135" s="679">
        <v>15.414999999999999</v>
      </c>
      <c r="X135" s="720">
        <v>3.8410000000000002</v>
      </c>
    </row>
    <row r="136" spans="1:24" ht="15" customHeight="1">
      <c r="A136" s="662" t="s">
        <v>752</v>
      </c>
      <c r="B136" s="691"/>
      <c r="C136" s="623"/>
      <c r="D136" s="682"/>
      <c r="E136" s="686"/>
      <c r="F136" s="686"/>
      <c r="G136" s="686"/>
      <c r="H136" s="686"/>
      <c r="I136" s="686"/>
      <c r="J136" s="686"/>
      <c r="K136" s="682"/>
      <c r="L136" s="682"/>
      <c r="M136" s="683"/>
      <c r="N136" s="683"/>
      <c r="O136" s="683"/>
      <c r="P136" s="683"/>
      <c r="Q136" s="683"/>
      <c r="R136" s="683"/>
      <c r="S136" s="683"/>
      <c r="T136" s="683"/>
      <c r="U136" s="683"/>
      <c r="V136" s="683"/>
      <c r="W136" s="683"/>
      <c r="X136" s="683"/>
    </row>
    <row r="137" spans="1:24">
      <c r="A137" s="275" t="s">
        <v>1197</v>
      </c>
      <c r="B137" s="250"/>
    </row>
    <row r="138" spans="1:24">
      <c r="A138" s="638" t="s">
        <v>1190</v>
      </c>
    </row>
  </sheetData>
  <mergeCells count="16">
    <mergeCell ref="A4:A5"/>
    <mergeCell ref="B4:B5"/>
    <mergeCell ref="C4:C5"/>
    <mergeCell ref="P4:X4"/>
    <mergeCell ref="O4:O5"/>
    <mergeCell ref="D6:X6"/>
    <mergeCell ref="D18:X18"/>
    <mergeCell ref="D30:X30"/>
    <mergeCell ref="D42:X42"/>
    <mergeCell ref="D54:X54"/>
    <mergeCell ref="D125:X125"/>
    <mergeCell ref="D66:X66"/>
    <mergeCell ref="D77:X77"/>
    <mergeCell ref="D89:X89"/>
    <mergeCell ref="D101:X101"/>
    <mergeCell ref="D113:X113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&amp;R&amp;"MetaNormalLF-Roman,Standard"&amp;11Teil 6</oddHeader>
    <oddFooter>&amp;L&amp;"MetaNormalLF-Roman,Standard"Statistisches Bundesamt, Umweltnutzung und Wirtschaft, Tabellenban, 2015</oddFooter>
  </headerFooter>
  <rowBreaks count="1" manualBreakCount="1">
    <brk id="76" max="16383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7"/>
  <sheetViews>
    <sheetView zoomScaleNormal="100" zoomScaleSheetLayoutView="100" workbookViewId="0"/>
  </sheetViews>
  <sheetFormatPr baseColWidth="10" defaultRowHeight="12"/>
  <cols>
    <col min="1" max="1" width="4.28515625" style="333" customWidth="1"/>
    <col min="2" max="2" width="30.7109375" style="333" customWidth="1"/>
    <col min="3" max="6" width="10.7109375" style="333" customWidth="1"/>
    <col min="7" max="11" width="9.7109375" style="333" customWidth="1"/>
    <col min="12" max="12" width="10.42578125" style="333" customWidth="1"/>
    <col min="13" max="13" width="8.7109375" style="333" customWidth="1"/>
    <col min="14" max="14" width="11.42578125" style="333"/>
    <col min="15" max="16" width="8.7109375" style="333" customWidth="1"/>
    <col min="17" max="18" width="9.7109375" style="333" customWidth="1"/>
    <col min="19" max="23" width="8.7109375" style="333" customWidth="1"/>
    <col min="24" max="24" width="11.42578125" style="623"/>
    <col min="25" max="16384" width="11.42578125" style="333"/>
  </cols>
  <sheetData>
    <row r="1" spans="1:24" ht="20.100000000000001" customHeight="1">
      <c r="A1" s="639" t="s">
        <v>1284</v>
      </c>
      <c r="L1" s="611"/>
    </row>
    <row r="2" spans="1:24" ht="15.75">
      <c r="A2" s="613" t="s">
        <v>1200</v>
      </c>
      <c r="L2" s="613"/>
    </row>
    <row r="3" spans="1:24" ht="20.100000000000001" customHeight="1">
      <c r="A3" s="671"/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</row>
    <row r="4" spans="1:24" s="366" customFormat="1" ht="12.75" customHeight="1">
      <c r="A4" s="788" t="s">
        <v>65</v>
      </c>
      <c r="B4" s="790" t="s">
        <v>1259</v>
      </c>
      <c r="C4" s="795" t="s">
        <v>1260</v>
      </c>
      <c r="D4" s="794"/>
      <c r="E4" s="794"/>
      <c r="F4" s="794"/>
      <c r="G4" s="794"/>
      <c r="H4" s="794"/>
      <c r="I4" s="794"/>
      <c r="J4" s="794"/>
      <c r="K4" s="794"/>
      <c r="L4" s="794"/>
      <c r="M4" s="796"/>
      <c r="N4" s="790" t="s">
        <v>93</v>
      </c>
      <c r="O4" s="794" t="s">
        <v>1025</v>
      </c>
      <c r="P4" s="794"/>
      <c r="Q4" s="794"/>
      <c r="R4" s="794"/>
      <c r="S4" s="794"/>
      <c r="T4" s="794"/>
      <c r="U4" s="794"/>
      <c r="V4" s="794"/>
      <c r="W4" s="794"/>
      <c r="X4" s="615"/>
    </row>
    <row r="5" spans="1:24" s="366" customFormat="1" ht="27" customHeight="1">
      <c r="A5" s="789"/>
      <c r="B5" s="791"/>
      <c r="C5" s="675" t="s">
        <v>1261</v>
      </c>
      <c r="D5" s="675" t="s">
        <v>1262</v>
      </c>
      <c r="E5" s="675" t="s">
        <v>1263</v>
      </c>
      <c r="F5" s="675" t="s">
        <v>1264</v>
      </c>
      <c r="G5" s="675" t="s">
        <v>1265</v>
      </c>
      <c r="H5" s="676" t="s">
        <v>1266</v>
      </c>
      <c r="I5" s="676" t="s">
        <v>1267</v>
      </c>
      <c r="J5" s="676" t="s">
        <v>1268</v>
      </c>
      <c r="K5" s="675" t="s">
        <v>1269</v>
      </c>
      <c r="L5" s="616" t="s">
        <v>1270</v>
      </c>
      <c r="M5" s="674" t="s">
        <v>1125</v>
      </c>
      <c r="N5" s="791"/>
      <c r="O5" s="675" t="s">
        <v>1261</v>
      </c>
      <c r="P5" s="675" t="s">
        <v>1262</v>
      </c>
      <c r="Q5" s="675" t="s">
        <v>1263</v>
      </c>
      <c r="R5" s="675" t="s">
        <v>1264</v>
      </c>
      <c r="S5" s="675" t="s">
        <v>1265</v>
      </c>
      <c r="T5" s="676" t="s">
        <v>1266</v>
      </c>
      <c r="U5" s="676" t="s">
        <v>1267</v>
      </c>
      <c r="V5" s="676" t="s">
        <v>1268</v>
      </c>
      <c r="W5" s="677" t="s">
        <v>1124</v>
      </c>
      <c r="X5" s="615"/>
    </row>
    <row r="6" spans="1:24" ht="20.100000000000001" customHeight="1">
      <c r="A6" s="341"/>
      <c r="B6" s="631"/>
      <c r="C6" s="784">
        <v>2003</v>
      </c>
      <c r="D6" s="785"/>
      <c r="E6" s="785"/>
      <c r="F6" s="785"/>
      <c r="G6" s="785"/>
      <c r="H6" s="785"/>
      <c r="I6" s="785"/>
      <c r="J6" s="785"/>
      <c r="K6" s="785"/>
      <c r="L6" s="785"/>
      <c r="M6" s="785"/>
      <c r="N6" s="785"/>
      <c r="O6" s="785"/>
      <c r="P6" s="785"/>
      <c r="Q6" s="785"/>
      <c r="R6" s="785"/>
      <c r="S6" s="785"/>
      <c r="T6" s="785"/>
      <c r="U6" s="785"/>
      <c r="V6" s="785"/>
      <c r="W6" s="785"/>
    </row>
    <row r="7" spans="1:24" ht="15" customHeight="1">
      <c r="A7" s="254">
        <v>1</v>
      </c>
      <c r="B7" s="624" t="s">
        <v>1271</v>
      </c>
      <c r="C7" s="692">
        <v>1078.2307778429031</v>
      </c>
      <c r="D7" s="693"/>
      <c r="E7" s="693"/>
      <c r="F7" s="693"/>
      <c r="G7" s="693"/>
      <c r="H7" s="693"/>
      <c r="I7" s="693"/>
      <c r="J7" s="693">
        <v>1078.2307778429031</v>
      </c>
      <c r="K7" s="693"/>
      <c r="L7" s="693">
        <v>368.82457412364454</v>
      </c>
      <c r="M7" s="693"/>
      <c r="N7" s="694">
        <v>1447.0553519665477</v>
      </c>
      <c r="O7" s="625">
        <v>1589.2945838103467</v>
      </c>
      <c r="P7" s="625"/>
      <c r="Q7" s="625"/>
      <c r="R7" s="625"/>
      <c r="S7" s="625"/>
      <c r="T7" s="625"/>
      <c r="U7" s="625"/>
      <c r="V7" s="625">
        <v>1589.2945838103467</v>
      </c>
      <c r="W7" s="693"/>
    </row>
    <row r="8" spans="1:24" ht="12.95" customHeight="1">
      <c r="A8" s="254">
        <v>2</v>
      </c>
      <c r="B8" s="624" t="s">
        <v>1273</v>
      </c>
      <c r="C8" s="692"/>
      <c r="D8" s="693">
        <v>994.85957356057372</v>
      </c>
      <c r="E8" s="693"/>
      <c r="F8" s="693"/>
      <c r="G8" s="693"/>
      <c r="H8" s="693"/>
      <c r="I8" s="693"/>
      <c r="J8" s="693">
        <v>994.85957356057372</v>
      </c>
      <c r="K8" s="693"/>
      <c r="L8" s="693"/>
      <c r="M8" s="693">
        <v>256.43984440255542</v>
      </c>
      <c r="N8" s="694">
        <v>1251.2994179631291</v>
      </c>
      <c r="O8" s="625">
        <v>1031.0002139217161</v>
      </c>
      <c r="P8" s="625"/>
      <c r="Q8" s="625"/>
      <c r="R8" s="625"/>
      <c r="S8" s="625"/>
      <c r="T8" s="625"/>
      <c r="U8" s="625">
        <v>0</v>
      </c>
      <c r="V8" s="625">
        <v>1031.0002139217161</v>
      </c>
      <c r="W8" s="693">
        <v>220.29920404141316</v>
      </c>
    </row>
    <row r="9" spans="1:24" ht="12.95" customHeight="1">
      <c r="A9" s="254">
        <v>3</v>
      </c>
      <c r="B9" s="624" t="s">
        <v>1207</v>
      </c>
      <c r="C9" s="692"/>
      <c r="D9" s="693"/>
      <c r="E9" s="693"/>
      <c r="F9" s="693"/>
      <c r="G9" s="693"/>
      <c r="H9" s="693"/>
      <c r="I9" s="693">
        <v>11.221402989840819</v>
      </c>
      <c r="J9" s="693">
        <v>11.221402989840819</v>
      </c>
      <c r="K9" s="693">
        <v>47.69711095928443</v>
      </c>
      <c r="L9" s="693"/>
      <c r="M9" s="693">
        <v>0.44399752475247528</v>
      </c>
      <c r="N9" s="694">
        <v>59.362511473877724</v>
      </c>
      <c r="O9" s="625">
        <v>54.74851748519314</v>
      </c>
      <c r="P9" s="625"/>
      <c r="Q9" s="625"/>
      <c r="R9" s="625"/>
      <c r="S9" s="625"/>
      <c r="T9" s="625"/>
      <c r="U9" s="625">
        <v>0</v>
      </c>
      <c r="V9" s="625">
        <v>54.74851748519314</v>
      </c>
      <c r="W9" s="693">
        <v>4.6139939886845829</v>
      </c>
    </row>
    <row r="10" spans="1:24" ht="12.95" customHeight="1">
      <c r="A10" s="254">
        <v>4</v>
      </c>
      <c r="B10" s="624" t="s">
        <v>1208</v>
      </c>
      <c r="C10" s="692"/>
      <c r="D10" s="693"/>
      <c r="E10" s="693">
        <v>20.919300597394972</v>
      </c>
      <c r="F10" s="693"/>
      <c r="G10" s="693"/>
      <c r="H10" s="693"/>
      <c r="I10" s="693"/>
      <c r="J10" s="693">
        <v>20.919300597394972</v>
      </c>
      <c r="K10" s="693"/>
      <c r="L10" s="693"/>
      <c r="M10" s="693">
        <v>44.636145696454427</v>
      </c>
      <c r="N10" s="694">
        <v>65.5554462938494</v>
      </c>
      <c r="O10" s="625">
        <v>63.601662357893389</v>
      </c>
      <c r="P10" s="625"/>
      <c r="Q10" s="625"/>
      <c r="R10" s="625"/>
      <c r="S10" s="625"/>
      <c r="T10" s="625"/>
      <c r="U10" s="625">
        <v>0</v>
      </c>
      <c r="V10" s="625">
        <v>63.601662357893389</v>
      </c>
      <c r="W10" s="693">
        <v>1.9537839359560147</v>
      </c>
    </row>
    <row r="11" spans="1:24" ht="12.95" customHeight="1">
      <c r="A11" s="254">
        <v>5</v>
      </c>
      <c r="B11" s="624" t="s">
        <v>1275</v>
      </c>
      <c r="C11" s="692"/>
      <c r="D11" s="693">
        <v>4881.9181656428073</v>
      </c>
      <c r="E11" s="693"/>
      <c r="F11" s="693"/>
      <c r="G11" s="693"/>
      <c r="H11" s="693"/>
      <c r="I11" s="693"/>
      <c r="J11" s="693">
        <v>8003.1445338406684</v>
      </c>
      <c r="K11" s="693"/>
      <c r="L11" s="693"/>
      <c r="M11" s="693">
        <v>3081.4548532531826</v>
      </c>
      <c r="N11" s="694">
        <v>11084.599387093851</v>
      </c>
      <c r="O11" s="625"/>
      <c r="P11" s="625">
        <v>8777.1423274050248</v>
      </c>
      <c r="Q11" s="625"/>
      <c r="R11" s="625"/>
      <c r="S11" s="625"/>
      <c r="T11" s="625"/>
      <c r="U11" s="625"/>
      <c r="V11" s="625">
        <v>8777.1423274050248</v>
      </c>
      <c r="W11" s="693">
        <v>2307.4570596888261</v>
      </c>
    </row>
    <row r="12" spans="1:24" ht="12.95" customHeight="1">
      <c r="A12" s="254">
        <v>6</v>
      </c>
      <c r="B12" s="624" t="s">
        <v>1276</v>
      </c>
      <c r="C12" s="692"/>
      <c r="D12" s="693"/>
      <c r="E12" s="693"/>
      <c r="F12" s="693"/>
      <c r="G12" s="693"/>
      <c r="H12" s="693"/>
      <c r="I12" s="693"/>
      <c r="J12" s="693">
        <v>0</v>
      </c>
      <c r="K12" s="693"/>
      <c r="L12" s="693"/>
      <c r="M12" s="693"/>
      <c r="N12" s="694">
        <v>0</v>
      </c>
      <c r="O12" s="625"/>
      <c r="P12" s="625"/>
      <c r="Q12" s="625"/>
      <c r="R12" s="625"/>
      <c r="S12" s="625"/>
      <c r="T12" s="625"/>
      <c r="U12" s="625"/>
      <c r="V12" s="625">
        <v>0</v>
      </c>
      <c r="W12" s="693"/>
    </row>
    <row r="13" spans="1:24" ht="12.95" customHeight="1">
      <c r="A13" s="254">
        <v>7</v>
      </c>
      <c r="B13" s="624" t="s">
        <v>1277</v>
      </c>
      <c r="C13" s="692"/>
      <c r="D13" s="693"/>
      <c r="E13" s="693"/>
      <c r="F13" s="693">
        <v>3016.2006444406193</v>
      </c>
      <c r="G13" s="693"/>
      <c r="H13" s="693"/>
      <c r="I13" s="693"/>
      <c r="J13" s="693">
        <v>3016.2006444406193</v>
      </c>
      <c r="K13" s="693"/>
      <c r="L13" s="693"/>
      <c r="M13" s="693">
        <v>231.44247701555872</v>
      </c>
      <c r="N13" s="694">
        <v>3247.6431214561781</v>
      </c>
      <c r="O13" s="625"/>
      <c r="P13" s="625"/>
      <c r="Q13" s="625">
        <v>1243.4957646669272</v>
      </c>
      <c r="R13" s="625"/>
      <c r="S13" s="625"/>
      <c r="T13" s="625"/>
      <c r="U13" s="625"/>
      <c r="V13" s="625">
        <v>1243.4957646669272</v>
      </c>
      <c r="W13" s="693">
        <v>2004.1473567892506</v>
      </c>
    </row>
    <row r="14" spans="1:24" ht="12.95" customHeight="1">
      <c r="A14" s="254">
        <v>8</v>
      </c>
      <c r="B14" s="624" t="s">
        <v>1279</v>
      </c>
      <c r="C14" s="692"/>
      <c r="D14" s="693"/>
      <c r="E14" s="693"/>
      <c r="F14" s="693"/>
      <c r="G14" s="693"/>
      <c r="H14" s="693"/>
      <c r="I14" s="693"/>
      <c r="J14" s="693">
        <v>13949.488083246393</v>
      </c>
      <c r="K14" s="693"/>
      <c r="L14" s="693"/>
      <c r="M14" s="693">
        <v>7963.7244342291369</v>
      </c>
      <c r="N14" s="694">
        <v>21913.212517475531</v>
      </c>
      <c r="O14" s="625"/>
      <c r="P14" s="625"/>
      <c r="Q14" s="625"/>
      <c r="R14" s="625">
        <v>14541.798470445829</v>
      </c>
      <c r="S14" s="625"/>
      <c r="T14" s="625"/>
      <c r="U14" s="625"/>
      <c r="V14" s="625">
        <v>14541.798470445829</v>
      </c>
      <c r="W14" s="693">
        <v>7371.4140470297025</v>
      </c>
    </row>
    <row r="15" spans="1:24" ht="12.95" customHeight="1">
      <c r="A15" s="254">
        <v>9</v>
      </c>
      <c r="B15" s="624" t="s">
        <v>1280</v>
      </c>
      <c r="C15" s="692"/>
      <c r="D15" s="693" t="s">
        <v>1283</v>
      </c>
      <c r="E15" s="693"/>
      <c r="F15" s="693"/>
      <c r="G15" s="693"/>
      <c r="H15" s="693"/>
      <c r="I15" s="693"/>
      <c r="J15" s="693" t="s">
        <v>1283</v>
      </c>
      <c r="K15" s="693"/>
      <c r="L15" s="693"/>
      <c r="M15" s="693" t="s">
        <v>1283</v>
      </c>
      <c r="N15" s="694" t="s">
        <v>1283</v>
      </c>
      <c r="O15" s="625"/>
      <c r="P15" s="625" t="s">
        <v>1283</v>
      </c>
      <c r="Q15" s="625"/>
      <c r="R15" s="625"/>
      <c r="S15" s="625"/>
      <c r="T15" s="625"/>
      <c r="U15" s="625"/>
      <c r="V15" s="625" t="s">
        <v>1283</v>
      </c>
      <c r="W15" s="693" t="s">
        <v>1283</v>
      </c>
    </row>
    <row r="16" spans="1:24" ht="12.95" customHeight="1">
      <c r="A16" s="254">
        <v>10</v>
      </c>
      <c r="B16" s="624" t="s">
        <v>1281</v>
      </c>
      <c r="C16" s="692"/>
      <c r="D16" s="693"/>
      <c r="E16" s="693">
        <v>1073.395394207414</v>
      </c>
      <c r="F16" s="693"/>
      <c r="G16" s="693"/>
      <c r="H16" s="693">
        <v>0</v>
      </c>
      <c r="I16" s="693"/>
      <c r="J16" s="693">
        <v>1073.395394207414</v>
      </c>
      <c r="K16" s="693"/>
      <c r="L16" s="693"/>
      <c r="M16" s="693">
        <v>286.15864568599716</v>
      </c>
      <c r="N16" s="694">
        <v>1359.5540398934111</v>
      </c>
      <c r="O16" s="625"/>
      <c r="P16" s="625"/>
      <c r="Q16" s="625"/>
      <c r="R16" s="625">
        <v>1077.2267856501296</v>
      </c>
      <c r="S16" s="625"/>
      <c r="T16" s="625"/>
      <c r="U16" s="625"/>
      <c r="V16" s="625">
        <v>1077.2267856501296</v>
      </c>
      <c r="W16" s="693">
        <v>282.32725424328152</v>
      </c>
    </row>
    <row r="17" spans="1:23">
      <c r="A17" s="341"/>
      <c r="B17" s="631"/>
      <c r="K17" s="623"/>
      <c r="L17" s="623"/>
      <c r="M17" s="623"/>
      <c r="N17" s="623"/>
      <c r="O17" s="623"/>
      <c r="P17" s="623"/>
      <c r="Q17" s="623"/>
      <c r="R17" s="623"/>
      <c r="S17" s="623"/>
      <c r="T17" s="623"/>
      <c r="U17" s="623"/>
      <c r="V17" s="623"/>
      <c r="W17" s="623"/>
    </row>
    <row r="18" spans="1:23" ht="15" customHeight="1">
      <c r="A18" s="341"/>
      <c r="B18" s="631"/>
      <c r="C18" s="786">
        <v>2004</v>
      </c>
      <c r="D18" s="787"/>
      <c r="E18" s="787"/>
      <c r="F18" s="787"/>
      <c r="G18" s="787"/>
      <c r="H18" s="787"/>
      <c r="I18" s="787"/>
      <c r="J18" s="787"/>
      <c r="K18" s="787"/>
      <c r="L18" s="787"/>
      <c r="M18" s="787"/>
      <c r="N18" s="787"/>
      <c r="O18" s="787"/>
      <c r="P18" s="787"/>
      <c r="Q18" s="787"/>
      <c r="R18" s="787"/>
      <c r="S18" s="787"/>
      <c r="T18" s="787"/>
      <c r="U18" s="787"/>
      <c r="V18" s="787"/>
      <c r="W18" s="787"/>
    </row>
    <row r="19" spans="1:23" ht="15" customHeight="1">
      <c r="A19" s="254">
        <v>11</v>
      </c>
      <c r="B19" s="624" t="s">
        <v>1271</v>
      </c>
      <c r="C19" s="692">
        <v>1226.4120769536482</v>
      </c>
      <c r="D19" s="693"/>
      <c r="E19" s="693"/>
      <c r="F19" s="693"/>
      <c r="G19" s="693"/>
      <c r="H19" s="693"/>
      <c r="I19" s="693"/>
      <c r="J19" s="693">
        <v>1226.4120769536482</v>
      </c>
      <c r="K19" s="693"/>
      <c r="L19" s="693">
        <v>237.77005108132329</v>
      </c>
      <c r="M19" s="693"/>
      <c r="N19" s="694">
        <v>1464.1821280349716</v>
      </c>
      <c r="O19" s="625">
        <v>1664.6079694737143</v>
      </c>
      <c r="P19" s="625"/>
      <c r="Q19" s="625"/>
      <c r="R19" s="625"/>
      <c r="S19" s="625"/>
      <c r="T19" s="625"/>
      <c r="U19" s="625"/>
      <c r="V19" s="625">
        <v>1664.6079694737143</v>
      </c>
      <c r="W19" s="693"/>
    </row>
    <row r="20" spans="1:23" ht="12.95" customHeight="1">
      <c r="A20" s="254">
        <v>12</v>
      </c>
      <c r="B20" s="624" t="s">
        <v>1273</v>
      </c>
      <c r="C20" s="692"/>
      <c r="D20" s="693">
        <v>1110.531217213457</v>
      </c>
      <c r="E20" s="693"/>
      <c r="F20" s="693"/>
      <c r="G20" s="693"/>
      <c r="H20" s="693"/>
      <c r="I20" s="693"/>
      <c r="J20" s="693">
        <v>1110.531217213457</v>
      </c>
      <c r="K20" s="693"/>
      <c r="L20" s="693"/>
      <c r="M20" s="693">
        <v>289.19625117337529</v>
      </c>
      <c r="N20" s="694">
        <v>1399.7274683868322</v>
      </c>
      <c r="O20" s="625">
        <v>1195.439254463884</v>
      </c>
      <c r="P20" s="625"/>
      <c r="Q20" s="625"/>
      <c r="R20" s="625"/>
      <c r="S20" s="625"/>
      <c r="T20" s="625"/>
      <c r="U20" s="625">
        <v>0</v>
      </c>
      <c r="V20" s="625">
        <v>1195.439254463884</v>
      </c>
      <c r="W20" s="693">
        <v>204.28821392294833</v>
      </c>
    </row>
    <row r="21" spans="1:23" ht="12.95" customHeight="1">
      <c r="A21" s="254">
        <v>13</v>
      </c>
      <c r="B21" s="624" t="s">
        <v>1207</v>
      </c>
      <c r="C21" s="692"/>
      <c r="D21" s="693"/>
      <c r="E21" s="693"/>
      <c r="F21" s="693"/>
      <c r="G21" s="693"/>
      <c r="H21" s="693"/>
      <c r="I21" s="693">
        <v>13.115785290999201</v>
      </c>
      <c r="J21" s="693">
        <v>13.115785290999201</v>
      </c>
      <c r="K21" s="693">
        <v>53.994817645532478</v>
      </c>
      <c r="L21" s="693"/>
      <c r="M21" s="693">
        <v>1.0599967843074203</v>
      </c>
      <c r="N21" s="694">
        <v>68.170599720839093</v>
      </c>
      <c r="O21" s="625">
        <v>62.9576002835853</v>
      </c>
      <c r="P21" s="625"/>
      <c r="Q21" s="625"/>
      <c r="R21" s="625"/>
      <c r="S21" s="625"/>
      <c r="T21" s="625"/>
      <c r="U21" s="625">
        <v>0</v>
      </c>
      <c r="V21" s="625">
        <v>62.9576002835853</v>
      </c>
      <c r="W21" s="693">
        <v>5.2129994372537984</v>
      </c>
    </row>
    <row r="22" spans="1:23" ht="12.95" customHeight="1">
      <c r="A22" s="254">
        <v>14</v>
      </c>
      <c r="B22" s="624" t="s">
        <v>1208</v>
      </c>
      <c r="C22" s="692"/>
      <c r="D22" s="693"/>
      <c r="E22" s="693">
        <v>19.702174226946063</v>
      </c>
      <c r="F22" s="693"/>
      <c r="G22" s="693"/>
      <c r="H22" s="693"/>
      <c r="I22" s="693"/>
      <c r="J22" s="693">
        <v>19.702174226946063</v>
      </c>
      <c r="K22" s="693"/>
      <c r="L22" s="693"/>
      <c r="M22" s="693">
        <v>50.337754775655974</v>
      </c>
      <c r="N22" s="694">
        <v>70.039929002602037</v>
      </c>
      <c r="O22" s="625">
        <v>68.228142925550344</v>
      </c>
      <c r="P22" s="625"/>
      <c r="Q22" s="625"/>
      <c r="R22" s="625"/>
      <c r="S22" s="625"/>
      <c r="T22" s="625"/>
      <c r="U22" s="625">
        <v>0</v>
      </c>
      <c r="V22" s="625">
        <v>68.228142925550344</v>
      </c>
      <c r="W22" s="693">
        <v>1.8117860770516925</v>
      </c>
    </row>
    <row r="23" spans="1:23" ht="12.95" customHeight="1">
      <c r="A23" s="254">
        <v>15</v>
      </c>
      <c r="B23" s="624" t="s">
        <v>1275</v>
      </c>
      <c r="C23" s="692"/>
      <c r="D23" s="693">
        <v>5134.595726575888</v>
      </c>
      <c r="E23" s="693"/>
      <c r="F23" s="693"/>
      <c r="G23" s="693"/>
      <c r="H23" s="693"/>
      <c r="I23" s="693"/>
      <c r="J23" s="693">
        <v>8417.3700435670289</v>
      </c>
      <c r="K23" s="693"/>
      <c r="L23" s="693"/>
      <c r="M23" s="693">
        <v>3631.1990111745317</v>
      </c>
      <c r="N23" s="694">
        <v>12048.56905474156</v>
      </c>
      <c r="O23" s="625"/>
      <c r="P23" s="625">
        <v>9495.9931658670521</v>
      </c>
      <c r="Q23" s="625"/>
      <c r="R23" s="625"/>
      <c r="S23" s="625"/>
      <c r="T23" s="625"/>
      <c r="U23" s="625"/>
      <c r="V23" s="625">
        <v>9495.9931658670521</v>
      </c>
      <c r="W23" s="693">
        <v>2552.5758888745077</v>
      </c>
    </row>
    <row r="24" spans="1:23" ht="12.95" customHeight="1">
      <c r="A24" s="254">
        <v>16</v>
      </c>
      <c r="B24" s="624" t="s">
        <v>1276</v>
      </c>
      <c r="C24" s="692"/>
      <c r="D24" s="693"/>
      <c r="E24" s="693"/>
      <c r="F24" s="693"/>
      <c r="G24" s="693"/>
      <c r="H24" s="693"/>
      <c r="I24" s="693"/>
      <c r="J24" s="693">
        <v>0</v>
      </c>
      <c r="K24" s="693"/>
      <c r="L24" s="693"/>
      <c r="M24" s="693"/>
      <c r="N24" s="694">
        <v>0</v>
      </c>
      <c r="O24" s="625"/>
      <c r="P24" s="625"/>
      <c r="Q24" s="625"/>
      <c r="R24" s="625"/>
      <c r="S24" s="625"/>
      <c r="T24" s="625"/>
      <c r="U24" s="625"/>
      <c r="V24" s="625">
        <v>0</v>
      </c>
      <c r="W24" s="693"/>
    </row>
    <row r="25" spans="1:23" ht="12.95" customHeight="1">
      <c r="A25" s="254">
        <v>17</v>
      </c>
      <c r="B25" s="624" t="s">
        <v>1277</v>
      </c>
      <c r="C25" s="692"/>
      <c r="D25" s="693"/>
      <c r="E25" s="693"/>
      <c r="F25" s="693">
        <v>3057.8939378713576</v>
      </c>
      <c r="G25" s="693"/>
      <c r="H25" s="693"/>
      <c r="I25" s="693"/>
      <c r="J25" s="693">
        <v>3057.8939378713576</v>
      </c>
      <c r="K25" s="693"/>
      <c r="L25" s="693"/>
      <c r="M25" s="693">
        <v>267.10753275986821</v>
      </c>
      <c r="N25" s="694">
        <v>3325.0014706312259</v>
      </c>
      <c r="O25" s="625"/>
      <c r="P25" s="625"/>
      <c r="Q25" s="625">
        <v>1265.7254677371027</v>
      </c>
      <c r="R25" s="625"/>
      <c r="S25" s="625"/>
      <c r="T25" s="625"/>
      <c r="U25" s="625"/>
      <c r="V25" s="625">
        <v>1265.7254677371027</v>
      </c>
      <c r="W25" s="693">
        <v>2059.2760028941234</v>
      </c>
    </row>
    <row r="26" spans="1:23" ht="12.95" customHeight="1">
      <c r="A26" s="254">
        <v>18</v>
      </c>
      <c r="B26" s="624" t="s">
        <v>1279</v>
      </c>
      <c r="C26" s="692"/>
      <c r="D26" s="693"/>
      <c r="E26" s="693"/>
      <c r="F26" s="693"/>
      <c r="G26" s="693"/>
      <c r="H26" s="693"/>
      <c r="I26" s="693"/>
      <c r="J26" s="693">
        <v>13675.32832637393</v>
      </c>
      <c r="K26" s="693"/>
      <c r="L26" s="693"/>
      <c r="M26" s="693">
        <v>8285.1914623362009</v>
      </c>
      <c r="N26" s="694">
        <v>21960.519788710131</v>
      </c>
      <c r="O26" s="625"/>
      <c r="P26" s="625"/>
      <c r="Q26" s="625"/>
      <c r="R26" s="625">
        <v>14619.53436383675</v>
      </c>
      <c r="S26" s="625"/>
      <c r="T26" s="625"/>
      <c r="U26" s="625"/>
      <c r="V26" s="625">
        <v>14619.53436383675</v>
      </c>
      <c r="W26" s="693">
        <v>7340.9854248733818</v>
      </c>
    </row>
    <row r="27" spans="1:23" ht="12.95" customHeight="1">
      <c r="A27" s="254">
        <v>19</v>
      </c>
      <c r="B27" s="624" t="s">
        <v>1280</v>
      </c>
      <c r="C27" s="692"/>
      <c r="D27" s="693" t="s">
        <v>1283</v>
      </c>
      <c r="E27" s="693"/>
      <c r="F27" s="693"/>
      <c r="G27" s="693"/>
      <c r="H27" s="693"/>
      <c r="I27" s="693"/>
      <c r="J27" s="693" t="s">
        <v>1283</v>
      </c>
      <c r="K27" s="693"/>
      <c r="L27" s="693"/>
      <c r="M27" s="693" t="s">
        <v>1283</v>
      </c>
      <c r="N27" s="694" t="s">
        <v>1283</v>
      </c>
      <c r="O27" s="625"/>
      <c r="P27" s="625" t="s">
        <v>1283</v>
      </c>
      <c r="Q27" s="625"/>
      <c r="R27" s="625"/>
      <c r="S27" s="625"/>
      <c r="T27" s="625"/>
      <c r="U27" s="625"/>
      <c r="V27" s="625" t="s">
        <v>1283</v>
      </c>
      <c r="W27" s="693" t="s">
        <v>1283</v>
      </c>
    </row>
    <row r="28" spans="1:23" ht="12.95" customHeight="1">
      <c r="A28" s="254">
        <v>20</v>
      </c>
      <c r="B28" s="624" t="s">
        <v>1281</v>
      </c>
      <c r="C28" s="692"/>
      <c r="D28" s="693"/>
      <c r="E28" s="693">
        <v>1073.3544267271145</v>
      </c>
      <c r="F28" s="693"/>
      <c r="G28" s="693"/>
      <c r="H28" s="693">
        <v>0</v>
      </c>
      <c r="I28" s="693"/>
      <c r="J28" s="693">
        <v>1073.3544267271145</v>
      </c>
      <c r="K28" s="693"/>
      <c r="L28" s="693"/>
      <c r="M28" s="693">
        <v>291.19528097113914</v>
      </c>
      <c r="N28" s="694">
        <v>1364.5497076982538</v>
      </c>
      <c r="O28" s="625"/>
      <c r="P28" s="625"/>
      <c r="Q28" s="625"/>
      <c r="R28" s="625">
        <v>1073.7267556924655</v>
      </c>
      <c r="S28" s="625"/>
      <c r="T28" s="625"/>
      <c r="U28" s="625"/>
      <c r="V28" s="625">
        <v>1073.7267556924655</v>
      </c>
      <c r="W28" s="693">
        <v>290.82295200578824</v>
      </c>
    </row>
    <row r="29" spans="1:23">
      <c r="A29" s="341"/>
      <c r="B29" s="631"/>
      <c r="K29" s="623"/>
      <c r="L29" s="623"/>
      <c r="M29" s="623"/>
      <c r="N29" s="623"/>
      <c r="O29" s="623"/>
      <c r="P29" s="623"/>
      <c r="Q29" s="623"/>
      <c r="R29" s="623"/>
      <c r="S29" s="623"/>
      <c r="T29" s="623"/>
      <c r="U29" s="623"/>
      <c r="V29" s="623"/>
      <c r="W29" s="623"/>
    </row>
    <row r="30" spans="1:23" ht="15" customHeight="1">
      <c r="A30" s="341"/>
      <c r="B30" s="631"/>
      <c r="C30" s="786">
        <v>2005</v>
      </c>
      <c r="D30" s="787"/>
      <c r="E30" s="787"/>
      <c r="F30" s="787"/>
      <c r="G30" s="787"/>
      <c r="H30" s="787"/>
      <c r="I30" s="787"/>
      <c r="J30" s="787"/>
      <c r="K30" s="787"/>
      <c r="L30" s="787"/>
      <c r="M30" s="787"/>
      <c r="N30" s="787"/>
      <c r="O30" s="787"/>
      <c r="P30" s="787"/>
      <c r="Q30" s="787"/>
      <c r="R30" s="787"/>
      <c r="S30" s="787"/>
      <c r="T30" s="787"/>
      <c r="U30" s="787"/>
      <c r="V30" s="787"/>
      <c r="W30" s="787"/>
    </row>
    <row r="31" spans="1:23" ht="15" customHeight="1">
      <c r="A31" s="254">
        <v>21</v>
      </c>
      <c r="B31" s="624" t="s">
        <v>1271</v>
      </c>
      <c r="C31" s="692">
        <v>1346.1046782219867</v>
      </c>
      <c r="D31" s="693"/>
      <c r="E31" s="693"/>
      <c r="F31" s="693"/>
      <c r="G31" s="693"/>
      <c r="H31" s="693"/>
      <c r="I31" s="693"/>
      <c r="J31" s="693">
        <v>1346.1046782219867</v>
      </c>
      <c r="K31" s="693"/>
      <c r="L31" s="693">
        <v>141.51632544693288</v>
      </c>
      <c r="M31" s="693"/>
      <c r="N31" s="694">
        <v>1487.6210036689195</v>
      </c>
      <c r="O31" s="625">
        <v>1753.5090817942878</v>
      </c>
      <c r="P31" s="625"/>
      <c r="Q31" s="625"/>
      <c r="R31" s="625"/>
      <c r="S31" s="625"/>
      <c r="T31" s="625"/>
      <c r="U31" s="625"/>
      <c r="V31" s="625">
        <v>1753.5090817942878</v>
      </c>
      <c r="W31" s="693"/>
    </row>
    <row r="32" spans="1:23" ht="12.95" customHeight="1">
      <c r="A32" s="254">
        <v>22</v>
      </c>
      <c r="B32" s="624" t="s">
        <v>1273</v>
      </c>
      <c r="C32" s="692"/>
      <c r="D32" s="693">
        <v>1011.1491343485789</v>
      </c>
      <c r="E32" s="693"/>
      <c r="F32" s="693"/>
      <c r="G32" s="693"/>
      <c r="H32" s="693"/>
      <c r="I32" s="693"/>
      <c r="J32" s="693">
        <v>1011.1491343485789</v>
      </c>
      <c r="K32" s="693"/>
      <c r="L32" s="693"/>
      <c r="M32" s="693">
        <v>345.66435203293139</v>
      </c>
      <c r="N32" s="694">
        <v>1356.8134863815103</v>
      </c>
      <c r="O32" s="625">
        <v>1109.9885272030172</v>
      </c>
      <c r="P32" s="625"/>
      <c r="Q32" s="625"/>
      <c r="R32" s="625"/>
      <c r="S32" s="625"/>
      <c r="T32" s="625"/>
      <c r="U32" s="625">
        <v>0</v>
      </c>
      <c r="V32" s="625">
        <v>1109.9885272030172</v>
      </c>
      <c r="W32" s="693">
        <v>246.82495917849317</v>
      </c>
    </row>
    <row r="33" spans="1:23" ht="12.95" customHeight="1">
      <c r="A33" s="254">
        <v>23</v>
      </c>
      <c r="B33" s="624" t="s">
        <v>1207</v>
      </c>
      <c r="C33" s="692"/>
      <c r="D33" s="693"/>
      <c r="E33" s="693"/>
      <c r="F33" s="693"/>
      <c r="G33" s="693"/>
      <c r="H33" s="693"/>
      <c r="I33" s="693">
        <v>45.211349500808026</v>
      </c>
      <c r="J33" s="693">
        <v>45.211349500808026</v>
      </c>
      <c r="K33" s="693">
        <v>155.03131970156937</v>
      </c>
      <c r="L33" s="693"/>
      <c r="M33" s="693">
        <v>1.8439996784824371</v>
      </c>
      <c r="N33" s="694">
        <v>202.08666888085986</v>
      </c>
      <c r="O33" s="625">
        <v>193.18166928275681</v>
      </c>
      <c r="P33" s="625"/>
      <c r="Q33" s="625"/>
      <c r="R33" s="625"/>
      <c r="S33" s="625"/>
      <c r="T33" s="625"/>
      <c r="U33" s="625">
        <v>0</v>
      </c>
      <c r="V33" s="625">
        <v>193.18166928275681</v>
      </c>
      <c r="W33" s="693">
        <v>8.9049995981030463</v>
      </c>
    </row>
    <row r="34" spans="1:23" ht="12.95" customHeight="1">
      <c r="A34" s="254">
        <v>24</v>
      </c>
      <c r="B34" s="624" t="s">
        <v>1208</v>
      </c>
      <c r="C34" s="692"/>
      <c r="D34" s="693"/>
      <c r="E34" s="693">
        <v>117.90091341219674</v>
      </c>
      <c r="F34" s="693"/>
      <c r="G34" s="693"/>
      <c r="H34" s="693"/>
      <c r="I34" s="693"/>
      <c r="J34" s="693">
        <v>117.90091341219674</v>
      </c>
      <c r="K34" s="693"/>
      <c r="L34" s="693"/>
      <c r="M34" s="693">
        <v>60.166642260131894</v>
      </c>
      <c r="N34" s="694">
        <v>178.06755567232864</v>
      </c>
      <c r="O34" s="625">
        <v>175.87852079889674</v>
      </c>
      <c r="P34" s="625"/>
      <c r="Q34" s="625"/>
      <c r="R34" s="625"/>
      <c r="S34" s="625"/>
      <c r="T34" s="625"/>
      <c r="U34" s="625">
        <v>0</v>
      </c>
      <c r="V34" s="625">
        <v>175.87852079889674</v>
      </c>
      <c r="W34" s="693">
        <v>2.1890348734318814</v>
      </c>
    </row>
    <row r="35" spans="1:23" ht="12.95" customHeight="1">
      <c r="A35" s="254">
        <v>25</v>
      </c>
      <c r="B35" s="624" t="s">
        <v>1275</v>
      </c>
      <c r="C35" s="692"/>
      <c r="D35" s="693">
        <v>5239.9536286202574</v>
      </c>
      <c r="E35" s="693"/>
      <c r="F35" s="693"/>
      <c r="G35" s="693"/>
      <c r="H35" s="693"/>
      <c r="I35" s="693"/>
      <c r="J35" s="693">
        <v>8590.0879157709132</v>
      </c>
      <c r="K35" s="693"/>
      <c r="L35" s="693"/>
      <c r="M35" s="693">
        <v>3986.8389840045011</v>
      </c>
      <c r="N35" s="694">
        <v>12576.926899775415</v>
      </c>
      <c r="O35" s="625"/>
      <c r="P35" s="625">
        <v>9985.5627537140062</v>
      </c>
      <c r="Q35" s="625"/>
      <c r="R35" s="625"/>
      <c r="S35" s="625"/>
      <c r="T35" s="625"/>
      <c r="U35" s="625"/>
      <c r="V35" s="625">
        <v>9985.5627537140062</v>
      </c>
      <c r="W35" s="693">
        <v>2591.3641460614099</v>
      </c>
    </row>
    <row r="36" spans="1:23" ht="12.95" customHeight="1">
      <c r="A36" s="254">
        <v>26</v>
      </c>
      <c r="B36" s="624" t="s">
        <v>1276</v>
      </c>
      <c r="C36" s="692"/>
      <c r="D36" s="693"/>
      <c r="E36" s="693"/>
      <c r="F36" s="693"/>
      <c r="G36" s="693"/>
      <c r="H36" s="693"/>
      <c r="I36" s="693"/>
      <c r="J36" s="693">
        <v>0</v>
      </c>
      <c r="K36" s="693"/>
      <c r="L36" s="693"/>
      <c r="M36" s="693"/>
      <c r="N36" s="694">
        <v>0</v>
      </c>
      <c r="O36" s="625"/>
      <c r="P36" s="625"/>
      <c r="Q36" s="625"/>
      <c r="R36" s="625"/>
      <c r="S36" s="625"/>
      <c r="T36" s="625"/>
      <c r="U36" s="625"/>
      <c r="V36" s="625">
        <v>0</v>
      </c>
      <c r="W36" s="693"/>
    </row>
    <row r="37" spans="1:23" ht="12.95" customHeight="1">
      <c r="A37" s="254">
        <v>27</v>
      </c>
      <c r="B37" s="624" t="s">
        <v>1277</v>
      </c>
      <c r="C37" s="692"/>
      <c r="D37" s="693"/>
      <c r="E37" s="693"/>
      <c r="F37" s="693">
        <v>3025.4871784141537</v>
      </c>
      <c r="G37" s="693"/>
      <c r="H37" s="693"/>
      <c r="I37" s="693"/>
      <c r="J37" s="693">
        <v>3025.4871784141537</v>
      </c>
      <c r="K37" s="693"/>
      <c r="L37" s="693"/>
      <c r="M37" s="693">
        <v>360.61028856201273</v>
      </c>
      <c r="N37" s="694">
        <v>3386.0974669761663</v>
      </c>
      <c r="O37" s="625"/>
      <c r="P37" s="625"/>
      <c r="Q37" s="625">
        <v>1259.9478407403333</v>
      </c>
      <c r="R37" s="625"/>
      <c r="S37" s="625"/>
      <c r="T37" s="625"/>
      <c r="U37" s="625"/>
      <c r="V37" s="625">
        <v>1259.9478407403333</v>
      </c>
      <c r="W37" s="693">
        <v>2126.1496262358332</v>
      </c>
    </row>
    <row r="38" spans="1:23" ht="12.95" customHeight="1">
      <c r="A38" s="254">
        <v>28</v>
      </c>
      <c r="B38" s="624" t="s">
        <v>1279</v>
      </c>
      <c r="C38" s="692"/>
      <c r="D38" s="693"/>
      <c r="E38" s="693"/>
      <c r="F38" s="693"/>
      <c r="G38" s="693"/>
      <c r="H38" s="693"/>
      <c r="I38" s="693"/>
      <c r="J38" s="693">
        <v>13905.181978886927</v>
      </c>
      <c r="K38" s="693"/>
      <c r="L38" s="693"/>
      <c r="M38" s="693">
        <v>9205.1558717144926</v>
      </c>
      <c r="N38" s="694">
        <v>23110.33785060142</v>
      </c>
      <c r="O38" s="625"/>
      <c r="P38" s="625"/>
      <c r="Q38" s="625"/>
      <c r="R38" s="625">
        <v>15864.422779465658</v>
      </c>
      <c r="S38" s="625"/>
      <c r="T38" s="625"/>
      <c r="U38" s="625"/>
      <c r="V38" s="625">
        <v>15864.422779465658</v>
      </c>
      <c r="W38" s="693">
        <v>7245.9150711357606</v>
      </c>
    </row>
    <row r="39" spans="1:23" ht="12.95" customHeight="1">
      <c r="A39" s="254">
        <v>29</v>
      </c>
      <c r="B39" s="624" t="s">
        <v>1280</v>
      </c>
      <c r="C39" s="692"/>
      <c r="D39" s="693" t="s">
        <v>1283</v>
      </c>
      <c r="E39" s="693"/>
      <c r="F39" s="693"/>
      <c r="G39" s="693"/>
      <c r="H39" s="693"/>
      <c r="I39" s="693"/>
      <c r="J39" s="693" t="s">
        <v>1283</v>
      </c>
      <c r="K39" s="693"/>
      <c r="L39" s="693"/>
      <c r="M39" s="693" t="s">
        <v>1283</v>
      </c>
      <c r="N39" s="694" t="s">
        <v>1283</v>
      </c>
      <c r="O39" s="625"/>
      <c r="P39" s="625" t="s">
        <v>1283</v>
      </c>
      <c r="Q39" s="625"/>
      <c r="R39" s="625"/>
      <c r="S39" s="625"/>
      <c r="T39" s="625"/>
      <c r="U39" s="625"/>
      <c r="V39" s="625" t="s">
        <v>1283</v>
      </c>
      <c r="W39" s="693" t="s">
        <v>1283</v>
      </c>
    </row>
    <row r="40" spans="1:23" ht="12.95" customHeight="1">
      <c r="A40" s="254">
        <v>30</v>
      </c>
      <c r="B40" s="624" t="s">
        <v>1281</v>
      </c>
      <c r="C40" s="692"/>
      <c r="D40" s="693"/>
      <c r="E40" s="693">
        <v>1158.5086983312481</v>
      </c>
      <c r="F40" s="693"/>
      <c r="G40" s="693"/>
      <c r="H40" s="693">
        <v>0</v>
      </c>
      <c r="I40" s="693"/>
      <c r="J40" s="693">
        <v>1158.5086983312481</v>
      </c>
      <c r="K40" s="693"/>
      <c r="L40" s="693"/>
      <c r="M40" s="693">
        <v>271.57533156498675</v>
      </c>
      <c r="N40" s="694">
        <v>1430.0840298962348</v>
      </c>
      <c r="O40" s="625"/>
      <c r="P40" s="625"/>
      <c r="Q40" s="625"/>
      <c r="R40" s="625">
        <v>1146.8547476841941</v>
      </c>
      <c r="S40" s="625"/>
      <c r="T40" s="625"/>
      <c r="U40" s="625"/>
      <c r="V40" s="625">
        <v>1146.8547476841941</v>
      </c>
      <c r="W40" s="693">
        <v>283.22928221204086</v>
      </c>
    </row>
    <row r="41" spans="1:23" ht="12.95" customHeight="1">
      <c r="A41" s="254"/>
      <c r="B41" s="624"/>
      <c r="C41" s="695"/>
      <c r="D41" s="695"/>
      <c r="E41" s="695"/>
      <c r="F41" s="695"/>
      <c r="G41" s="695"/>
      <c r="H41" s="682"/>
      <c r="I41" s="695"/>
      <c r="J41" s="695"/>
      <c r="K41" s="696"/>
      <c r="L41" s="696"/>
      <c r="M41" s="696"/>
      <c r="N41" s="696"/>
      <c r="O41" s="696"/>
      <c r="P41" s="696"/>
      <c r="Q41" s="696"/>
      <c r="R41" s="696"/>
      <c r="S41" s="683"/>
      <c r="T41" s="696"/>
      <c r="U41" s="683"/>
      <c r="V41" s="696"/>
      <c r="W41" s="696"/>
    </row>
    <row r="42" spans="1:23" ht="15" customHeight="1">
      <c r="A42" s="254"/>
      <c r="B42" s="669"/>
      <c r="C42" s="786">
        <v>2006</v>
      </c>
      <c r="D42" s="787"/>
      <c r="E42" s="787"/>
      <c r="F42" s="787"/>
      <c r="G42" s="787"/>
      <c r="H42" s="787"/>
      <c r="I42" s="787"/>
      <c r="J42" s="787"/>
      <c r="K42" s="787"/>
      <c r="L42" s="787"/>
      <c r="M42" s="787"/>
      <c r="N42" s="787"/>
      <c r="O42" s="787"/>
      <c r="P42" s="787"/>
      <c r="Q42" s="787"/>
      <c r="R42" s="787"/>
      <c r="S42" s="787"/>
      <c r="T42" s="787"/>
      <c r="U42" s="787"/>
      <c r="V42" s="787"/>
      <c r="W42" s="787"/>
    </row>
    <row r="43" spans="1:23" ht="12.95" customHeight="1">
      <c r="A43" s="284">
        <v>31</v>
      </c>
      <c r="B43" s="624" t="s">
        <v>1271</v>
      </c>
      <c r="C43" s="692">
        <v>1807.3126225662179</v>
      </c>
      <c r="D43" s="693"/>
      <c r="E43" s="693"/>
      <c r="F43" s="693"/>
      <c r="G43" s="693"/>
      <c r="H43" s="693"/>
      <c r="I43" s="693"/>
      <c r="J43" s="693">
        <v>1807.3126225662179</v>
      </c>
      <c r="K43" s="693"/>
      <c r="L43" s="693">
        <v>47.334901690850813</v>
      </c>
      <c r="M43" s="693"/>
      <c r="N43" s="694">
        <v>1854.6475242570687</v>
      </c>
      <c r="O43" s="625">
        <v>2085.3535697224593</v>
      </c>
      <c r="P43" s="625"/>
      <c r="Q43" s="625"/>
      <c r="R43" s="625"/>
      <c r="S43" s="625"/>
      <c r="T43" s="625"/>
      <c r="U43" s="625"/>
      <c r="V43" s="625">
        <v>2085.3535697224593</v>
      </c>
      <c r="W43" s="693"/>
    </row>
    <row r="44" spans="1:23" ht="12.95" customHeight="1">
      <c r="A44" s="284">
        <v>32</v>
      </c>
      <c r="B44" s="624" t="s">
        <v>1273</v>
      </c>
      <c r="C44" s="692"/>
      <c r="D44" s="693">
        <v>1312.2092973179597</v>
      </c>
      <c r="E44" s="693"/>
      <c r="F44" s="693"/>
      <c r="G44" s="693"/>
      <c r="H44" s="693"/>
      <c r="I44" s="693"/>
      <c r="J44" s="693">
        <v>1312.2092973179597</v>
      </c>
      <c r="K44" s="693"/>
      <c r="L44" s="693"/>
      <c r="M44" s="693">
        <v>415.49207960602456</v>
      </c>
      <c r="N44" s="694">
        <v>1727.7013769239843</v>
      </c>
      <c r="O44" s="625">
        <v>1431.3248795808604</v>
      </c>
      <c r="P44" s="625"/>
      <c r="Q44" s="625"/>
      <c r="R44" s="625"/>
      <c r="S44" s="625"/>
      <c r="T44" s="625"/>
      <c r="U44" s="625">
        <v>0</v>
      </c>
      <c r="V44" s="625">
        <v>1431.3248795808604</v>
      </c>
      <c r="W44" s="693">
        <v>296.37649734312379</v>
      </c>
    </row>
    <row r="45" spans="1:23" ht="12.95" customHeight="1">
      <c r="A45" s="284">
        <v>33</v>
      </c>
      <c r="B45" s="624" t="s">
        <v>1207</v>
      </c>
      <c r="C45" s="692"/>
      <c r="D45" s="693"/>
      <c r="E45" s="693"/>
      <c r="F45" s="693"/>
      <c r="G45" s="693"/>
      <c r="H45" s="693"/>
      <c r="I45" s="693">
        <v>53.409335347532121</v>
      </c>
      <c r="J45" s="693">
        <v>53.409335347532121</v>
      </c>
      <c r="K45" s="693">
        <v>241.78269167250284</v>
      </c>
      <c r="L45" s="693"/>
      <c r="M45" s="693">
        <v>2.2689949028352974</v>
      </c>
      <c r="N45" s="694">
        <v>297.46102192287026</v>
      </c>
      <c r="O45" s="625">
        <v>282.02502319716143</v>
      </c>
      <c r="P45" s="625"/>
      <c r="Q45" s="625"/>
      <c r="R45" s="625"/>
      <c r="S45" s="625"/>
      <c r="T45" s="625"/>
      <c r="U45" s="625">
        <v>0</v>
      </c>
      <c r="V45" s="625">
        <v>282.02502319716143</v>
      </c>
      <c r="W45" s="693">
        <v>15.435998725708822</v>
      </c>
    </row>
    <row r="46" spans="1:23" ht="12.95" customHeight="1">
      <c r="A46" s="284">
        <v>34</v>
      </c>
      <c r="B46" s="624" t="s">
        <v>1208</v>
      </c>
      <c r="C46" s="692"/>
      <c r="D46" s="693"/>
      <c r="E46" s="693">
        <v>139.62332064234579</v>
      </c>
      <c r="F46" s="693"/>
      <c r="G46" s="693"/>
      <c r="H46" s="693"/>
      <c r="I46" s="693"/>
      <c r="J46" s="693">
        <v>139.62332064234579</v>
      </c>
      <c r="K46" s="693"/>
      <c r="L46" s="693"/>
      <c r="M46" s="693">
        <v>72.320918163965871</v>
      </c>
      <c r="N46" s="694">
        <v>211.94423880631166</v>
      </c>
      <c r="O46" s="625">
        <v>209.31574252089135</v>
      </c>
      <c r="P46" s="625"/>
      <c r="Q46" s="625"/>
      <c r="R46" s="625"/>
      <c r="S46" s="625"/>
      <c r="T46" s="625"/>
      <c r="U46" s="625">
        <v>0</v>
      </c>
      <c r="V46" s="625">
        <v>209.31574252089135</v>
      </c>
      <c r="W46" s="693">
        <v>2.6284962854203111</v>
      </c>
    </row>
    <row r="47" spans="1:23" ht="12.95" customHeight="1">
      <c r="A47" s="284">
        <v>35</v>
      </c>
      <c r="B47" s="624" t="s">
        <v>1275</v>
      </c>
      <c r="C47" s="692"/>
      <c r="D47" s="693">
        <v>6084.6077143261327</v>
      </c>
      <c r="E47" s="693"/>
      <c r="F47" s="693"/>
      <c r="G47" s="693"/>
      <c r="H47" s="693"/>
      <c r="I47" s="693"/>
      <c r="J47" s="693">
        <v>9974.7667447969397</v>
      </c>
      <c r="K47" s="693"/>
      <c r="L47" s="693"/>
      <c r="M47" s="693">
        <v>4300.8980328129974</v>
      </c>
      <c r="N47" s="694">
        <v>14275.664777609938</v>
      </c>
      <c r="O47" s="625"/>
      <c r="P47" s="625">
        <v>11279.950269715704</v>
      </c>
      <c r="Q47" s="625"/>
      <c r="R47" s="625"/>
      <c r="S47" s="625"/>
      <c r="T47" s="625"/>
      <c r="U47" s="625"/>
      <c r="V47" s="625">
        <v>11279.950269715704</v>
      </c>
      <c r="W47" s="693">
        <v>2995.714507894234</v>
      </c>
    </row>
    <row r="48" spans="1:23" ht="12.95" customHeight="1">
      <c r="A48" s="284">
        <v>36</v>
      </c>
      <c r="B48" s="624" t="s">
        <v>1276</v>
      </c>
      <c r="C48" s="692"/>
      <c r="D48" s="693"/>
      <c r="E48" s="693"/>
      <c r="F48" s="693"/>
      <c r="G48" s="693"/>
      <c r="H48" s="693"/>
      <c r="I48" s="693"/>
      <c r="J48" s="693">
        <v>0</v>
      </c>
      <c r="K48" s="693"/>
      <c r="L48" s="693"/>
      <c r="M48" s="693"/>
      <c r="N48" s="694">
        <v>0</v>
      </c>
      <c r="O48" s="625"/>
      <c r="P48" s="625"/>
      <c r="Q48" s="625"/>
      <c r="R48" s="625"/>
      <c r="S48" s="625"/>
      <c r="T48" s="625"/>
      <c r="U48" s="625"/>
      <c r="V48" s="625">
        <v>0</v>
      </c>
      <c r="W48" s="693"/>
    </row>
    <row r="49" spans="1:35" ht="12.95" customHeight="1">
      <c r="A49" s="284">
        <v>37</v>
      </c>
      <c r="B49" s="624" t="s">
        <v>1277</v>
      </c>
      <c r="C49" s="692"/>
      <c r="D49" s="693"/>
      <c r="E49" s="693"/>
      <c r="F49" s="693">
        <v>3407.5944406333956</v>
      </c>
      <c r="G49" s="693"/>
      <c r="H49" s="693"/>
      <c r="I49" s="693"/>
      <c r="J49" s="693">
        <v>3407.5944406333956</v>
      </c>
      <c r="K49" s="693"/>
      <c r="L49" s="693"/>
      <c r="M49" s="693">
        <v>489.47499203568015</v>
      </c>
      <c r="N49" s="694">
        <v>3897.0694326690759</v>
      </c>
      <c r="O49" s="625"/>
      <c r="P49" s="625"/>
      <c r="Q49" s="625">
        <v>1407.9474511462977</v>
      </c>
      <c r="R49" s="625"/>
      <c r="S49" s="625"/>
      <c r="T49" s="625"/>
      <c r="U49" s="625"/>
      <c r="V49" s="625">
        <v>1407.9474511462977</v>
      </c>
      <c r="W49" s="693">
        <v>2489.1219815227782</v>
      </c>
    </row>
    <row r="50" spans="1:35" ht="12.95" customHeight="1">
      <c r="A50" s="284">
        <v>38</v>
      </c>
      <c r="B50" s="624" t="s">
        <v>1279</v>
      </c>
      <c r="C50" s="692"/>
      <c r="D50" s="693"/>
      <c r="E50" s="693"/>
      <c r="F50" s="693"/>
      <c r="G50" s="693"/>
      <c r="H50" s="693"/>
      <c r="I50" s="693"/>
      <c r="J50" s="693">
        <v>16289.214905363133</v>
      </c>
      <c r="K50" s="693"/>
      <c r="L50" s="693"/>
      <c r="M50" s="693">
        <v>8737.9413348200069</v>
      </c>
      <c r="N50" s="694">
        <v>25027.15624018314</v>
      </c>
      <c r="O50" s="625"/>
      <c r="P50" s="625"/>
      <c r="Q50" s="625"/>
      <c r="R50" s="625">
        <v>18289.750744802444</v>
      </c>
      <c r="S50" s="625"/>
      <c r="T50" s="625"/>
      <c r="U50" s="625"/>
      <c r="V50" s="625">
        <v>18289.750744802444</v>
      </c>
      <c r="W50" s="693">
        <v>6737.4054953806944</v>
      </c>
    </row>
    <row r="51" spans="1:35" ht="12.95" customHeight="1">
      <c r="A51" s="284">
        <v>39</v>
      </c>
      <c r="B51" s="624" t="s">
        <v>1280</v>
      </c>
      <c r="C51" s="692"/>
      <c r="D51" s="693" t="s">
        <v>1283</v>
      </c>
      <c r="E51" s="693"/>
      <c r="F51" s="693"/>
      <c r="G51" s="693"/>
      <c r="H51" s="693"/>
      <c r="I51" s="693"/>
      <c r="J51" s="693" t="s">
        <v>1283</v>
      </c>
      <c r="K51" s="693"/>
      <c r="L51" s="693"/>
      <c r="M51" s="693" t="s">
        <v>1283</v>
      </c>
      <c r="N51" s="694" t="s">
        <v>1283</v>
      </c>
      <c r="O51" s="625"/>
      <c r="P51" s="625" t="s">
        <v>1283</v>
      </c>
      <c r="Q51" s="625"/>
      <c r="R51" s="625"/>
      <c r="S51" s="625"/>
      <c r="T51" s="625"/>
      <c r="U51" s="625"/>
      <c r="V51" s="625" t="s">
        <v>1283</v>
      </c>
      <c r="W51" s="693" t="s">
        <v>1283</v>
      </c>
    </row>
    <row r="52" spans="1:35" ht="12.95" customHeight="1">
      <c r="A52" s="284">
        <v>40</v>
      </c>
      <c r="B52" s="624" t="s">
        <v>1281</v>
      </c>
      <c r="C52" s="692"/>
      <c r="D52" s="693"/>
      <c r="E52" s="693">
        <v>1280.4253573806145</v>
      </c>
      <c r="F52" s="693"/>
      <c r="G52" s="693"/>
      <c r="H52" s="693">
        <v>0</v>
      </c>
      <c r="I52" s="693"/>
      <c r="J52" s="693">
        <v>1280.4253573806145</v>
      </c>
      <c r="K52" s="693"/>
      <c r="L52" s="693"/>
      <c r="M52" s="693">
        <v>267.88900127429116</v>
      </c>
      <c r="N52" s="694">
        <v>1548.3143586549056</v>
      </c>
      <c r="O52" s="625"/>
      <c r="P52" s="625"/>
      <c r="Q52" s="625"/>
      <c r="R52" s="625">
        <v>1222.862359610624</v>
      </c>
      <c r="S52" s="625"/>
      <c r="T52" s="625"/>
      <c r="U52" s="625"/>
      <c r="V52" s="625">
        <v>1222.862359610624</v>
      </c>
      <c r="W52" s="693">
        <v>325.45199904428159</v>
      </c>
    </row>
    <row r="53" spans="1:35" ht="12.95" customHeight="1">
      <c r="A53" s="254"/>
      <c r="B53" s="624"/>
      <c r="C53" s="695"/>
      <c r="D53" s="695"/>
      <c r="E53" s="695"/>
      <c r="F53" s="695"/>
      <c r="G53" s="695"/>
      <c r="H53" s="682"/>
      <c r="I53" s="695"/>
      <c r="J53" s="695"/>
      <c r="K53" s="696"/>
      <c r="L53" s="696"/>
      <c r="M53" s="696"/>
      <c r="N53" s="696"/>
      <c r="O53" s="696"/>
      <c r="P53" s="696"/>
      <c r="Q53" s="696"/>
      <c r="R53" s="696"/>
      <c r="S53" s="683"/>
      <c r="T53" s="696"/>
      <c r="U53" s="683"/>
      <c r="V53" s="696"/>
      <c r="W53" s="696"/>
    </row>
    <row r="54" spans="1:35" ht="15" customHeight="1">
      <c r="A54" s="254"/>
      <c r="B54" s="669"/>
      <c r="C54" s="786">
        <v>2007</v>
      </c>
      <c r="D54" s="787"/>
      <c r="E54" s="787"/>
      <c r="F54" s="787"/>
      <c r="G54" s="787"/>
      <c r="H54" s="787"/>
      <c r="I54" s="787"/>
      <c r="J54" s="787"/>
      <c r="K54" s="787"/>
      <c r="L54" s="787"/>
      <c r="M54" s="787"/>
      <c r="N54" s="787"/>
      <c r="O54" s="787"/>
      <c r="P54" s="787"/>
      <c r="Q54" s="787"/>
      <c r="R54" s="787"/>
      <c r="S54" s="787"/>
      <c r="T54" s="787"/>
      <c r="U54" s="787"/>
      <c r="V54" s="787"/>
      <c r="W54" s="787"/>
    </row>
    <row r="55" spans="1:35" ht="12.95" customHeight="1">
      <c r="A55" s="284">
        <v>41</v>
      </c>
      <c r="B55" s="624" t="s">
        <v>1271</v>
      </c>
      <c r="C55" s="692">
        <v>2881.9618273793558</v>
      </c>
      <c r="D55" s="693"/>
      <c r="E55" s="693"/>
      <c r="F55" s="693"/>
      <c r="G55" s="693"/>
      <c r="H55" s="693"/>
      <c r="I55" s="693"/>
      <c r="J55" s="693">
        <v>2881.9618273793558</v>
      </c>
      <c r="K55" s="693"/>
      <c r="L55" s="693">
        <v>-305.37377867391046</v>
      </c>
      <c r="M55" s="693"/>
      <c r="N55" s="694">
        <v>2576.5880487054455</v>
      </c>
      <c r="O55" s="625">
        <v>2821.1931991722558</v>
      </c>
      <c r="P55" s="625"/>
      <c r="Q55" s="625"/>
      <c r="R55" s="625"/>
      <c r="S55" s="625"/>
      <c r="T55" s="625"/>
      <c r="U55" s="625"/>
      <c r="V55" s="625">
        <v>2821.1931991722558</v>
      </c>
      <c r="W55" s="693"/>
      <c r="X55" s="697"/>
      <c r="Y55" s="697"/>
      <c r="Z55" s="697"/>
      <c r="AA55" s="697"/>
      <c r="AB55" s="697"/>
      <c r="AC55" s="697"/>
      <c r="AD55" s="695"/>
      <c r="AE55" s="697"/>
      <c r="AF55" s="682"/>
      <c r="AG55" s="697"/>
      <c r="AH55" s="696"/>
      <c r="AI55" s="696"/>
    </row>
    <row r="56" spans="1:35" ht="12.95" customHeight="1">
      <c r="A56" s="284">
        <v>42</v>
      </c>
      <c r="B56" s="624" t="s">
        <v>1273</v>
      </c>
      <c r="C56" s="692"/>
      <c r="D56" s="693">
        <v>2145.34885242162</v>
      </c>
      <c r="E56" s="693"/>
      <c r="F56" s="693"/>
      <c r="G56" s="693"/>
      <c r="H56" s="693"/>
      <c r="I56" s="693"/>
      <c r="J56" s="693">
        <v>2145.34885242162</v>
      </c>
      <c r="K56" s="693"/>
      <c r="L56" s="693"/>
      <c r="M56" s="693">
        <v>493.89346680435335</v>
      </c>
      <c r="N56" s="694">
        <v>2639.2423192259735</v>
      </c>
      <c r="O56" s="625">
        <v>2255.1705714681548</v>
      </c>
      <c r="P56" s="625"/>
      <c r="Q56" s="625"/>
      <c r="R56" s="625"/>
      <c r="S56" s="625"/>
      <c r="T56" s="625"/>
      <c r="U56" s="625">
        <v>0</v>
      </c>
      <c r="V56" s="625">
        <v>2255.1705714681548</v>
      </c>
      <c r="W56" s="693">
        <v>384.07174775781857</v>
      </c>
      <c r="X56" s="696"/>
      <c r="Y56" s="697"/>
      <c r="Z56" s="697"/>
      <c r="AA56" s="697"/>
      <c r="AB56" s="697"/>
      <c r="AC56" s="697"/>
      <c r="AD56" s="695"/>
      <c r="AE56" s="697"/>
      <c r="AF56" s="697"/>
      <c r="AG56" s="696"/>
      <c r="AH56" s="696"/>
      <c r="AI56" s="696"/>
    </row>
    <row r="57" spans="1:35" ht="12.95" customHeight="1">
      <c r="A57" s="284">
        <v>43</v>
      </c>
      <c r="B57" s="624" t="s">
        <v>1207</v>
      </c>
      <c r="C57" s="692"/>
      <c r="D57" s="693"/>
      <c r="E57" s="693"/>
      <c r="F57" s="693"/>
      <c r="G57" s="693"/>
      <c r="H57" s="693"/>
      <c r="I57" s="693">
        <v>90.585353385977115</v>
      </c>
      <c r="J57" s="693">
        <v>90.585353385977115</v>
      </c>
      <c r="K57" s="693">
        <v>349.15700311469641</v>
      </c>
      <c r="L57" s="693"/>
      <c r="M57" s="693">
        <v>3.6069974461875232</v>
      </c>
      <c r="N57" s="694">
        <v>443.34935394686102</v>
      </c>
      <c r="O57" s="625">
        <v>431.36435577101281</v>
      </c>
      <c r="P57" s="625"/>
      <c r="Q57" s="625"/>
      <c r="R57" s="625"/>
      <c r="S57" s="625"/>
      <c r="T57" s="625"/>
      <c r="U57" s="625">
        <v>0</v>
      </c>
      <c r="V57" s="625">
        <v>431.36435577101281</v>
      </c>
      <c r="W57" s="693">
        <v>11.984998175848229</v>
      </c>
      <c r="X57" s="697"/>
      <c r="Y57" s="697"/>
      <c r="Z57" s="697"/>
      <c r="AA57" s="697"/>
      <c r="AB57" s="697"/>
      <c r="AC57" s="682"/>
      <c r="AD57" s="695"/>
      <c r="AE57" s="682"/>
      <c r="AF57" s="697"/>
      <c r="AG57" s="696"/>
      <c r="AH57" s="696"/>
      <c r="AI57" s="696"/>
    </row>
    <row r="58" spans="1:35" ht="12.95" customHeight="1">
      <c r="A58" s="284">
        <v>44</v>
      </c>
      <c r="B58" s="624" t="s">
        <v>1208</v>
      </c>
      <c r="C58" s="692"/>
      <c r="D58" s="693"/>
      <c r="E58" s="693">
        <v>235.16818821801195</v>
      </c>
      <c r="F58" s="693"/>
      <c r="G58" s="693"/>
      <c r="H58" s="693"/>
      <c r="I58" s="693"/>
      <c r="J58" s="693">
        <v>235.16818821801195</v>
      </c>
      <c r="K58" s="693"/>
      <c r="L58" s="693"/>
      <c r="M58" s="693">
        <v>85.967532830816253</v>
      </c>
      <c r="N58" s="694">
        <v>321.1357210488282</v>
      </c>
      <c r="O58" s="625">
        <v>317.72947537359317</v>
      </c>
      <c r="P58" s="625"/>
      <c r="Q58" s="625"/>
      <c r="R58" s="625"/>
      <c r="S58" s="625"/>
      <c r="T58" s="625"/>
      <c r="U58" s="625">
        <v>0</v>
      </c>
      <c r="V58" s="625">
        <v>317.72947537359317</v>
      </c>
      <c r="W58" s="693">
        <v>3.4062456752350005</v>
      </c>
      <c r="X58" s="697"/>
      <c r="Y58" s="682"/>
      <c r="Z58" s="697"/>
      <c r="AA58" s="697"/>
      <c r="AB58" s="697"/>
      <c r="AC58" s="697"/>
      <c r="AD58" s="695"/>
      <c r="AE58" s="697"/>
      <c r="AF58" s="697"/>
      <c r="AG58" s="696"/>
      <c r="AH58" s="696"/>
      <c r="AI58" s="696"/>
    </row>
    <row r="59" spans="1:35" ht="12.95" customHeight="1">
      <c r="A59" s="284">
        <v>45</v>
      </c>
      <c r="B59" s="624" t="s">
        <v>1275</v>
      </c>
      <c r="C59" s="692"/>
      <c r="D59" s="693">
        <v>5791.6942173901916</v>
      </c>
      <c r="E59" s="693"/>
      <c r="F59" s="693"/>
      <c r="G59" s="693"/>
      <c r="H59" s="693"/>
      <c r="I59" s="693"/>
      <c r="J59" s="693">
        <v>9494.5806842462152</v>
      </c>
      <c r="K59" s="693"/>
      <c r="L59" s="693"/>
      <c r="M59" s="693">
        <v>5220.8397300255383</v>
      </c>
      <c r="N59" s="694">
        <v>14715.420414271754</v>
      </c>
      <c r="O59" s="625"/>
      <c r="P59" s="625">
        <v>11204.177987938299</v>
      </c>
      <c r="Q59" s="625"/>
      <c r="R59" s="625"/>
      <c r="S59" s="625"/>
      <c r="T59" s="625"/>
      <c r="U59" s="625"/>
      <c r="V59" s="625">
        <v>11204.177987938299</v>
      </c>
      <c r="W59" s="693">
        <v>3511.2424263334551</v>
      </c>
      <c r="X59" s="683"/>
      <c r="Y59" s="697"/>
      <c r="Z59" s="697"/>
      <c r="AA59" s="697"/>
      <c r="AB59" s="697"/>
      <c r="AC59" s="682"/>
      <c r="AD59" s="695"/>
      <c r="AE59" s="682"/>
      <c r="AF59" s="682"/>
      <c r="AG59" s="696"/>
      <c r="AH59" s="696"/>
      <c r="AI59" s="697"/>
    </row>
    <row r="60" spans="1:35" ht="12.95" customHeight="1">
      <c r="A60" s="284">
        <v>46</v>
      </c>
      <c r="B60" s="624" t="s">
        <v>1276</v>
      </c>
      <c r="C60" s="692"/>
      <c r="D60" s="693"/>
      <c r="E60" s="693"/>
      <c r="F60" s="693"/>
      <c r="G60" s="693"/>
      <c r="H60" s="693"/>
      <c r="I60" s="693"/>
      <c r="J60" s="693">
        <v>0</v>
      </c>
      <c r="K60" s="693"/>
      <c r="L60" s="693"/>
      <c r="M60" s="693"/>
      <c r="N60" s="694">
        <v>0</v>
      </c>
      <c r="O60" s="625"/>
      <c r="P60" s="625"/>
      <c r="Q60" s="625"/>
      <c r="R60" s="625"/>
      <c r="S60" s="625"/>
      <c r="T60" s="625"/>
      <c r="U60" s="625"/>
      <c r="V60" s="625">
        <v>0</v>
      </c>
      <c r="W60" s="693"/>
      <c r="X60" s="683"/>
      <c r="Y60" s="697"/>
      <c r="Z60" s="697"/>
      <c r="AA60" s="697"/>
      <c r="AB60" s="697"/>
      <c r="AC60" s="682"/>
      <c r="AD60" s="695"/>
      <c r="AE60" s="682"/>
      <c r="AF60" s="682"/>
      <c r="AG60" s="696"/>
      <c r="AH60" s="696"/>
      <c r="AI60" s="697"/>
    </row>
    <row r="61" spans="1:35" ht="12.95" customHeight="1">
      <c r="A61" s="284">
        <v>47</v>
      </c>
      <c r="B61" s="624" t="s">
        <v>1277</v>
      </c>
      <c r="C61" s="692"/>
      <c r="D61" s="693"/>
      <c r="E61" s="693"/>
      <c r="F61" s="693">
        <v>3869.8997623550067</v>
      </c>
      <c r="G61" s="693"/>
      <c r="H61" s="693"/>
      <c r="I61" s="693"/>
      <c r="J61" s="693">
        <v>3869.8997623550067</v>
      </c>
      <c r="K61" s="693"/>
      <c r="L61" s="693"/>
      <c r="M61" s="693">
        <v>535.26591025173298</v>
      </c>
      <c r="N61" s="694">
        <v>4405.1656726067395</v>
      </c>
      <c r="O61" s="625"/>
      <c r="P61" s="625"/>
      <c r="Q61" s="625">
        <v>1635.7769823477097</v>
      </c>
      <c r="R61" s="625"/>
      <c r="S61" s="625"/>
      <c r="T61" s="625"/>
      <c r="U61" s="625"/>
      <c r="V61" s="625">
        <v>1635.7769823477097</v>
      </c>
      <c r="W61" s="693">
        <v>2769.3886902590298</v>
      </c>
      <c r="X61" s="697"/>
      <c r="Y61" s="698"/>
      <c r="Z61" s="682"/>
      <c r="AA61" s="697"/>
      <c r="AB61" s="697"/>
      <c r="AC61" s="697"/>
      <c r="AD61" s="695"/>
      <c r="AE61" s="697"/>
      <c r="AF61" s="697"/>
      <c r="AG61" s="696"/>
      <c r="AH61" s="696"/>
      <c r="AI61" s="697"/>
    </row>
    <row r="62" spans="1:35" ht="12.95" customHeight="1">
      <c r="A62" s="284">
        <v>48</v>
      </c>
      <c r="B62" s="624" t="s">
        <v>1279</v>
      </c>
      <c r="C62" s="692"/>
      <c r="D62" s="693"/>
      <c r="E62" s="693"/>
      <c r="F62" s="693"/>
      <c r="G62" s="693"/>
      <c r="H62" s="693"/>
      <c r="I62" s="693"/>
      <c r="J62" s="693">
        <v>14798.872638883249</v>
      </c>
      <c r="K62" s="693"/>
      <c r="L62" s="693"/>
      <c r="M62" s="693">
        <v>10339.027595767968</v>
      </c>
      <c r="N62" s="694">
        <v>25137.900234651217</v>
      </c>
      <c r="O62" s="625"/>
      <c r="P62" s="625"/>
      <c r="Q62" s="625"/>
      <c r="R62" s="625">
        <v>16887.923394082081</v>
      </c>
      <c r="S62" s="625"/>
      <c r="T62" s="625"/>
      <c r="U62" s="625"/>
      <c r="V62" s="625">
        <v>16887.923394082081</v>
      </c>
      <c r="W62" s="693">
        <v>8249.9768405691357</v>
      </c>
      <c r="X62" s="697"/>
      <c r="Y62" s="697"/>
      <c r="Z62" s="698"/>
      <c r="AA62" s="682"/>
      <c r="AB62" s="682"/>
      <c r="AC62" s="682"/>
      <c r="AD62" s="695"/>
      <c r="AE62" s="682"/>
      <c r="AF62" s="697"/>
      <c r="AG62" s="696"/>
      <c r="AH62" s="696"/>
      <c r="AI62" s="697"/>
    </row>
    <row r="63" spans="1:35" ht="12.95" customHeight="1">
      <c r="A63" s="284">
        <v>49</v>
      </c>
      <c r="B63" s="624" t="s">
        <v>1280</v>
      </c>
      <c r="C63" s="692"/>
      <c r="D63" s="693" t="s">
        <v>1283</v>
      </c>
      <c r="E63" s="693"/>
      <c r="F63" s="693"/>
      <c r="G63" s="693"/>
      <c r="H63" s="693"/>
      <c r="I63" s="693"/>
      <c r="J63" s="693" t="s">
        <v>1283</v>
      </c>
      <c r="K63" s="693"/>
      <c r="L63" s="693"/>
      <c r="M63" s="693" t="s">
        <v>1283</v>
      </c>
      <c r="N63" s="694" t="s">
        <v>1283</v>
      </c>
      <c r="O63" s="625"/>
      <c r="P63" s="625" t="s">
        <v>1283</v>
      </c>
      <c r="Q63" s="625"/>
      <c r="R63" s="625"/>
      <c r="S63" s="625"/>
      <c r="T63" s="625"/>
      <c r="U63" s="625"/>
      <c r="V63" s="625" t="s">
        <v>1283</v>
      </c>
      <c r="W63" s="693" t="s">
        <v>1283</v>
      </c>
      <c r="X63" s="683"/>
      <c r="Y63" s="682"/>
      <c r="Z63" s="697"/>
      <c r="AA63" s="697"/>
      <c r="AB63" s="697"/>
      <c r="AC63" s="697"/>
      <c r="AD63" s="695"/>
      <c r="AE63" s="697"/>
      <c r="AF63" s="697"/>
      <c r="AG63" s="696"/>
      <c r="AH63" s="696"/>
      <c r="AI63" s="697"/>
    </row>
    <row r="64" spans="1:35" ht="12.95" customHeight="1">
      <c r="A64" s="284">
        <v>50</v>
      </c>
      <c r="B64" s="624" t="s">
        <v>1281</v>
      </c>
      <c r="C64" s="692"/>
      <c r="D64" s="693"/>
      <c r="E64" s="693">
        <v>1752.0141723814163</v>
      </c>
      <c r="F64" s="693"/>
      <c r="G64" s="693"/>
      <c r="H64" s="693">
        <v>0</v>
      </c>
      <c r="I64" s="693"/>
      <c r="J64" s="693">
        <v>1752.0141723814163</v>
      </c>
      <c r="K64" s="693"/>
      <c r="L64" s="693"/>
      <c r="M64" s="693">
        <v>369.47773805180589</v>
      </c>
      <c r="N64" s="694">
        <v>2121.4919104332221</v>
      </c>
      <c r="O64" s="625"/>
      <c r="P64" s="625"/>
      <c r="Q64" s="625"/>
      <c r="R64" s="625">
        <v>1648.5834098859764</v>
      </c>
      <c r="S64" s="625"/>
      <c r="T64" s="625"/>
      <c r="U64" s="625"/>
      <c r="V64" s="625">
        <v>1648.5834098859764</v>
      </c>
      <c r="W64" s="693">
        <v>472.90850054724547</v>
      </c>
      <c r="X64" s="697"/>
      <c r="Y64" s="682"/>
      <c r="Z64" s="697"/>
      <c r="AA64" s="697"/>
      <c r="AB64" s="682"/>
      <c r="AC64" s="697"/>
      <c r="AD64" s="695"/>
      <c r="AE64" s="697"/>
      <c r="AF64" s="697"/>
      <c r="AG64" s="696"/>
      <c r="AH64" s="696"/>
      <c r="AI64" s="697"/>
    </row>
    <row r="65" spans="1:23">
      <c r="A65" s="341"/>
      <c r="B65" s="699"/>
      <c r="W65" s="623"/>
    </row>
    <row r="66" spans="1:23" ht="15" customHeight="1">
      <c r="A66" s="341"/>
      <c r="B66" s="699"/>
      <c r="C66" s="786">
        <v>2008</v>
      </c>
      <c r="D66" s="787"/>
      <c r="E66" s="787"/>
      <c r="F66" s="787"/>
      <c r="G66" s="787"/>
      <c r="H66" s="787"/>
      <c r="I66" s="787"/>
      <c r="J66" s="787"/>
      <c r="K66" s="787"/>
      <c r="L66" s="787"/>
      <c r="M66" s="787"/>
      <c r="N66" s="787"/>
      <c r="O66" s="787"/>
      <c r="P66" s="787"/>
      <c r="Q66" s="787"/>
      <c r="R66" s="787"/>
      <c r="S66" s="787"/>
      <c r="T66" s="787"/>
      <c r="U66" s="787"/>
      <c r="V66" s="787"/>
      <c r="W66" s="787"/>
    </row>
    <row r="67" spans="1:23">
      <c r="A67" s="284">
        <v>51</v>
      </c>
      <c r="B67" s="624" t="s">
        <v>1271</v>
      </c>
      <c r="C67" s="692">
        <v>2320.0640535437319</v>
      </c>
      <c r="D67" s="693"/>
      <c r="E67" s="693"/>
      <c r="F67" s="693"/>
      <c r="G67" s="693"/>
      <c r="H67" s="693"/>
      <c r="I67" s="693"/>
      <c r="J67" s="693">
        <v>2320.0640535437319</v>
      </c>
      <c r="K67" s="693"/>
      <c r="L67" s="693">
        <v>311.13123809193576</v>
      </c>
      <c r="M67" s="693"/>
      <c r="N67" s="694">
        <v>2631.1952916356677</v>
      </c>
      <c r="O67" s="625">
        <v>2898.2024849586323</v>
      </c>
      <c r="P67" s="625"/>
      <c r="Q67" s="625"/>
      <c r="R67" s="625"/>
      <c r="S67" s="625"/>
      <c r="T67" s="625"/>
      <c r="U67" s="625"/>
      <c r="V67" s="625">
        <v>2898.2024849586323</v>
      </c>
      <c r="W67" s="693"/>
    </row>
    <row r="68" spans="1:23">
      <c r="A68" s="284">
        <v>52</v>
      </c>
      <c r="B68" s="624" t="s">
        <v>1273</v>
      </c>
      <c r="C68" s="692"/>
      <c r="D68" s="693">
        <v>1630.2626380997358</v>
      </c>
      <c r="E68" s="693"/>
      <c r="F68" s="693"/>
      <c r="G68" s="693"/>
      <c r="H68" s="693"/>
      <c r="I68" s="693"/>
      <c r="J68" s="693">
        <v>1630.2626380997358</v>
      </c>
      <c r="K68" s="693"/>
      <c r="L68" s="693"/>
      <c r="M68" s="693">
        <v>381.33542083107091</v>
      </c>
      <c r="N68" s="694">
        <v>2011.5980589308067</v>
      </c>
      <c r="O68" s="625">
        <v>1739.0740150915026</v>
      </c>
      <c r="P68" s="625"/>
      <c r="Q68" s="625"/>
      <c r="R68" s="625"/>
      <c r="S68" s="625"/>
      <c r="T68" s="625"/>
      <c r="U68" s="625">
        <v>0</v>
      </c>
      <c r="V68" s="625">
        <v>1739.0740150915026</v>
      </c>
      <c r="W68" s="693">
        <v>272.52404383930406</v>
      </c>
    </row>
    <row r="69" spans="1:23">
      <c r="A69" s="284">
        <v>53</v>
      </c>
      <c r="B69" s="624" t="s">
        <v>1207</v>
      </c>
      <c r="C69" s="692"/>
      <c r="D69" s="693"/>
      <c r="E69" s="693"/>
      <c r="F69" s="693"/>
      <c r="G69" s="693"/>
      <c r="H69" s="693"/>
      <c r="I69" s="693">
        <v>68.782148925263527</v>
      </c>
      <c r="J69" s="693">
        <v>68.782148925263527</v>
      </c>
      <c r="K69" s="693">
        <v>352.62276667349687</v>
      </c>
      <c r="L69" s="693"/>
      <c r="M69" s="693">
        <v>4.7199959205874356</v>
      </c>
      <c r="N69" s="694">
        <v>426.12491151934785</v>
      </c>
      <c r="O69" s="625">
        <v>411.89891206326951</v>
      </c>
      <c r="P69" s="625"/>
      <c r="Q69" s="625"/>
      <c r="R69" s="625"/>
      <c r="S69" s="625"/>
      <c r="T69" s="625"/>
      <c r="U69" s="625">
        <v>0</v>
      </c>
      <c r="V69" s="625">
        <v>411.89891206326951</v>
      </c>
      <c r="W69" s="693">
        <v>14.225999456078323</v>
      </c>
    </row>
    <row r="70" spans="1:23">
      <c r="A70" s="284">
        <v>54</v>
      </c>
      <c r="B70" s="624" t="s">
        <v>1208</v>
      </c>
      <c r="C70" s="692"/>
      <c r="D70" s="693"/>
      <c r="E70" s="693">
        <v>238.63609732260068</v>
      </c>
      <c r="F70" s="693"/>
      <c r="G70" s="693"/>
      <c r="H70" s="693"/>
      <c r="I70" s="693"/>
      <c r="J70" s="693">
        <v>238.63609732260068</v>
      </c>
      <c r="K70" s="693"/>
      <c r="L70" s="693"/>
      <c r="M70" s="693">
        <v>66.375579984811552</v>
      </c>
      <c r="N70" s="694">
        <v>305.01167730741224</v>
      </c>
      <c r="O70" s="625">
        <v>302.59472305044221</v>
      </c>
      <c r="P70" s="625"/>
      <c r="Q70" s="625"/>
      <c r="R70" s="625"/>
      <c r="S70" s="625"/>
      <c r="T70" s="625"/>
      <c r="U70" s="625">
        <v>0</v>
      </c>
      <c r="V70" s="625">
        <v>302.59472305044221</v>
      </c>
      <c r="W70" s="693">
        <v>2.41695425697004</v>
      </c>
    </row>
    <row r="71" spans="1:23">
      <c r="A71" s="284">
        <v>55</v>
      </c>
      <c r="B71" s="624" t="s">
        <v>1275</v>
      </c>
      <c r="C71" s="692"/>
      <c r="D71" s="693">
        <v>3575.8590402900199</v>
      </c>
      <c r="E71" s="693"/>
      <c r="F71" s="693"/>
      <c r="G71" s="693"/>
      <c r="H71" s="693"/>
      <c r="I71" s="693"/>
      <c r="J71" s="693">
        <v>5862.0640004754423</v>
      </c>
      <c r="K71" s="693"/>
      <c r="L71" s="693"/>
      <c r="M71" s="693">
        <v>4268.9232118574928</v>
      </c>
      <c r="N71" s="694">
        <v>10130.987212332935</v>
      </c>
      <c r="O71" s="625"/>
      <c r="P71" s="625">
        <v>7059.2850106930109</v>
      </c>
      <c r="Q71" s="625"/>
      <c r="R71" s="625"/>
      <c r="S71" s="625"/>
      <c r="T71" s="625"/>
      <c r="U71" s="625"/>
      <c r="V71" s="625">
        <v>7059.2850106930109</v>
      </c>
      <c r="W71" s="693">
        <v>3071.7022016399242</v>
      </c>
    </row>
    <row r="72" spans="1:23">
      <c r="A72" s="284">
        <v>56</v>
      </c>
      <c r="B72" s="624" t="s">
        <v>1276</v>
      </c>
      <c r="C72" s="692"/>
      <c r="D72" s="693"/>
      <c r="E72" s="693"/>
      <c r="F72" s="693"/>
      <c r="G72" s="693"/>
      <c r="H72" s="693"/>
      <c r="I72" s="693"/>
      <c r="J72" s="693">
        <v>0</v>
      </c>
      <c r="K72" s="693"/>
      <c r="L72" s="693"/>
      <c r="M72" s="693"/>
      <c r="N72" s="694">
        <v>0</v>
      </c>
      <c r="O72" s="625"/>
      <c r="P72" s="625"/>
      <c r="Q72" s="625"/>
      <c r="R72" s="625"/>
      <c r="S72" s="625"/>
      <c r="T72" s="625"/>
      <c r="U72" s="625"/>
      <c r="V72" s="625">
        <v>0</v>
      </c>
      <c r="W72" s="693"/>
    </row>
    <row r="73" spans="1:23">
      <c r="A73" s="284">
        <v>57</v>
      </c>
      <c r="B73" s="624" t="s">
        <v>1277</v>
      </c>
      <c r="C73" s="692"/>
      <c r="D73" s="693"/>
      <c r="E73" s="693"/>
      <c r="F73" s="693">
        <v>3712.9689332460721</v>
      </c>
      <c r="G73" s="693"/>
      <c r="H73" s="693"/>
      <c r="I73" s="693"/>
      <c r="J73" s="693">
        <v>3712.9689332460721</v>
      </c>
      <c r="K73" s="693"/>
      <c r="L73" s="693"/>
      <c r="M73" s="693">
        <v>527.34699483274403</v>
      </c>
      <c r="N73" s="694">
        <v>4240.3159280788159</v>
      </c>
      <c r="O73" s="625"/>
      <c r="P73" s="625"/>
      <c r="Q73" s="625">
        <v>1479.2159484758783</v>
      </c>
      <c r="R73" s="625"/>
      <c r="S73" s="625"/>
      <c r="T73" s="625"/>
      <c r="U73" s="625"/>
      <c r="V73" s="625">
        <v>1479.2159484758783</v>
      </c>
      <c r="W73" s="693">
        <v>2761.0999796029373</v>
      </c>
    </row>
    <row r="74" spans="1:23">
      <c r="A74" s="284">
        <v>58</v>
      </c>
      <c r="B74" s="624" t="s">
        <v>1279</v>
      </c>
      <c r="C74" s="692"/>
      <c r="D74" s="693"/>
      <c r="E74" s="693"/>
      <c r="F74" s="693"/>
      <c r="G74" s="693"/>
      <c r="H74" s="693"/>
      <c r="I74" s="693"/>
      <c r="J74" s="693">
        <v>15384.734708956175</v>
      </c>
      <c r="K74" s="693"/>
      <c r="L74" s="693"/>
      <c r="M74" s="693">
        <v>10556.44581860212</v>
      </c>
      <c r="N74" s="694">
        <v>25941.180527558296</v>
      </c>
      <c r="O74" s="625"/>
      <c r="P74" s="625"/>
      <c r="Q74" s="625"/>
      <c r="R74" s="625">
        <v>17615.683124784297</v>
      </c>
      <c r="S74" s="625"/>
      <c r="T74" s="625"/>
      <c r="U74" s="625"/>
      <c r="V74" s="625">
        <v>17615.683124784297</v>
      </c>
      <c r="W74" s="693">
        <v>8325.4974027740009</v>
      </c>
    </row>
    <row r="75" spans="1:23">
      <c r="A75" s="284">
        <v>59</v>
      </c>
      <c r="B75" s="624" t="s">
        <v>1280</v>
      </c>
      <c r="C75" s="692"/>
      <c r="D75" s="693" t="s">
        <v>1283</v>
      </c>
      <c r="E75" s="693"/>
      <c r="F75" s="693"/>
      <c r="G75" s="693"/>
      <c r="H75" s="693"/>
      <c r="I75" s="693"/>
      <c r="J75" s="693" t="s">
        <v>1283</v>
      </c>
      <c r="K75" s="693"/>
      <c r="L75" s="693"/>
      <c r="M75" s="693" t="s">
        <v>1283</v>
      </c>
      <c r="N75" s="694" t="s">
        <v>1283</v>
      </c>
      <c r="O75" s="625"/>
      <c r="P75" s="625" t="s">
        <v>1283</v>
      </c>
      <c r="Q75" s="625"/>
      <c r="R75" s="625"/>
      <c r="S75" s="625"/>
      <c r="T75" s="625"/>
      <c r="U75" s="625"/>
      <c r="V75" s="625" t="s">
        <v>1283</v>
      </c>
      <c r="W75" s="693" t="s">
        <v>1283</v>
      </c>
    </row>
    <row r="76" spans="1:23">
      <c r="A76" s="284">
        <v>60</v>
      </c>
      <c r="B76" s="624" t="s">
        <v>1281</v>
      </c>
      <c r="C76" s="692"/>
      <c r="D76" s="693"/>
      <c r="E76" s="693">
        <v>1738.5065104524458</v>
      </c>
      <c r="F76" s="693"/>
      <c r="G76" s="693"/>
      <c r="H76" s="693">
        <v>0</v>
      </c>
      <c r="I76" s="693"/>
      <c r="J76" s="693">
        <v>1738.5065104524458</v>
      </c>
      <c r="K76" s="693"/>
      <c r="L76" s="693"/>
      <c r="M76" s="693">
        <v>396.19599537666573</v>
      </c>
      <c r="N76" s="694">
        <v>2134.7025058291115</v>
      </c>
      <c r="O76" s="625"/>
      <c r="P76" s="625"/>
      <c r="Q76" s="625"/>
      <c r="R76" s="625">
        <v>1676.2055041973463</v>
      </c>
      <c r="S76" s="625"/>
      <c r="T76" s="625"/>
      <c r="U76" s="625"/>
      <c r="V76" s="625">
        <v>1676.2055041973463</v>
      </c>
      <c r="W76" s="693">
        <v>458.49700163176504</v>
      </c>
    </row>
    <row r="77" spans="1:23" ht="20.100000000000001" customHeight="1">
      <c r="B77" s="699"/>
      <c r="C77" s="786">
        <v>2009</v>
      </c>
      <c r="D77" s="787"/>
      <c r="E77" s="787"/>
      <c r="F77" s="787"/>
      <c r="G77" s="787"/>
      <c r="H77" s="787"/>
      <c r="I77" s="787"/>
      <c r="J77" s="787"/>
      <c r="K77" s="787"/>
      <c r="L77" s="787"/>
      <c r="M77" s="787"/>
      <c r="N77" s="787"/>
      <c r="O77" s="787"/>
      <c r="P77" s="787"/>
      <c r="Q77" s="787"/>
      <c r="R77" s="787"/>
      <c r="S77" s="787"/>
      <c r="T77" s="787"/>
      <c r="U77" s="787"/>
      <c r="V77" s="787"/>
      <c r="W77" s="787"/>
    </row>
    <row r="78" spans="1:23">
      <c r="A78" s="670">
        <v>61</v>
      </c>
      <c r="B78" s="624" t="s">
        <v>1271</v>
      </c>
      <c r="C78" s="692">
        <v>1452.3747029713595</v>
      </c>
      <c r="D78" s="693"/>
      <c r="E78" s="693"/>
      <c r="F78" s="693"/>
      <c r="G78" s="693"/>
      <c r="H78" s="693"/>
      <c r="I78" s="693">
        <v>0</v>
      </c>
      <c r="J78" s="693">
        <v>1452.3747029713595</v>
      </c>
      <c r="K78" s="693"/>
      <c r="L78" s="693">
        <v>461.51773842976792</v>
      </c>
      <c r="M78" s="693"/>
      <c r="N78" s="694">
        <v>1913.8924414011274</v>
      </c>
      <c r="O78" s="625">
        <v>2108.3276754220255</v>
      </c>
      <c r="P78" s="625"/>
      <c r="Q78" s="625"/>
      <c r="R78" s="625"/>
      <c r="S78" s="625"/>
      <c r="T78" s="625"/>
      <c r="U78" s="625"/>
      <c r="V78" s="625">
        <v>2108.3276754220255</v>
      </c>
      <c r="W78" s="625"/>
    </row>
    <row r="79" spans="1:23">
      <c r="A79" s="670">
        <v>62</v>
      </c>
      <c r="B79" s="624" t="s">
        <v>1273</v>
      </c>
      <c r="C79" s="692"/>
      <c r="D79" s="693">
        <v>1057.9105991639626</v>
      </c>
      <c r="E79" s="693"/>
      <c r="F79" s="693"/>
      <c r="G79" s="693"/>
      <c r="H79" s="693"/>
      <c r="I79" s="693"/>
      <c r="J79" s="693">
        <v>1057.9105991639626</v>
      </c>
      <c r="K79" s="693"/>
      <c r="L79" s="693"/>
      <c r="M79" s="693">
        <v>228.1099749547509</v>
      </c>
      <c r="N79" s="694">
        <v>1286.0205741187135</v>
      </c>
      <c r="O79" s="625">
        <v>1035.177251538985</v>
      </c>
      <c r="P79" s="625"/>
      <c r="Q79" s="625"/>
      <c r="R79" s="625"/>
      <c r="S79" s="625"/>
      <c r="T79" s="625"/>
      <c r="U79" s="625">
        <v>0</v>
      </c>
      <c r="V79" s="625">
        <v>1035.177251538985</v>
      </c>
      <c r="W79" s="625">
        <v>250.84332257972849</v>
      </c>
    </row>
    <row r="80" spans="1:23">
      <c r="A80" s="670">
        <v>63</v>
      </c>
      <c r="B80" s="624" t="s">
        <v>1207</v>
      </c>
      <c r="C80" s="692"/>
      <c r="D80" s="693"/>
      <c r="E80" s="693"/>
      <c r="F80" s="693"/>
      <c r="G80" s="693"/>
      <c r="H80" s="693"/>
      <c r="I80" s="693">
        <v>60.972266445149685</v>
      </c>
      <c r="J80" s="693">
        <v>60.972266445149685</v>
      </c>
      <c r="K80" s="693">
        <v>233.42554061550697</v>
      </c>
      <c r="L80" s="693"/>
      <c r="M80" s="693">
        <v>5.3270002867794677</v>
      </c>
      <c r="N80" s="694">
        <v>299.72480734743613</v>
      </c>
      <c r="O80" s="625">
        <v>277.23080820777454</v>
      </c>
      <c r="P80" s="625"/>
      <c r="Q80" s="625"/>
      <c r="R80" s="625"/>
      <c r="S80" s="625"/>
      <c r="T80" s="625"/>
      <c r="U80" s="625">
        <v>0</v>
      </c>
      <c r="V80" s="625">
        <v>277.23080820777454</v>
      </c>
      <c r="W80" s="625">
        <v>22.493999139661604</v>
      </c>
    </row>
    <row r="81" spans="1:23">
      <c r="A81" s="670">
        <v>64</v>
      </c>
      <c r="B81" s="624" t="s">
        <v>1208</v>
      </c>
      <c r="C81" s="692"/>
      <c r="D81" s="693"/>
      <c r="E81" s="693">
        <v>199.70390945549724</v>
      </c>
      <c r="F81" s="693"/>
      <c r="G81" s="693"/>
      <c r="H81" s="693"/>
      <c r="I81" s="693"/>
      <c r="J81" s="693">
        <v>199.70390945549724</v>
      </c>
      <c r="K81" s="693"/>
      <c r="L81" s="693"/>
      <c r="M81" s="693">
        <v>39.705023611351749</v>
      </c>
      <c r="N81" s="694">
        <v>239.40893306684899</v>
      </c>
      <c r="O81" s="625">
        <v>237.18426023504895</v>
      </c>
      <c r="P81" s="625"/>
      <c r="Q81" s="625"/>
      <c r="R81" s="625"/>
      <c r="S81" s="625"/>
      <c r="T81" s="625"/>
      <c r="U81" s="625">
        <v>0</v>
      </c>
      <c r="V81" s="625">
        <v>237.18426023504895</v>
      </c>
      <c r="W81" s="625">
        <v>2.2246728318000435</v>
      </c>
    </row>
    <row r="82" spans="1:23">
      <c r="A82" s="670">
        <v>65</v>
      </c>
      <c r="B82" s="624" t="s">
        <v>1275</v>
      </c>
      <c r="C82" s="692"/>
      <c r="D82" s="693">
        <v>4864.88025510229</v>
      </c>
      <c r="E82" s="693"/>
      <c r="F82" s="693"/>
      <c r="G82" s="693"/>
      <c r="H82" s="693"/>
      <c r="I82" s="693"/>
      <c r="J82" s="693">
        <v>7975.2135329545745</v>
      </c>
      <c r="K82" s="693"/>
      <c r="L82" s="693"/>
      <c r="M82" s="693">
        <v>3555.3819974189851</v>
      </c>
      <c r="N82" s="694">
        <v>11530.595530373559</v>
      </c>
      <c r="O82" s="625"/>
      <c r="P82" s="625">
        <v>9113.1771597999996</v>
      </c>
      <c r="Q82" s="625"/>
      <c r="R82" s="625"/>
      <c r="S82" s="625"/>
      <c r="T82" s="625"/>
      <c r="U82" s="625"/>
      <c r="V82" s="625">
        <v>9113.1771597999996</v>
      </c>
      <c r="W82" s="625">
        <v>2417.4183705735591</v>
      </c>
    </row>
    <row r="83" spans="1:23">
      <c r="A83" s="670">
        <v>66</v>
      </c>
      <c r="B83" s="624" t="s">
        <v>1276</v>
      </c>
      <c r="C83" s="692"/>
      <c r="D83" s="693"/>
      <c r="E83" s="693"/>
      <c r="F83" s="693"/>
      <c r="G83" s="693"/>
      <c r="H83" s="693"/>
      <c r="I83" s="693"/>
      <c r="J83" s="693">
        <v>0</v>
      </c>
      <c r="K83" s="693"/>
      <c r="L83" s="693"/>
      <c r="M83" s="693"/>
      <c r="N83" s="694">
        <v>0</v>
      </c>
      <c r="O83" s="625"/>
      <c r="P83" s="625"/>
      <c r="Q83" s="625"/>
      <c r="R83" s="625"/>
      <c r="S83" s="625"/>
      <c r="T83" s="625"/>
      <c r="U83" s="625"/>
      <c r="V83" s="625">
        <v>0</v>
      </c>
      <c r="W83" s="625"/>
    </row>
    <row r="84" spans="1:23">
      <c r="A84" s="670">
        <v>67</v>
      </c>
      <c r="B84" s="624" t="s">
        <v>1277</v>
      </c>
      <c r="C84" s="692"/>
      <c r="D84" s="693"/>
      <c r="E84" s="693"/>
      <c r="F84" s="693">
        <v>2191.2416250586598</v>
      </c>
      <c r="G84" s="693"/>
      <c r="H84" s="693"/>
      <c r="I84" s="693"/>
      <c r="J84" s="693">
        <v>2191.2416250586598</v>
      </c>
      <c r="K84" s="693"/>
      <c r="L84" s="693"/>
      <c r="M84" s="693">
        <v>431.14599942644105</v>
      </c>
      <c r="N84" s="694">
        <v>2622.3876244851008</v>
      </c>
      <c r="O84" s="625"/>
      <c r="P84" s="625"/>
      <c r="Q84" s="625">
        <v>1045.8864773672344</v>
      </c>
      <c r="R84" s="625"/>
      <c r="S84" s="625"/>
      <c r="T84" s="625"/>
      <c r="U84" s="625"/>
      <c r="V84" s="625">
        <v>1045.8864773672344</v>
      </c>
      <c r="W84" s="625">
        <v>1576.5011471178661</v>
      </c>
    </row>
    <row r="85" spans="1:23">
      <c r="A85" s="670">
        <v>68</v>
      </c>
      <c r="B85" s="624" t="s">
        <v>1279</v>
      </c>
      <c r="C85" s="692"/>
      <c r="D85" s="693"/>
      <c r="E85" s="693"/>
      <c r="F85" s="693"/>
      <c r="G85" s="693"/>
      <c r="H85" s="693"/>
      <c r="I85" s="693"/>
      <c r="J85" s="693">
        <v>12736.065150155971</v>
      </c>
      <c r="K85" s="693"/>
      <c r="L85" s="693"/>
      <c r="M85" s="693">
        <v>8436.3029968454266</v>
      </c>
      <c r="N85" s="694">
        <v>21172.368147001398</v>
      </c>
      <c r="O85" s="625"/>
      <c r="P85" s="625"/>
      <c r="Q85" s="625"/>
      <c r="R85" s="625">
        <v>14341.739146427839</v>
      </c>
      <c r="S85" s="625"/>
      <c r="T85" s="625"/>
      <c r="U85" s="625"/>
      <c r="V85" s="625">
        <v>14341.739146427839</v>
      </c>
      <c r="W85" s="625">
        <v>6830.62900057356</v>
      </c>
    </row>
    <row r="86" spans="1:23">
      <c r="A86" s="670">
        <v>69</v>
      </c>
      <c r="B86" s="624" t="s">
        <v>1280</v>
      </c>
      <c r="C86" s="692"/>
      <c r="D86" s="693" t="s">
        <v>1283</v>
      </c>
      <c r="E86" s="693"/>
      <c r="F86" s="693"/>
      <c r="G86" s="693"/>
      <c r="H86" s="693"/>
      <c r="I86" s="693"/>
      <c r="J86" s="693" t="s">
        <v>1283</v>
      </c>
      <c r="K86" s="693"/>
      <c r="L86" s="693"/>
      <c r="M86" s="693" t="s">
        <v>1283</v>
      </c>
      <c r="N86" s="694" t="s">
        <v>1283</v>
      </c>
      <c r="O86" s="625"/>
      <c r="P86" s="625" t="s">
        <v>1283</v>
      </c>
      <c r="Q86" s="625"/>
      <c r="R86" s="625"/>
      <c r="S86" s="625"/>
      <c r="T86" s="625"/>
      <c r="U86" s="625"/>
      <c r="V86" s="625" t="s">
        <v>1283</v>
      </c>
      <c r="W86" s="625" t="s">
        <v>1283</v>
      </c>
    </row>
    <row r="87" spans="1:23">
      <c r="A87" s="670">
        <v>70</v>
      </c>
      <c r="B87" s="624" t="s">
        <v>1281</v>
      </c>
      <c r="C87" s="692"/>
      <c r="D87" s="693"/>
      <c r="E87" s="693">
        <v>1183.5685959204116</v>
      </c>
      <c r="F87" s="693"/>
      <c r="G87" s="693"/>
      <c r="H87" s="693">
        <v>0</v>
      </c>
      <c r="I87" s="693"/>
      <c r="J87" s="693">
        <v>1183.5685959204116</v>
      </c>
      <c r="K87" s="693"/>
      <c r="L87" s="693"/>
      <c r="M87" s="693">
        <v>280.76799541152855</v>
      </c>
      <c r="N87" s="694">
        <v>1464.3365913319401</v>
      </c>
      <c r="O87" s="625"/>
      <c r="P87" s="625"/>
      <c r="Q87" s="625"/>
      <c r="R87" s="625">
        <v>1141.5445924790579</v>
      </c>
      <c r="S87" s="625"/>
      <c r="T87" s="625"/>
      <c r="U87" s="625"/>
      <c r="V87" s="625">
        <v>1141.5445924790579</v>
      </c>
      <c r="W87" s="625">
        <v>322.79199885288216</v>
      </c>
    </row>
    <row r="88" spans="1:23">
      <c r="B88" s="700"/>
      <c r="L88" s="623"/>
      <c r="M88" s="623"/>
      <c r="N88" s="623"/>
      <c r="O88" s="623"/>
      <c r="P88" s="623"/>
      <c r="Q88" s="623"/>
      <c r="R88" s="623"/>
      <c r="S88" s="623"/>
      <c r="T88" s="623"/>
      <c r="U88" s="623"/>
      <c r="V88" s="623"/>
      <c r="W88" s="623"/>
    </row>
    <row r="89" spans="1:23" ht="15" customHeight="1">
      <c r="B89" s="700"/>
      <c r="C89" s="786">
        <v>2010</v>
      </c>
      <c r="D89" s="787"/>
      <c r="E89" s="787"/>
      <c r="F89" s="787"/>
      <c r="G89" s="787"/>
      <c r="H89" s="787"/>
      <c r="I89" s="787"/>
      <c r="J89" s="787"/>
      <c r="K89" s="787"/>
      <c r="L89" s="787"/>
      <c r="M89" s="787"/>
      <c r="N89" s="787"/>
      <c r="O89" s="787"/>
      <c r="P89" s="787"/>
      <c r="Q89" s="787"/>
      <c r="R89" s="787"/>
      <c r="S89" s="787"/>
      <c r="T89" s="787"/>
      <c r="U89" s="787"/>
      <c r="V89" s="787"/>
      <c r="W89" s="787"/>
    </row>
    <row r="90" spans="1:23">
      <c r="A90" s="670">
        <v>71</v>
      </c>
      <c r="B90" s="624" t="s">
        <v>1271</v>
      </c>
      <c r="C90" s="625">
        <v>1788.0431421498502</v>
      </c>
      <c r="D90" s="625"/>
      <c r="E90" s="625"/>
      <c r="F90" s="625"/>
      <c r="G90" s="625"/>
      <c r="H90" s="625"/>
      <c r="I90" s="625"/>
      <c r="J90" s="625">
        <v>1788.0431421498502</v>
      </c>
      <c r="K90" s="625"/>
      <c r="L90" s="625">
        <v>-311.88249426786035</v>
      </c>
      <c r="M90" s="625"/>
      <c r="N90" s="694">
        <v>1476.1606478819899</v>
      </c>
      <c r="O90" s="625">
        <v>2765.5549066815493</v>
      </c>
      <c r="P90" s="625"/>
      <c r="Q90" s="625"/>
      <c r="R90" s="625"/>
      <c r="S90" s="625"/>
      <c r="T90" s="625"/>
      <c r="U90" s="625"/>
      <c r="V90" s="625">
        <v>2765.5549066815493</v>
      </c>
      <c r="W90" s="625"/>
    </row>
    <row r="91" spans="1:23">
      <c r="A91" s="670">
        <v>72</v>
      </c>
      <c r="B91" s="624" t="s">
        <v>1273</v>
      </c>
      <c r="C91" s="625"/>
      <c r="D91" s="625">
        <v>1874.1676794546381</v>
      </c>
      <c r="E91" s="625"/>
      <c r="F91" s="625"/>
      <c r="G91" s="625"/>
      <c r="H91" s="625"/>
      <c r="I91" s="625"/>
      <c r="J91" s="625">
        <v>1874.1676794546381</v>
      </c>
      <c r="K91" s="625"/>
      <c r="L91" s="625"/>
      <c r="M91" s="625">
        <v>245.54177977147427</v>
      </c>
      <c r="N91" s="694">
        <v>2119.7094592261124</v>
      </c>
      <c r="O91" s="625">
        <v>1655.5757600561528</v>
      </c>
      <c r="P91" s="625"/>
      <c r="Q91" s="625"/>
      <c r="R91" s="625"/>
      <c r="S91" s="625"/>
      <c r="T91" s="625"/>
      <c r="U91" s="625">
        <v>0</v>
      </c>
      <c r="V91" s="625">
        <v>1655.5757600561528</v>
      </c>
      <c r="W91" s="625">
        <v>464.13369916995958</v>
      </c>
    </row>
    <row r="92" spans="1:23">
      <c r="A92" s="670">
        <v>73</v>
      </c>
      <c r="B92" s="624" t="s">
        <v>1207</v>
      </c>
      <c r="C92" s="625"/>
      <c r="D92" s="625"/>
      <c r="E92" s="625"/>
      <c r="F92" s="625"/>
      <c r="G92" s="625"/>
      <c r="H92" s="625"/>
      <c r="I92" s="625">
        <v>80.820808496506032</v>
      </c>
      <c r="J92" s="625">
        <v>80.820808496506032</v>
      </c>
      <c r="K92" s="625">
        <v>328.09586041349701</v>
      </c>
      <c r="L92" s="625"/>
      <c r="M92" s="625">
        <v>4.6749943426114502</v>
      </c>
      <c r="N92" s="694">
        <v>413.59166325261452</v>
      </c>
      <c r="O92" s="625">
        <v>388.68866860827569</v>
      </c>
      <c r="P92" s="625"/>
      <c r="Q92" s="625"/>
      <c r="R92" s="625"/>
      <c r="S92" s="625"/>
      <c r="T92" s="625"/>
      <c r="U92" s="625">
        <v>0</v>
      </c>
      <c r="V92" s="625">
        <v>388.68866860827569</v>
      </c>
      <c r="W92" s="625">
        <v>24.90299464433884</v>
      </c>
    </row>
    <row r="93" spans="1:23">
      <c r="A93" s="670">
        <v>74</v>
      </c>
      <c r="B93" s="624" t="s">
        <v>1208</v>
      </c>
      <c r="C93" s="625"/>
      <c r="D93" s="625"/>
      <c r="E93" s="625">
        <v>349.85292099746516</v>
      </c>
      <c r="F93" s="625"/>
      <c r="G93" s="625"/>
      <c r="H93" s="625"/>
      <c r="I93" s="625"/>
      <c r="J93" s="625">
        <v>349.85292099746516</v>
      </c>
      <c r="K93" s="625"/>
      <c r="L93" s="625"/>
      <c r="M93" s="625">
        <v>42.739218946184309</v>
      </c>
      <c r="N93" s="694">
        <v>392.59213994364944</v>
      </c>
      <c r="O93" s="625">
        <v>388.47584288520142</v>
      </c>
      <c r="P93" s="625"/>
      <c r="Q93" s="625"/>
      <c r="R93" s="625"/>
      <c r="S93" s="625"/>
      <c r="T93" s="625"/>
      <c r="U93" s="625">
        <v>0</v>
      </c>
      <c r="V93" s="625">
        <v>388.47584288520142</v>
      </c>
      <c r="W93" s="625">
        <v>4.1162970584480174</v>
      </c>
    </row>
    <row r="94" spans="1:23">
      <c r="A94" s="670">
        <v>75</v>
      </c>
      <c r="B94" s="624" t="s">
        <v>1275</v>
      </c>
      <c r="C94" s="625"/>
      <c r="D94" s="625">
        <v>5119.8617057089987</v>
      </c>
      <c r="E94" s="625"/>
      <c r="F94" s="625"/>
      <c r="G94" s="625"/>
      <c r="H94" s="625"/>
      <c r="I94" s="625"/>
      <c r="J94" s="625">
        <v>8393.2159109983586</v>
      </c>
      <c r="K94" s="625"/>
      <c r="L94" s="625"/>
      <c r="M94" s="625">
        <v>3906.1769932865654</v>
      </c>
      <c r="N94" s="694">
        <v>12299.392904284923</v>
      </c>
      <c r="O94" s="625"/>
      <c r="P94" s="625">
        <v>9415.3482013000848</v>
      </c>
      <c r="Q94" s="625"/>
      <c r="R94" s="625"/>
      <c r="S94" s="625"/>
      <c r="T94" s="625"/>
      <c r="U94" s="625"/>
      <c r="V94" s="625">
        <v>9415.3482013000848</v>
      </c>
      <c r="W94" s="625">
        <v>2884.0447029848383</v>
      </c>
    </row>
    <row r="95" spans="1:23">
      <c r="A95" s="670">
        <v>76</v>
      </c>
      <c r="B95" s="624" t="s">
        <v>1276</v>
      </c>
      <c r="C95" s="625"/>
      <c r="D95" s="625"/>
      <c r="E95" s="625"/>
      <c r="F95" s="625"/>
      <c r="G95" s="625"/>
      <c r="H95" s="625"/>
      <c r="I95" s="625"/>
      <c r="J95" s="625">
        <v>0</v>
      </c>
      <c r="K95" s="625"/>
      <c r="L95" s="625"/>
      <c r="M95" s="625"/>
      <c r="N95" s="694">
        <v>0</v>
      </c>
      <c r="O95" s="625"/>
      <c r="P95" s="625"/>
      <c r="Q95" s="625"/>
      <c r="R95" s="625"/>
      <c r="S95" s="625"/>
      <c r="T95" s="625"/>
      <c r="U95" s="625"/>
      <c r="V95" s="625">
        <v>0</v>
      </c>
      <c r="W95" s="625"/>
    </row>
    <row r="96" spans="1:23">
      <c r="A96" s="670">
        <v>77</v>
      </c>
      <c r="B96" s="624" t="s">
        <v>1277</v>
      </c>
      <c r="C96" s="625"/>
      <c r="D96" s="625"/>
      <c r="E96" s="625"/>
      <c r="F96" s="625">
        <v>4098.9232989455286</v>
      </c>
      <c r="G96" s="625"/>
      <c r="H96" s="625"/>
      <c r="I96" s="625"/>
      <c r="J96" s="625">
        <v>4098.9232989455286</v>
      </c>
      <c r="K96" s="625"/>
      <c r="L96" s="625"/>
      <c r="M96" s="625">
        <v>562.68999773704445</v>
      </c>
      <c r="N96" s="694">
        <v>4661.6132966825726</v>
      </c>
      <c r="O96" s="625"/>
      <c r="P96" s="625"/>
      <c r="Q96" s="625">
        <v>1623.7493003033021</v>
      </c>
      <c r="R96" s="625"/>
      <c r="S96" s="625"/>
      <c r="T96" s="625"/>
      <c r="U96" s="625"/>
      <c r="V96" s="625">
        <v>1623.7493003033021</v>
      </c>
      <c r="W96" s="625">
        <v>3037.8639963792707</v>
      </c>
    </row>
    <row r="97" spans="1:23">
      <c r="A97" s="670">
        <v>78</v>
      </c>
      <c r="B97" s="624" t="s">
        <v>1279</v>
      </c>
      <c r="C97" s="625"/>
      <c r="D97" s="625"/>
      <c r="E97" s="625"/>
      <c r="F97" s="625"/>
      <c r="G97" s="625"/>
      <c r="H97" s="625"/>
      <c r="I97" s="625"/>
      <c r="J97" s="625">
        <v>14118.928818892819</v>
      </c>
      <c r="K97" s="625"/>
      <c r="L97" s="625"/>
      <c r="M97" s="625">
        <v>10078.308999019384</v>
      </c>
      <c r="N97" s="694">
        <v>24197.237817912202</v>
      </c>
      <c r="O97" s="625"/>
      <c r="P97" s="625"/>
      <c r="Q97" s="625"/>
      <c r="R97" s="625">
        <v>16708.852821306638</v>
      </c>
      <c r="S97" s="625"/>
      <c r="T97" s="625"/>
      <c r="U97" s="625"/>
      <c r="V97" s="625">
        <v>16708.852821306638</v>
      </c>
      <c r="W97" s="625">
        <v>7488.3849966055659</v>
      </c>
    </row>
    <row r="98" spans="1:23">
      <c r="A98" s="670">
        <v>79</v>
      </c>
      <c r="B98" s="624" t="s">
        <v>1280</v>
      </c>
      <c r="C98" s="625"/>
      <c r="D98" s="625" t="s">
        <v>1283</v>
      </c>
      <c r="E98" s="625"/>
      <c r="F98" s="625"/>
      <c r="G98" s="625"/>
      <c r="H98" s="625"/>
      <c r="I98" s="625"/>
      <c r="J98" s="625" t="s">
        <v>1283</v>
      </c>
      <c r="K98" s="625"/>
      <c r="L98" s="625"/>
      <c r="M98" s="625" t="s">
        <v>1283</v>
      </c>
      <c r="N98" s="694" t="s">
        <v>1283</v>
      </c>
      <c r="O98" s="625"/>
      <c r="P98" s="625" t="s">
        <v>1283</v>
      </c>
      <c r="Q98" s="625"/>
      <c r="R98" s="625"/>
      <c r="S98" s="625"/>
      <c r="T98" s="625"/>
      <c r="U98" s="625"/>
      <c r="V98" s="625" t="s">
        <v>1283</v>
      </c>
      <c r="W98" s="625" t="s">
        <v>1283</v>
      </c>
    </row>
    <row r="99" spans="1:23">
      <c r="A99" s="670">
        <v>80</v>
      </c>
      <c r="B99" s="624" t="s">
        <v>1281</v>
      </c>
      <c r="C99" s="625"/>
      <c r="D99" s="625"/>
      <c r="E99" s="625">
        <v>2157.8753294984658</v>
      </c>
      <c r="F99" s="625"/>
      <c r="G99" s="625"/>
      <c r="H99" s="625">
        <v>0</v>
      </c>
      <c r="I99" s="625"/>
      <c r="J99" s="625">
        <v>2157.8753294984658</v>
      </c>
      <c r="K99" s="625"/>
      <c r="L99" s="625"/>
      <c r="M99" s="625">
        <v>399.41999698272605</v>
      </c>
      <c r="N99" s="694">
        <v>2557.2953264811918</v>
      </c>
      <c r="O99" s="625"/>
      <c r="P99" s="625"/>
      <c r="Q99" s="625"/>
      <c r="R99" s="625">
        <v>1926.3633282915562</v>
      </c>
      <c r="S99" s="625"/>
      <c r="T99" s="625"/>
      <c r="U99" s="625"/>
      <c r="V99" s="625">
        <v>1926.3633282915562</v>
      </c>
      <c r="W99" s="625">
        <v>630.93199818963558</v>
      </c>
    </row>
    <row r="100" spans="1:23">
      <c r="A100" s="341"/>
      <c r="B100" s="700"/>
      <c r="W100" s="623"/>
    </row>
    <row r="101" spans="1:23" ht="15" customHeight="1">
      <c r="A101" s="341"/>
      <c r="B101" s="700"/>
      <c r="C101" s="786">
        <v>2011</v>
      </c>
      <c r="D101" s="787"/>
      <c r="E101" s="787"/>
      <c r="F101" s="787"/>
      <c r="G101" s="787"/>
      <c r="H101" s="787"/>
      <c r="I101" s="787"/>
      <c r="J101" s="787"/>
      <c r="K101" s="787"/>
      <c r="L101" s="787"/>
      <c r="M101" s="787"/>
      <c r="N101" s="787"/>
      <c r="O101" s="787"/>
      <c r="P101" s="787"/>
      <c r="Q101" s="787"/>
      <c r="R101" s="787"/>
      <c r="S101" s="787"/>
      <c r="T101" s="787"/>
      <c r="U101" s="787"/>
      <c r="V101" s="787"/>
      <c r="W101" s="787"/>
    </row>
    <row r="102" spans="1:23">
      <c r="A102" s="670">
        <v>81</v>
      </c>
      <c r="B102" s="624" t="s">
        <v>1271</v>
      </c>
      <c r="C102" s="625">
        <v>2683.7318053094605</v>
      </c>
      <c r="D102" s="625"/>
      <c r="E102" s="625"/>
      <c r="F102" s="625"/>
      <c r="G102" s="625"/>
      <c r="H102" s="625"/>
      <c r="I102" s="625"/>
      <c r="J102" s="625">
        <v>2683.7318053094605</v>
      </c>
      <c r="K102" s="625"/>
      <c r="L102" s="625">
        <v>435.11358647718271</v>
      </c>
      <c r="M102" s="625"/>
      <c r="N102" s="694">
        <v>3118.8453917866432</v>
      </c>
      <c r="O102" s="625">
        <v>3416.3161677430421</v>
      </c>
      <c r="P102" s="625"/>
      <c r="Q102" s="625"/>
      <c r="R102" s="625"/>
      <c r="S102" s="625"/>
      <c r="T102" s="625"/>
      <c r="U102" s="625"/>
      <c r="V102" s="625">
        <v>3416.3161677430421</v>
      </c>
      <c r="W102" s="693"/>
    </row>
    <row r="103" spans="1:23">
      <c r="A103" s="670">
        <v>82</v>
      </c>
      <c r="B103" s="624" t="s">
        <v>1273</v>
      </c>
      <c r="C103" s="625"/>
      <c r="D103" s="625">
        <v>2199.2283569761539</v>
      </c>
      <c r="E103" s="625"/>
      <c r="F103" s="625"/>
      <c r="G103" s="625"/>
      <c r="H103" s="625"/>
      <c r="I103" s="625"/>
      <c r="J103" s="625">
        <v>2199.2283569761539</v>
      </c>
      <c r="K103" s="625"/>
      <c r="L103" s="625"/>
      <c r="M103" s="625">
        <v>264.34744956781213</v>
      </c>
      <c r="N103" s="694">
        <v>2463.5758065439659</v>
      </c>
      <c r="O103" s="625">
        <v>1965.6498028008962</v>
      </c>
      <c r="P103" s="625"/>
      <c r="Q103" s="625"/>
      <c r="R103" s="625"/>
      <c r="S103" s="625"/>
      <c r="T103" s="625"/>
      <c r="U103" s="625">
        <v>0</v>
      </c>
      <c r="V103" s="625">
        <v>1965.6498028008962</v>
      </c>
      <c r="W103" s="693">
        <v>497.92600374306949</v>
      </c>
    </row>
    <row r="104" spans="1:23">
      <c r="A104" s="670">
        <v>83</v>
      </c>
      <c r="B104" s="624" t="s">
        <v>1207</v>
      </c>
      <c r="C104" s="625"/>
      <c r="D104" s="625"/>
      <c r="E104" s="625"/>
      <c r="F104" s="625"/>
      <c r="G104" s="625"/>
      <c r="H104" s="625"/>
      <c r="I104" s="625">
        <v>162.06799759020032</v>
      </c>
      <c r="J104" s="625">
        <v>162.06799759020032</v>
      </c>
      <c r="K104" s="625">
        <v>348.46021924201227</v>
      </c>
      <c r="L104" s="625"/>
      <c r="M104" s="625">
        <v>5.3109985632183916</v>
      </c>
      <c r="N104" s="694">
        <v>515.83921539543098</v>
      </c>
      <c r="O104" s="625">
        <v>481.63121970577583</v>
      </c>
      <c r="P104" s="625"/>
      <c r="Q104" s="625"/>
      <c r="R104" s="625"/>
      <c r="S104" s="625"/>
      <c r="T104" s="625"/>
      <c r="U104" s="625">
        <v>0</v>
      </c>
      <c r="V104" s="625">
        <v>481.63121970577583</v>
      </c>
      <c r="W104" s="693">
        <v>34.207995689655171</v>
      </c>
    </row>
    <row r="105" spans="1:23">
      <c r="A105" s="670">
        <v>84</v>
      </c>
      <c r="B105" s="624" t="s">
        <v>1208</v>
      </c>
      <c r="C105" s="625"/>
      <c r="D105" s="625"/>
      <c r="E105" s="625">
        <v>343.58961373216755</v>
      </c>
      <c r="F105" s="625"/>
      <c r="G105" s="625"/>
      <c r="H105" s="625"/>
      <c r="I105" s="625"/>
      <c r="J105" s="625">
        <v>343.58961373216755</v>
      </c>
      <c r="K105" s="625"/>
      <c r="L105" s="625"/>
      <c r="M105" s="625">
        <v>46.012550432187908</v>
      </c>
      <c r="N105" s="694">
        <v>389.60216416435549</v>
      </c>
      <c r="O105" s="625">
        <v>385.18617078098811</v>
      </c>
      <c r="P105" s="625"/>
      <c r="Q105" s="625"/>
      <c r="R105" s="625"/>
      <c r="S105" s="625"/>
      <c r="T105" s="625"/>
      <c r="U105" s="625">
        <v>0</v>
      </c>
      <c r="V105" s="625">
        <v>385.18617078098811</v>
      </c>
      <c r="W105" s="693">
        <v>4.4159933833673923</v>
      </c>
    </row>
    <row r="106" spans="1:23">
      <c r="A106" s="670">
        <v>85</v>
      </c>
      <c r="B106" s="624" t="s">
        <v>1275</v>
      </c>
      <c r="C106" s="625"/>
      <c r="D106" s="625">
        <v>5599.7897469084728</v>
      </c>
      <c r="E106" s="625"/>
      <c r="F106" s="625"/>
      <c r="G106" s="625"/>
      <c r="H106" s="625"/>
      <c r="I106" s="625"/>
      <c r="J106" s="625">
        <v>9179.9831916532348</v>
      </c>
      <c r="K106" s="625"/>
      <c r="L106" s="625"/>
      <c r="M106" s="625">
        <v>3944.4309985632185</v>
      </c>
      <c r="N106" s="694">
        <v>13124.414190216454</v>
      </c>
      <c r="O106" s="625"/>
      <c r="P106" s="625">
        <v>9799.5806545267988</v>
      </c>
      <c r="Q106" s="625"/>
      <c r="R106" s="625"/>
      <c r="S106" s="625"/>
      <c r="T106" s="625"/>
      <c r="U106" s="625"/>
      <c r="V106" s="625">
        <v>9799.5806545267988</v>
      </c>
      <c r="W106" s="693">
        <v>3324.8335356896555</v>
      </c>
    </row>
    <row r="107" spans="1:23">
      <c r="A107" s="670">
        <v>86</v>
      </c>
      <c r="B107" s="624" t="s">
        <v>1276</v>
      </c>
      <c r="C107" s="625"/>
      <c r="D107" s="625"/>
      <c r="E107" s="625"/>
      <c r="F107" s="625"/>
      <c r="G107" s="625"/>
      <c r="H107" s="625"/>
      <c r="I107" s="625"/>
      <c r="J107" s="625">
        <v>0</v>
      </c>
      <c r="K107" s="625"/>
      <c r="L107" s="625"/>
      <c r="M107" s="625"/>
      <c r="N107" s="694">
        <v>0</v>
      </c>
      <c r="O107" s="625"/>
      <c r="P107" s="625"/>
      <c r="Q107" s="625"/>
      <c r="R107" s="625"/>
      <c r="S107" s="625"/>
      <c r="T107" s="625"/>
      <c r="U107" s="625"/>
      <c r="V107" s="625">
        <v>0</v>
      </c>
      <c r="W107" s="693"/>
    </row>
    <row r="108" spans="1:23">
      <c r="A108" s="670">
        <v>87</v>
      </c>
      <c r="B108" s="624" t="s">
        <v>1277</v>
      </c>
      <c r="C108" s="625"/>
      <c r="D108" s="625"/>
      <c r="E108" s="625"/>
      <c r="F108" s="625">
        <v>3892.8236086009642</v>
      </c>
      <c r="G108" s="625"/>
      <c r="H108" s="625"/>
      <c r="I108" s="625"/>
      <c r="J108" s="625">
        <v>3892.8236086009642</v>
      </c>
      <c r="K108" s="625"/>
      <c r="L108" s="625"/>
      <c r="M108" s="625">
        <v>604.36699712643679</v>
      </c>
      <c r="N108" s="694">
        <v>4497.1906057274009</v>
      </c>
      <c r="O108" s="625"/>
      <c r="P108" s="625"/>
      <c r="Q108" s="625">
        <v>1527.7366114745271</v>
      </c>
      <c r="R108" s="625"/>
      <c r="S108" s="625"/>
      <c r="T108" s="625"/>
      <c r="U108" s="625"/>
      <c r="V108" s="625">
        <v>1527.7366114745271</v>
      </c>
      <c r="W108" s="693">
        <v>2969.4539942528736</v>
      </c>
    </row>
    <row r="109" spans="1:23">
      <c r="A109" s="670">
        <v>88</v>
      </c>
      <c r="B109" s="624" t="s">
        <v>1279</v>
      </c>
      <c r="C109" s="625"/>
      <c r="D109" s="625"/>
      <c r="E109" s="625"/>
      <c r="F109" s="625"/>
      <c r="G109" s="625"/>
      <c r="H109" s="625"/>
      <c r="I109" s="625"/>
      <c r="J109" s="625">
        <v>15449.321721575636</v>
      </c>
      <c r="K109" s="625"/>
      <c r="L109" s="625"/>
      <c r="M109" s="625">
        <v>10764.960998563221</v>
      </c>
      <c r="N109" s="694">
        <v>26214.282720138857</v>
      </c>
      <c r="O109" s="625"/>
      <c r="P109" s="625"/>
      <c r="Q109" s="625"/>
      <c r="R109" s="625">
        <v>18128.695723012421</v>
      </c>
      <c r="S109" s="625"/>
      <c r="T109" s="625"/>
      <c r="U109" s="625"/>
      <c r="V109" s="625">
        <v>18128.695723012421</v>
      </c>
      <c r="W109" s="693">
        <v>8085.5869971264374</v>
      </c>
    </row>
    <row r="110" spans="1:23">
      <c r="A110" s="670">
        <v>89</v>
      </c>
      <c r="B110" s="624" t="s">
        <v>1280</v>
      </c>
      <c r="C110" s="625"/>
      <c r="D110" s="625" t="s">
        <v>1283</v>
      </c>
      <c r="E110" s="625"/>
      <c r="F110" s="625"/>
      <c r="G110" s="625"/>
      <c r="H110" s="625"/>
      <c r="I110" s="625"/>
      <c r="J110" s="625" t="s">
        <v>1283</v>
      </c>
      <c r="K110" s="625"/>
      <c r="L110" s="625"/>
      <c r="M110" s="625" t="s">
        <v>1283</v>
      </c>
      <c r="N110" s="694" t="s">
        <v>1283</v>
      </c>
      <c r="O110" s="625"/>
      <c r="P110" s="625" t="s">
        <v>1283</v>
      </c>
      <c r="Q110" s="625"/>
      <c r="R110" s="625"/>
      <c r="S110" s="625"/>
      <c r="T110" s="625"/>
      <c r="U110" s="625"/>
      <c r="V110" s="625" t="s">
        <v>1283</v>
      </c>
      <c r="W110" s="693" t="s">
        <v>1283</v>
      </c>
    </row>
    <row r="111" spans="1:23">
      <c r="A111" s="670">
        <v>90</v>
      </c>
      <c r="B111" s="624" t="s">
        <v>1281</v>
      </c>
      <c r="C111" s="625"/>
      <c r="D111" s="625"/>
      <c r="E111" s="625">
        <v>2525.8237532097005</v>
      </c>
      <c r="F111" s="625"/>
      <c r="G111" s="625"/>
      <c r="H111" s="625">
        <v>0</v>
      </c>
      <c r="I111" s="625"/>
      <c r="J111" s="625">
        <v>2525.8237532097005</v>
      </c>
      <c r="K111" s="625"/>
      <c r="L111" s="625"/>
      <c r="M111" s="625">
        <v>513.96500000000003</v>
      </c>
      <c r="N111" s="694">
        <v>3039.7887532097006</v>
      </c>
      <c r="O111" s="625"/>
      <c r="P111" s="625"/>
      <c r="Q111" s="625"/>
      <c r="R111" s="625">
        <v>2264.3787532097008</v>
      </c>
      <c r="S111" s="625"/>
      <c r="T111" s="625"/>
      <c r="U111" s="625"/>
      <c r="V111" s="625">
        <v>2264.3787532097008</v>
      </c>
      <c r="W111" s="693">
        <v>775.41</v>
      </c>
    </row>
    <row r="112" spans="1:23">
      <c r="A112" s="341"/>
      <c r="B112" s="700"/>
      <c r="L112" s="623"/>
      <c r="M112" s="623"/>
      <c r="N112" s="623"/>
      <c r="O112" s="623"/>
      <c r="P112" s="623"/>
      <c r="Q112" s="623"/>
      <c r="R112" s="623"/>
      <c r="S112" s="623"/>
      <c r="T112" s="623"/>
      <c r="U112" s="623"/>
      <c r="V112" s="623"/>
      <c r="W112" s="623"/>
    </row>
    <row r="113" spans="1:23" ht="15" customHeight="1">
      <c r="A113" s="341"/>
      <c r="B113" s="700"/>
      <c r="C113" s="786">
        <v>2012</v>
      </c>
      <c r="D113" s="787"/>
      <c r="E113" s="787"/>
      <c r="F113" s="787"/>
      <c r="G113" s="787"/>
      <c r="H113" s="787"/>
      <c r="I113" s="787"/>
      <c r="J113" s="787"/>
      <c r="K113" s="787"/>
      <c r="L113" s="787"/>
      <c r="M113" s="787"/>
      <c r="N113" s="787"/>
      <c r="O113" s="787"/>
      <c r="P113" s="787"/>
      <c r="Q113" s="787"/>
      <c r="R113" s="787"/>
      <c r="S113" s="787"/>
      <c r="T113" s="787"/>
      <c r="U113" s="787"/>
      <c r="V113" s="787"/>
      <c r="W113" s="787"/>
    </row>
    <row r="114" spans="1:23">
      <c r="A114" s="670">
        <v>91</v>
      </c>
      <c r="B114" s="624" t="s">
        <v>1271</v>
      </c>
      <c r="C114" s="625">
        <v>2810.5862317921856</v>
      </c>
      <c r="D114" s="625"/>
      <c r="E114" s="625"/>
      <c r="F114" s="625"/>
      <c r="G114" s="625"/>
      <c r="H114" s="625"/>
      <c r="I114" s="625"/>
      <c r="J114" s="625">
        <v>2810.5862317921856</v>
      </c>
      <c r="K114" s="625"/>
      <c r="L114" s="625">
        <v>470.48448005875684</v>
      </c>
      <c r="M114" s="625"/>
      <c r="N114" s="694">
        <v>3281.0707118509426</v>
      </c>
      <c r="O114" s="625">
        <v>3625.5349410654317</v>
      </c>
      <c r="P114" s="625"/>
      <c r="Q114" s="625"/>
      <c r="R114" s="625"/>
      <c r="S114" s="625"/>
      <c r="T114" s="625"/>
      <c r="U114" s="625"/>
      <c r="V114" s="625">
        <v>3625.5349410654317</v>
      </c>
      <c r="W114" s="693"/>
    </row>
    <row r="115" spans="1:23">
      <c r="A115" s="670">
        <v>92</v>
      </c>
      <c r="B115" s="624" t="s">
        <v>1273</v>
      </c>
      <c r="C115" s="625"/>
      <c r="D115" s="625">
        <v>2314.9848270165521</v>
      </c>
      <c r="E115" s="625"/>
      <c r="F115" s="625"/>
      <c r="G115" s="625"/>
      <c r="H115" s="625"/>
      <c r="I115" s="625"/>
      <c r="J115" s="625">
        <v>2314.9848270165521</v>
      </c>
      <c r="K115" s="625"/>
      <c r="L115" s="625"/>
      <c r="M115" s="625">
        <v>237.69124624562687</v>
      </c>
      <c r="N115" s="694">
        <v>2552.6760732621792</v>
      </c>
      <c r="O115" s="625">
        <v>2089.1866563268536</v>
      </c>
      <c r="P115" s="625"/>
      <c r="Q115" s="625"/>
      <c r="R115" s="625"/>
      <c r="S115" s="625"/>
      <c r="T115" s="625"/>
      <c r="U115" s="625">
        <v>0</v>
      </c>
      <c r="V115" s="625">
        <v>2089.1866563268536</v>
      </c>
      <c r="W115" s="693">
        <v>463.48941693532572</v>
      </c>
    </row>
    <row r="116" spans="1:23">
      <c r="A116" s="670">
        <v>93</v>
      </c>
      <c r="B116" s="624" t="s">
        <v>1207</v>
      </c>
      <c r="C116" s="625"/>
      <c r="D116" s="625"/>
      <c r="E116" s="625"/>
      <c r="F116" s="625"/>
      <c r="G116" s="625"/>
      <c r="H116" s="625"/>
      <c r="I116" s="625">
        <v>128.40405162474684</v>
      </c>
      <c r="J116" s="625">
        <v>128.40405162474684</v>
      </c>
      <c r="K116" s="625">
        <v>403.90643393387126</v>
      </c>
      <c r="L116" s="625"/>
      <c r="M116" s="625">
        <v>4.7489959526774603</v>
      </c>
      <c r="N116" s="694">
        <v>537.05948151129553</v>
      </c>
      <c r="O116" s="625">
        <v>511.36348213396053</v>
      </c>
      <c r="P116" s="625"/>
      <c r="Q116" s="625"/>
      <c r="R116" s="625"/>
      <c r="S116" s="625"/>
      <c r="T116" s="625"/>
      <c r="U116" s="625">
        <v>0</v>
      </c>
      <c r="V116" s="625">
        <v>511.36348213396053</v>
      </c>
      <c r="W116" s="693">
        <v>25.695999377334996</v>
      </c>
    </row>
    <row r="117" spans="1:23">
      <c r="A117" s="670">
        <v>94</v>
      </c>
      <c r="B117" s="624" t="s">
        <v>1208</v>
      </c>
      <c r="C117" s="625"/>
      <c r="D117" s="625"/>
      <c r="E117" s="625">
        <v>345.00604285290228</v>
      </c>
      <c r="F117" s="625"/>
      <c r="G117" s="625"/>
      <c r="H117" s="625"/>
      <c r="I117" s="625"/>
      <c r="J117" s="625">
        <v>345.00604285290228</v>
      </c>
      <c r="K117" s="625"/>
      <c r="L117" s="625"/>
      <c r="M117" s="625">
        <v>41.372748150388063</v>
      </c>
      <c r="N117" s="694">
        <v>386.37879100329036</v>
      </c>
      <c r="O117" s="625">
        <v>382.26820793861606</v>
      </c>
      <c r="P117" s="625"/>
      <c r="Q117" s="625"/>
      <c r="R117" s="625"/>
      <c r="S117" s="625"/>
      <c r="T117" s="625"/>
      <c r="U117" s="625">
        <v>0</v>
      </c>
      <c r="V117" s="625">
        <v>382.26820793861606</v>
      </c>
      <c r="W117" s="693">
        <v>4.1105830646742909</v>
      </c>
    </row>
    <row r="118" spans="1:23">
      <c r="A118" s="670">
        <v>95</v>
      </c>
      <c r="B118" s="624" t="s">
        <v>1275</v>
      </c>
      <c r="C118" s="625"/>
      <c r="D118" s="625">
        <v>5397.7516577552133</v>
      </c>
      <c r="E118" s="625"/>
      <c r="F118" s="625"/>
      <c r="G118" s="625"/>
      <c r="H118" s="625"/>
      <c r="I118" s="625"/>
      <c r="J118" s="625">
        <v>8848.7732094347757</v>
      </c>
      <c r="K118" s="625"/>
      <c r="L118" s="625"/>
      <c r="M118" s="625">
        <v>3754.1338729763388</v>
      </c>
      <c r="N118" s="694">
        <v>12602.907082411115</v>
      </c>
      <c r="O118" s="625"/>
      <c r="P118" s="625">
        <v>9513.5018064584365</v>
      </c>
      <c r="Q118" s="625"/>
      <c r="R118" s="625"/>
      <c r="S118" s="625"/>
      <c r="T118" s="625"/>
      <c r="U118" s="625"/>
      <c r="V118" s="625">
        <v>9513.5018064584365</v>
      </c>
      <c r="W118" s="693">
        <v>3089.4052759526776</v>
      </c>
    </row>
    <row r="119" spans="1:23">
      <c r="A119" s="670">
        <v>96</v>
      </c>
      <c r="B119" s="624" t="s">
        <v>1276</v>
      </c>
      <c r="C119" s="625"/>
      <c r="D119" s="625"/>
      <c r="E119" s="625"/>
      <c r="F119" s="625"/>
      <c r="G119" s="625"/>
      <c r="H119" s="625"/>
      <c r="I119" s="625"/>
      <c r="J119" s="625">
        <v>0</v>
      </c>
      <c r="K119" s="625"/>
      <c r="L119" s="625"/>
      <c r="M119" s="625"/>
      <c r="N119" s="694">
        <v>0</v>
      </c>
      <c r="O119" s="625"/>
      <c r="P119" s="625"/>
      <c r="Q119" s="625"/>
      <c r="R119" s="625"/>
      <c r="S119" s="625"/>
      <c r="T119" s="625"/>
      <c r="U119" s="625"/>
      <c r="V119" s="625">
        <v>0</v>
      </c>
      <c r="W119" s="693"/>
    </row>
    <row r="120" spans="1:23">
      <c r="A120" s="670">
        <v>97</v>
      </c>
      <c r="B120" s="624" t="s">
        <v>1277</v>
      </c>
      <c r="C120" s="625"/>
      <c r="D120" s="625"/>
      <c r="E120" s="625"/>
      <c r="F120" s="625">
        <v>3515.9843169569481</v>
      </c>
      <c r="G120" s="625"/>
      <c r="H120" s="625"/>
      <c r="I120" s="625"/>
      <c r="J120" s="625">
        <v>3515.9843169569481</v>
      </c>
      <c r="K120" s="625"/>
      <c r="L120" s="625"/>
      <c r="M120" s="625">
        <v>592.01599470734743</v>
      </c>
      <c r="N120" s="694">
        <v>4108.0003116642956</v>
      </c>
      <c r="O120" s="625"/>
      <c r="P120" s="625"/>
      <c r="Q120" s="625">
        <v>1385.9273197589412</v>
      </c>
      <c r="R120" s="625"/>
      <c r="S120" s="625"/>
      <c r="T120" s="625"/>
      <c r="U120" s="625"/>
      <c r="V120" s="625">
        <v>1385.9273197589412</v>
      </c>
      <c r="W120" s="693">
        <v>2722.0729919053547</v>
      </c>
    </row>
    <row r="121" spans="1:23">
      <c r="A121" s="670">
        <v>98</v>
      </c>
      <c r="B121" s="624" t="s">
        <v>1279</v>
      </c>
      <c r="C121" s="625"/>
      <c r="D121" s="625"/>
      <c r="E121" s="625"/>
      <c r="F121" s="625"/>
      <c r="G121" s="625"/>
      <c r="H121" s="625"/>
      <c r="I121" s="625"/>
      <c r="J121" s="625">
        <v>15018.422956329972</v>
      </c>
      <c r="K121" s="625"/>
      <c r="L121" s="625"/>
      <c r="M121" s="625">
        <v>10410.505993150686</v>
      </c>
      <c r="N121" s="694">
        <v>25428.928949480658</v>
      </c>
      <c r="O121" s="625"/>
      <c r="P121" s="625"/>
      <c r="Q121" s="625"/>
      <c r="R121" s="625">
        <v>17555.107950103324</v>
      </c>
      <c r="S121" s="625"/>
      <c r="T121" s="625"/>
      <c r="U121" s="625"/>
      <c r="V121" s="625">
        <v>17555.107950103324</v>
      </c>
      <c r="W121" s="693">
        <v>7873.8209993773353</v>
      </c>
    </row>
    <row r="122" spans="1:23">
      <c r="A122" s="670">
        <v>99</v>
      </c>
      <c r="B122" s="624" t="s">
        <v>1280</v>
      </c>
      <c r="C122" s="625"/>
      <c r="D122" s="625" t="s">
        <v>1283</v>
      </c>
      <c r="E122" s="625"/>
      <c r="F122" s="625"/>
      <c r="G122" s="625"/>
      <c r="H122" s="625"/>
      <c r="I122" s="625"/>
      <c r="J122" s="625" t="s">
        <v>1283</v>
      </c>
      <c r="K122" s="625"/>
      <c r="L122" s="625"/>
      <c r="M122" s="625" t="s">
        <v>1283</v>
      </c>
      <c r="N122" s="694" t="s">
        <v>1283</v>
      </c>
      <c r="O122" s="625"/>
      <c r="P122" s="625" t="s">
        <v>1283</v>
      </c>
      <c r="Q122" s="625"/>
      <c r="R122" s="625"/>
      <c r="S122" s="625"/>
      <c r="T122" s="625"/>
      <c r="U122" s="625"/>
      <c r="V122" s="625" t="s">
        <v>1283</v>
      </c>
      <c r="W122" s="693" t="s">
        <v>1283</v>
      </c>
    </row>
    <row r="123" spans="1:23">
      <c r="A123" s="670">
        <v>100</v>
      </c>
      <c r="B123" s="624" t="s">
        <v>1281</v>
      </c>
      <c r="C123" s="625"/>
      <c r="D123" s="625"/>
      <c r="E123" s="625">
        <v>2156.5668610774137</v>
      </c>
      <c r="F123" s="625"/>
      <c r="G123" s="625"/>
      <c r="H123" s="625">
        <v>0</v>
      </c>
      <c r="I123" s="625"/>
      <c r="J123" s="625">
        <v>2156.5668610774137</v>
      </c>
      <c r="K123" s="625"/>
      <c r="L123" s="625"/>
      <c r="M123" s="625">
        <v>389.66299813200499</v>
      </c>
      <c r="N123" s="694">
        <v>2546.2298592094189</v>
      </c>
      <c r="O123" s="625"/>
      <c r="P123" s="625"/>
      <c r="Q123" s="625"/>
      <c r="R123" s="625">
        <v>1922.345861700079</v>
      </c>
      <c r="S123" s="625"/>
      <c r="T123" s="625"/>
      <c r="U123" s="625"/>
      <c r="V123" s="625">
        <v>1922.345861700079</v>
      </c>
      <c r="W123" s="693">
        <v>623.88399750934002</v>
      </c>
    </row>
    <row r="124" spans="1:23">
      <c r="A124" s="341"/>
      <c r="B124" s="700"/>
      <c r="W124" s="623"/>
    </row>
    <row r="125" spans="1:23" ht="15" customHeight="1">
      <c r="A125" s="341"/>
      <c r="B125" s="700"/>
      <c r="C125" s="786">
        <v>2013</v>
      </c>
      <c r="D125" s="787"/>
      <c r="E125" s="787"/>
      <c r="F125" s="787"/>
      <c r="G125" s="787"/>
      <c r="H125" s="787"/>
      <c r="I125" s="787"/>
      <c r="J125" s="787"/>
      <c r="K125" s="787"/>
      <c r="L125" s="787"/>
      <c r="M125" s="787"/>
      <c r="N125" s="787"/>
      <c r="O125" s="787"/>
      <c r="P125" s="787"/>
      <c r="Q125" s="787"/>
      <c r="R125" s="787"/>
      <c r="S125" s="787"/>
      <c r="T125" s="787"/>
      <c r="U125" s="787"/>
      <c r="V125" s="787"/>
      <c r="W125" s="787"/>
    </row>
    <row r="126" spans="1:23">
      <c r="A126" s="670">
        <v>101</v>
      </c>
      <c r="B126" s="624" t="s">
        <v>1271</v>
      </c>
      <c r="C126" s="625">
        <v>3217.2293004671888</v>
      </c>
      <c r="D126" s="625"/>
      <c r="E126" s="625"/>
      <c r="F126" s="625"/>
      <c r="G126" s="625"/>
      <c r="H126" s="625"/>
      <c r="I126" s="625"/>
      <c r="J126" s="625">
        <v>3217.2293004671888</v>
      </c>
      <c r="K126" s="625"/>
      <c r="L126" s="625">
        <v>697.93137137796612</v>
      </c>
      <c r="M126" s="625"/>
      <c r="N126" s="694">
        <v>3915.1606718451549</v>
      </c>
      <c r="O126" s="625">
        <v>3915.1606718451549</v>
      </c>
      <c r="P126" s="625"/>
      <c r="Q126" s="625"/>
      <c r="R126" s="625"/>
      <c r="S126" s="625"/>
      <c r="T126" s="625"/>
      <c r="U126" s="625"/>
      <c r="V126" s="625">
        <v>3915.1606718451549</v>
      </c>
      <c r="W126" s="693"/>
    </row>
    <row r="127" spans="1:23">
      <c r="A127" s="670">
        <v>102</v>
      </c>
      <c r="B127" s="624" t="s">
        <v>1273</v>
      </c>
      <c r="C127" s="625"/>
      <c r="D127" s="625">
        <v>2615.7086605762524</v>
      </c>
      <c r="E127" s="625"/>
      <c r="F127" s="625"/>
      <c r="G127" s="625"/>
      <c r="H127" s="625"/>
      <c r="I127" s="625"/>
      <c r="J127" s="625">
        <v>2615.7086605762524</v>
      </c>
      <c r="K127" s="625"/>
      <c r="L127" s="625"/>
      <c r="M127" s="625">
        <v>225.40653751478132</v>
      </c>
      <c r="N127" s="694">
        <v>2841.1151980910336</v>
      </c>
      <c r="O127" s="625">
        <v>2300.8457292002308</v>
      </c>
      <c r="P127" s="625"/>
      <c r="Q127" s="625"/>
      <c r="R127" s="625"/>
      <c r="S127" s="625"/>
      <c r="T127" s="625"/>
      <c r="U127" s="625">
        <v>0</v>
      </c>
      <c r="V127" s="625">
        <v>2300.8457292002308</v>
      </c>
      <c r="W127" s="693">
        <v>540.26946889080295</v>
      </c>
    </row>
    <row r="128" spans="1:23">
      <c r="A128" s="670">
        <v>103</v>
      </c>
      <c r="B128" s="624" t="s">
        <v>1207</v>
      </c>
      <c r="C128" s="625"/>
      <c r="D128" s="625"/>
      <c r="E128" s="625"/>
      <c r="F128" s="625"/>
      <c r="G128" s="625"/>
      <c r="H128" s="625"/>
      <c r="I128" s="625">
        <v>132.4855788932035</v>
      </c>
      <c r="J128" s="625">
        <v>132.4855788932035</v>
      </c>
      <c r="K128" s="625">
        <v>414.11459517330752</v>
      </c>
      <c r="L128" s="625"/>
      <c r="M128" s="625">
        <v>4.3849935998795271</v>
      </c>
      <c r="N128" s="694">
        <v>550.98516766639057</v>
      </c>
      <c r="O128" s="625">
        <v>513.38417376532891</v>
      </c>
      <c r="P128" s="625"/>
      <c r="Q128" s="625"/>
      <c r="R128" s="625"/>
      <c r="S128" s="625"/>
      <c r="T128" s="625"/>
      <c r="U128" s="625">
        <v>0</v>
      </c>
      <c r="V128" s="625">
        <v>513.38417376532891</v>
      </c>
      <c r="W128" s="693">
        <v>37.600993901061663</v>
      </c>
    </row>
    <row r="129" spans="1:23">
      <c r="A129" s="670">
        <v>104</v>
      </c>
      <c r="B129" s="624" t="s">
        <v>1208</v>
      </c>
      <c r="C129" s="625"/>
      <c r="D129" s="625"/>
      <c r="E129" s="625">
        <v>368.55646461969638</v>
      </c>
      <c r="F129" s="625"/>
      <c r="G129" s="625"/>
      <c r="H129" s="625"/>
      <c r="I129" s="625"/>
      <c r="J129" s="625">
        <v>368.55646461969638</v>
      </c>
      <c r="K129" s="625"/>
      <c r="L129" s="625"/>
      <c r="M129" s="625">
        <v>39.234460904012465</v>
      </c>
      <c r="N129" s="694">
        <v>407.79092552370884</v>
      </c>
      <c r="O129" s="625">
        <v>402.99939750162889</v>
      </c>
      <c r="P129" s="625"/>
      <c r="Q129" s="625"/>
      <c r="R129" s="625"/>
      <c r="S129" s="625"/>
      <c r="T129" s="625"/>
      <c r="U129" s="625">
        <v>0</v>
      </c>
      <c r="V129" s="625">
        <v>402.99939750162889</v>
      </c>
      <c r="W129" s="693">
        <v>4.7915280220799454</v>
      </c>
    </row>
    <row r="130" spans="1:23">
      <c r="A130" s="670">
        <v>105</v>
      </c>
      <c r="B130" s="624" t="s">
        <v>1275</v>
      </c>
      <c r="C130" s="625"/>
      <c r="D130" s="625">
        <v>5381.1261536665515</v>
      </c>
      <c r="E130" s="625"/>
      <c r="F130" s="625"/>
      <c r="G130" s="625"/>
      <c r="H130" s="625"/>
      <c r="I130" s="625"/>
      <c r="J130" s="625">
        <v>8821.5182846992648</v>
      </c>
      <c r="K130" s="625"/>
      <c r="L130" s="625"/>
      <c r="M130" s="625">
        <v>3778.1258113093891</v>
      </c>
      <c r="N130" s="694">
        <v>12599.644096008655</v>
      </c>
      <c r="O130" s="625"/>
      <c r="P130" s="625">
        <v>9574.8309018817054</v>
      </c>
      <c r="Q130" s="625"/>
      <c r="R130" s="625"/>
      <c r="S130" s="625"/>
      <c r="T130" s="625"/>
      <c r="U130" s="625"/>
      <c r="V130" s="625">
        <v>9574.8309018817054</v>
      </c>
      <c r="W130" s="693">
        <v>3024.8131941269485</v>
      </c>
    </row>
    <row r="131" spans="1:23">
      <c r="A131" s="670">
        <v>106</v>
      </c>
      <c r="B131" s="624" t="s">
        <v>1276</v>
      </c>
      <c r="C131" s="625"/>
      <c r="D131" s="625"/>
      <c r="E131" s="625"/>
      <c r="F131" s="625"/>
      <c r="G131" s="625"/>
      <c r="H131" s="625"/>
      <c r="I131" s="625"/>
      <c r="J131" s="625">
        <v>0</v>
      </c>
      <c r="K131" s="625"/>
      <c r="L131" s="625"/>
      <c r="M131" s="625"/>
      <c r="N131" s="694">
        <v>0</v>
      </c>
      <c r="O131" s="625"/>
      <c r="P131" s="625"/>
      <c r="Q131" s="625"/>
      <c r="R131" s="625"/>
      <c r="S131" s="625"/>
      <c r="T131" s="625"/>
      <c r="U131" s="625"/>
      <c r="V131" s="625">
        <v>0</v>
      </c>
      <c r="W131" s="693"/>
    </row>
    <row r="132" spans="1:23">
      <c r="A132" s="670">
        <v>107</v>
      </c>
      <c r="B132" s="624" t="s">
        <v>1277</v>
      </c>
      <c r="C132" s="625"/>
      <c r="D132" s="625"/>
      <c r="E132" s="625"/>
      <c r="F132" s="625">
        <v>3367.0982427822028</v>
      </c>
      <c r="G132" s="625"/>
      <c r="H132" s="625"/>
      <c r="I132" s="625"/>
      <c r="J132" s="625">
        <v>3367.0982427822028</v>
      </c>
      <c r="K132" s="625"/>
      <c r="L132" s="625"/>
      <c r="M132" s="625">
        <v>669.47599578345</v>
      </c>
      <c r="N132" s="694">
        <v>4036.5742385656526</v>
      </c>
      <c r="O132" s="625"/>
      <c r="P132" s="625"/>
      <c r="Q132" s="625">
        <v>1391.7632454175464</v>
      </c>
      <c r="R132" s="625"/>
      <c r="S132" s="625"/>
      <c r="T132" s="625"/>
      <c r="U132" s="625"/>
      <c r="V132" s="625">
        <v>1391.7632454175464</v>
      </c>
      <c r="W132" s="693">
        <v>2644.8109931481063</v>
      </c>
    </row>
    <row r="133" spans="1:23">
      <c r="A133" s="670">
        <v>108</v>
      </c>
      <c r="B133" s="624" t="s">
        <v>1279</v>
      </c>
      <c r="C133" s="625"/>
      <c r="D133" s="625"/>
      <c r="E133" s="625"/>
      <c r="F133" s="625"/>
      <c r="G133" s="625"/>
      <c r="H133" s="625"/>
      <c r="I133" s="625"/>
      <c r="J133" s="625">
        <v>14937.070821842985</v>
      </c>
      <c r="K133" s="625"/>
      <c r="L133" s="625"/>
      <c r="M133" s="625">
        <v>10047.338995557564</v>
      </c>
      <c r="N133" s="694">
        <v>24984.409817400548</v>
      </c>
      <c r="O133" s="625"/>
      <c r="P133" s="625"/>
      <c r="Q133" s="625"/>
      <c r="R133" s="625">
        <v>17214.235816948774</v>
      </c>
      <c r="S133" s="625"/>
      <c r="T133" s="625"/>
      <c r="U133" s="625"/>
      <c r="V133" s="625">
        <v>17214.235816948774</v>
      </c>
      <c r="W133" s="693">
        <v>7770.1740004517724</v>
      </c>
    </row>
    <row r="134" spans="1:23">
      <c r="A134" s="670">
        <v>109</v>
      </c>
      <c r="B134" s="624" t="s">
        <v>1280</v>
      </c>
      <c r="C134" s="625"/>
      <c r="D134" s="625" t="s">
        <v>1283</v>
      </c>
      <c r="E134" s="625"/>
      <c r="F134" s="625"/>
      <c r="G134" s="625"/>
      <c r="H134" s="625"/>
      <c r="I134" s="625"/>
      <c r="J134" s="625" t="s">
        <v>1283</v>
      </c>
      <c r="K134" s="625"/>
      <c r="L134" s="625"/>
      <c r="M134" s="625" t="s">
        <v>1283</v>
      </c>
      <c r="N134" s="694" t="s">
        <v>1283</v>
      </c>
      <c r="O134" s="625"/>
      <c r="P134" s="625" t="s">
        <v>1283</v>
      </c>
      <c r="Q134" s="625"/>
      <c r="R134" s="625"/>
      <c r="S134" s="625"/>
      <c r="T134" s="625"/>
      <c r="U134" s="625"/>
      <c r="V134" s="625" t="s">
        <v>1283</v>
      </c>
      <c r="W134" s="693" t="s">
        <v>1283</v>
      </c>
    </row>
    <row r="135" spans="1:23">
      <c r="A135" s="670">
        <v>110</v>
      </c>
      <c r="B135" s="624" t="s">
        <v>1281</v>
      </c>
      <c r="C135" s="625"/>
      <c r="D135" s="625"/>
      <c r="E135" s="625">
        <v>2068.267013570367</v>
      </c>
      <c r="F135" s="625"/>
      <c r="G135" s="625"/>
      <c r="H135" s="625">
        <v>0</v>
      </c>
      <c r="I135" s="625"/>
      <c r="J135" s="625">
        <v>2068.267013570367</v>
      </c>
      <c r="K135" s="625"/>
      <c r="L135" s="625"/>
      <c r="M135" s="625">
        <v>331.59699570815445</v>
      </c>
      <c r="N135" s="694">
        <v>2399.8640092785213</v>
      </c>
      <c r="O135" s="625"/>
      <c r="P135" s="625"/>
      <c r="Q135" s="625"/>
      <c r="R135" s="625">
        <v>1847.3320162057105</v>
      </c>
      <c r="S135" s="625"/>
      <c r="T135" s="625"/>
      <c r="U135" s="625"/>
      <c r="V135" s="625">
        <v>1847.3320162057105</v>
      </c>
      <c r="W135" s="693">
        <v>552.53199307281068</v>
      </c>
    </row>
    <row r="136" spans="1:23" ht="15" customHeight="1">
      <c r="A136" s="662" t="s">
        <v>752</v>
      </c>
      <c r="B136" s="701"/>
    </row>
    <row r="137" spans="1:23">
      <c r="A137" s="275" t="s">
        <v>1197</v>
      </c>
      <c r="B137" s="701"/>
    </row>
    <row r="138" spans="1:23">
      <c r="A138" s="638" t="s">
        <v>1190</v>
      </c>
      <c r="B138" s="701"/>
    </row>
    <row r="139" spans="1:23">
      <c r="B139" s="701"/>
    </row>
    <row r="140" spans="1:23">
      <c r="B140" s="701"/>
    </row>
    <row r="141" spans="1:23">
      <c r="B141" s="701"/>
    </row>
    <row r="142" spans="1:23">
      <c r="B142" s="701"/>
    </row>
    <row r="143" spans="1:23">
      <c r="B143" s="701"/>
    </row>
    <row r="144" spans="1:23">
      <c r="B144" s="701"/>
    </row>
    <row r="145" spans="2:2">
      <c r="B145" s="701"/>
    </row>
    <row r="146" spans="2:2">
      <c r="B146" s="701"/>
    </row>
    <row r="147" spans="2:2">
      <c r="B147" s="701"/>
    </row>
    <row r="148" spans="2:2">
      <c r="B148" s="701"/>
    </row>
    <row r="149" spans="2:2">
      <c r="B149" s="701"/>
    </row>
    <row r="150" spans="2:2">
      <c r="B150" s="701"/>
    </row>
    <row r="151" spans="2:2">
      <c r="B151" s="701"/>
    </row>
    <row r="152" spans="2:2">
      <c r="B152" s="701"/>
    </row>
    <row r="153" spans="2:2">
      <c r="B153" s="701"/>
    </row>
    <row r="154" spans="2:2">
      <c r="B154" s="701"/>
    </row>
    <row r="155" spans="2:2">
      <c r="B155" s="701"/>
    </row>
    <row r="156" spans="2:2">
      <c r="B156" s="701"/>
    </row>
    <row r="157" spans="2:2">
      <c r="B157" s="701"/>
    </row>
    <row r="158" spans="2:2">
      <c r="B158" s="701"/>
    </row>
    <row r="159" spans="2:2">
      <c r="B159" s="701"/>
    </row>
    <row r="160" spans="2:2">
      <c r="B160" s="701"/>
    </row>
    <row r="161" spans="2:2">
      <c r="B161" s="701"/>
    </row>
    <row r="162" spans="2:2">
      <c r="B162" s="701"/>
    </row>
    <row r="163" spans="2:2">
      <c r="B163" s="701"/>
    </row>
    <row r="164" spans="2:2">
      <c r="B164" s="701"/>
    </row>
    <row r="165" spans="2:2">
      <c r="B165" s="701"/>
    </row>
    <row r="166" spans="2:2">
      <c r="B166" s="701"/>
    </row>
    <row r="167" spans="2:2">
      <c r="B167" s="701"/>
    </row>
    <row r="168" spans="2:2">
      <c r="B168" s="701"/>
    </row>
    <row r="169" spans="2:2">
      <c r="B169" s="701"/>
    </row>
    <row r="170" spans="2:2">
      <c r="B170" s="701"/>
    </row>
    <row r="171" spans="2:2">
      <c r="B171" s="701"/>
    </row>
    <row r="172" spans="2:2">
      <c r="B172" s="701"/>
    </row>
    <row r="173" spans="2:2">
      <c r="B173" s="701"/>
    </row>
    <row r="174" spans="2:2">
      <c r="B174" s="701"/>
    </row>
    <row r="175" spans="2:2">
      <c r="B175" s="701"/>
    </row>
    <row r="176" spans="2:2">
      <c r="B176" s="701"/>
    </row>
    <row r="177" spans="2:2">
      <c r="B177" s="701"/>
    </row>
    <row r="178" spans="2:2">
      <c r="B178" s="701"/>
    </row>
    <row r="179" spans="2:2">
      <c r="B179" s="701"/>
    </row>
    <row r="180" spans="2:2">
      <c r="B180" s="701"/>
    </row>
    <row r="181" spans="2:2">
      <c r="B181" s="701"/>
    </row>
    <row r="182" spans="2:2">
      <c r="B182" s="701"/>
    </row>
    <row r="183" spans="2:2">
      <c r="B183" s="701"/>
    </row>
    <row r="184" spans="2:2">
      <c r="B184" s="701"/>
    </row>
    <row r="185" spans="2:2">
      <c r="B185" s="701"/>
    </row>
    <row r="186" spans="2:2">
      <c r="B186" s="701"/>
    </row>
    <row r="187" spans="2:2">
      <c r="B187" s="701"/>
    </row>
    <row r="188" spans="2:2">
      <c r="B188" s="701"/>
    </row>
    <row r="189" spans="2:2">
      <c r="B189" s="701"/>
    </row>
    <row r="190" spans="2:2">
      <c r="B190" s="701"/>
    </row>
    <row r="191" spans="2:2">
      <c r="B191" s="701"/>
    </row>
    <row r="192" spans="2:2">
      <c r="B192" s="701"/>
    </row>
    <row r="193" spans="2:2">
      <c r="B193" s="701"/>
    </row>
    <row r="194" spans="2:2">
      <c r="B194" s="701"/>
    </row>
    <row r="195" spans="2:2">
      <c r="B195" s="701"/>
    </row>
    <row r="196" spans="2:2">
      <c r="B196" s="701"/>
    </row>
    <row r="197" spans="2:2">
      <c r="B197" s="701"/>
    </row>
    <row r="198" spans="2:2">
      <c r="B198" s="701"/>
    </row>
    <row r="199" spans="2:2">
      <c r="B199" s="701"/>
    </row>
    <row r="200" spans="2:2">
      <c r="B200" s="701"/>
    </row>
    <row r="201" spans="2:2">
      <c r="B201" s="701"/>
    </row>
    <row r="202" spans="2:2">
      <c r="B202" s="701"/>
    </row>
    <row r="203" spans="2:2">
      <c r="B203" s="701"/>
    </row>
    <row r="204" spans="2:2">
      <c r="B204" s="701"/>
    </row>
    <row r="205" spans="2:2">
      <c r="B205" s="701"/>
    </row>
    <row r="206" spans="2:2">
      <c r="B206" s="701"/>
    </row>
    <row r="207" spans="2:2">
      <c r="B207" s="701"/>
    </row>
    <row r="208" spans="2:2">
      <c r="B208" s="701"/>
    </row>
    <row r="209" spans="2:2">
      <c r="B209" s="701"/>
    </row>
    <row r="210" spans="2:2">
      <c r="B210" s="701"/>
    </row>
    <row r="211" spans="2:2">
      <c r="B211" s="701"/>
    </row>
    <row r="212" spans="2:2">
      <c r="B212" s="701"/>
    </row>
    <row r="213" spans="2:2">
      <c r="B213" s="701"/>
    </row>
    <row r="214" spans="2:2">
      <c r="B214" s="701"/>
    </row>
    <row r="215" spans="2:2">
      <c r="B215" s="701"/>
    </row>
    <row r="216" spans="2:2">
      <c r="B216" s="701"/>
    </row>
    <row r="217" spans="2:2">
      <c r="B217" s="701"/>
    </row>
    <row r="218" spans="2:2">
      <c r="B218" s="701"/>
    </row>
    <row r="219" spans="2:2">
      <c r="B219" s="701"/>
    </row>
    <row r="220" spans="2:2">
      <c r="B220" s="701"/>
    </row>
    <row r="221" spans="2:2">
      <c r="B221" s="701"/>
    </row>
    <row r="222" spans="2:2">
      <c r="B222" s="701"/>
    </row>
    <row r="223" spans="2:2">
      <c r="B223" s="701"/>
    </row>
    <row r="224" spans="2:2">
      <c r="B224" s="701"/>
    </row>
    <row r="225" spans="2:2">
      <c r="B225" s="701"/>
    </row>
    <row r="226" spans="2:2">
      <c r="B226" s="701"/>
    </row>
    <row r="227" spans="2:2">
      <c r="B227" s="701"/>
    </row>
    <row r="228" spans="2:2">
      <c r="B228" s="701"/>
    </row>
    <row r="229" spans="2:2">
      <c r="B229" s="701"/>
    </row>
    <row r="230" spans="2:2">
      <c r="B230" s="701"/>
    </row>
    <row r="231" spans="2:2">
      <c r="B231" s="701"/>
    </row>
    <row r="232" spans="2:2">
      <c r="B232" s="701"/>
    </row>
    <row r="233" spans="2:2">
      <c r="B233" s="701"/>
    </row>
    <row r="234" spans="2:2">
      <c r="B234" s="701"/>
    </row>
    <row r="235" spans="2:2">
      <c r="B235" s="701"/>
    </row>
    <row r="236" spans="2:2">
      <c r="B236" s="701"/>
    </row>
    <row r="237" spans="2:2">
      <c r="B237" s="701"/>
    </row>
    <row r="238" spans="2:2">
      <c r="B238" s="701"/>
    </row>
    <row r="239" spans="2:2">
      <c r="B239" s="701"/>
    </row>
    <row r="240" spans="2:2">
      <c r="B240" s="701"/>
    </row>
    <row r="241" spans="2:2">
      <c r="B241" s="701"/>
    </row>
    <row r="242" spans="2:2">
      <c r="B242" s="701"/>
    </row>
    <row r="243" spans="2:2">
      <c r="B243" s="701"/>
    </row>
    <row r="244" spans="2:2">
      <c r="B244" s="701"/>
    </row>
    <row r="245" spans="2:2">
      <c r="B245" s="701"/>
    </row>
    <row r="246" spans="2:2">
      <c r="B246" s="701"/>
    </row>
    <row r="247" spans="2:2">
      <c r="B247" s="701"/>
    </row>
    <row r="248" spans="2:2">
      <c r="B248" s="701"/>
    </row>
    <row r="249" spans="2:2">
      <c r="B249" s="701"/>
    </row>
    <row r="250" spans="2:2">
      <c r="B250" s="701"/>
    </row>
    <row r="251" spans="2:2">
      <c r="B251" s="701"/>
    </row>
    <row r="252" spans="2:2">
      <c r="B252" s="701"/>
    </row>
    <row r="253" spans="2:2">
      <c r="B253" s="701"/>
    </row>
    <row r="254" spans="2:2">
      <c r="B254" s="701"/>
    </row>
    <row r="255" spans="2:2">
      <c r="B255" s="701"/>
    </row>
    <row r="256" spans="2:2">
      <c r="B256" s="701"/>
    </row>
    <row r="257" spans="2:2">
      <c r="B257" s="701"/>
    </row>
    <row r="258" spans="2:2">
      <c r="B258" s="701"/>
    </row>
    <row r="259" spans="2:2">
      <c r="B259" s="701"/>
    </row>
    <row r="260" spans="2:2">
      <c r="B260" s="701"/>
    </row>
    <row r="261" spans="2:2">
      <c r="B261" s="701"/>
    </row>
    <row r="262" spans="2:2">
      <c r="B262" s="701"/>
    </row>
    <row r="263" spans="2:2">
      <c r="B263" s="701"/>
    </row>
    <row r="264" spans="2:2">
      <c r="B264" s="701"/>
    </row>
    <row r="265" spans="2:2">
      <c r="B265" s="701"/>
    </row>
    <row r="266" spans="2:2">
      <c r="B266" s="701"/>
    </row>
    <row r="267" spans="2:2">
      <c r="B267" s="701"/>
    </row>
    <row r="268" spans="2:2">
      <c r="B268" s="701"/>
    </row>
    <row r="269" spans="2:2">
      <c r="B269" s="701"/>
    </row>
    <row r="270" spans="2:2">
      <c r="B270" s="701"/>
    </row>
    <row r="271" spans="2:2">
      <c r="B271" s="701"/>
    </row>
    <row r="272" spans="2:2">
      <c r="B272" s="701"/>
    </row>
    <row r="273" spans="2:2">
      <c r="B273" s="701"/>
    </row>
    <row r="274" spans="2:2">
      <c r="B274" s="701"/>
    </row>
    <row r="275" spans="2:2">
      <c r="B275" s="701"/>
    </row>
    <row r="276" spans="2:2">
      <c r="B276" s="701"/>
    </row>
    <row r="277" spans="2:2">
      <c r="B277" s="701"/>
    </row>
    <row r="278" spans="2:2">
      <c r="B278" s="701"/>
    </row>
    <row r="279" spans="2:2">
      <c r="B279" s="701"/>
    </row>
    <row r="280" spans="2:2">
      <c r="B280" s="701"/>
    </row>
    <row r="281" spans="2:2">
      <c r="B281" s="701"/>
    </row>
    <row r="282" spans="2:2">
      <c r="B282" s="701"/>
    </row>
    <row r="283" spans="2:2">
      <c r="B283" s="701"/>
    </row>
    <row r="284" spans="2:2">
      <c r="B284" s="701"/>
    </row>
    <row r="285" spans="2:2">
      <c r="B285" s="701"/>
    </row>
    <row r="286" spans="2:2">
      <c r="B286" s="701"/>
    </row>
    <row r="287" spans="2:2">
      <c r="B287" s="701"/>
    </row>
    <row r="288" spans="2:2">
      <c r="B288" s="701"/>
    </row>
    <row r="289" spans="2:2">
      <c r="B289" s="701"/>
    </row>
    <row r="290" spans="2:2">
      <c r="B290" s="701"/>
    </row>
    <row r="291" spans="2:2">
      <c r="B291" s="701"/>
    </row>
    <row r="292" spans="2:2">
      <c r="B292" s="701"/>
    </row>
    <row r="293" spans="2:2">
      <c r="B293" s="701"/>
    </row>
    <row r="294" spans="2:2">
      <c r="B294" s="701"/>
    </row>
    <row r="295" spans="2:2">
      <c r="B295" s="701"/>
    </row>
    <row r="296" spans="2:2">
      <c r="B296" s="701"/>
    </row>
    <row r="297" spans="2:2">
      <c r="B297" s="701"/>
    </row>
    <row r="298" spans="2:2">
      <c r="B298" s="701"/>
    </row>
    <row r="299" spans="2:2">
      <c r="B299" s="701"/>
    </row>
    <row r="300" spans="2:2">
      <c r="B300" s="701"/>
    </row>
    <row r="301" spans="2:2">
      <c r="B301" s="701"/>
    </row>
    <row r="302" spans="2:2">
      <c r="B302" s="701"/>
    </row>
    <row r="303" spans="2:2">
      <c r="B303" s="701"/>
    </row>
    <row r="304" spans="2:2">
      <c r="B304" s="701"/>
    </row>
    <row r="305" spans="2:2">
      <c r="B305" s="701"/>
    </row>
    <row r="306" spans="2:2">
      <c r="B306" s="701"/>
    </row>
    <row r="307" spans="2:2">
      <c r="B307" s="701"/>
    </row>
    <row r="308" spans="2:2">
      <c r="B308" s="701"/>
    </row>
    <row r="309" spans="2:2">
      <c r="B309" s="701"/>
    </row>
    <row r="310" spans="2:2">
      <c r="B310" s="701"/>
    </row>
    <row r="311" spans="2:2">
      <c r="B311" s="701"/>
    </row>
    <row r="312" spans="2:2">
      <c r="B312" s="701"/>
    </row>
    <row r="313" spans="2:2">
      <c r="B313" s="701"/>
    </row>
    <row r="314" spans="2:2">
      <c r="B314" s="701"/>
    </row>
    <row r="315" spans="2:2">
      <c r="B315" s="701"/>
    </row>
    <row r="316" spans="2:2">
      <c r="B316" s="701"/>
    </row>
    <row r="317" spans="2:2">
      <c r="B317" s="701"/>
    </row>
    <row r="318" spans="2:2">
      <c r="B318" s="701"/>
    </row>
    <row r="319" spans="2:2">
      <c r="B319" s="701"/>
    </row>
    <row r="320" spans="2:2">
      <c r="B320" s="701"/>
    </row>
    <row r="321" spans="2:2">
      <c r="B321" s="701"/>
    </row>
    <row r="322" spans="2:2">
      <c r="B322" s="701"/>
    </row>
    <row r="323" spans="2:2">
      <c r="B323" s="701"/>
    </row>
    <row r="324" spans="2:2">
      <c r="B324" s="701"/>
    </row>
    <row r="325" spans="2:2">
      <c r="B325" s="701"/>
    </row>
    <row r="326" spans="2:2">
      <c r="B326" s="701"/>
    </row>
    <row r="327" spans="2:2">
      <c r="B327" s="701"/>
    </row>
    <row r="328" spans="2:2">
      <c r="B328" s="701"/>
    </row>
    <row r="329" spans="2:2">
      <c r="B329" s="701"/>
    </row>
    <row r="330" spans="2:2">
      <c r="B330" s="701"/>
    </row>
    <row r="331" spans="2:2">
      <c r="B331" s="701"/>
    </row>
    <row r="332" spans="2:2">
      <c r="B332" s="701"/>
    </row>
    <row r="333" spans="2:2">
      <c r="B333" s="701"/>
    </row>
    <row r="334" spans="2:2">
      <c r="B334" s="701"/>
    </row>
    <row r="335" spans="2:2">
      <c r="B335" s="701"/>
    </row>
    <row r="336" spans="2:2">
      <c r="B336" s="701"/>
    </row>
    <row r="337" spans="2:2">
      <c r="B337" s="701"/>
    </row>
    <row r="338" spans="2:2">
      <c r="B338" s="701"/>
    </row>
    <row r="339" spans="2:2">
      <c r="B339" s="701"/>
    </row>
    <row r="340" spans="2:2">
      <c r="B340" s="701"/>
    </row>
    <row r="341" spans="2:2">
      <c r="B341" s="701"/>
    </row>
    <row r="342" spans="2:2">
      <c r="B342" s="701"/>
    </row>
    <row r="343" spans="2:2">
      <c r="B343" s="701"/>
    </row>
    <row r="344" spans="2:2">
      <c r="B344" s="701"/>
    </row>
    <row r="345" spans="2:2">
      <c r="B345" s="701"/>
    </row>
    <row r="346" spans="2:2">
      <c r="B346" s="701"/>
    </row>
    <row r="347" spans="2:2">
      <c r="B347" s="701"/>
    </row>
    <row r="348" spans="2:2">
      <c r="B348" s="701"/>
    </row>
    <row r="349" spans="2:2">
      <c r="B349" s="701"/>
    </row>
    <row r="350" spans="2:2">
      <c r="B350" s="701"/>
    </row>
    <row r="351" spans="2:2">
      <c r="B351" s="701"/>
    </row>
    <row r="352" spans="2:2">
      <c r="B352" s="701"/>
    </row>
    <row r="353" spans="2:2">
      <c r="B353" s="701"/>
    </row>
    <row r="354" spans="2:2">
      <c r="B354" s="701"/>
    </row>
    <row r="355" spans="2:2">
      <c r="B355" s="701"/>
    </row>
    <row r="356" spans="2:2">
      <c r="B356" s="701"/>
    </row>
    <row r="357" spans="2:2">
      <c r="B357" s="701"/>
    </row>
    <row r="358" spans="2:2">
      <c r="B358" s="701"/>
    </row>
    <row r="359" spans="2:2">
      <c r="B359" s="701"/>
    </row>
    <row r="360" spans="2:2">
      <c r="B360" s="701"/>
    </row>
    <row r="361" spans="2:2">
      <c r="B361" s="701"/>
    </row>
    <row r="362" spans="2:2">
      <c r="B362" s="701"/>
    </row>
    <row r="363" spans="2:2">
      <c r="B363" s="701"/>
    </row>
    <row r="364" spans="2:2">
      <c r="B364" s="701"/>
    </row>
    <row r="365" spans="2:2">
      <c r="B365" s="701"/>
    </row>
    <row r="366" spans="2:2">
      <c r="B366" s="701"/>
    </row>
    <row r="367" spans="2:2">
      <c r="B367" s="701"/>
    </row>
    <row r="368" spans="2:2">
      <c r="B368" s="701"/>
    </row>
    <row r="369" spans="2:2">
      <c r="B369" s="701"/>
    </row>
    <row r="370" spans="2:2">
      <c r="B370" s="701"/>
    </row>
    <row r="371" spans="2:2">
      <c r="B371" s="701"/>
    </row>
    <row r="372" spans="2:2">
      <c r="B372" s="701"/>
    </row>
    <row r="373" spans="2:2">
      <c r="B373" s="701"/>
    </row>
    <row r="374" spans="2:2">
      <c r="B374" s="701"/>
    </row>
    <row r="375" spans="2:2">
      <c r="B375" s="701"/>
    </row>
    <row r="376" spans="2:2">
      <c r="B376" s="701"/>
    </row>
    <row r="377" spans="2:2">
      <c r="B377" s="701"/>
    </row>
    <row r="378" spans="2:2">
      <c r="B378" s="701"/>
    </row>
    <row r="379" spans="2:2">
      <c r="B379" s="701"/>
    </row>
    <row r="380" spans="2:2">
      <c r="B380" s="701"/>
    </row>
    <row r="381" spans="2:2">
      <c r="B381" s="701"/>
    </row>
    <row r="382" spans="2:2">
      <c r="B382" s="701"/>
    </row>
    <row r="383" spans="2:2">
      <c r="B383" s="701"/>
    </row>
    <row r="384" spans="2:2">
      <c r="B384" s="701"/>
    </row>
    <row r="385" spans="2:2">
      <c r="B385" s="701"/>
    </row>
    <row r="386" spans="2:2">
      <c r="B386" s="701"/>
    </row>
    <row r="387" spans="2:2">
      <c r="B387" s="701"/>
    </row>
    <row r="388" spans="2:2">
      <c r="B388" s="701"/>
    </row>
    <row r="389" spans="2:2">
      <c r="B389" s="701"/>
    </row>
    <row r="390" spans="2:2">
      <c r="B390" s="701"/>
    </row>
    <row r="391" spans="2:2">
      <c r="B391" s="701"/>
    </row>
    <row r="392" spans="2:2">
      <c r="B392" s="701"/>
    </row>
    <row r="393" spans="2:2">
      <c r="B393" s="701"/>
    </row>
    <row r="394" spans="2:2">
      <c r="B394" s="701"/>
    </row>
    <row r="395" spans="2:2">
      <c r="B395" s="701"/>
    </row>
    <row r="396" spans="2:2">
      <c r="B396" s="701"/>
    </row>
    <row r="397" spans="2:2">
      <c r="B397" s="701"/>
    </row>
    <row r="398" spans="2:2">
      <c r="B398" s="701"/>
    </row>
    <row r="399" spans="2:2">
      <c r="B399" s="701"/>
    </row>
    <row r="400" spans="2:2">
      <c r="B400" s="701"/>
    </row>
    <row r="401" spans="2:2">
      <c r="B401" s="701"/>
    </row>
    <row r="402" spans="2:2">
      <c r="B402" s="701"/>
    </row>
    <row r="403" spans="2:2">
      <c r="B403" s="701"/>
    </row>
    <row r="404" spans="2:2">
      <c r="B404" s="701"/>
    </row>
    <row r="405" spans="2:2">
      <c r="B405" s="701"/>
    </row>
    <row r="406" spans="2:2">
      <c r="B406" s="701"/>
    </row>
    <row r="407" spans="2:2">
      <c r="B407" s="701"/>
    </row>
    <row r="408" spans="2:2">
      <c r="B408" s="701"/>
    </row>
    <row r="409" spans="2:2">
      <c r="B409" s="701"/>
    </row>
    <row r="410" spans="2:2">
      <c r="B410" s="701"/>
    </row>
    <row r="411" spans="2:2">
      <c r="B411" s="701"/>
    </row>
    <row r="412" spans="2:2">
      <c r="B412" s="701"/>
    </row>
    <row r="413" spans="2:2">
      <c r="B413" s="701"/>
    </row>
    <row r="414" spans="2:2">
      <c r="B414" s="701"/>
    </row>
    <row r="415" spans="2:2">
      <c r="B415" s="701"/>
    </row>
    <row r="416" spans="2:2">
      <c r="B416" s="701"/>
    </row>
    <row r="417" spans="2:2">
      <c r="B417" s="701"/>
    </row>
    <row r="418" spans="2:2">
      <c r="B418" s="701"/>
    </row>
    <row r="419" spans="2:2">
      <c r="B419" s="701"/>
    </row>
    <row r="420" spans="2:2">
      <c r="B420" s="701"/>
    </row>
    <row r="421" spans="2:2">
      <c r="B421" s="701"/>
    </row>
    <row r="422" spans="2:2">
      <c r="B422" s="701"/>
    </row>
    <row r="423" spans="2:2">
      <c r="B423" s="701"/>
    </row>
    <row r="424" spans="2:2">
      <c r="B424" s="701"/>
    </row>
    <row r="425" spans="2:2">
      <c r="B425" s="701"/>
    </row>
    <row r="426" spans="2:2">
      <c r="B426" s="701"/>
    </row>
    <row r="427" spans="2:2">
      <c r="B427" s="701"/>
    </row>
    <row r="428" spans="2:2">
      <c r="B428" s="701"/>
    </row>
    <row r="429" spans="2:2">
      <c r="B429" s="701"/>
    </row>
    <row r="430" spans="2:2">
      <c r="B430" s="701"/>
    </row>
    <row r="431" spans="2:2">
      <c r="B431" s="701"/>
    </row>
    <row r="432" spans="2:2">
      <c r="B432" s="701"/>
    </row>
    <row r="433" spans="2:2">
      <c r="B433" s="701"/>
    </row>
    <row r="434" spans="2:2">
      <c r="B434" s="701"/>
    </row>
    <row r="435" spans="2:2">
      <c r="B435" s="701"/>
    </row>
    <row r="436" spans="2:2">
      <c r="B436" s="701"/>
    </row>
    <row r="437" spans="2:2">
      <c r="B437" s="701"/>
    </row>
    <row r="438" spans="2:2">
      <c r="B438" s="701"/>
    </row>
    <row r="439" spans="2:2">
      <c r="B439" s="701"/>
    </row>
    <row r="440" spans="2:2">
      <c r="B440" s="701"/>
    </row>
    <row r="441" spans="2:2">
      <c r="B441" s="701"/>
    </row>
    <row r="442" spans="2:2">
      <c r="B442" s="701"/>
    </row>
    <row r="443" spans="2:2">
      <c r="B443" s="701"/>
    </row>
    <row r="444" spans="2:2">
      <c r="B444" s="701"/>
    </row>
    <row r="445" spans="2:2">
      <c r="B445" s="701"/>
    </row>
    <row r="446" spans="2:2">
      <c r="B446" s="701"/>
    </row>
    <row r="447" spans="2:2">
      <c r="B447" s="701"/>
    </row>
    <row r="448" spans="2:2">
      <c r="B448" s="701"/>
    </row>
    <row r="449" spans="2:2">
      <c r="B449" s="701"/>
    </row>
    <row r="450" spans="2:2">
      <c r="B450" s="701"/>
    </row>
    <row r="451" spans="2:2">
      <c r="B451" s="701"/>
    </row>
    <row r="452" spans="2:2">
      <c r="B452" s="701"/>
    </row>
    <row r="453" spans="2:2">
      <c r="B453" s="701"/>
    </row>
    <row r="454" spans="2:2">
      <c r="B454" s="701"/>
    </row>
    <row r="455" spans="2:2">
      <c r="B455" s="701"/>
    </row>
    <row r="456" spans="2:2">
      <c r="B456" s="701"/>
    </row>
    <row r="457" spans="2:2">
      <c r="B457" s="701"/>
    </row>
    <row r="458" spans="2:2">
      <c r="B458" s="701"/>
    </row>
    <row r="459" spans="2:2">
      <c r="B459" s="701"/>
    </row>
    <row r="460" spans="2:2">
      <c r="B460" s="701"/>
    </row>
    <row r="461" spans="2:2">
      <c r="B461" s="701"/>
    </row>
    <row r="462" spans="2:2">
      <c r="B462" s="701"/>
    </row>
    <row r="463" spans="2:2">
      <c r="B463" s="701"/>
    </row>
    <row r="464" spans="2:2">
      <c r="B464" s="701"/>
    </row>
    <row r="465" spans="2:2">
      <c r="B465" s="701"/>
    </row>
    <row r="466" spans="2:2">
      <c r="B466" s="701"/>
    </row>
    <row r="467" spans="2:2">
      <c r="B467" s="701"/>
    </row>
    <row r="468" spans="2:2">
      <c r="B468" s="701"/>
    </row>
    <row r="469" spans="2:2">
      <c r="B469" s="701"/>
    </row>
    <row r="470" spans="2:2">
      <c r="B470" s="701"/>
    </row>
    <row r="471" spans="2:2">
      <c r="B471" s="701"/>
    </row>
    <row r="472" spans="2:2">
      <c r="B472" s="701"/>
    </row>
    <row r="473" spans="2:2">
      <c r="B473" s="701"/>
    </row>
    <row r="474" spans="2:2">
      <c r="B474" s="701"/>
    </row>
    <row r="475" spans="2:2">
      <c r="B475" s="701"/>
    </row>
    <row r="476" spans="2:2">
      <c r="B476" s="701"/>
    </row>
    <row r="477" spans="2:2">
      <c r="B477" s="701"/>
    </row>
    <row r="478" spans="2:2">
      <c r="B478" s="701"/>
    </row>
    <row r="479" spans="2:2">
      <c r="B479" s="701"/>
    </row>
    <row r="480" spans="2:2">
      <c r="B480" s="701"/>
    </row>
    <row r="481" spans="2:2">
      <c r="B481" s="701"/>
    </row>
    <row r="482" spans="2:2">
      <c r="B482" s="701"/>
    </row>
    <row r="483" spans="2:2">
      <c r="B483" s="701"/>
    </row>
    <row r="484" spans="2:2">
      <c r="B484" s="701"/>
    </row>
    <row r="485" spans="2:2">
      <c r="B485" s="701"/>
    </row>
    <row r="486" spans="2:2">
      <c r="B486" s="701"/>
    </row>
    <row r="487" spans="2:2">
      <c r="B487" s="701"/>
    </row>
    <row r="488" spans="2:2">
      <c r="B488" s="701"/>
    </row>
    <row r="489" spans="2:2">
      <c r="B489" s="701"/>
    </row>
    <row r="490" spans="2:2">
      <c r="B490" s="701"/>
    </row>
    <row r="491" spans="2:2">
      <c r="B491" s="701"/>
    </row>
    <row r="492" spans="2:2">
      <c r="B492" s="701"/>
    </row>
    <row r="493" spans="2:2">
      <c r="B493" s="701"/>
    </row>
    <row r="494" spans="2:2">
      <c r="B494" s="701"/>
    </row>
    <row r="495" spans="2:2">
      <c r="B495" s="701"/>
    </row>
    <row r="496" spans="2:2">
      <c r="B496" s="701"/>
    </row>
    <row r="497" spans="2:2">
      <c r="B497" s="701"/>
    </row>
    <row r="498" spans="2:2">
      <c r="B498" s="701"/>
    </row>
    <row r="499" spans="2:2">
      <c r="B499" s="701"/>
    </row>
    <row r="500" spans="2:2">
      <c r="B500" s="701"/>
    </row>
    <row r="501" spans="2:2">
      <c r="B501" s="701"/>
    </row>
    <row r="502" spans="2:2">
      <c r="B502" s="701"/>
    </row>
    <row r="503" spans="2:2">
      <c r="B503" s="701"/>
    </row>
    <row r="504" spans="2:2">
      <c r="B504" s="701"/>
    </row>
    <row r="505" spans="2:2">
      <c r="B505" s="701"/>
    </row>
    <row r="506" spans="2:2">
      <c r="B506" s="701"/>
    </row>
    <row r="507" spans="2:2">
      <c r="B507" s="701"/>
    </row>
    <row r="508" spans="2:2">
      <c r="B508" s="701"/>
    </row>
    <row r="509" spans="2:2">
      <c r="B509" s="701"/>
    </row>
    <row r="510" spans="2:2">
      <c r="B510" s="701"/>
    </row>
    <row r="511" spans="2:2">
      <c r="B511" s="701"/>
    </row>
    <row r="512" spans="2:2">
      <c r="B512" s="701"/>
    </row>
    <row r="513" spans="2:2">
      <c r="B513" s="701"/>
    </row>
    <row r="514" spans="2:2">
      <c r="B514" s="701"/>
    </row>
    <row r="515" spans="2:2">
      <c r="B515" s="701"/>
    </row>
    <row r="516" spans="2:2">
      <c r="B516" s="701"/>
    </row>
    <row r="517" spans="2:2">
      <c r="B517" s="701"/>
    </row>
    <row r="518" spans="2:2">
      <c r="B518" s="701"/>
    </row>
    <row r="519" spans="2:2">
      <c r="B519" s="701"/>
    </row>
    <row r="520" spans="2:2">
      <c r="B520" s="701"/>
    </row>
    <row r="521" spans="2:2">
      <c r="B521" s="701"/>
    </row>
    <row r="522" spans="2:2">
      <c r="B522" s="701"/>
    </row>
    <row r="523" spans="2:2">
      <c r="B523" s="701"/>
    </row>
    <row r="524" spans="2:2">
      <c r="B524" s="701"/>
    </row>
    <row r="525" spans="2:2">
      <c r="B525" s="701"/>
    </row>
    <row r="526" spans="2:2">
      <c r="B526" s="701"/>
    </row>
    <row r="527" spans="2:2">
      <c r="B527" s="701"/>
    </row>
    <row r="528" spans="2:2">
      <c r="B528" s="701"/>
    </row>
    <row r="529" spans="2:2">
      <c r="B529" s="701"/>
    </row>
    <row r="530" spans="2:2">
      <c r="B530" s="701"/>
    </row>
    <row r="531" spans="2:2">
      <c r="B531" s="701"/>
    </row>
    <row r="532" spans="2:2">
      <c r="B532" s="701"/>
    </row>
    <row r="533" spans="2:2">
      <c r="B533" s="701"/>
    </row>
    <row r="534" spans="2:2">
      <c r="B534" s="701"/>
    </row>
    <row r="535" spans="2:2">
      <c r="B535" s="701"/>
    </row>
    <row r="536" spans="2:2">
      <c r="B536" s="701"/>
    </row>
    <row r="537" spans="2:2">
      <c r="B537" s="701"/>
    </row>
    <row r="538" spans="2:2">
      <c r="B538" s="701"/>
    </row>
    <row r="539" spans="2:2">
      <c r="B539" s="701"/>
    </row>
    <row r="540" spans="2:2">
      <c r="B540" s="701"/>
    </row>
    <row r="541" spans="2:2">
      <c r="B541" s="701"/>
    </row>
    <row r="542" spans="2:2">
      <c r="B542" s="701"/>
    </row>
    <row r="543" spans="2:2">
      <c r="B543" s="701"/>
    </row>
    <row r="544" spans="2:2">
      <c r="B544" s="701"/>
    </row>
    <row r="545" spans="2:2">
      <c r="B545" s="701"/>
    </row>
    <row r="546" spans="2:2">
      <c r="B546" s="701"/>
    </row>
    <row r="547" spans="2:2">
      <c r="B547" s="701"/>
    </row>
    <row r="548" spans="2:2">
      <c r="B548" s="701"/>
    </row>
    <row r="549" spans="2:2">
      <c r="B549" s="701"/>
    </row>
    <row r="550" spans="2:2">
      <c r="B550" s="701"/>
    </row>
    <row r="551" spans="2:2">
      <c r="B551" s="701"/>
    </row>
    <row r="552" spans="2:2">
      <c r="B552" s="701"/>
    </row>
    <row r="553" spans="2:2">
      <c r="B553" s="701"/>
    </row>
    <row r="554" spans="2:2">
      <c r="B554" s="701"/>
    </row>
    <row r="555" spans="2:2">
      <c r="B555" s="701"/>
    </row>
    <row r="556" spans="2:2">
      <c r="B556" s="701"/>
    </row>
    <row r="557" spans="2:2">
      <c r="B557" s="701"/>
    </row>
    <row r="558" spans="2:2">
      <c r="B558" s="701"/>
    </row>
    <row r="559" spans="2:2">
      <c r="B559" s="701"/>
    </row>
    <row r="560" spans="2:2">
      <c r="B560" s="701"/>
    </row>
    <row r="561" spans="2:2">
      <c r="B561" s="701"/>
    </row>
    <row r="562" spans="2:2">
      <c r="B562" s="701"/>
    </row>
    <row r="563" spans="2:2">
      <c r="B563" s="701"/>
    </row>
    <row r="564" spans="2:2">
      <c r="B564" s="701"/>
    </row>
    <row r="565" spans="2:2">
      <c r="B565" s="701"/>
    </row>
    <row r="566" spans="2:2">
      <c r="B566" s="701"/>
    </row>
    <row r="567" spans="2:2">
      <c r="B567" s="701"/>
    </row>
    <row r="568" spans="2:2">
      <c r="B568" s="701"/>
    </row>
    <row r="569" spans="2:2">
      <c r="B569" s="701"/>
    </row>
    <row r="570" spans="2:2">
      <c r="B570" s="701"/>
    </row>
    <row r="571" spans="2:2">
      <c r="B571" s="701"/>
    </row>
    <row r="572" spans="2:2">
      <c r="B572" s="701"/>
    </row>
    <row r="573" spans="2:2">
      <c r="B573" s="701"/>
    </row>
    <row r="574" spans="2:2">
      <c r="B574" s="701"/>
    </row>
    <row r="575" spans="2:2">
      <c r="B575" s="701"/>
    </row>
    <row r="576" spans="2:2">
      <c r="B576" s="701"/>
    </row>
    <row r="577" spans="2:2">
      <c r="B577" s="701"/>
    </row>
    <row r="578" spans="2:2">
      <c r="B578" s="701"/>
    </row>
    <row r="579" spans="2:2">
      <c r="B579" s="701"/>
    </row>
    <row r="580" spans="2:2">
      <c r="B580" s="701"/>
    </row>
    <row r="581" spans="2:2">
      <c r="B581" s="701"/>
    </row>
    <row r="582" spans="2:2">
      <c r="B582" s="701"/>
    </row>
    <row r="583" spans="2:2">
      <c r="B583" s="701"/>
    </row>
    <row r="584" spans="2:2">
      <c r="B584" s="701"/>
    </row>
    <row r="585" spans="2:2">
      <c r="B585" s="701"/>
    </row>
    <row r="586" spans="2:2">
      <c r="B586" s="701"/>
    </row>
    <row r="587" spans="2:2">
      <c r="B587" s="701"/>
    </row>
    <row r="588" spans="2:2">
      <c r="B588" s="701"/>
    </row>
    <row r="589" spans="2:2">
      <c r="B589" s="701"/>
    </row>
    <row r="590" spans="2:2">
      <c r="B590" s="701"/>
    </row>
    <row r="591" spans="2:2">
      <c r="B591" s="701"/>
    </row>
    <row r="592" spans="2:2">
      <c r="B592" s="701"/>
    </row>
    <row r="593" spans="2:2">
      <c r="B593" s="701"/>
    </row>
    <row r="594" spans="2:2">
      <c r="B594" s="701"/>
    </row>
    <row r="595" spans="2:2">
      <c r="B595" s="701"/>
    </row>
    <row r="596" spans="2:2">
      <c r="B596" s="701"/>
    </row>
    <row r="597" spans="2:2">
      <c r="B597" s="701"/>
    </row>
    <row r="598" spans="2:2">
      <c r="B598" s="701"/>
    </row>
    <row r="599" spans="2:2">
      <c r="B599" s="701"/>
    </row>
    <row r="600" spans="2:2">
      <c r="B600" s="701"/>
    </row>
    <row r="601" spans="2:2">
      <c r="B601" s="701"/>
    </row>
    <row r="602" spans="2:2">
      <c r="B602" s="701"/>
    </row>
    <row r="603" spans="2:2">
      <c r="B603" s="701"/>
    </row>
    <row r="604" spans="2:2">
      <c r="B604" s="701"/>
    </row>
    <row r="605" spans="2:2">
      <c r="B605" s="701"/>
    </row>
    <row r="606" spans="2:2">
      <c r="B606" s="701"/>
    </row>
    <row r="607" spans="2:2">
      <c r="B607" s="701"/>
    </row>
    <row r="608" spans="2:2">
      <c r="B608" s="701"/>
    </row>
    <row r="609" spans="2:2">
      <c r="B609" s="701"/>
    </row>
    <row r="610" spans="2:2">
      <c r="B610" s="701"/>
    </row>
    <row r="611" spans="2:2">
      <c r="B611" s="701"/>
    </row>
    <row r="612" spans="2:2">
      <c r="B612" s="701"/>
    </row>
    <row r="613" spans="2:2">
      <c r="B613" s="701"/>
    </row>
    <row r="614" spans="2:2">
      <c r="B614" s="701"/>
    </row>
    <row r="615" spans="2:2">
      <c r="B615" s="701"/>
    </row>
    <row r="616" spans="2:2">
      <c r="B616" s="701"/>
    </row>
    <row r="617" spans="2:2">
      <c r="B617" s="701"/>
    </row>
    <row r="618" spans="2:2">
      <c r="B618" s="701"/>
    </row>
    <row r="619" spans="2:2">
      <c r="B619" s="701"/>
    </row>
    <row r="620" spans="2:2">
      <c r="B620" s="701"/>
    </row>
    <row r="621" spans="2:2">
      <c r="B621" s="701"/>
    </row>
    <row r="622" spans="2:2">
      <c r="B622" s="701"/>
    </row>
    <row r="623" spans="2:2">
      <c r="B623" s="701"/>
    </row>
    <row r="624" spans="2:2">
      <c r="B624" s="701"/>
    </row>
    <row r="625" spans="2:2">
      <c r="B625" s="701"/>
    </row>
    <row r="626" spans="2:2">
      <c r="B626" s="701"/>
    </row>
    <row r="627" spans="2:2">
      <c r="B627" s="701"/>
    </row>
    <row r="628" spans="2:2">
      <c r="B628" s="701"/>
    </row>
    <row r="629" spans="2:2">
      <c r="B629" s="701"/>
    </row>
    <row r="630" spans="2:2">
      <c r="B630" s="701"/>
    </row>
    <row r="631" spans="2:2">
      <c r="B631" s="701"/>
    </row>
    <row r="632" spans="2:2">
      <c r="B632" s="701"/>
    </row>
    <row r="633" spans="2:2">
      <c r="B633" s="701"/>
    </row>
    <row r="634" spans="2:2">
      <c r="B634" s="701"/>
    </row>
    <row r="635" spans="2:2">
      <c r="B635" s="701"/>
    </row>
    <row r="636" spans="2:2">
      <c r="B636" s="701"/>
    </row>
    <row r="637" spans="2:2">
      <c r="B637" s="701"/>
    </row>
    <row r="638" spans="2:2">
      <c r="B638" s="701"/>
    </row>
    <row r="639" spans="2:2">
      <c r="B639" s="701"/>
    </row>
    <row r="640" spans="2:2">
      <c r="B640" s="701"/>
    </row>
    <row r="641" spans="2:2">
      <c r="B641" s="701"/>
    </row>
    <row r="642" spans="2:2">
      <c r="B642" s="701"/>
    </row>
    <row r="643" spans="2:2">
      <c r="B643" s="701"/>
    </row>
    <row r="644" spans="2:2">
      <c r="B644" s="701"/>
    </row>
    <row r="645" spans="2:2">
      <c r="B645" s="701"/>
    </row>
    <row r="646" spans="2:2">
      <c r="B646" s="701"/>
    </row>
    <row r="647" spans="2:2">
      <c r="B647" s="701"/>
    </row>
    <row r="648" spans="2:2">
      <c r="B648" s="701"/>
    </row>
    <row r="649" spans="2:2">
      <c r="B649" s="701"/>
    </row>
    <row r="650" spans="2:2">
      <c r="B650" s="701"/>
    </row>
    <row r="651" spans="2:2">
      <c r="B651" s="701"/>
    </row>
    <row r="652" spans="2:2">
      <c r="B652" s="701"/>
    </row>
    <row r="653" spans="2:2">
      <c r="B653" s="701"/>
    </row>
    <row r="654" spans="2:2">
      <c r="B654" s="701"/>
    </row>
    <row r="655" spans="2:2">
      <c r="B655" s="701"/>
    </row>
    <row r="656" spans="2:2">
      <c r="B656" s="701"/>
    </row>
    <row r="657" spans="2:2">
      <c r="B657" s="701"/>
    </row>
    <row r="658" spans="2:2">
      <c r="B658" s="701"/>
    </row>
    <row r="659" spans="2:2">
      <c r="B659" s="701"/>
    </row>
    <row r="660" spans="2:2">
      <c r="B660" s="701"/>
    </row>
    <row r="661" spans="2:2">
      <c r="B661" s="701"/>
    </row>
    <row r="662" spans="2:2">
      <c r="B662" s="701"/>
    </row>
    <row r="663" spans="2:2">
      <c r="B663" s="701"/>
    </row>
    <row r="664" spans="2:2">
      <c r="B664" s="701"/>
    </row>
    <row r="665" spans="2:2">
      <c r="B665" s="701"/>
    </row>
    <row r="666" spans="2:2">
      <c r="B666" s="701"/>
    </row>
    <row r="667" spans="2:2">
      <c r="B667" s="701"/>
    </row>
    <row r="668" spans="2:2">
      <c r="B668" s="701"/>
    </row>
    <row r="669" spans="2:2">
      <c r="B669" s="701"/>
    </row>
    <row r="670" spans="2:2">
      <c r="B670" s="701"/>
    </row>
    <row r="671" spans="2:2">
      <c r="B671" s="701"/>
    </row>
    <row r="672" spans="2:2">
      <c r="B672" s="701"/>
    </row>
    <row r="673" spans="2:2">
      <c r="B673" s="701"/>
    </row>
    <row r="674" spans="2:2">
      <c r="B674" s="701"/>
    </row>
    <row r="675" spans="2:2">
      <c r="B675" s="701"/>
    </row>
    <row r="676" spans="2:2">
      <c r="B676" s="701"/>
    </row>
    <row r="677" spans="2:2">
      <c r="B677" s="701"/>
    </row>
    <row r="678" spans="2:2">
      <c r="B678" s="701"/>
    </row>
    <row r="679" spans="2:2">
      <c r="B679" s="701"/>
    </row>
    <row r="680" spans="2:2">
      <c r="B680" s="701"/>
    </row>
    <row r="681" spans="2:2">
      <c r="B681" s="701"/>
    </row>
    <row r="682" spans="2:2">
      <c r="B682" s="701"/>
    </row>
    <row r="683" spans="2:2">
      <c r="B683" s="701"/>
    </row>
    <row r="684" spans="2:2">
      <c r="B684" s="701"/>
    </row>
    <row r="685" spans="2:2">
      <c r="B685" s="701"/>
    </row>
    <row r="686" spans="2:2">
      <c r="B686" s="701"/>
    </row>
    <row r="687" spans="2:2">
      <c r="B687" s="701"/>
    </row>
    <row r="688" spans="2:2">
      <c r="B688" s="701"/>
    </row>
    <row r="689" spans="2:2">
      <c r="B689" s="701"/>
    </row>
    <row r="690" spans="2:2">
      <c r="B690" s="701"/>
    </row>
    <row r="691" spans="2:2">
      <c r="B691" s="701"/>
    </row>
    <row r="692" spans="2:2">
      <c r="B692" s="701"/>
    </row>
    <row r="693" spans="2:2">
      <c r="B693" s="701"/>
    </row>
    <row r="694" spans="2:2">
      <c r="B694" s="701"/>
    </row>
    <row r="695" spans="2:2">
      <c r="B695" s="701"/>
    </row>
    <row r="696" spans="2:2">
      <c r="B696" s="701"/>
    </row>
    <row r="697" spans="2:2">
      <c r="B697" s="701"/>
    </row>
    <row r="698" spans="2:2">
      <c r="B698" s="701"/>
    </row>
    <row r="699" spans="2:2">
      <c r="B699" s="701"/>
    </row>
    <row r="700" spans="2:2">
      <c r="B700" s="701"/>
    </row>
    <row r="701" spans="2:2">
      <c r="B701" s="701"/>
    </row>
    <row r="702" spans="2:2">
      <c r="B702" s="701"/>
    </row>
    <row r="703" spans="2:2">
      <c r="B703" s="701"/>
    </row>
    <row r="704" spans="2:2">
      <c r="B704" s="701"/>
    </row>
    <row r="705" spans="2:2">
      <c r="B705" s="701"/>
    </row>
    <row r="706" spans="2:2">
      <c r="B706" s="701"/>
    </row>
    <row r="707" spans="2:2">
      <c r="B707" s="701"/>
    </row>
    <row r="708" spans="2:2">
      <c r="B708" s="701"/>
    </row>
    <row r="709" spans="2:2">
      <c r="B709" s="701"/>
    </row>
    <row r="710" spans="2:2">
      <c r="B710" s="701"/>
    </row>
    <row r="711" spans="2:2">
      <c r="B711" s="701"/>
    </row>
    <row r="712" spans="2:2">
      <c r="B712" s="701"/>
    </row>
    <row r="713" spans="2:2">
      <c r="B713" s="701"/>
    </row>
    <row r="714" spans="2:2">
      <c r="B714" s="701"/>
    </row>
    <row r="715" spans="2:2">
      <c r="B715" s="701"/>
    </row>
    <row r="716" spans="2:2">
      <c r="B716" s="701"/>
    </row>
    <row r="717" spans="2:2">
      <c r="B717" s="701"/>
    </row>
    <row r="718" spans="2:2">
      <c r="B718" s="701"/>
    </row>
    <row r="719" spans="2:2">
      <c r="B719" s="701"/>
    </row>
    <row r="720" spans="2:2">
      <c r="B720" s="701"/>
    </row>
    <row r="721" spans="2:2">
      <c r="B721" s="701"/>
    </row>
    <row r="722" spans="2:2">
      <c r="B722" s="701"/>
    </row>
    <row r="723" spans="2:2">
      <c r="B723" s="701"/>
    </row>
    <row r="724" spans="2:2">
      <c r="B724" s="701"/>
    </row>
    <row r="725" spans="2:2">
      <c r="B725" s="701"/>
    </row>
    <row r="726" spans="2:2">
      <c r="B726" s="701"/>
    </row>
    <row r="727" spans="2:2">
      <c r="B727" s="701"/>
    </row>
    <row r="728" spans="2:2">
      <c r="B728" s="701"/>
    </row>
    <row r="729" spans="2:2">
      <c r="B729" s="701"/>
    </row>
    <row r="730" spans="2:2">
      <c r="B730" s="701"/>
    </row>
    <row r="731" spans="2:2">
      <c r="B731" s="701"/>
    </row>
    <row r="732" spans="2:2">
      <c r="B732" s="701"/>
    </row>
    <row r="733" spans="2:2">
      <c r="B733" s="701"/>
    </row>
    <row r="734" spans="2:2">
      <c r="B734" s="701"/>
    </row>
    <row r="735" spans="2:2">
      <c r="B735" s="701"/>
    </row>
    <row r="736" spans="2:2">
      <c r="B736" s="701"/>
    </row>
    <row r="737" spans="2:2">
      <c r="B737" s="701"/>
    </row>
    <row r="738" spans="2:2">
      <c r="B738" s="701"/>
    </row>
    <row r="739" spans="2:2">
      <c r="B739" s="701"/>
    </row>
    <row r="740" spans="2:2">
      <c r="B740" s="701"/>
    </row>
    <row r="741" spans="2:2">
      <c r="B741" s="701"/>
    </row>
    <row r="742" spans="2:2">
      <c r="B742" s="701"/>
    </row>
    <row r="743" spans="2:2">
      <c r="B743" s="701"/>
    </row>
    <row r="744" spans="2:2">
      <c r="B744" s="701"/>
    </row>
    <row r="745" spans="2:2">
      <c r="B745" s="701"/>
    </row>
    <row r="746" spans="2:2">
      <c r="B746" s="701"/>
    </row>
    <row r="747" spans="2:2">
      <c r="B747" s="701"/>
    </row>
    <row r="748" spans="2:2">
      <c r="B748" s="701"/>
    </row>
    <row r="749" spans="2:2">
      <c r="B749" s="701"/>
    </row>
    <row r="750" spans="2:2">
      <c r="B750" s="701"/>
    </row>
    <row r="751" spans="2:2">
      <c r="B751" s="701"/>
    </row>
    <row r="752" spans="2:2">
      <c r="B752" s="701"/>
    </row>
    <row r="753" spans="2:2">
      <c r="B753" s="701"/>
    </row>
    <row r="754" spans="2:2">
      <c r="B754" s="701"/>
    </row>
    <row r="755" spans="2:2">
      <c r="B755" s="701"/>
    </row>
    <row r="756" spans="2:2">
      <c r="B756" s="701"/>
    </row>
    <row r="757" spans="2:2">
      <c r="B757" s="701"/>
    </row>
    <row r="758" spans="2:2">
      <c r="B758" s="701"/>
    </row>
    <row r="759" spans="2:2">
      <c r="B759" s="701"/>
    </row>
    <row r="760" spans="2:2">
      <c r="B760" s="701"/>
    </row>
    <row r="761" spans="2:2">
      <c r="B761" s="701"/>
    </row>
    <row r="762" spans="2:2">
      <c r="B762" s="701"/>
    </row>
    <row r="763" spans="2:2">
      <c r="B763" s="701"/>
    </row>
    <row r="764" spans="2:2">
      <c r="B764" s="701"/>
    </row>
    <row r="765" spans="2:2">
      <c r="B765" s="701"/>
    </row>
    <row r="766" spans="2:2">
      <c r="B766" s="701"/>
    </row>
    <row r="767" spans="2:2">
      <c r="B767" s="701"/>
    </row>
    <row r="768" spans="2:2">
      <c r="B768" s="701"/>
    </row>
    <row r="769" spans="2:2">
      <c r="B769" s="701"/>
    </row>
    <row r="770" spans="2:2">
      <c r="B770" s="701"/>
    </row>
    <row r="771" spans="2:2">
      <c r="B771" s="701"/>
    </row>
    <row r="772" spans="2:2">
      <c r="B772" s="701"/>
    </row>
    <row r="773" spans="2:2">
      <c r="B773" s="701"/>
    </row>
    <row r="774" spans="2:2">
      <c r="B774" s="701"/>
    </row>
    <row r="775" spans="2:2">
      <c r="B775" s="701"/>
    </row>
    <row r="776" spans="2:2">
      <c r="B776" s="701"/>
    </row>
    <row r="777" spans="2:2">
      <c r="B777" s="701"/>
    </row>
    <row r="778" spans="2:2">
      <c r="B778" s="701"/>
    </row>
    <row r="779" spans="2:2">
      <c r="B779" s="701"/>
    </row>
    <row r="780" spans="2:2">
      <c r="B780" s="701"/>
    </row>
    <row r="781" spans="2:2">
      <c r="B781" s="701"/>
    </row>
    <row r="782" spans="2:2">
      <c r="B782" s="701"/>
    </row>
    <row r="783" spans="2:2">
      <c r="B783" s="701"/>
    </row>
    <row r="784" spans="2:2">
      <c r="B784" s="701"/>
    </row>
    <row r="785" spans="2:2">
      <c r="B785" s="701"/>
    </row>
    <row r="786" spans="2:2">
      <c r="B786" s="701"/>
    </row>
    <row r="787" spans="2:2">
      <c r="B787" s="701"/>
    </row>
    <row r="788" spans="2:2">
      <c r="B788" s="701"/>
    </row>
    <row r="789" spans="2:2">
      <c r="B789" s="701"/>
    </row>
    <row r="790" spans="2:2">
      <c r="B790" s="701"/>
    </row>
    <row r="791" spans="2:2">
      <c r="B791" s="701"/>
    </row>
    <row r="792" spans="2:2">
      <c r="B792" s="701"/>
    </row>
    <row r="793" spans="2:2">
      <c r="B793" s="701"/>
    </row>
    <row r="794" spans="2:2">
      <c r="B794" s="701"/>
    </row>
    <row r="795" spans="2:2">
      <c r="B795" s="701"/>
    </row>
    <row r="796" spans="2:2">
      <c r="B796" s="701"/>
    </row>
    <row r="797" spans="2:2">
      <c r="B797" s="701"/>
    </row>
    <row r="798" spans="2:2">
      <c r="B798" s="701"/>
    </row>
    <row r="799" spans="2:2">
      <c r="B799" s="701"/>
    </row>
    <row r="800" spans="2:2">
      <c r="B800" s="701"/>
    </row>
    <row r="801" spans="2:2">
      <c r="B801" s="701"/>
    </row>
    <row r="802" spans="2:2">
      <c r="B802" s="701"/>
    </row>
    <row r="803" spans="2:2">
      <c r="B803" s="701"/>
    </row>
    <row r="804" spans="2:2">
      <c r="B804" s="701"/>
    </row>
    <row r="805" spans="2:2">
      <c r="B805" s="701"/>
    </row>
    <row r="806" spans="2:2">
      <c r="B806" s="701"/>
    </row>
    <row r="807" spans="2:2">
      <c r="B807" s="701"/>
    </row>
    <row r="808" spans="2:2">
      <c r="B808" s="701"/>
    </row>
    <row r="809" spans="2:2">
      <c r="B809" s="701"/>
    </row>
    <row r="810" spans="2:2">
      <c r="B810" s="701"/>
    </row>
    <row r="811" spans="2:2">
      <c r="B811" s="701"/>
    </row>
    <row r="812" spans="2:2">
      <c r="B812" s="701"/>
    </row>
    <row r="813" spans="2:2">
      <c r="B813" s="701"/>
    </row>
    <row r="814" spans="2:2">
      <c r="B814" s="701"/>
    </row>
    <row r="815" spans="2:2">
      <c r="B815" s="701"/>
    </row>
    <row r="816" spans="2:2">
      <c r="B816" s="701"/>
    </row>
    <row r="817" spans="2:2">
      <c r="B817" s="701"/>
    </row>
  </sheetData>
  <mergeCells count="16">
    <mergeCell ref="A4:A5"/>
    <mergeCell ref="B4:B5"/>
    <mergeCell ref="N4:N5"/>
    <mergeCell ref="O4:W4"/>
    <mergeCell ref="C6:W6"/>
    <mergeCell ref="C4:M4"/>
    <mergeCell ref="C18:W18"/>
    <mergeCell ref="C30:W30"/>
    <mergeCell ref="C42:W42"/>
    <mergeCell ref="C54:W54"/>
    <mergeCell ref="C66:W66"/>
    <mergeCell ref="C77:W77"/>
    <mergeCell ref="C89:W89"/>
    <mergeCell ref="C101:W101"/>
    <mergeCell ref="C113:W113"/>
    <mergeCell ref="C125:W125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76" max="16383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zoomScaleSheetLayoutView="100" workbookViewId="0"/>
  </sheetViews>
  <sheetFormatPr baseColWidth="10" defaultRowHeight="12"/>
  <cols>
    <col min="1" max="1" width="4.28515625" style="333" customWidth="1"/>
    <col min="2" max="2" width="30.7109375" style="333" customWidth="1"/>
    <col min="3" max="14" width="9.7109375" style="333" customWidth="1"/>
    <col min="15" max="16384" width="11.42578125" style="333"/>
  </cols>
  <sheetData>
    <row r="1" spans="1:14" ht="20.100000000000001" customHeight="1">
      <c r="A1" s="639" t="s">
        <v>1291</v>
      </c>
      <c r="F1" s="702"/>
      <c r="H1" s="611"/>
    </row>
    <row r="2" spans="1:14" ht="15.75">
      <c r="A2" s="613" t="s">
        <v>1285</v>
      </c>
      <c r="H2" s="613"/>
    </row>
    <row r="3" spans="1:14" ht="20.100000000000001" customHeight="1">
      <c r="A3" s="671"/>
      <c r="B3" s="671"/>
      <c r="C3" s="671"/>
      <c r="D3" s="671"/>
      <c r="E3" s="671"/>
      <c r="F3" s="623"/>
      <c r="G3" s="623"/>
      <c r="H3" s="671"/>
      <c r="I3" s="671"/>
      <c r="J3" s="671"/>
      <c r="K3" s="671"/>
      <c r="L3" s="671"/>
      <c r="M3" s="671"/>
      <c r="N3" s="671"/>
    </row>
    <row r="4" spans="1:14" s="366" customFormat="1" ht="27" customHeight="1">
      <c r="A4" s="616" t="s">
        <v>65</v>
      </c>
      <c r="B4" s="617" t="s">
        <v>969</v>
      </c>
      <c r="C4" s="617">
        <v>2003</v>
      </c>
      <c r="D4" s="617">
        <v>2004</v>
      </c>
      <c r="E4" s="619">
        <v>2005</v>
      </c>
      <c r="F4" s="619">
        <v>2006</v>
      </c>
      <c r="G4" s="617">
        <v>2007</v>
      </c>
      <c r="H4" s="641">
        <v>2008</v>
      </c>
      <c r="I4" s="619">
        <v>2009</v>
      </c>
      <c r="J4" s="619">
        <v>2010</v>
      </c>
      <c r="K4" s="619">
        <v>2011</v>
      </c>
      <c r="L4" s="619">
        <v>2012</v>
      </c>
      <c r="M4" s="619">
        <v>2013</v>
      </c>
      <c r="N4" s="619" t="s">
        <v>1178</v>
      </c>
    </row>
    <row r="5" spans="1:14" ht="15" customHeight="1">
      <c r="A5" s="341"/>
      <c r="B5" s="631"/>
      <c r="C5" s="622" t="s">
        <v>1286</v>
      </c>
      <c r="D5" s="623"/>
      <c r="E5" s="623"/>
      <c r="F5" s="623"/>
      <c r="H5" s="622"/>
      <c r="I5" s="623"/>
      <c r="J5" s="623"/>
      <c r="K5" s="623"/>
      <c r="L5" s="623"/>
      <c r="M5" s="623"/>
      <c r="N5" s="623"/>
    </row>
    <row r="6" spans="1:14" ht="15" customHeight="1">
      <c r="A6" s="254">
        <v>1</v>
      </c>
      <c r="B6" s="624" t="s">
        <v>1179</v>
      </c>
      <c r="C6" s="703">
        <v>1256.6668286003933</v>
      </c>
      <c r="D6" s="703">
        <v>1270.0591738472312</v>
      </c>
      <c r="E6" s="703">
        <v>1280.0357553376582</v>
      </c>
      <c r="F6" s="703">
        <v>1288.9010111556663</v>
      </c>
      <c r="G6" s="703">
        <v>1294.9387179834409</v>
      </c>
      <c r="H6" s="703">
        <v>1296.4835999534919</v>
      </c>
      <c r="I6" s="703">
        <v>1305.0293826266791</v>
      </c>
      <c r="J6" s="703">
        <v>1318.5324700201413</v>
      </c>
      <c r="K6" s="703">
        <v>1327.1223118943346</v>
      </c>
      <c r="L6" s="703">
        <v>1338.9624722605772</v>
      </c>
      <c r="M6" s="703">
        <v>1350.2711659926381</v>
      </c>
      <c r="N6" s="703">
        <v>1361.872768974911</v>
      </c>
    </row>
    <row r="7" spans="1:14" ht="15" customHeight="1">
      <c r="A7" s="254">
        <v>2</v>
      </c>
      <c r="B7" s="627" t="s">
        <v>573</v>
      </c>
      <c r="C7" s="703">
        <v>43.943826646664483</v>
      </c>
      <c r="D7" s="703">
        <v>43.96659325783547</v>
      </c>
      <c r="E7" s="703">
        <v>43.989170136179382</v>
      </c>
      <c r="F7" s="703">
        <v>44.006932252018643</v>
      </c>
      <c r="G7" s="703">
        <v>44.030340975069109</v>
      </c>
      <c r="H7" s="703">
        <v>44.043199319973183</v>
      </c>
      <c r="I7" s="703">
        <v>44.055015297193677</v>
      </c>
      <c r="J7" s="703">
        <v>44.057281338378999</v>
      </c>
      <c r="K7" s="703">
        <v>44.070553732777817</v>
      </c>
      <c r="L7" s="703">
        <v>44.077621786762101</v>
      </c>
      <c r="M7" s="703">
        <v>44.158077049571787</v>
      </c>
      <c r="N7" s="703">
        <v>42.032727862725132</v>
      </c>
    </row>
    <row r="8" spans="1:14" ht="15" customHeight="1">
      <c r="A8" s="254">
        <v>3</v>
      </c>
      <c r="B8" s="627" t="s">
        <v>587</v>
      </c>
      <c r="C8" s="703">
        <v>-21.485207776778694</v>
      </c>
      <c r="D8" s="703">
        <v>-24.106017547963756</v>
      </c>
      <c r="E8" s="703">
        <v>-24.976394105421502</v>
      </c>
      <c r="F8" s="703">
        <v>-27.14186543380211</v>
      </c>
      <c r="G8" s="703">
        <v>-30.592870839939103</v>
      </c>
      <c r="H8" s="703">
        <v>-25.24532412310716</v>
      </c>
      <c r="I8" s="703">
        <v>-21.485415342912297</v>
      </c>
      <c r="J8" s="703">
        <v>-25.219331156316894</v>
      </c>
      <c r="K8" s="703">
        <v>-22.771268607138587</v>
      </c>
      <c r="L8" s="703">
        <v>-23.168649005478112</v>
      </c>
      <c r="M8" s="703">
        <v>-23.007716297925999</v>
      </c>
      <c r="N8" s="703">
        <v>-22.20505468536258</v>
      </c>
    </row>
    <row r="9" spans="1:14" ht="15" customHeight="1">
      <c r="A9" s="254">
        <v>4</v>
      </c>
      <c r="B9" s="627" t="s">
        <v>596</v>
      </c>
      <c r="C9" s="703">
        <v>-9.0662736230478078</v>
      </c>
      <c r="D9" s="703">
        <v>-9.8839942194450607</v>
      </c>
      <c r="E9" s="703">
        <v>-10.14752021274969</v>
      </c>
      <c r="F9" s="703">
        <v>-10.827359990441867</v>
      </c>
      <c r="G9" s="703">
        <v>-11.892588165078964</v>
      </c>
      <c r="H9" s="703">
        <v>-10.252092523679172</v>
      </c>
      <c r="I9" s="703">
        <v>-9.0665125608188912</v>
      </c>
      <c r="J9" s="703">
        <v>-10.248108307868751</v>
      </c>
      <c r="K9" s="703">
        <v>-9.4591247593966941</v>
      </c>
      <c r="L9" s="703">
        <v>-9.6002790492229977</v>
      </c>
      <c r="M9" s="703">
        <v>-9.5487577693731254</v>
      </c>
      <c r="N9" s="703">
        <v>-9.2977598766348724</v>
      </c>
    </row>
    <row r="10" spans="1:14" ht="15" customHeight="1">
      <c r="A10" s="254">
        <v>5</v>
      </c>
      <c r="B10" s="627" t="s">
        <v>1196</v>
      </c>
      <c r="C10" s="703">
        <v>0</v>
      </c>
      <c r="D10" s="703">
        <v>0</v>
      </c>
      <c r="E10" s="703">
        <v>0</v>
      </c>
      <c r="F10" s="703">
        <v>0</v>
      </c>
      <c r="G10" s="703">
        <v>0</v>
      </c>
      <c r="H10" s="703">
        <v>0</v>
      </c>
      <c r="I10" s="703">
        <v>0</v>
      </c>
      <c r="J10" s="703">
        <v>0</v>
      </c>
      <c r="K10" s="703">
        <v>0</v>
      </c>
      <c r="L10" s="703">
        <v>0</v>
      </c>
      <c r="M10" s="703">
        <v>0</v>
      </c>
      <c r="N10" s="703">
        <v>0</v>
      </c>
    </row>
    <row r="11" spans="1:14" ht="15" customHeight="1">
      <c r="A11" s="254">
        <v>6</v>
      </c>
      <c r="B11" s="624" t="s">
        <v>1186</v>
      </c>
      <c r="C11" s="703">
        <v>1270.0591738472312</v>
      </c>
      <c r="D11" s="703">
        <v>1280.035755337658</v>
      </c>
      <c r="E11" s="703">
        <v>1288.9010111556661</v>
      </c>
      <c r="F11" s="703">
        <v>1294.9387179834409</v>
      </c>
      <c r="G11" s="703">
        <v>1296.4835999534919</v>
      </c>
      <c r="H11" s="703">
        <v>1305.0293826266789</v>
      </c>
      <c r="I11" s="703">
        <v>1318.5324700201418</v>
      </c>
      <c r="J11" s="703">
        <v>1327.1223118943346</v>
      </c>
      <c r="K11" s="703">
        <v>1338.962472260577</v>
      </c>
      <c r="L11" s="703">
        <v>1350.2711659926381</v>
      </c>
      <c r="M11" s="703">
        <v>1361.872768974911</v>
      </c>
      <c r="N11" s="703">
        <v>1372.4026822756384</v>
      </c>
    </row>
    <row r="12" spans="1:14" ht="15" customHeight="1">
      <c r="A12" s="341"/>
      <c r="B12" s="631"/>
      <c r="D12" s="623"/>
      <c r="E12" s="623"/>
      <c r="F12" s="623"/>
      <c r="G12" s="623"/>
      <c r="H12" s="623"/>
      <c r="I12" s="623"/>
      <c r="J12" s="623"/>
      <c r="K12" s="623"/>
      <c r="L12" s="623"/>
      <c r="M12" s="623"/>
      <c r="N12" s="623"/>
    </row>
    <row r="13" spans="1:14" ht="15" customHeight="1">
      <c r="A13" s="341"/>
      <c r="B13" s="631"/>
      <c r="C13" s="622" t="s">
        <v>1287</v>
      </c>
      <c r="D13" s="623"/>
      <c r="E13" s="623"/>
      <c r="F13" s="623"/>
      <c r="H13" s="622"/>
      <c r="I13" s="623"/>
      <c r="J13" s="623"/>
      <c r="K13" s="623"/>
      <c r="L13" s="623"/>
      <c r="M13" s="623"/>
      <c r="N13" s="623"/>
    </row>
    <row r="14" spans="1:14" ht="15" customHeight="1">
      <c r="A14" s="254">
        <v>7</v>
      </c>
      <c r="B14" s="624" t="s">
        <v>1179</v>
      </c>
      <c r="C14" s="703">
        <v>1017.9001311663187</v>
      </c>
      <c r="D14" s="703">
        <v>1028.7479308162574</v>
      </c>
      <c r="E14" s="703">
        <v>1036.8289618235031</v>
      </c>
      <c r="F14" s="703">
        <v>1044.0098190360898</v>
      </c>
      <c r="G14" s="703">
        <v>1048.9003615665872</v>
      </c>
      <c r="H14" s="703">
        <v>1050.1517159623286</v>
      </c>
      <c r="I14" s="703">
        <v>1057.07379992761</v>
      </c>
      <c r="J14" s="703">
        <v>1068.0113007163145</v>
      </c>
      <c r="K14" s="703">
        <v>1074.9690726344111</v>
      </c>
      <c r="L14" s="703">
        <v>1084.5596025310676</v>
      </c>
      <c r="M14" s="703">
        <v>1093.7196444540368</v>
      </c>
      <c r="N14" s="703">
        <v>1103.1169428696778</v>
      </c>
    </row>
    <row r="15" spans="1:14" ht="15" customHeight="1">
      <c r="A15" s="254">
        <v>8</v>
      </c>
      <c r="B15" s="627" t="s">
        <v>573</v>
      </c>
      <c r="C15" s="703">
        <v>35.594499583798232</v>
      </c>
      <c r="D15" s="703">
        <v>35.612940538846736</v>
      </c>
      <c r="E15" s="703">
        <v>35.631227810305305</v>
      </c>
      <c r="F15" s="703">
        <v>35.645615124135098</v>
      </c>
      <c r="G15" s="703">
        <v>35.664576189805977</v>
      </c>
      <c r="H15" s="703">
        <v>35.674991449178279</v>
      </c>
      <c r="I15" s="703">
        <v>35.684562390726875</v>
      </c>
      <c r="J15" s="703">
        <v>35.686397884086986</v>
      </c>
      <c r="K15" s="703">
        <v>35.697148523550027</v>
      </c>
      <c r="L15" s="703">
        <v>35.702873647277301</v>
      </c>
      <c r="M15" s="703">
        <v>35.768042410153143</v>
      </c>
      <c r="N15" s="703">
        <v>34.046509568807359</v>
      </c>
    </row>
    <row r="16" spans="1:14" ht="15" customHeight="1">
      <c r="A16" s="254">
        <v>9</v>
      </c>
      <c r="B16" s="627" t="s">
        <v>587</v>
      </c>
      <c r="C16" s="703">
        <v>-17.403018299190741</v>
      </c>
      <c r="D16" s="703">
        <v>-19.525874213850642</v>
      </c>
      <c r="E16" s="703">
        <v>-20.230879225391419</v>
      </c>
      <c r="F16" s="703">
        <v>-21.984911001379711</v>
      </c>
      <c r="G16" s="703">
        <v>-24.780225380350675</v>
      </c>
      <c r="H16" s="703">
        <v>-20.448712539716798</v>
      </c>
      <c r="I16" s="703">
        <v>-17.403186427758961</v>
      </c>
      <c r="J16" s="703">
        <v>-20.427658236616683</v>
      </c>
      <c r="K16" s="703">
        <v>-18.444727571782256</v>
      </c>
      <c r="L16" s="703">
        <v>-18.766605694437271</v>
      </c>
      <c r="M16" s="703">
        <v>-18.63625020132006</v>
      </c>
      <c r="N16" s="703">
        <v>-17.986094295143687</v>
      </c>
    </row>
    <row r="17" spans="1:14" ht="15" customHeight="1">
      <c r="A17" s="254">
        <v>10</v>
      </c>
      <c r="B17" s="627" t="s">
        <v>596</v>
      </c>
      <c r="C17" s="703">
        <v>-7.3436816346687248</v>
      </c>
      <c r="D17" s="703">
        <v>-8.0060353177504986</v>
      </c>
      <c r="E17" s="703">
        <v>-8.2194913723272496</v>
      </c>
      <c r="F17" s="703">
        <v>-8.7701615922579137</v>
      </c>
      <c r="G17" s="703">
        <v>-9.6329964137139612</v>
      </c>
      <c r="H17" s="703">
        <v>-8.3041949441801304</v>
      </c>
      <c r="I17" s="703">
        <v>-7.3438751742633022</v>
      </c>
      <c r="J17" s="703">
        <v>-8.3009677293736903</v>
      </c>
      <c r="K17" s="703">
        <v>-7.6618910551113224</v>
      </c>
      <c r="L17" s="703">
        <v>-7.7762260298706289</v>
      </c>
      <c r="M17" s="703">
        <v>-7.7344937931922315</v>
      </c>
      <c r="N17" s="703">
        <v>-7.5311855000742467</v>
      </c>
    </row>
    <row r="18" spans="1:14" ht="15" customHeight="1">
      <c r="A18" s="254">
        <v>11</v>
      </c>
      <c r="B18" s="627" t="s">
        <v>1196</v>
      </c>
      <c r="C18" s="703">
        <v>0</v>
      </c>
      <c r="D18" s="703">
        <v>0</v>
      </c>
      <c r="E18" s="703">
        <v>0</v>
      </c>
      <c r="F18" s="703">
        <v>0</v>
      </c>
      <c r="G18" s="703">
        <v>0</v>
      </c>
      <c r="H18" s="703">
        <v>0</v>
      </c>
      <c r="I18" s="703">
        <v>0</v>
      </c>
      <c r="J18" s="703">
        <v>0</v>
      </c>
      <c r="K18" s="703">
        <v>0</v>
      </c>
      <c r="L18" s="703">
        <v>0</v>
      </c>
      <c r="M18" s="703">
        <v>0</v>
      </c>
      <c r="N18" s="703">
        <v>0</v>
      </c>
    </row>
    <row r="19" spans="1:14" ht="15" customHeight="1">
      <c r="A19" s="254">
        <v>12</v>
      </c>
      <c r="B19" s="624" t="s">
        <v>1186</v>
      </c>
      <c r="C19" s="703">
        <v>1028.7479308162574</v>
      </c>
      <c r="D19" s="703">
        <v>1036.8289618235028</v>
      </c>
      <c r="E19" s="703">
        <v>1044.0098190360898</v>
      </c>
      <c r="F19" s="703">
        <v>1048.9003615665874</v>
      </c>
      <c r="G19" s="703">
        <v>1050.1517159623286</v>
      </c>
      <c r="H19" s="703">
        <v>1057.0737999276098</v>
      </c>
      <c r="I19" s="703">
        <v>1068.0113007163147</v>
      </c>
      <c r="J19" s="703">
        <v>1074.9690726344111</v>
      </c>
      <c r="K19" s="703">
        <v>1084.5596025310676</v>
      </c>
      <c r="L19" s="703">
        <v>1093.7196444540371</v>
      </c>
      <c r="M19" s="703">
        <v>1103.1169428696776</v>
      </c>
      <c r="N19" s="703">
        <v>1111.6461726432676</v>
      </c>
    </row>
    <row r="20" spans="1:14" ht="15" customHeight="1">
      <c r="A20" s="341"/>
      <c r="B20" s="631"/>
      <c r="D20" s="623"/>
      <c r="E20" s="623"/>
      <c r="F20" s="623"/>
      <c r="G20" s="623"/>
      <c r="H20" s="623"/>
      <c r="I20" s="623"/>
      <c r="J20" s="623"/>
      <c r="K20" s="704"/>
      <c r="L20" s="704"/>
      <c r="M20" s="704"/>
      <c r="N20" s="704"/>
    </row>
    <row r="21" spans="1:14" ht="15" customHeight="1">
      <c r="A21" s="341"/>
      <c r="B21" s="631"/>
      <c r="C21" s="622" t="s">
        <v>1288</v>
      </c>
      <c r="D21" s="623"/>
      <c r="E21" s="623"/>
      <c r="F21" s="623"/>
      <c r="H21" s="622"/>
      <c r="I21" s="623"/>
      <c r="J21" s="623"/>
      <c r="K21" s="704"/>
      <c r="L21" s="704"/>
      <c r="M21" s="704"/>
      <c r="N21" s="704"/>
    </row>
    <row r="22" spans="1:14" ht="15" customHeight="1">
      <c r="A22" s="254">
        <v>13</v>
      </c>
      <c r="B22" s="624" t="s">
        <v>1179</v>
      </c>
      <c r="C22" s="703">
        <v>1004.275584547629</v>
      </c>
      <c r="D22" s="703">
        <v>1012.0767944666759</v>
      </c>
      <c r="E22" s="703">
        <v>1016.3725134270793</v>
      </c>
      <c r="F22" s="703">
        <v>1018.8341657771422</v>
      </c>
      <c r="G22" s="703">
        <v>1019.8612414657723</v>
      </c>
      <c r="H22" s="703">
        <v>1017.6985459491021</v>
      </c>
      <c r="I22" s="703">
        <v>1021.1304827466042</v>
      </c>
      <c r="J22" s="703">
        <v>1028.4932983191245</v>
      </c>
      <c r="K22" s="703">
        <v>1022.0741771793626</v>
      </c>
      <c r="L22" s="703">
        <v>1027.6470496964766</v>
      </c>
      <c r="M22" s="703">
        <v>1032.7104767649873</v>
      </c>
      <c r="N22" s="703">
        <v>1040.1647684946188</v>
      </c>
    </row>
    <row r="23" spans="1:14" ht="15" customHeight="1">
      <c r="A23" s="254">
        <v>14</v>
      </c>
      <c r="B23" s="627" t="s">
        <v>573</v>
      </c>
      <c r="C23" s="703">
        <v>34.621446255573296</v>
      </c>
      <c r="D23" s="703">
        <v>34.548711621958205</v>
      </c>
      <c r="E23" s="703">
        <v>34.449337628258647</v>
      </c>
      <c r="F23" s="703">
        <v>34.376899283124779</v>
      </c>
      <c r="G23" s="703">
        <v>34.325706435686804</v>
      </c>
      <c r="H23" s="703">
        <v>34.265967781950252</v>
      </c>
      <c r="I23" s="703">
        <v>34.205384810390001</v>
      </c>
      <c r="J23" s="703">
        <v>33.833712095996205</v>
      </c>
      <c r="K23" s="703">
        <v>33.774308822350392</v>
      </c>
      <c r="L23" s="703">
        <v>33.711318849507343</v>
      </c>
      <c r="M23" s="703">
        <v>33.719377882668752</v>
      </c>
      <c r="N23" s="703">
        <v>32.148205389885597</v>
      </c>
    </row>
    <row r="24" spans="1:14" ht="15" customHeight="1">
      <c r="A24" s="254">
        <v>15</v>
      </c>
      <c r="B24" s="627" t="s">
        <v>587</v>
      </c>
      <c r="C24" s="703">
        <v>-17.403018299190741</v>
      </c>
      <c r="D24" s="703">
        <v>-19.525874213850642</v>
      </c>
      <c r="E24" s="703">
        <v>-20.230879225391419</v>
      </c>
      <c r="F24" s="703">
        <v>-21.984911001379711</v>
      </c>
      <c r="G24" s="703">
        <v>-24.780225380350675</v>
      </c>
      <c r="H24" s="703">
        <v>-20.448712539716798</v>
      </c>
      <c r="I24" s="703">
        <v>-17.403186427758961</v>
      </c>
      <c r="J24" s="703">
        <v>-20.427658236616683</v>
      </c>
      <c r="K24" s="703">
        <v>-18.444727571782256</v>
      </c>
      <c r="L24" s="703">
        <v>-18.766605694437271</v>
      </c>
      <c r="M24" s="703">
        <v>-18.63625020132006</v>
      </c>
      <c r="N24" s="703">
        <v>-17.986094295143687</v>
      </c>
    </row>
    <row r="25" spans="1:14" ht="15" customHeight="1">
      <c r="A25" s="254">
        <v>16</v>
      </c>
      <c r="B25" s="627" t="s">
        <v>596</v>
      </c>
      <c r="C25" s="703">
        <v>-7.2920582927372797</v>
      </c>
      <c r="D25" s="703">
        <v>-7.9495748425881683</v>
      </c>
      <c r="E25" s="703">
        <v>-8.1567886208711577</v>
      </c>
      <c r="F25" s="703">
        <v>-8.7028524841396617</v>
      </c>
      <c r="G25" s="703">
        <v>-9.5619654341019302</v>
      </c>
      <c r="H25" s="703">
        <v>-8.2294420930743204</v>
      </c>
      <c r="I25" s="703">
        <v>-7.2654004516637141</v>
      </c>
      <c r="J25" s="703">
        <v>-8.202677297435482</v>
      </c>
      <c r="K25" s="703">
        <v>-7.559878751679336</v>
      </c>
      <c r="L25" s="703">
        <v>-7.6705681883954471</v>
      </c>
      <c r="M25" s="703">
        <v>-7.6288359517170496</v>
      </c>
      <c r="N25" s="703">
        <v>-7.4255276585990648</v>
      </c>
    </row>
    <row r="26" spans="1:14" ht="15" customHeight="1">
      <c r="A26" s="254">
        <v>17</v>
      </c>
      <c r="B26" s="627" t="s">
        <v>1196</v>
      </c>
      <c r="C26" s="703">
        <v>-2.1251597445983204</v>
      </c>
      <c r="D26" s="703">
        <v>-2.7775436051159876</v>
      </c>
      <c r="E26" s="703">
        <v>-3.6000174319331917</v>
      </c>
      <c r="F26" s="703">
        <v>-2.6620601089752172</v>
      </c>
      <c r="G26" s="703">
        <v>-2.1462111379041833</v>
      </c>
      <c r="H26" s="703">
        <v>-2.1558763516570787</v>
      </c>
      <c r="I26" s="703">
        <v>-2.1739823584470646</v>
      </c>
      <c r="J26" s="703">
        <v>-11.622497701706102</v>
      </c>
      <c r="K26" s="703">
        <v>-2.1968299817746817</v>
      </c>
      <c r="L26" s="703">
        <v>-2.2107178981639146</v>
      </c>
      <c r="M26" s="703">
        <v>0</v>
      </c>
      <c r="N26" s="703">
        <v>0</v>
      </c>
    </row>
    <row r="27" spans="1:14" ht="15" customHeight="1">
      <c r="A27" s="254">
        <v>18</v>
      </c>
      <c r="B27" s="624" t="s">
        <v>1186</v>
      </c>
      <c r="C27" s="703">
        <v>1012.076794466676</v>
      </c>
      <c r="D27" s="703">
        <v>1016.3725134270793</v>
      </c>
      <c r="E27" s="703">
        <v>1018.8341657771423</v>
      </c>
      <c r="F27" s="703">
        <v>1019.8612414657724</v>
      </c>
      <c r="G27" s="703">
        <v>1017.6985459491024</v>
      </c>
      <c r="H27" s="703">
        <v>1021.1304827466041</v>
      </c>
      <c r="I27" s="703">
        <v>1028.4932983191245</v>
      </c>
      <c r="J27" s="703">
        <v>1022.0741771793626</v>
      </c>
      <c r="K27" s="703">
        <v>1027.6470496964766</v>
      </c>
      <c r="L27" s="703">
        <v>1032.7104767649873</v>
      </c>
      <c r="M27" s="703">
        <v>1040.1647684946188</v>
      </c>
      <c r="N27" s="703">
        <v>1046.9013519307618</v>
      </c>
    </row>
    <row r="28" spans="1:14" ht="15" customHeight="1">
      <c r="A28" s="254"/>
      <c r="B28" s="624"/>
      <c r="C28" s="705"/>
      <c r="D28" s="705"/>
      <c r="E28" s="705"/>
      <c r="F28" s="705"/>
      <c r="G28" s="705"/>
      <c r="H28" s="705"/>
      <c r="I28" s="705"/>
      <c r="J28" s="705"/>
      <c r="K28" s="705"/>
      <c r="L28" s="705"/>
      <c r="M28" s="705"/>
      <c r="N28" s="705"/>
    </row>
    <row r="29" spans="1:14" ht="15" customHeight="1">
      <c r="A29" s="341"/>
      <c r="B29" s="631"/>
      <c r="C29" s="622" t="s">
        <v>1289</v>
      </c>
      <c r="D29" s="623"/>
      <c r="E29" s="623"/>
      <c r="F29" s="623"/>
      <c r="H29" s="622"/>
      <c r="I29" s="623"/>
      <c r="J29" s="623"/>
      <c r="K29" s="704"/>
      <c r="L29" s="704"/>
      <c r="M29" s="704"/>
      <c r="N29" s="704"/>
    </row>
    <row r="30" spans="1:14" ht="15" customHeight="1">
      <c r="A30" s="670">
        <v>19</v>
      </c>
      <c r="B30" s="624" t="s">
        <v>1179</v>
      </c>
      <c r="C30" s="703">
        <v>13.624546618689822</v>
      </c>
      <c r="D30" s="703">
        <v>16.671136349581637</v>
      </c>
      <c r="E30" s="703">
        <v>20.456448396423824</v>
      </c>
      <c r="F30" s="703">
        <v>25.17565325894758</v>
      </c>
      <c r="G30" s="703">
        <v>29.039120100814863</v>
      </c>
      <c r="H30" s="703">
        <v>32.453170013226185</v>
      </c>
      <c r="I30" s="703">
        <v>35.943317181005476</v>
      </c>
      <c r="J30" s="703">
        <v>39.518002397189825</v>
      </c>
      <c r="K30" s="703">
        <v>52.894895455048506</v>
      </c>
      <c r="L30" s="703">
        <v>56.912552834590841</v>
      </c>
      <c r="M30" s="703">
        <v>61.009167689049526</v>
      </c>
      <c r="N30" s="703">
        <v>62.952174375058746</v>
      </c>
    </row>
    <row r="31" spans="1:14" ht="15" customHeight="1">
      <c r="A31" s="670">
        <v>20</v>
      </c>
      <c r="B31" s="627" t="s">
        <v>573</v>
      </c>
      <c r="C31" s="703">
        <v>0.97305332822494028</v>
      </c>
      <c r="D31" s="703">
        <v>1.0642289168885299</v>
      </c>
      <c r="E31" s="703">
        <v>1.1818901820466556</v>
      </c>
      <c r="F31" s="703">
        <v>1.2687158410103172</v>
      </c>
      <c r="G31" s="703">
        <v>1.3388697541191692</v>
      </c>
      <c r="H31" s="703">
        <v>1.4090236672280212</v>
      </c>
      <c r="I31" s="703">
        <v>1.4791775803368734</v>
      </c>
      <c r="J31" s="703">
        <v>1.8526857880907837</v>
      </c>
      <c r="K31" s="703">
        <v>1.9228397011996359</v>
      </c>
      <c r="L31" s="703">
        <v>1.991554797769957</v>
      </c>
      <c r="M31" s="703">
        <v>2.0486645274843998</v>
      </c>
      <c r="N31" s="703">
        <v>1.8983041789217538</v>
      </c>
    </row>
    <row r="32" spans="1:14" ht="15" customHeight="1">
      <c r="A32" s="670">
        <v>21</v>
      </c>
      <c r="B32" s="627" t="s">
        <v>587</v>
      </c>
      <c r="C32" s="703"/>
      <c r="D32" s="703"/>
      <c r="E32" s="703"/>
      <c r="F32" s="703"/>
      <c r="G32" s="703"/>
      <c r="H32" s="703"/>
      <c r="I32" s="703"/>
      <c r="J32" s="703"/>
      <c r="K32" s="703"/>
      <c r="L32" s="703"/>
      <c r="M32" s="703"/>
      <c r="N32" s="703"/>
    </row>
    <row r="33" spans="1:14" ht="15" customHeight="1">
      <c r="A33" s="670">
        <v>22</v>
      </c>
      <c r="B33" s="627" t="s">
        <v>596</v>
      </c>
      <c r="C33" s="703">
        <v>-5.162334193144525E-2</v>
      </c>
      <c r="D33" s="703">
        <v>-5.6460475162331464E-2</v>
      </c>
      <c r="E33" s="703">
        <v>-6.2702751456093067E-2</v>
      </c>
      <c r="F33" s="703">
        <v>-6.7309108118251262E-2</v>
      </c>
      <c r="G33" s="703">
        <v>-7.1030979612030226E-2</v>
      </c>
      <c r="H33" s="703">
        <v>-7.4752851105809218E-2</v>
      </c>
      <c r="I33" s="703">
        <v>-7.8474722599588181E-2</v>
      </c>
      <c r="J33" s="703">
        <v>-9.8290431938207343E-2</v>
      </c>
      <c r="K33" s="703">
        <v>-0.10201230343198631</v>
      </c>
      <c r="L33" s="703">
        <v>-0.10565784147518181</v>
      </c>
      <c r="M33" s="703">
        <v>-0.10565784147518181</v>
      </c>
      <c r="N33" s="703">
        <v>-0.10565784147518181</v>
      </c>
    </row>
    <row r="34" spans="1:14" ht="15" customHeight="1">
      <c r="A34" s="670">
        <v>23</v>
      </c>
      <c r="B34" s="627" t="s">
        <v>1196</v>
      </c>
      <c r="C34" s="703">
        <v>2.1251597445983204</v>
      </c>
      <c r="D34" s="703">
        <v>2.7775436051159876</v>
      </c>
      <c r="E34" s="703">
        <v>3.6000174319331917</v>
      </c>
      <c r="F34" s="703">
        <v>2.6620601089752172</v>
      </c>
      <c r="G34" s="703">
        <v>2.1462111379041833</v>
      </c>
      <c r="H34" s="703">
        <v>2.1558763516570787</v>
      </c>
      <c r="I34" s="703">
        <v>2.1739823584470646</v>
      </c>
      <c r="J34" s="703">
        <v>11.622497701706102</v>
      </c>
      <c r="K34" s="703">
        <v>2.1968299817746817</v>
      </c>
      <c r="L34" s="703">
        <v>2.2107178981639146</v>
      </c>
      <c r="M34" s="703">
        <v>0</v>
      </c>
      <c r="N34" s="703">
        <v>0</v>
      </c>
    </row>
    <row r="35" spans="1:14" ht="15" customHeight="1">
      <c r="A35" s="670">
        <v>24</v>
      </c>
      <c r="B35" s="624" t="s">
        <v>1186</v>
      </c>
      <c r="C35" s="703">
        <v>16.671136349581637</v>
      </c>
      <c r="D35" s="703">
        <v>20.456448396423824</v>
      </c>
      <c r="E35" s="703">
        <v>25.17565325894758</v>
      </c>
      <c r="F35" s="703">
        <v>29.039120100814863</v>
      </c>
      <c r="G35" s="703">
        <v>32.453170013226185</v>
      </c>
      <c r="H35" s="703">
        <v>35.943317181005469</v>
      </c>
      <c r="I35" s="703">
        <v>39.518002397189825</v>
      </c>
      <c r="J35" s="703">
        <v>52.894895455048506</v>
      </c>
      <c r="K35" s="703">
        <v>56.912552834590841</v>
      </c>
      <c r="L35" s="703">
        <v>61.009167689049534</v>
      </c>
      <c r="M35" s="703">
        <v>62.952174375058746</v>
      </c>
      <c r="N35" s="703">
        <v>64.74482071250533</v>
      </c>
    </row>
    <row r="36" spans="1:14" ht="15" customHeight="1">
      <c r="A36" s="254"/>
      <c r="B36" s="624"/>
      <c r="C36" s="705"/>
      <c r="D36" s="705"/>
      <c r="E36" s="705"/>
      <c r="F36" s="705"/>
      <c r="G36" s="705"/>
      <c r="H36" s="705"/>
      <c r="I36" s="705"/>
      <c r="J36" s="705"/>
      <c r="K36" s="705"/>
      <c r="L36" s="705"/>
      <c r="M36" s="705"/>
      <c r="N36" s="705"/>
    </row>
    <row r="37" spans="1:14" ht="15" customHeight="1">
      <c r="A37" s="341"/>
      <c r="B37" s="631"/>
      <c r="C37" s="622" t="s">
        <v>1290</v>
      </c>
      <c r="D37" s="623"/>
      <c r="E37" s="623"/>
      <c r="F37" s="623"/>
      <c r="H37" s="622"/>
      <c r="I37" s="623"/>
      <c r="J37" s="623"/>
      <c r="K37" s="704"/>
      <c r="L37" s="704"/>
      <c r="M37" s="704"/>
      <c r="N37" s="704"/>
    </row>
    <row r="38" spans="1:14" ht="15" customHeight="1">
      <c r="A38" s="670">
        <v>25</v>
      </c>
      <c r="B38" s="624" t="s">
        <v>1179</v>
      </c>
      <c r="C38" s="703">
        <v>238.76669743407473</v>
      </c>
      <c r="D38" s="703">
        <v>241.31124303097394</v>
      </c>
      <c r="E38" s="703">
        <v>243.20679351415501</v>
      </c>
      <c r="F38" s="703">
        <v>244.8911921195766</v>
      </c>
      <c r="G38" s="703">
        <v>246.03835641685373</v>
      </c>
      <c r="H38" s="703">
        <v>246.33188399116347</v>
      </c>
      <c r="I38" s="703">
        <v>247.95558269906897</v>
      </c>
      <c r="J38" s="703">
        <v>250.52116930382684</v>
      </c>
      <c r="K38" s="703">
        <v>252.15323925992357</v>
      </c>
      <c r="L38" s="703">
        <v>254.40286972950966</v>
      </c>
      <c r="M38" s="703">
        <v>256.55152153860121</v>
      </c>
      <c r="N38" s="703">
        <v>258.7558261052331</v>
      </c>
    </row>
    <row r="39" spans="1:14" ht="15" customHeight="1">
      <c r="A39" s="670">
        <v>26</v>
      </c>
      <c r="B39" s="627" t="s">
        <v>573</v>
      </c>
      <c r="C39" s="703">
        <v>8.3493270628662497</v>
      </c>
      <c r="D39" s="703">
        <v>8.3536527189887391</v>
      </c>
      <c r="E39" s="703">
        <v>8.357942325874081</v>
      </c>
      <c r="F39" s="703">
        <v>8.3613171278835399</v>
      </c>
      <c r="G39" s="703">
        <v>8.3657647852631296</v>
      </c>
      <c r="H39" s="703">
        <v>8.3682078707949046</v>
      </c>
      <c r="I39" s="703">
        <v>8.3704529064667987</v>
      </c>
      <c r="J39" s="703">
        <v>8.3708834542920112</v>
      </c>
      <c r="K39" s="703">
        <v>8.3734052092277871</v>
      </c>
      <c r="L39" s="703">
        <v>8.3747481394847973</v>
      </c>
      <c r="M39" s="703">
        <v>8.3900346394186389</v>
      </c>
      <c r="N39" s="703">
        <v>7.9862182939177746</v>
      </c>
    </row>
    <row r="40" spans="1:14" ht="15" customHeight="1">
      <c r="A40" s="670">
        <v>27</v>
      </c>
      <c r="B40" s="627" t="s">
        <v>587</v>
      </c>
      <c r="C40" s="703">
        <v>-4.0821894775879528</v>
      </c>
      <c r="D40" s="703">
        <v>-4.5801433341131119</v>
      </c>
      <c r="E40" s="703">
        <v>-4.7455148800300861</v>
      </c>
      <c r="F40" s="703">
        <v>-5.1569544324224017</v>
      </c>
      <c r="G40" s="703">
        <v>-5.8126454595884294</v>
      </c>
      <c r="H40" s="703">
        <v>-4.7966115833903595</v>
      </c>
      <c r="I40" s="703">
        <v>-4.0822289151533351</v>
      </c>
      <c r="J40" s="703">
        <v>-4.7916729197002095</v>
      </c>
      <c r="K40" s="703">
        <v>-4.3265410353563309</v>
      </c>
      <c r="L40" s="703">
        <v>-4.402043311040841</v>
      </c>
      <c r="M40" s="703">
        <v>-4.3714660966059391</v>
      </c>
      <c r="N40" s="703">
        <v>-4.2189603902188901</v>
      </c>
    </row>
    <row r="41" spans="1:14" ht="15" customHeight="1">
      <c r="A41" s="670">
        <v>28</v>
      </c>
      <c r="B41" s="627" t="s">
        <v>596</v>
      </c>
      <c r="C41" s="703">
        <v>-1.7225919883790834</v>
      </c>
      <c r="D41" s="703">
        <v>-1.8779589016945615</v>
      </c>
      <c r="E41" s="703">
        <v>-1.9280288404224413</v>
      </c>
      <c r="F41" s="703">
        <v>-2.0571983981839539</v>
      </c>
      <c r="G41" s="703">
        <v>-2.2595917513650026</v>
      </c>
      <c r="H41" s="703">
        <v>-1.9478975794990425</v>
      </c>
      <c r="I41" s="703">
        <v>-1.7226373865555891</v>
      </c>
      <c r="J41" s="703">
        <v>-1.9471405784950628</v>
      </c>
      <c r="K41" s="703">
        <v>-1.7972337042853717</v>
      </c>
      <c r="L41" s="703">
        <v>-1.8240530193523701</v>
      </c>
      <c r="M41" s="703">
        <v>-1.8142639761808934</v>
      </c>
      <c r="N41" s="703">
        <v>-1.7665743765606257</v>
      </c>
    </row>
    <row r="42" spans="1:14" ht="15" customHeight="1">
      <c r="A42" s="670">
        <v>29</v>
      </c>
      <c r="B42" s="627" t="s">
        <v>1196</v>
      </c>
      <c r="C42" s="703"/>
      <c r="D42" s="703"/>
      <c r="E42" s="703"/>
      <c r="F42" s="703"/>
      <c r="G42" s="703"/>
      <c r="H42" s="703"/>
      <c r="I42" s="703"/>
      <c r="J42" s="703"/>
      <c r="K42" s="703"/>
      <c r="L42" s="703"/>
      <c r="M42" s="703"/>
      <c r="N42" s="703"/>
    </row>
    <row r="43" spans="1:14" ht="15" customHeight="1">
      <c r="A43" s="670">
        <v>30</v>
      </c>
      <c r="B43" s="624" t="s">
        <v>1186</v>
      </c>
      <c r="C43" s="703">
        <v>241.31124303097394</v>
      </c>
      <c r="D43" s="703">
        <v>243.20679351415501</v>
      </c>
      <c r="E43" s="703">
        <v>244.89119211957654</v>
      </c>
      <c r="F43" s="703">
        <v>246.03835641685379</v>
      </c>
      <c r="G43" s="703">
        <v>246.33188399116344</v>
      </c>
      <c r="H43" s="703">
        <v>247.95558269906894</v>
      </c>
      <c r="I43" s="703">
        <v>250.52116930382684</v>
      </c>
      <c r="J43" s="703">
        <v>252.15323925992357</v>
      </c>
      <c r="K43" s="703">
        <v>254.40286972950966</v>
      </c>
      <c r="L43" s="703">
        <v>256.55152153860126</v>
      </c>
      <c r="M43" s="703">
        <v>258.75582610523304</v>
      </c>
      <c r="N43" s="703">
        <v>260.75650963237138</v>
      </c>
    </row>
    <row r="44" spans="1:14" ht="15" customHeight="1">
      <c r="A44" s="338" t="s">
        <v>752</v>
      </c>
      <c r="D44" s="705"/>
    </row>
    <row r="45" spans="1:14">
      <c r="A45" s="275" t="s">
        <v>1197</v>
      </c>
    </row>
    <row r="46" spans="1:14">
      <c r="A46" s="638" t="s">
        <v>1190</v>
      </c>
    </row>
    <row r="47" spans="1:14">
      <c r="A47" s="250" t="s">
        <v>1191</v>
      </c>
    </row>
  </sheetData>
  <pageMargins left="0.78740157480314965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zoomScaleSheetLayoutView="100" workbookViewId="0"/>
  </sheetViews>
  <sheetFormatPr baseColWidth="10" defaultRowHeight="12"/>
  <cols>
    <col min="1" max="1" width="4.28515625" style="333" customWidth="1"/>
    <col min="2" max="2" width="33.7109375" style="333" customWidth="1"/>
    <col min="3" max="14" width="9.7109375" style="333" customWidth="1"/>
    <col min="15" max="16384" width="11.42578125" style="333"/>
  </cols>
  <sheetData>
    <row r="1" spans="1:15" ht="20.100000000000001" customHeight="1">
      <c r="A1" s="611" t="s">
        <v>1292</v>
      </c>
      <c r="H1" s="611"/>
    </row>
    <row r="2" spans="1:15" ht="15.75">
      <c r="A2" s="613" t="s">
        <v>1285</v>
      </c>
      <c r="H2" s="613"/>
    </row>
    <row r="3" spans="1:15" ht="20.100000000000001" customHeight="1">
      <c r="A3" s="671"/>
      <c r="B3" s="671"/>
      <c r="C3" s="671"/>
      <c r="D3" s="671"/>
      <c r="E3" s="671"/>
      <c r="F3" s="671"/>
    </row>
    <row r="4" spans="1:15" s="366" customFormat="1" ht="27" customHeight="1">
      <c r="A4" s="616" t="s">
        <v>65</v>
      </c>
      <c r="B4" s="617" t="s">
        <v>969</v>
      </c>
      <c r="C4" s="617">
        <v>2003</v>
      </c>
      <c r="D4" s="617">
        <v>2004</v>
      </c>
      <c r="E4" s="617">
        <v>2005</v>
      </c>
      <c r="F4" s="619">
        <v>2006</v>
      </c>
      <c r="G4" s="617">
        <v>2007</v>
      </c>
      <c r="H4" s="620">
        <v>2008</v>
      </c>
      <c r="I4" s="620">
        <v>2009</v>
      </c>
      <c r="J4" s="617">
        <v>2010</v>
      </c>
      <c r="K4" s="617">
        <v>2011</v>
      </c>
      <c r="L4" s="617">
        <v>2012</v>
      </c>
      <c r="M4" s="617">
        <v>2013</v>
      </c>
      <c r="N4" s="619" t="s">
        <v>1178</v>
      </c>
    </row>
    <row r="5" spans="1:15" ht="15" customHeight="1">
      <c r="A5" s="341"/>
      <c r="B5" s="631"/>
      <c r="C5" s="642" t="s">
        <v>1293</v>
      </c>
      <c r="D5" s="643"/>
      <c r="E5" s="643"/>
      <c r="F5" s="643"/>
      <c r="G5" s="644"/>
      <c r="H5" s="642"/>
      <c r="J5" s="644"/>
      <c r="K5" s="644"/>
      <c r="L5" s="644"/>
      <c r="M5" s="644"/>
      <c r="N5" s="644"/>
    </row>
    <row r="6" spans="1:15" ht="15" customHeight="1">
      <c r="A6" s="254">
        <v>1</v>
      </c>
      <c r="B6" s="624" t="s">
        <v>1179</v>
      </c>
      <c r="C6" s="625">
        <v>2237.3166542358308</v>
      </c>
      <c r="D6" s="625">
        <v>2253.0849575403913</v>
      </c>
      <c r="E6" s="625">
        <v>2264.8344757094956</v>
      </c>
      <c r="F6" s="625">
        <v>2275.2796344997919</v>
      </c>
      <c r="G6" s="625">
        <v>2282.3965522477797</v>
      </c>
      <c r="H6" s="625">
        <v>2284.2314593083747</v>
      </c>
      <c r="I6" s="625">
        <v>2294.2943853750926</v>
      </c>
      <c r="J6" s="625">
        <v>2310.1950896984695</v>
      </c>
      <c r="K6" s="625">
        <v>2320.3086612009397</v>
      </c>
      <c r="L6" s="625">
        <v>2334.2560118882961</v>
      </c>
      <c r="M6" s="625">
        <v>2347.5720019392811</v>
      </c>
      <c r="N6" s="625">
        <v>2361.2333439249519</v>
      </c>
    </row>
    <row r="7" spans="1:15" ht="15" customHeight="1">
      <c r="A7" s="254">
        <v>2</v>
      </c>
      <c r="B7" s="624" t="s">
        <v>1294</v>
      </c>
      <c r="C7" s="625">
        <v>15.76830330456025</v>
      </c>
      <c r="D7" s="625">
        <v>11.749518169104151</v>
      </c>
      <c r="E7" s="625">
        <v>10.445158790296293</v>
      </c>
      <c r="F7" s="625">
        <v>7.1169177479880164</v>
      </c>
      <c r="G7" s="625">
        <v>1.8349070605947344</v>
      </c>
      <c r="H7" s="625">
        <v>10.062926066718035</v>
      </c>
      <c r="I7" s="625">
        <v>15.900704323376704</v>
      </c>
      <c r="J7" s="625">
        <v>10.113571502470586</v>
      </c>
      <c r="K7" s="625">
        <v>13.947350687356636</v>
      </c>
      <c r="L7" s="625">
        <v>13.31599005098443</v>
      </c>
      <c r="M7" s="625">
        <v>13.661341985670763</v>
      </c>
      <c r="N7" s="625">
        <v>12.399648599917738</v>
      </c>
    </row>
    <row r="8" spans="1:15" ht="15" customHeight="1">
      <c r="A8" s="254">
        <v>3</v>
      </c>
      <c r="B8" s="624" t="s">
        <v>1186</v>
      </c>
      <c r="C8" s="625">
        <v>2253.0849575403913</v>
      </c>
      <c r="D8" s="625">
        <v>2264.8344757094956</v>
      </c>
      <c r="E8" s="625">
        <v>2275.2796344997919</v>
      </c>
      <c r="F8" s="625">
        <v>2282.3965522477797</v>
      </c>
      <c r="G8" s="625">
        <v>2284.2314593083747</v>
      </c>
      <c r="H8" s="625">
        <v>2294.2943853750926</v>
      </c>
      <c r="I8" s="625">
        <v>2310.1950896984695</v>
      </c>
      <c r="J8" s="625">
        <v>2320.3086612009397</v>
      </c>
      <c r="K8" s="625">
        <v>2334.2560118882961</v>
      </c>
      <c r="L8" s="625">
        <v>2347.5720019392811</v>
      </c>
      <c r="M8" s="625">
        <v>2361.2333439249519</v>
      </c>
      <c r="N8" s="625">
        <v>2373.6329925248692</v>
      </c>
      <c r="O8" s="666"/>
    </row>
    <row r="9" spans="1:15" ht="15" customHeight="1">
      <c r="A9" s="341"/>
      <c r="B9" s="631"/>
      <c r="G9" s="623"/>
      <c r="H9" s="623"/>
      <c r="I9" s="623"/>
      <c r="J9" s="623"/>
      <c r="K9" s="623"/>
      <c r="L9" s="623"/>
      <c r="M9" s="623"/>
      <c r="N9" s="623"/>
    </row>
    <row r="10" spans="1:15" ht="15" customHeight="1">
      <c r="A10" s="341"/>
      <c r="B10" s="631"/>
      <c r="C10" s="642" t="s">
        <v>1295</v>
      </c>
      <c r="D10" s="645"/>
      <c r="E10" s="645"/>
      <c r="F10" s="645"/>
      <c r="G10" s="644"/>
      <c r="H10" s="642"/>
      <c r="J10" s="644"/>
      <c r="K10" s="644"/>
      <c r="L10" s="644"/>
      <c r="M10" s="644"/>
      <c r="N10" s="644"/>
    </row>
    <row r="11" spans="1:15" ht="15" customHeight="1">
      <c r="A11" s="284">
        <v>4</v>
      </c>
      <c r="B11" s="624" t="s">
        <v>1179</v>
      </c>
      <c r="C11" s="625">
        <v>1017.9001311663187</v>
      </c>
      <c r="D11" s="625">
        <v>1028.7479308162574</v>
      </c>
      <c r="E11" s="625">
        <v>1036.8289618235031</v>
      </c>
      <c r="F11" s="625">
        <v>1044.0098190360898</v>
      </c>
      <c r="G11" s="625">
        <v>1048.9003615665872</v>
      </c>
      <c r="H11" s="625">
        <v>1050.1517159623286</v>
      </c>
      <c r="I11" s="625">
        <v>1057.07379992761</v>
      </c>
      <c r="J11" s="625">
        <v>1068.0113007163145</v>
      </c>
      <c r="K11" s="625">
        <v>1074.9690726344111</v>
      </c>
      <c r="L11" s="625">
        <v>1084.5596025310676</v>
      </c>
      <c r="M11" s="625">
        <v>1093.7196444540368</v>
      </c>
      <c r="N11" s="625">
        <v>1103.1169428696778</v>
      </c>
    </row>
    <row r="12" spans="1:15" ht="15" customHeight="1">
      <c r="A12" s="284">
        <v>5</v>
      </c>
      <c r="B12" s="624" t="s">
        <v>1294</v>
      </c>
      <c r="C12" s="625">
        <v>10.847799649938707</v>
      </c>
      <c r="D12" s="625">
        <v>8.0810310072456488</v>
      </c>
      <c r="E12" s="625">
        <v>7.1808572125866776</v>
      </c>
      <c r="F12" s="625">
        <v>4.8905425304974193</v>
      </c>
      <c r="G12" s="625">
        <v>1.251354395741364</v>
      </c>
      <c r="H12" s="625">
        <v>6.9220839652814901</v>
      </c>
      <c r="I12" s="625">
        <v>10.937500788704492</v>
      </c>
      <c r="J12" s="625">
        <v>6.9577719180965794</v>
      </c>
      <c r="K12" s="625">
        <v>9.5905298966565162</v>
      </c>
      <c r="L12" s="625">
        <v>9.1600419229692776</v>
      </c>
      <c r="M12" s="625">
        <v>9.3972984156410675</v>
      </c>
      <c r="N12" s="625">
        <v>8.529229773589643</v>
      </c>
    </row>
    <row r="13" spans="1:15" ht="15" customHeight="1">
      <c r="A13" s="284">
        <v>6</v>
      </c>
      <c r="B13" s="624" t="s">
        <v>1186</v>
      </c>
      <c r="C13" s="625">
        <v>1028.7479308162574</v>
      </c>
      <c r="D13" s="625">
        <v>1036.8289618235031</v>
      </c>
      <c r="E13" s="625">
        <v>1044.0098190360898</v>
      </c>
      <c r="F13" s="625">
        <v>1048.9003615665872</v>
      </c>
      <c r="G13" s="625">
        <v>1050.1517159623286</v>
      </c>
      <c r="H13" s="625">
        <v>1057.07379992761</v>
      </c>
      <c r="I13" s="625">
        <v>1068.0113007163145</v>
      </c>
      <c r="J13" s="625">
        <v>1074.9690726344111</v>
      </c>
      <c r="K13" s="625">
        <v>1084.5596025310676</v>
      </c>
      <c r="L13" s="625">
        <v>1093.7196444540368</v>
      </c>
      <c r="M13" s="625">
        <v>1103.1169428696778</v>
      </c>
      <c r="N13" s="625">
        <v>1111.6461726432676</v>
      </c>
    </row>
    <row r="14" spans="1:15" ht="15" customHeight="1">
      <c r="A14" s="341"/>
      <c r="B14" s="631"/>
      <c r="G14" s="623"/>
      <c r="H14" s="623"/>
      <c r="I14" s="623"/>
      <c r="J14" s="623"/>
      <c r="K14" s="623"/>
      <c r="L14" s="623"/>
      <c r="M14" s="623"/>
      <c r="N14" s="623"/>
    </row>
    <row r="15" spans="1:15" ht="15" customHeight="1">
      <c r="A15" s="341"/>
      <c r="B15" s="631"/>
      <c r="C15" s="642" t="s">
        <v>1290</v>
      </c>
      <c r="D15" s="645"/>
      <c r="E15" s="645"/>
      <c r="F15" s="645"/>
      <c r="G15" s="644"/>
      <c r="H15" s="642"/>
      <c r="J15" s="644"/>
      <c r="K15" s="644"/>
      <c r="L15" s="644"/>
      <c r="M15" s="644"/>
      <c r="N15" s="644"/>
    </row>
    <row r="16" spans="1:15" ht="15" customHeight="1">
      <c r="A16" s="284">
        <v>7</v>
      </c>
      <c r="B16" s="624" t="s">
        <v>1179</v>
      </c>
      <c r="C16" s="625">
        <v>238.76669743407473</v>
      </c>
      <c r="D16" s="625">
        <v>241.31124303097394</v>
      </c>
      <c r="E16" s="625">
        <v>243.20679351415501</v>
      </c>
      <c r="F16" s="625">
        <v>244.8911921195766</v>
      </c>
      <c r="G16" s="625">
        <v>246.03835641685373</v>
      </c>
      <c r="H16" s="625">
        <v>246.33188399116347</v>
      </c>
      <c r="I16" s="625">
        <v>247.95558269906897</v>
      </c>
      <c r="J16" s="625">
        <v>250.52116930382684</v>
      </c>
      <c r="K16" s="625">
        <v>252.15323925992357</v>
      </c>
      <c r="L16" s="625">
        <v>254.40286972950966</v>
      </c>
      <c r="M16" s="625">
        <v>256.55152153860121</v>
      </c>
      <c r="N16" s="625">
        <v>258.7558261052331</v>
      </c>
    </row>
    <row r="17" spans="1:14" ht="15" customHeight="1">
      <c r="A17" s="284">
        <v>8</v>
      </c>
      <c r="B17" s="624" t="s">
        <v>1294</v>
      </c>
      <c r="C17" s="625">
        <v>2.5445455968992028</v>
      </c>
      <c r="D17" s="625">
        <v>1.8955504831810539</v>
      </c>
      <c r="E17" s="625">
        <v>1.6843986054215929</v>
      </c>
      <c r="F17" s="625">
        <v>1.147164297277137</v>
      </c>
      <c r="G17" s="625">
        <v>0.29352757430972998</v>
      </c>
      <c r="H17" s="625">
        <v>1.6236987079055107</v>
      </c>
      <c r="I17" s="625">
        <v>2.5655866047578746</v>
      </c>
      <c r="J17" s="625">
        <v>1.6320699560967333</v>
      </c>
      <c r="K17" s="625">
        <v>2.2496304695860889</v>
      </c>
      <c r="L17" s="625">
        <v>2.1486518090915632</v>
      </c>
      <c r="M17" s="625">
        <v>2.2043045666318504</v>
      </c>
      <c r="N17" s="625">
        <v>2.000683527138317</v>
      </c>
    </row>
    <row r="18" spans="1:14" ht="15" customHeight="1">
      <c r="A18" s="284">
        <v>9</v>
      </c>
      <c r="B18" s="624" t="s">
        <v>1186</v>
      </c>
      <c r="C18" s="625">
        <v>241.31124303097394</v>
      </c>
      <c r="D18" s="625">
        <v>243.20679351415501</v>
      </c>
      <c r="E18" s="625">
        <v>244.8911921195766</v>
      </c>
      <c r="F18" s="625">
        <v>246.03835641685373</v>
      </c>
      <c r="G18" s="625">
        <v>246.33188399116347</v>
      </c>
      <c r="H18" s="625">
        <v>247.95558269906897</v>
      </c>
      <c r="I18" s="625">
        <v>250.52116930382684</v>
      </c>
      <c r="J18" s="625">
        <v>252.15323925992357</v>
      </c>
      <c r="K18" s="625">
        <v>254.40286972950966</v>
      </c>
      <c r="L18" s="625">
        <v>256.55152153860121</v>
      </c>
      <c r="M18" s="625">
        <v>258.7558261052331</v>
      </c>
      <c r="N18" s="625">
        <v>260.75650963237138</v>
      </c>
    </row>
    <row r="19" spans="1:14" ht="15" customHeight="1">
      <c r="A19" s="341"/>
      <c r="B19" s="631"/>
      <c r="G19" s="623"/>
      <c r="H19" s="623"/>
      <c r="I19" s="623"/>
      <c r="J19" s="623"/>
      <c r="K19" s="623"/>
      <c r="L19" s="623"/>
      <c r="M19" s="623"/>
      <c r="N19" s="623"/>
    </row>
    <row r="20" spans="1:14" ht="15" customHeight="1">
      <c r="A20" s="341"/>
      <c r="B20" s="631"/>
      <c r="C20" s="642" t="s">
        <v>1296</v>
      </c>
      <c r="D20" s="645"/>
      <c r="E20" s="645"/>
      <c r="F20" s="645"/>
      <c r="G20" s="644"/>
      <c r="H20" s="642"/>
      <c r="J20" s="644"/>
      <c r="K20" s="644"/>
      <c r="L20" s="644"/>
      <c r="M20" s="644"/>
      <c r="N20" s="644"/>
    </row>
    <row r="21" spans="1:14" ht="15" customHeight="1">
      <c r="A21" s="284">
        <v>10</v>
      </c>
      <c r="B21" s="624" t="s">
        <v>1179</v>
      </c>
      <c r="C21" s="625">
        <v>231.31001320876578</v>
      </c>
      <c r="D21" s="625">
        <v>233.68597126648811</v>
      </c>
      <c r="E21" s="625">
        <v>235.45890794516555</v>
      </c>
      <c r="F21" s="625">
        <v>237.03881091745359</v>
      </c>
      <c r="G21" s="625">
        <v>238.11802183766704</v>
      </c>
      <c r="H21" s="625">
        <v>238.40804692821067</v>
      </c>
      <c r="I21" s="625">
        <v>239.92519032174172</v>
      </c>
      <c r="J21" s="625">
        <v>242.32280725165606</v>
      </c>
      <c r="K21" s="625">
        <v>243.84653687993332</v>
      </c>
      <c r="L21" s="625">
        <v>245.95372720104734</v>
      </c>
      <c r="M21" s="625">
        <v>247.96102351997095</v>
      </c>
      <c r="N21" s="625">
        <v>250.02076252336877</v>
      </c>
    </row>
    <row r="22" spans="1:14" ht="15" customHeight="1">
      <c r="A22" s="284">
        <v>11</v>
      </c>
      <c r="B22" s="624" t="s">
        <v>1294</v>
      </c>
      <c r="C22" s="625">
        <v>2.3759580577223387</v>
      </c>
      <c r="D22" s="625">
        <v>1.7729366786774481</v>
      </c>
      <c r="E22" s="625">
        <v>1.5799029722880222</v>
      </c>
      <c r="F22" s="625">
        <v>1.0792109202134597</v>
      </c>
      <c r="G22" s="625">
        <v>0.29002509054364056</v>
      </c>
      <c r="H22" s="625">
        <v>1.5171433935310343</v>
      </c>
      <c r="I22" s="625">
        <v>2.3976169299143368</v>
      </c>
      <c r="J22" s="625">
        <v>1.5237296282772732</v>
      </c>
      <c r="K22" s="625">
        <v>2.1071903211140306</v>
      </c>
      <c r="L22" s="625">
        <v>2.0072963189235891</v>
      </c>
      <c r="M22" s="625">
        <v>2.0597390033978447</v>
      </c>
      <c r="N22" s="625">
        <v>1.8697352991897787</v>
      </c>
    </row>
    <row r="23" spans="1:14" ht="15" customHeight="1">
      <c r="A23" s="284">
        <v>12</v>
      </c>
      <c r="B23" s="624" t="s">
        <v>1186</v>
      </c>
      <c r="C23" s="625">
        <v>233.68597126648811</v>
      </c>
      <c r="D23" s="625">
        <v>235.45890794516555</v>
      </c>
      <c r="E23" s="625">
        <v>237.03881091745359</v>
      </c>
      <c r="F23" s="625">
        <v>238.11802183766704</v>
      </c>
      <c r="G23" s="625">
        <v>238.40804692821067</v>
      </c>
      <c r="H23" s="625">
        <v>239.92519032174172</v>
      </c>
      <c r="I23" s="625">
        <v>242.32280725165606</v>
      </c>
      <c r="J23" s="625">
        <v>243.84653687993332</v>
      </c>
      <c r="K23" s="625">
        <v>245.95372720104734</v>
      </c>
      <c r="L23" s="625">
        <v>247.96102351997095</v>
      </c>
      <c r="M23" s="625">
        <v>250.02076252336877</v>
      </c>
      <c r="N23" s="625">
        <v>251.89049782255856</v>
      </c>
    </row>
    <row r="24" spans="1:14" ht="15" customHeight="1">
      <c r="A24" s="341"/>
      <c r="B24" s="631"/>
      <c r="G24" s="623"/>
      <c r="H24" s="623"/>
      <c r="I24" s="623"/>
      <c r="J24" s="623"/>
      <c r="K24" s="623"/>
      <c r="L24" s="623"/>
      <c r="M24" s="623"/>
      <c r="N24" s="623"/>
    </row>
    <row r="25" spans="1:14" ht="15" customHeight="1">
      <c r="A25" s="341"/>
      <c r="B25" s="631"/>
      <c r="C25" s="642" t="s">
        <v>1297</v>
      </c>
      <c r="D25" s="645"/>
      <c r="E25" s="645"/>
      <c r="F25" s="645"/>
      <c r="G25" s="644"/>
      <c r="H25" s="642"/>
      <c r="J25" s="644"/>
      <c r="K25" s="644"/>
      <c r="L25" s="644"/>
      <c r="M25" s="644"/>
      <c r="N25" s="644"/>
    </row>
    <row r="26" spans="1:14" ht="15" customHeight="1">
      <c r="A26" s="284">
        <v>13</v>
      </c>
      <c r="B26" s="624" t="s">
        <v>1179</v>
      </c>
      <c r="C26" s="625">
        <v>749.33981242667198</v>
      </c>
      <c r="D26" s="625">
        <v>749.33981242667198</v>
      </c>
      <c r="E26" s="625">
        <v>749.33981242667198</v>
      </c>
      <c r="F26" s="625">
        <v>749.33981242667198</v>
      </c>
      <c r="G26" s="625">
        <v>749.33981242667198</v>
      </c>
      <c r="H26" s="625">
        <v>749.33981242667198</v>
      </c>
      <c r="I26" s="625">
        <v>749.33981242667198</v>
      </c>
      <c r="J26" s="625">
        <v>749.33981242667198</v>
      </c>
      <c r="K26" s="625">
        <v>749.33981242667198</v>
      </c>
      <c r="L26" s="625">
        <v>749.33981242667198</v>
      </c>
      <c r="M26" s="625">
        <v>749.33981242667198</v>
      </c>
      <c r="N26" s="625">
        <v>749.33981242667198</v>
      </c>
    </row>
    <row r="27" spans="1:14" ht="15" customHeight="1">
      <c r="A27" s="284">
        <v>14</v>
      </c>
      <c r="B27" s="624" t="s">
        <v>1294</v>
      </c>
      <c r="C27" s="706" t="s">
        <v>777</v>
      </c>
      <c r="D27" s="706" t="s">
        <v>777</v>
      </c>
      <c r="E27" s="706" t="s">
        <v>777</v>
      </c>
      <c r="F27" s="706" t="s">
        <v>777</v>
      </c>
      <c r="G27" s="706" t="s">
        <v>777</v>
      </c>
      <c r="H27" s="706" t="s">
        <v>777</v>
      </c>
      <c r="I27" s="706" t="s">
        <v>777</v>
      </c>
      <c r="J27" s="706" t="s">
        <v>777</v>
      </c>
      <c r="K27" s="706" t="s">
        <v>777</v>
      </c>
      <c r="L27" s="706" t="s">
        <v>777</v>
      </c>
      <c r="M27" s="706" t="s">
        <v>777</v>
      </c>
      <c r="N27" s="706" t="s">
        <v>777</v>
      </c>
    </row>
    <row r="28" spans="1:14" ht="15" customHeight="1">
      <c r="A28" s="670">
        <v>15</v>
      </c>
      <c r="B28" s="624" t="s">
        <v>1186</v>
      </c>
      <c r="C28" s="625">
        <v>749.33981242667198</v>
      </c>
      <c r="D28" s="625">
        <v>749.33981242667198</v>
      </c>
      <c r="E28" s="625">
        <v>749.33981242667198</v>
      </c>
      <c r="F28" s="625">
        <v>749.33981242667198</v>
      </c>
      <c r="G28" s="625">
        <v>749.33981242667198</v>
      </c>
      <c r="H28" s="625">
        <v>749.33981242667198</v>
      </c>
      <c r="I28" s="625">
        <v>749.33981242667198</v>
      </c>
      <c r="J28" s="625">
        <v>749.33981242667198</v>
      </c>
      <c r="K28" s="625">
        <v>749.33981242667198</v>
      </c>
      <c r="L28" s="625">
        <v>749.33981242667198</v>
      </c>
      <c r="M28" s="625">
        <v>749.33981242667198</v>
      </c>
      <c r="N28" s="625">
        <v>749.33981242667198</v>
      </c>
    </row>
    <row r="29" spans="1:14" ht="15" customHeight="1">
      <c r="A29" s="338" t="s">
        <v>752</v>
      </c>
    </row>
    <row r="30" spans="1:14">
      <c r="A30" s="275" t="s">
        <v>1197</v>
      </c>
      <c r="B30" s="669"/>
    </row>
    <row r="31" spans="1:14">
      <c r="A31" s="638" t="s">
        <v>1190</v>
      </c>
    </row>
    <row r="32" spans="1:14">
      <c r="A32" s="250" t="s">
        <v>1191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zoomScaleSheetLayoutView="100" workbookViewId="0"/>
  </sheetViews>
  <sheetFormatPr baseColWidth="10" defaultRowHeight="12"/>
  <cols>
    <col min="1" max="1" width="4.28515625" style="333" customWidth="1"/>
    <col min="2" max="2" width="30.7109375" style="333" customWidth="1"/>
    <col min="3" max="3" width="10.7109375" style="333" customWidth="1"/>
    <col min="4" max="16" width="9.7109375" style="333" customWidth="1"/>
    <col min="17" max="16384" width="11.42578125" style="333"/>
  </cols>
  <sheetData>
    <row r="1" spans="1:16" ht="20.100000000000001" customHeight="1">
      <c r="A1" s="611" t="s">
        <v>1307</v>
      </c>
      <c r="G1" s="611"/>
      <c r="I1" s="611"/>
    </row>
    <row r="2" spans="1:16" ht="15.75">
      <c r="A2" s="613" t="s">
        <v>1306</v>
      </c>
      <c r="G2" s="613"/>
      <c r="I2" s="613"/>
    </row>
    <row r="3" spans="1:16">
      <c r="A3" s="671"/>
      <c r="B3" s="671"/>
      <c r="C3" s="671"/>
      <c r="D3" s="671"/>
      <c r="E3" s="671"/>
      <c r="F3" s="623"/>
      <c r="G3" s="671"/>
      <c r="H3" s="623"/>
      <c r="I3" s="671"/>
    </row>
    <row r="4" spans="1:16" ht="27" customHeight="1">
      <c r="A4" s="616" t="s">
        <v>65</v>
      </c>
      <c r="B4" s="617" t="s">
        <v>969</v>
      </c>
      <c r="C4" s="620" t="s">
        <v>4</v>
      </c>
      <c r="D4" s="617">
        <v>2002</v>
      </c>
      <c r="E4" s="619">
        <v>2003</v>
      </c>
      <c r="F4" s="619">
        <v>2004</v>
      </c>
      <c r="G4" s="641">
        <v>2005</v>
      </c>
      <c r="H4" s="617">
        <v>2006</v>
      </c>
      <c r="I4" s="641">
        <v>2007</v>
      </c>
      <c r="J4" s="619">
        <v>2008</v>
      </c>
      <c r="K4" s="619">
        <v>2009</v>
      </c>
      <c r="L4" s="619">
        <v>2010</v>
      </c>
      <c r="M4" s="619">
        <v>2011</v>
      </c>
      <c r="N4" s="619">
        <v>2012</v>
      </c>
      <c r="O4" s="619">
        <v>2013</v>
      </c>
      <c r="P4" s="619">
        <v>2014</v>
      </c>
    </row>
    <row r="5" spans="1:16" ht="15" customHeight="1">
      <c r="A5" s="341"/>
      <c r="C5" s="708"/>
      <c r="D5" s="707" t="s">
        <v>93</v>
      </c>
      <c r="E5" s="643"/>
      <c r="F5" s="644"/>
      <c r="H5" s="644"/>
      <c r="I5" s="707"/>
      <c r="J5" s="623"/>
    </row>
    <row r="6" spans="1:16" ht="15" customHeight="1">
      <c r="A6" s="254">
        <v>1</v>
      </c>
      <c r="B6" s="678" t="s">
        <v>1303</v>
      </c>
      <c r="C6" s="254" t="s">
        <v>11</v>
      </c>
      <c r="D6" s="463">
        <v>21.4</v>
      </c>
      <c r="E6" s="463">
        <v>22.5</v>
      </c>
      <c r="F6" s="463">
        <v>31.4</v>
      </c>
      <c r="G6" s="463">
        <v>28.5</v>
      </c>
      <c r="H6" s="463">
        <v>27.6</v>
      </c>
      <c r="I6" s="463">
        <v>24.8</v>
      </c>
      <c r="J6" s="463">
        <v>25.7</v>
      </c>
      <c r="K6" s="463">
        <v>26.5</v>
      </c>
      <c r="L6" s="463">
        <v>23.2</v>
      </c>
      <c r="M6" s="463">
        <v>28</v>
      </c>
      <c r="N6" s="463">
        <v>24.6</v>
      </c>
      <c r="O6" s="463">
        <v>22.7</v>
      </c>
      <c r="P6" s="463">
        <v>26.2</v>
      </c>
    </row>
    <row r="7" spans="1:16" ht="15" customHeight="1">
      <c r="A7" s="254">
        <v>2</v>
      </c>
      <c r="B7" s="678" t="s">
        <v>1302</v>
      </c>
      <c r="C7" s="254" t="s">
        <v>11</v>
      </c>
      <c r="D7" s="463">
        <v>21</v>
      </c>
      <c r="E7" s="463">
        <v>22.999999999999996</v>
      </c>
      <c r="F7" s="463">
        <v>31</v>
      </c>
      <c r="G7" s="463">
        <v>29</v>
      </c>
      <c r="H7" s="463">
        <v>28</v>
      </c>
      <c r="I7" s="463">
        <v>25</v>
      </c>
      <c r="J7" s="463">
        <v>25.999999999999996</v>
      </c>
      <c r="K7" s="463">
        <v>27</v>
      </c>
      <c r="L7" s="463">
        <v>22.999999999999996</v>
      </c>
      <c r="M7" s="463">
        <v>28</v>
      </c>
      <c r="N7" s="463">
        <v>25</v>
      </c>
      <c r="O7" s="463">
        <v>23</v>
      </c>
      <c r="P7" s="463">
        <v>26</v>
      </c>
    </row>
    <row r="8" spans="1:16" ht="15" customHeight="1">
      <c r="A8" s="254">
        <v>3</v>
      </c>
      <c r="B8" s="678" t="s">
        <v>1301</v>
      </c>
      <c r="C8" s="254" t="s">
        <v>976</v>
      </c>
      <c r="D8" s="463">
        <v>10264</v>
      </c>
      <c r="E8" s="463">
        <v>10320</v>
      </c>
      <c r="F8" s="463">
        <v>10320</v>
      </c>
      <c r="G8" s="463">
        <v>10320</v>
      </c>
      <c r="H8" s="463">
        <v>10320</v>
      </c>
      <c r="I8" s="463">
        <v>10320</v>
      </c>
      <c r="J8" s="463">
        <v>10347</v>
      </c>
      <c r="K8" s="463">
        <v>10347</v>
      </c>
      <c r="L8" s="463">
        <v>10347</v>
      </c>
      <c r="M8" s="463">
        <v>10347</v>
      </c>
      <c r="N8" s="463">
        <v>10347</v>
      </c>
      <c r="O8" s="463">
        <v>10347</v>
      </c>
      <c r="P8" s="463">
        <v>10628</v>
      </c>
    </row>
    <row r="9" spans="1:16" ht="15" customHeight="1">
      <c r="A9" s="341"/>
      <c r="C9" s="341"/>
      <c r="D9" s="623"/>
      <c r="E9" s="623"/>
      <c r="F9" s="623"/>
      <c r="G9" s="623"/>
      <c r="H9" s="623"/>
      <c r="I9" s="623"/>
      <c r="J9" s="623"/>
    </row>
    <row r="10" spans="1:16" ht="15" customHeight="1">
      <c r="A10" s="341"/>
      <c r="C10" s="341"/>
      <c r="D10" s="642" t="s">
        <v>1305</v>
      </c>
      <c r="E10" s="644"/>
      <c r="F10" s="644"/>
      <c r="H10" s="644"/>
      <c r="I10" s="642"/>
      <c r="J10" s="623"/>
    </row>
    <row r="11" spans="1:16" ht="15" customHeight="1">
      <c r="A11" s="254">
        <v>4</v>
      </c>
      <c r="B11" s="678" t="s">
        <v>1303</v>
      </c>
      <c r="C11" s="254" t="s">
        <v>11</v>
      </c>
      <c r="D11" s="463">
        <v>19.8</v>
      </c>
      <c r="E11" s="463">
        <v>20.100000000000001</v>
      </c>
      <c r="F11" s="463">
        <v>26.3</v>
      </c>
      <c r="G11" s="463">
        <v>24.9</v>
      </c>
      <c r="H11" s="463">
        <v>22.6</v>
      </c>
      <c r="I11" s="463">
        <v>20.2</v>
      </c>
      <c r="J11" s="463">
        <v>24.1</v>
      </c>
      <c r="K11" s="463">
        <v>20.3</v>
      </c>
      <c r="L11" s="463">
        <v>19.2</v>
      </c>
      <c r="M11" s="463">
        <v>20.3</v>
      </c>
      <c r="N11" s="463">
        <v>19.3</v>
      </c>
      <c r="O11" s="463">
        <v>18.100000000000001</v>
      </c>
      <c r="P11" s="463">
        <v>19.7</v>
      </c>
    </row>
    <row r="12" spans="1:16" ht="15" customHeight="1">
      <c r="A12" s="254">
        <v>5</v>
      </c>
      <c r="B12" s="678" t="s">
        <v>1302</v>
      </c>
      <c r="C12" s="254" t="s">
        <v>11</v>
      </c>
      <c r="D12" s="463">
        <v>19.879027987526232</v>
      </c>
      <c r="E12" s="463">
        <v>20.786863254577316</v>
      </c>
      <c r="F12" s="463">
        <v>26.091821759722503</v>
      </c>
      <c r="G12" s="463">
        <v>23.511736257506779</v>
      </c>
      <c r="H12" s="463">
        <v>23.011573634880282</v>
      </c>
      <c r="I12" s="463">
        <v>20.257441509125801</v>
      </c>
      <c r="J12" s="463">
        <v>24.290764647467725</v>
      </c>
      <c r="K12" s="463">
        <v>21.083011955264173</v>
      </c>
      <c r="L12" s="463">
        <v>19.256044905008636</v>
      </c>
      <c r="M12" s="463">
        <v>20.91310697334794</v>
      </c>
      <c r="N12" s="463">
        <v>20.096544715447152</v>
      </c>
      <c r="O12" s="463">
        <v>18.410714285714285</v>
      </c>
      <c r="P12" s="463">
        <v>20.338646714378665</v>
      </c>
    </row>
    <row r="13" spans="1:16" ht="15" customHeight="1">
      <c r="A13" s="254">
        <v>6</v>
      </c>
      <c r="B13" s="678" t="s">
        <v>1301</v>
      </c>
      <c r="C13" s="254" t="s">
        <v>976</v>
      </c>
      <c r="D13" s="463">
        <v>6487.6226415094334</v>
      </c>
      <c r="E13" s="463">
        <v>6523.0188679245284</v>
      </c>
      <c r="F13" s="463">
        <v>6002.4489795918362</v>
      </c>
      <c r="G13" s="463">
        <v>6002.4489795918362</v>
      </c>
      <c r="H13" s="463">
        <v>6002.4489795918362</v>
      </c>
      <c r="I13" s="463">
        <v>6002.4489795918362</v>
      </c>
      <c r="J13" s="463">
        <v>6018.1530612244896</v>
      </c>
      <c r="K13" s="463">
        <v>5912.5714285714284</v>
      </c>
      <c r="L13" s="463">
        <v>5912.5714285714284</v>
      </c>
      <c r="M13" s="463">
        <v>5912.5714285714284</v>
      </c>
      <c r="N13" s="463">
        <v>5912.5714285714284</v>
      </c>
      <c r="O13" s="463">
        <v>5736.9504950495057</v>
      </c>
      <c r="P13" s="463">
        <v>5984.6990291262136</v>
      </c>
    </row>
    <row r="14" spans="1:16" ht="15" customHeight="1">
      <c r="A14" s="341"/>
      <c r="C14" s="341"/>
      <c r="D14" s="623"/>
      <c r="E14" s="623"/>
      <c r="F14" s="623"/>
      <c r="G14" s="623"/>
      <c r="H14" s="623"/>
      <c r="I14" s="623"/>
      <c r="J14" s="623"/>
    </row>
    <row r="15" spans="1:16" ht="15" customHeight="1">
      <c r="A15" s="341"/>
      <c r="C15" s="341"/>
      <c r="D15" s="642" t="s">
        <v>1304</v>
      </c>
      <c r="E15" s="644"/>
      <c r="F15" s="644"/>
      <c r="H15" s="644"/>
      <c r="I15" s="642"/>
      <c r="J15" s="623"/>
    </row>
    <row r="16" spans="1:16" ht="15" customHeight="1">
      <c r="A16" s="254">
        <v>7</v>
      </c>
      <c r="B16" s="678" t="s">
        <v>1303</v>
      </c>
      <c r="C16" s="254" t="s">
        <v>11</v>
      </c>
      <c r="D16" s="463">
        <v>24.7</v>
      </c>
      <c r="E16" s="463">
        <v>27.3</v>
      </c>
      <c r="F16" s="463">
        <v>41.5</v>
      </c>
      <c r="G16" s="463">
        <v>35.799999999999997</v>
      </c>
      <c r="H16" s="463">
        <v>36.4</v>
      </c>
      <c r="I16" s="463">
        <v>32.799999999999997</v>
      </c>
      <c r="J16" s="463">
        <v>28.4</v>
      </c>
      <c r="K16" s="463">
        <v>36.1</v>
      </c>
      <c r="L16" s="463">
        <v>29.4</v>
      </c>
      <c r="M16" s="463">
        <v>38</v>
      </c>
      <c r="N16" s="463">
        <v>32.5</v>
      </c>
      <c r="O16" s="463">
        <v>29.8</v>
      </c>
      <c r="P16" s="463">
        <v>36.1</v>
      </c>
    </row>
    <row r="17" spans="1:16" ht="15" customHeight="1">
      <c r="A17" s="254">
        <v>8</v>
      </c>
      <c r="B17" s="678" t="s">
        <v>1302</v>
      </c>
      <c r="C17" s="254" t="s">
        <v>11</v>
      </c>
      <c r="D17" s="463">
        <v>22.925772431685704</v>
      </c>
      <c r="E17" s="463">
        <v>26.802055434444107</v>
      </c>
      <c r="F17" s="463">
        <v>37.823564870629703</v>
      </c>
      <c r="G17" s="463">
        <v>36.630025202978388</v>
      </c>
      <c r="H17" s="463">
        <v>34.935129336873764</v>
      </c>
      <c r="I17" s="463">
        <v>31.593313023898276</v>
      </c>
      <c r="J17" s="463">
        <v>28.376254026691214</v>
      </c>
      <c r="K17" s="463">
        <v>34.889317392981091</v>
      </c>
      <c r="L17" s="463">
        <v>27.991940126655155</v>
      </c>
      <c r="M17" s="463">
        <v>37.449190702202742</v>
      </c>
      <c r="N17" s="463">
        <v>31.537940379403789</v>
      </c>
      <c r="O17" s="463">
        <v>28.711111111111112</v>
      </c>
      <c r="P17" s="463">
        <v>33.296855345911951</v>
      </c>
    </row>
    <row r="18" spans="1:16" ht="15" customHeight="1">
      <c r="A18" s="254">
        <v>9</v>
      </c>
      <c r="B18" s="678" t="s">
        <v>1301</v>
      </c>
      <c r="C18" s="254" t="s">
        <v>976</v>
      </c>
      <c r="D18" s="463">
        <v>3776.3773584905662</v>
      </c>
      <c r="E18" s="463">
        <v>3796.981132075472</v>
      </c>
      <c r="F18" s="463">
        <v>4317.5510204081629</v>
      </c>
      <c r="G18" s="463">
        <v>4317.5510204081629</v>
      </c>
      <c r="H18" s="463">
        <v>4317.5510204081629</v>
      </c>
      <c r="I18" s="463">
        <v>4317.5510204081629</v>
      </c>
      <c r="J18" s="463">
        <v>4328.8469387755094</v>
      </c>
      <c r="K18" s="463">
        <v>4434.4285714285716</v>
      </c>
      <c r="L18" s="463">
        <v>4434.4285714285716</v>
      </c>
      <c r="M18" s="463">
        <v>4434.4285714285716</v>
      </c>
      <c r="N18" s="463">
        <v>4434.4285714285716</v>
      </c>
      <c r="O18" s="463">
        <v>4610.0495049504943</v>
      </c>
      <c r="P18" s="463">
        <v>4643.3009708737864</v>
      </c>
    </row>
    <row r="19" spans="1:16">
      <c r="A19" s="338" t="s">
        <v>752</v>
      </c>
      <c r="J19" s="623"/>
    </row>
    <row r="20" spans="1:16">
      <c r="A20" s="250" t="s">
        <v>1300</v>
      </c>
      <c r="J20" s="623"/>
    </row>
    <row r="21" spans="1:16">
      <c r="A21" s="281" t="s">
        <v>1299</v>
      </c>
      <c r="J21" s="623"/>
    </row>
    <row r="22" spans="1:16">
      <c r="A22" s="281" t="s">
        <v>1298</v>
      </c>
      <c r="J22" s="623"/>
    </row>
    <row r="23" spans="1:16">
      <c r="B23" s="271"/>
      <c r="J23" s="623"/>
    </row>
    <row r="24" spans="1:16">
      <c r="J24" s="623"/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W76"/>
  <sheetViews>
    <sheetView workbookViewId="0"/>
  </sheetViews>
  <sheetFormatPr baseColWidth="10" defaultRowHeight="11.25"/>
  <cols>
    <col min="1" max="1" width="4.28515625" style="2" customWidth="1"/>
    <col min="2" max="2" width="33.85546875" style="2" customWidth="1"/>
    <col min="3" max="7" width="10.28515625" style="2" customWidth="1"/>
    <col min="8" max="9" width="8.42578125" style="2" customWidth="1"/>
    <col min="10" max="11" width="12.7109375" style="2" hidden="1" customWidth="1"/>
    <col min="12" max="13" width="8.7109375" style="2" customWidth="1"/>
    <col min="14" max="14" width="12.7109375" style="2" hidden="1" customWidth="1"/>
    <col min="15" max="20" width="10.7109375" style="2" customWidth="1"/>
    <col min="21" max="16384" width="11.42578125" style="2"/>
  </cols>
  <sheetData>
    <row r="1" spans="1:20" ht="21.75" customHeight="1">
      <c r="A1" s="19" t="s">
        <v>762</v>
      </c>
      <c r="B1" s="302"/>
      <c r="C1" s="302"/>
      <c r="D1" s="302"/>
      <c r="E1" s="303"/>
      <c r="F1" s="303"/>
      <c r="G1" s="303"/>
      <c r="H1" s="303"/>
      <c r="I1" s="19"/>
      <c r="J1" s="302"/>
      <c r="K1" s="303"/>
      <c r="L1" s="303"/>
      <c r="M1" s="1"/>
      <c r="N1" s="1"/>
      <c r="O1" s="1"/>
      <c r="P1" s="1"/>
      <c r="Q1" s="5"/>
      <c r="R1" s="19"/>
    </row>
    <row r="2" spans="1:20" ht="20.100000000000001" customHeight="1">
      <c r="A2" s="209" t="s">
        <v>761</v>
      </c>
      <c r="E2" s="4"/>
      <c r="F2" s="4"/>
      <c r="G2" s="4"/>
      <c r="H2" s="1"/>
      <c r="I2" s="1"/>
      <c r="J2" s="1"/>
      <c r="K2" s="1"/>
      <c r="L2" s="1"/>
      <c r="M2" s="1"/>
      <c r="N2" s="1"/>
      <c r="O2" s="6"/>
    </row>
    <row r="3" spans="1:20" ht="20.100000000000001" customHeight="1">
      <c r="E3" s="1"/>
      <c r="F3" s="1"/>
      <c r="G3" s="1"/>
      <c r="H3" s="1"/>
      <c r="I3" s="1"/>
      <c r="J3" s="1"/>
      <c r="K3" s="145"/>
      <c r="L3" s="145"/>
      <c r="M3" s="145"/>
      <c r="N3" s="145"/>
    </row>
    <row r="4" spans="1:20" s="36" customFormat="1" ht="27" customHeight="1">
      <c r="A4" s="742" t="s">
        <v>65</v>
      </c>
      <c r="B4" s="728" t="s">
        <v>2</v>
      </c>
      <c r="C4" s="728">
        <v>2005</v>
      </c>
      <c r="D4" s="728">
        <v>2010</v>
      </c>
      <c r="E4" s="732">
        <v>2011</v>
      </c>
      <c r="F4" s="732">
        <v>2012</v>
      </c>
      <c r="G4" s="732">
        <v>2013</v>
      </c>
      <c r="H4" s="728" t="s">
        <v>365</v>
      </c>
      <c r="I4" s="728" t="s">
        <v>366</v>
      </c>
      <c r="J4" s="728" t="s">
        <v>245</v>
      </c>
      <c r="K4" s="736" t="s">
        <v>169</v>
      </c>
      <c r="L4" s="737"/>
      <c r="M4" s="738"/>
      <c r="N4" s="737"/>
      <c r="O4" s="55"/>
      <c r="P4" s="55"/>
      <c r="Q4" s="55"/>
      <c r="R4" s="55"/>
      <c r="S4" s="55"/>
      <c r="T4" s="55"/>
    </row>
    <row r="5" spans="1:20" s="36" customFormat="1" ht="27" customHeight="1">
      <c r="A5" s="743"/>
      <c r="B5" s="728"/>
      <c r="C5" s="728"/>
      <c r="D5" s="728"/>
      <c r="E5" s="733"/>
      <c r="F5" s="733"/>
      <c r="G5" s="733"/>
      <c r="H5" s="728" t="s">
        <v>80</v>
      </c>
      <c r="I5" s="732" t="s">
        <v>81</v>
      </c>
      <c r="J5" s="732" t="s">
        <v>79</v>
      </c>
      <c r="K5" s="135" t="s">
        <v>78</v>
      </c>
      <c r="L5" s="346" t="s">
        <v>365</v>
      </c>
      <c r="M5" s="347" t="s">
        <v>366</v>
      </c>
      <c r="N5" s="348" t="s">
        <v>245</v>
      </c>
      <c r="O5" s="55"/>
      <c r="P5" s="55"/>
      <c r="Q5" s="55"/>
      <c r="R5" s="55"/>
      <c r="S5" s="55"/>
      <c r="T5" s="55"/>
    </row>
    <row r="6" spans="1:20" s="36" customFormat="1" ht="21" customHeight="1">
      <c r="A6" s="101"/>
      <c r="B6" s="132"/>
      <c r="C6" s="734"/>
      <c r="D6" s="735"/>
      <c r="E6" s="735"/>
      <c r="F6" s="735"/>
      <c r="G6" s="735"/>
      <c r="H6" s="735"/>
      <c r="I6" s="735"/>
      <c r="J6" s="735"/>
      <c r="K6" s="735"/>
      <c r="L6" s="735"/>
      <c r="M6" s="739"/>
      <c r="N6" s="735"/>
      <c r="O6" s="55"/>
      <c r="P6" s="55"/>
      <c r="Q6" s="55"/>
      <c r="R6" s="55"/>
      <c r="S6" s="55"/>
      <c r="T6" s="55"/>
    </row>
    <row r="7" spans="1:20" s="36" customFormat="1" ht="15" customHeight="1">
      <c r="A7" s="38">
        <v>1</v>
      </c>
      <c r="B7" s="146" t="s">
        <v>343</v>
      </c>
      <c r="C7" s="305">
        <f t="shared" ref="C7:G7" si="0">SUM(C8:C9)</f>
        <v>45634.025000000001</v>
      </c>
      <c r="D7" s="160">
        <f t="shared" si="0"/>
        <v>41811.384999999995</v>
      </c>
      <c r="E7" s="160">
        <f t="shared" si="0"/>
        <v>42396.166999999994</v>
      </c>
      <c r="F7" s="160">
        <f t="shared" si="0"/>
        <v>42860.063000000002</v>
      </c>
      <c r="G7" s="224">
        <f t="shared" si="0"/>
        <v>43271.298000000003</v>
      </c>
      <c r="H7" s="186">
        <f>G7/C7*100</f>
        <v>94.82244443701822</v>
      </c>
      <c r="I7" s="186">
        <f>G7/F7*100</f>
        <v>100.95948295736289</v>
      </c>
      <c r="J7" s="149" t="e">
        <f>E7/#REF!*100</f>
        <v>#REF!</v>
      </c>
      <c r="K7" s="150" t="e">
        <f>(#REF!-100)/5</f>
        <v>#REF!</v>
      </c>
      <c r="L7" s="440">
        <f>(H7-100)/10</f>
        <v>-0.51775555629817804</v>
      </c>
      <c r="M7" s="186">
        <f>I7-100</f>
        <v>0.95948295736289424</v>
      </c>
      <c r="N7" s="152" t="e">
        <f>(J7-100)/15</f>
        <v>#REF!</v>
      </c>
      <c r="O7" s="55"/>
      <c r="P7" s="55"/>
      <c r="Q7" s="55"/>
      <c r="R7" s="55"/>
      <c r="S7" s="55"/>
      <c r="T7" s="55"/>
    </row>
    <row r="8" spans="1:20" s="36" customFormat="1" ht="15" customHeight="1">
      <c r="A8" s="38">
        <v>2</v>
      </c>
      <c r="B8" s="107" t="s">
        <v>83</v>
      </c>
      <c r="C8" s="306">
        <v>9592.5330000000013</v>
      </c>
      <c r="D8" s="177">
        <v>11266.644</v>
      </c>
      <c r="E8" s="177">
        <v>11891</v>
      </c>
      <c r="F8" s="177">
        <v>12578.949999999999</v>
      </c>
      <c r="G8" s="232">
        <v>13215.19</v>
      </c>
      <c r="H8" s="186">
        <f>G8/C8*100</f>
        <v>137.76538480503532</v>
      </c>
      <c r="I8" s="186">
        <f>G8/F8*100</f>
        <v>105.05797383724398</v>
      </c>
      <c r="J8" s="149" t="e">
        <f>E8/#REF!*100</f>
        <v>#REF!</v>
      </c>
      <c r="K8" s="150" t="e">
        <f>(#REF!-100)/5</f>
        <v>#REF!</v>
      </c>
      <c r="L8" s="440">
        <f>(H8-100)/10</f>
        <v>3.7765384805035325</v>
      </c>
      <c r="M8" s="186">
        <f>I8-100</f>
        <v>5.0579738372439778</v>
      </c>
      <c r="N8" s="152" t="e">
        <f>(J8-100)/15</f>
        <v>#REF!</v>
      </c>
      <c r="O8" s="55"/>
      <c r="P8" s="55"/>
      <c r="Q8" s="55"/>
      <c r="R8" s="55"/>
      <c r="S8" s="55"/>
      <c r="T8" s="55"/>
    </row>
    <row r="9" spans="1:20" s="36" customFormat="1" ht="15" customHeight="1">
      <c r="A9" s="38">
        <v>3</v>
      </c>
      <c r="B9" s="107" t="s">
        <v>251</v>
      </c>
      <c r="C9" s="306">
        <v>36041.491999999998</v>
      </c>
      <c r="D9" s="177">
        <v>30544.740999999995</v>
      </c>
      <c r="E9" s="177">
        <v>30505.166999999994</v>
      </c>
      <c r="F9" s="177">
        <v>30281.113000000001</v>
      </c>
      <c r="G9" s="232">
        <v>30056.108000000004</v>
      </c>
      <c r="H9" s="186">
        <f>G9/C9*100</f>
        <v>83.393073738456792</v>
      </c>
      <c r="I9" s="186">
        <f>G9/F9*100</f>
        <v>99.256946070641476</v>
      </c>
      <c r="J9" s="149" t="e">
        <f>E9/#REF!*100</f>
        <v>#REF!</v>
      </c>
      <c r="K9" s="150" t="e">
        <f>(#REF!-100)/5</f>
        <v>#REF!</v>
      </c>
      <c r="L9" s="440">
        <f>(H9-100)/10</f>
        <v>-1.6606926261543209</v>
      </c>
      <c r="M9" s="186">
        <f>I9-100</f>
        <v>-0.7430539293585241</v>
      </c>
      <c r="N9" s="152" t="e">
        <f>(J9-100)/15</f>
        <v>#REF!</v>
      </c>
      <c r="O9" s="55"/>
      <c r="P9" s="55"/>
      <c r="Q9" s="55"/>
      <c r="R9" s="55"/>
      <c r="S9" s="55"/>
      <c r="T9" s="55"/>
    </row>
    <row r="10" spans="1:20" s="36" customFormat="1" ht="15" customHeight="1">
      <c r="A10" s="38">
        <v>4</v>
      </c>
      <c r="B10" s="146" t="s">
        <v>344</v>
      </c>
      <c r="C10" s="305">
        <f t="shared" ref="C10:G10" si="1">SUM(C13:C14)</f>
        <v>41264.520661425842</v>
      </c>
      <c r="D10" s="160">
        <f t="shared" si="1"/>
        <v>37799.439502813322</v>
      </c>
      <c r="E10" s="160">
        <f t="shared" si="1"/>
        <v>38261.046838807772</v>
      </c>
      <c r="F10" s="160">
        <f t="shared" si="1"/>
        <v>38581.425271015556</v>
      </c>
      <c r="G10" s="224">
        <f t="shared" si="1"/>
        <v>39181.521910050629</v>
      </c>
      <c r="H10" s="186">
        <f>G10/C10*100</f>
        <v>94.952083004995615</v>
      </c>
      <c r="I10" s="186">
        <f>G10/F10*100</f>
        <v>101.55540298166719</v>
      </c>
      <c r="J10" s="149" t="e">
        <f>E10/#REF!*100</f>
        <v>#REF!</v>
      </c>
      <c r="K10" s="150" t="e">
        <f>(#REF!-100)/5</f>
        <v>#REF!</v>
      </c>
      <c r="L10" s="440">
        <f>(H10-100)/10</f>
        <v>-0.50479169950043856</v>
      </c>
      <c r="M10" s="186">
        <f>I10-100</f>
        <v>1.5554029816671857</v>
      </c>
      <c r="N10" s="152" t="e">
        <f>(J10-100)/15</f>
        <v>#REF!</v>
      </c>
      <c r="O10" s="55"/>
      <c r="P10" s="55"/>
      <c r="Q10" s="55"/>
      <c r="R10" s="55"/>
      <c r="S10" s="55"/>
      <c r="T10" s="55"/>
    </row>
    <row r="11" spans="1:20" s="36" customFormat="1" ht="15" customHeight="1">
      <c r="A11" s="38">
        <v>5</v>
      </c>
      <c r="B11" s="107" t="s">
        <v>252</v>
      </c>
      <c r="C11" s="306">
        <v>20199.789433848116</v>
      </c>
      <c r="D11" s="177">
        <v>17703.409762847081</v>
      </c>
      <c r="E11" s="177">
        <v>17684.136851517011</v>
      </c>
      <c r="F11" s="177">
        <v>17639.460118542484</v>
      </c>
      <c r="G11" s="232">
        <v>17832.573679643436</v>
      </c>
      <c r="H11" s="186">
        <f>G11/C11*100</f>
        <v>88.280987967933882</v>
      </c>
      <c r="I11" s="186">
        <f>G11/F11*100</f>
        <v>101.09478158516853</v>
      </c>
      <c r="J11" s="149" t="e">
        <f>E11/#REF!*100</f>
        <v>#REF!</v>
      </c>
      <c r="K11" s="150" t="e">
        <f>(#REF!-100)/5</f>
        <v>#REF!</v>
      </c>
      <c r="L11" s="440">
        <f>(H11-100)/10</f>
        <v>-1.1719012032066118</v>
      </c>
      <c r="M11" s="186">
        <f>I11-100</f>
        <v>1.0947815851685334</v>
      </c>
      <c r="N11" s="152" t="e">
        <f>(J11-100)/15</f>
        <v>#REF!</v>
      </c>
      <c r="O11" s="55"/>
      <c r="P11" s="55"/>
      <c r="Q11" s="55"/>
      <c r="R11" s="55"/>
      <c r="S11" s="55"/>
      <c r="T11" s="55"/>
    </row>
    <row r="12" spans="1:20" s="36" customFormat="1" ht="15" customHeight="1">
      <c r="A12" s="38">
        <v>6</v>
      </c>
      <c r="B12" s="187" t="s">
        <v>253</v>
      </c>
      <c r="C12" s="307">
        <v>48.951954633344187</v>
      </c>
      <c r="D12" s="188">
        <v>46.83511183156422</v>
      </c>
      <c r="E12" s="188">
        <v>46.219688985561625</v>
      </c>
      <c r="F12" s="188">
        <v>45.720084197600123</v>
      </c>
      <c r="G12" s="233">
        <v>45.512713162551051</v>
      </c>
      <c r="H12" s="186" t="s">
        <v>82</v>
      </c>
      <c r="I12" s="186" t="s">
        <v>82</v>
      </c>
      <c r="J12" s="149" t="s">
        <v>82</v>
      </c>
      <c r="K12" s="189" t="s">
        <v>82</v>
      </c>
      <c r="L12" s="148" t="s">
        <v>82</v>
      </c>
      <c r="M12" s="148" t="s">
        <v>82</v>
      </c>
      <c r="N12" s="149" t="s">
        <v>82</v>
      </c>
      <c r="O12" s="55"/>
      <c r="P12" s="55"/>
      <c r="Q12" s="55"/>
      <c r="R12" s="55"/>
      <c r="S12" s="55"/>
      <c r="T12" s="55"/>
    </row>
    <row r="13" spans="1:20" s="36" customFormat="1" ht="15" customHeight="1">
      <c r="A13" s="38">
        <v>7</v>
      </c>
      <c r="B13" s="107" t="s">
        <v>83</v>
      </c>
      <c r="C13" s="306">
        <v>7206.9761440830753</v>
      </c>
      <c r="D13" s="177">
        <v>8711.2758459261659</v>
      </c>
      <c r="E13" s="177">
        <v>9202.5130398944711</v>
      </c>
      <c r="F13" s="177">
        <v>9779.0589927972596</v>
      </c>
      <c r="G13" s="232">
        <v>10609.161565592165</v>
      </c>
      <c r="H13" s="186">
        <f>G13/C13*100</f>
        <v>147.20683617500637</v>
      </c>
      <c r="I13" s="186">
        <f>G13/F13*100</f>
        <v>108.48857311737576</v>
      </c>
      <c r="J13" s="149" t="e">
        <f>E13/#REF!*100</f>
        <v>#REF!</v>
      </c>
      <c r="K13" s="150" t="e">
        <f>(#REF!-100)/5</f>
        <v>#REF!</v>
      </c>
      <c r="L13" s="440">
        <f>(H13-100)/10</f>
        <v>4.7206836175006375</v>
      </c>
      <c r="M13" s="186">
        <f>I13-100</f>
        <v>8.4885731173757648</v>
      </c>
      <c r="N13" s="152" t="e">
        <f>(J13-100)/15</f>
        <v>#REF!</v>
      </c>
      <c r="O13" s="55"/>
      <c r="P13" s="55"/>
      <c r="Q13" s="55"/>
      <c r="R13" s="55"/>
      <c r="S13" s="55"/>
      <c r="T13" s="55"/>
    </row>
    <row r="14" spans="1:20" s="36" customFormat="1" ht="15" customHeight="1">
      <c r="A14" s="38">
        <v>8</v>
      </c>
      <c r="B14" s="107" t="s">
        <v>84</v>
      </c>
      <c r="C14" s="306">
        <v>34057.544517342765</v>
      </c>
      <c r="D14" s="177">
        <v>29088.163656887155</v>
      </c>
      <c r="E14" s="177">
        <v>29058.5337989133</v>
      </c>
      <c r="F14" s="177">
        <v>28802.366278218295</v>
      </c>
      <c r="G14" s="232">
        <v>28572.360344458462</v>
      </c>
      <c r="H14" s="186">
        <f>G14/C14*100</f>
        <v>83.89436393427853</v>
      </c>
      <c r="I14" s="186">
        <f>G14/F14*100</f>
        <v>99.201433897694116</v>
      </c>
      <c r="J14" s="149" t="e">
        <f>E14/#REF!*100</f>
        <v>#REF!</v>
      </c>
      <c r="K14" s="150" t="e">
        <f>(#REF!-100)/5</f>
        <v>#REF!</v>
      </c>
      <c r="L14" s="440">
        <f>(H14-100)/10</f>
        <v>-1.6105636065721469</v>
      </c>
      <c r="M14" s="186">
        <f>I14-100</f>
        <v>-0.79856610230588387</v>
      </c>
      <c r="N14" s="152" t="e">
        <f>(J14-100)/15</f>
        <v>#REF!</v>
      </c>
      <c r="O14" s="55"/>
      <c r="P14" s="55"/>
      <c r="Q14" s="55"/>
      <c r="R14" s="55"/>
      <c r="S14" s="55"/>
      <c r="T14" s="55"/>
    </row>
    <row r="15" spans="1:20" s="36" customFormat="1" ht="21" customHeight="1">
      <c r="A15" s="38"/>
      <c r="B15" s="133"/>
      <c r="C15" s="740"/>
      <c r="D15" s="741"/>
      <c r="E15" s="741"/>
      <c r="F15" s="741"/>
      <c r="G15" s="741"/>
      <c r="H15" s="190"/>
      <c r="I15" s="190"/>
      <c r="J15" s="127"/>
      <c r="K15" s="124"/>
      <c r="L15" s="441"/>
      <c r="M15" s="442"/>
      <c r="N15" s="125"/>
      <c r="O15" s="55"/>
      <c r="P15" s="55"/>
      <c r="Q15" s="55"/>
      <c r="R15" s="55"/>
      <c r="S15" s="55"/>
      <c r="T15" s="55"/>
    </row>
    <row r="16" spans="1:20" s="36" customFormat="1" ht="15" customHeight="1">
      <c r="A16" s="38">
        <v>9</v>
      </c>
      <c r="B16" s="147" t="s">
        <v>345</v>
      </c>
      <c r="C16" s="308">
        <f t="shared" ref="C16:E19" si="2">C23/C7</f>
        <v>12.66112656594589</v>
      </c>
      <c r="D16" s="154">
        <f t="shared" si="2"/>
        <v>14.042013204540776</v>
      </c>
      <c r="E16" s="154">
        <f t="shared" si="2"/>
        <v>14.055067890668301</v>
      </c>
      <c r="F16" s="154">
        <f t="shared" ref="F16:G19" si="3">F23/F7</f>
        <v>13.910459657026003</v>
      </c>
      <c r="G16" s="234">
        <f t="shared" si="3"/>
        <v>13.89072746640308</v>
      </c>
      <c r="H16" s="186">
        <f t="shared" ref="H16:H21" si="4">G16/C16*100</f>
        <v>109.71162316443781</v>
      </c>
      <c r="I16" s="186">
        <f t="shared" ref="I16:I21" si="5">G16/F16*100</f>
        <v>99.858148536357277</v>
      </c>
      <c r="J16" s="149" t="e">
        <f>E16/#REF!*100</f>
        <v>#REF!</v>
      </c>
      <c r="K16" s="150" t="e">
        <f>(#REF!-100)/5</f>
        <v>#REF!</v>
      </c>
      <c r="L16" s="440">
        <f t="shared" ref="L16:L21" si="6">(H16-100)/10</f>
        <v>0.97116231644378104</v>
      </c>
      <c r="M16" s="186">
        <f t="shared" ref="M16:M21" si="7">I16-100</f>
        <v>-0.14185146364272327</v>
      </c>
      <c r="N16" s="152" t="e">
        <f t="shared" ref="N16:N21" si="8">(J16-100)/15</f>
        <v>#REF!</v>
      </c>
      <c r="O16" s="55"/>
      <c r="P16" s="55"/>
      <c r="Q16" s="55"/>
      <c r="R16" s="55"/>
      <c r="S16" s="55"/>
      <c r="T16" s="55"/>
    </row>
    <row r="17" spans="1:20" s="36" customFormat="1" ht="15" customHeight="1">
      <c r="A17" s="38">
        <v>10</v>
      </c>
      <c r="B17" s="107" t="s">
        <v>71</v>
      </c>
      <c r="C17" s="309">
        <v>19.465204881348154</v>
      </c>
      <c r="D17" s="156">
        <v>21.097670721806836</v>
      </c>
      <c r="E17" s="156">
        <v>20.736690741129582</v>
      </c>
      <c r="F17" s="156">
        <v>20.645413398988307</v>
      </c>
      <c r="G17" s="223">
        <v>20.517537951501989</v>
      </c>
      <c r="H17" s="186">
        <f t="shared" si="4"/>
        <v>105.40622652866189</v>
      </c>
      <c r="I17" s="186">
        <f t="shared" si="5"/>
        <v>99.380610864916932</v>
      </c>
      <c r="J17" s="149" t="e">
        <f>E17/#REF!*100</f>
        <v>#REF!</v>
      </c>
      <c r="K17" s="150" t="e">
        <f>(#REF!-100)/5</f>
        <v>#REF!</v>
      </c>
      <c r="L17" s="440">
        <f t="shared" si="6"/>
        <v>0.54062265286618894</v>
      </c>
      <c r="M17" s="186">
        <f t="shared" si="7"/>
        <v>-0.61938913508306825</v>
      </c>
      <c r="N17" s="152" t="e">
        <f t="shared" si="8"/>
        <v>#REF!</v>
      </c>
      <c r="O17" s="55"/>
      <c r="P17" s="55"/>
      <c r="Q17" s="55"/>
      <c r="R17" s="55"/>
      <c r="S17" s="55"/>
      <c r="T17" s="55"/>
    </row>
    <row r="18" spans="1:20" s="36" customFormat="1" ht="15" customHeight="1">
      <c r="A18" s="38">
        <v>11</v>
      </c>
      <c r="B18" s="107" t="s">
        <v>72</v>
      </c>
      <c r="C18" s="309">
        <v>10.85020414977398</v>
      </c>
      <c r="D18" s="156">
        <v>11.439483969378477</v>
      </c>
      <c r="E18" s="156">
        <v>11.450552487922428</v>
      </c>
      <c r="F18" s="156">
        <v>11.112720803356501</v>
      </c>
      <c r="G18" s="223">
        <v>10.977024878743553</v>
      </c>
      <c r="H18" s="186">
        <f t="shared" si="4"/>
        <v>101.16883265253782</v>
      </c>
      <c r="I18" s="186">
        <f t="shared" si="5"/>
        <v>98.778913580084165</v>
      </c>
      <c r="J18" s="149" t="e">
        <f>E18/#REF!*100</f>
        <v>#REF!</v>
      </c>
      <c r="K18" s="150" t="e">
        <f>(#REF!-100)/5</f>
        <v>#REF!</v>
      </c>
      <c r="L18" s="440">
        <f t="shared" si="6"/>
        <v>0.11688326525378159</v>
      </c>
      <c r="M18" s="186">
        <f t="shared" si="7"/>
        <v>-1.2210864199158351</v>
      </c>
      <c r="N18" s="152" t="e">
        <f t="shared" si="8"/>
        <v>#REF!</v>
      </c>
      <c r="O18" s="55"/>
      <c r="P18" s="55"/>
      <c r="Q18" s="55"/>
      <c r="R18" s="55"/>
      <c r="S18" s="55"/>
      <c r="T18" s="55"/>
    </row>
    <row r="19" spans="1:20" s="36" customFormat="1" ht="15" customHeight="1">
      <c r="A19" s="38">
        <v>12</v>
      </c>
      <c r="B19" s="147" t="s">
        <v>346</v>
      </c>
      <c r="C19" s="308">
        <f t="shared" si="2"/>
        <v>11.679487255512713</v>
      </c>
      <c r="D19" s="154">
        <f t="shared" si="2"/>
        <v>12.897340755990333</v>
      </c>
      <c r="E19" s="154">
        <f t="shared" si="2"/>
        <v>12.881412051118309</v>
      </c>
      <c r="F19" s="154">
        <f t="shared" si="3"/>
        <v>12.707681363005065</v>
      </c>
      <c r="G19" s="234">
        <f t="shared" si="3"/>
        <v>12.700366873752952</v>
      </c>
      <c r="H19" s="186">
        <f t="shared" si="4"/>
        <v>108.74079140553351</v>
      </c>
      <c r="I19" s="186">
        <f t="shared" si="5"/>
        <v>99.942440410306418</v>
      </c>
      <c r="J19" s="149" t="e">
        <f>E19/#REF!*100</f>
        <v>#REF!</v>
      </c>
      <c r="K19" s="150" t="e">
        <f>(#REF!-100)/5</f>
        <v>#REF!</v>
      </c>
      <c r="L19" s="440">
        <f t="shared" si="6"/>
        <v>0.87407914055335145</v>
      </c>
      <c r="M19" s="186">
        <f t="shared" si="7"/>
        <v>-5.7559589693582325E-2</v>
      </c>
      <c r="N19" s="152" t="e">
        <f t="shared" si="8"/>
        <v>#REF!</v>
      </c>
      <c r="O19" s="55"/>
      <c r="P19" s="55"/>
      <c r="Q19" s="55"/>
      <c r="R19" s="55"/>
      <c r="S19" s="55"/>
      <c r="T19" s="55"/>
    </row>
    <row r="20" spans="1:20" s="36" customFormat="1" ht="15" customHeight="1">
      <c r="A20" s="38">
        <v>13</v>
      </c>
      <c r="B20" s="107" t="s">
        <v>71</v>
      </c>
      <c r="C20" s="309">
        <v>17.111845550519941</v>
      </c>
      <c r="D20" s="156">
        <v>18.673753238438419</v>
      </c>
      <c r="E20" s="156">
        <v>18.277209863429938</v>
      </c>
      <c r="F20" s="156">
        <v>18.265994952674916</v>
      </c>
      <c r="G20" s="223">
        <v>18.109671373356431</v>
      </c>
      <c r="H20" s="186">
        <f t="shared" si="4"/>
        <v>105.83119932850357</v>
      </c>
      <c r="I20" s="186">
        <f t="shared" si="5"/>
        <v>99.144182511144336</v>
      </c>
      <c r="J20" s="149" t="e">
        <f>E20/#REF!*100</f>
        <v>#REF!</v>
      </c>
      <c r="K20" s="150" t="e">
        <f>(#REF!-100)/5</f>
        <v>#REF!</v>
      </c>
      <c r="L20" s="440">
        <f t="shared" si="6"/>
        <v>0.58311993285035724</v>
      </c>
      <c r="M20" s="186">
        <f t="shared" si="7"/>
        <v>-0.85581748885566356</v>
      </c>
      <c r="N20" s="152" t="e">
        <f t="shared" si="8"/>
        <v>#REF!</v>
      </c>
      <c r="O20" s="55"/>
      <c r="P20" s="55"/>
      <c r="Q20" s="55"/>
      <c r="R20" s="55"/>
      <c r="S20" s="55"/>
      <c r="T20" s="55"/>
    </row>
    <row r="21" spans="1:20" s="36" customFormat="1" ht="15" customHeight="1">
      <c r="A21" s="38">
        <v>14</v>
      </c>
      <c r="B21" s="107" t="s">
        <v>72</v>
      </c>
      <c r="C21" s="309">
        <v>10.529936482165196</v>
      </c>
      <c r="D21" s="156">
        <v>11.167430159776321</v>
      </c>
      <c r="E21" s="156">
        <v>11.172623160665452</v>
      </c>
      <c r="F21" s="156">
        <v>10.820507372895996</v>
      </c>
      <c r="G21" s="223">
        <v>10.691845886969714</v>
      </c>
      <c r="H21" s="186">
        <f t="shared" si="4"/>
        <v>101.53761046022214</v>
      </c>
      <c r="I21" s="186">
        <f t="shared" si="5"/>
        <v>98.810947754182379</v>
      </c>
      <c r="J21" s="149" t="e">
        <f>E21/#REF!*100</f>
        <v>#REF!</v>
      </c>
      <c r="K21" s="150" t="e">
        <f>(#REF!-100)/5</f>
        <v>#REF!</v>
      </c>
      <c r="L21" s="440">
        <f t="shared" si="6"/>
        <v>0.15376104602221402</v>
      </c>
      <c r="M21" s="186">
        <f t="shared" si="7"/>
        <v>-1.1890522458176207</v>
      </c>
      <c r="N21" s="152" t="e">
        <f t="shared" si="8"/>
        <v>#REF!</v>
      </c>
      <c r="O21" s="55"/>
      <c r="P21" s="55"/>
      <c r="Q21" s="55"/>
      <c r="R21" s="55"/>
      <c r="S21" s="55"/>
      <c r="T21" s="55"/>
    </row>
    <row r="22" spans="1:20" s="13" customFormat="1" ht="21" customHeight="1">
      <c r="A22" s="38"/>
      <c r="B22" s="34"/>
      <c r="C22" s="740"/>
      <c r="D22" s="741"/>
      <c r="E22" s="741"/>
      <c r="F22" s="741"/>
      <c r="G22" s="741"/>
      <c r="H22" s="190"/>
      <c r="I22" s="190"/>
      <c r="J22" s="127"/>
      <c r="K22" s="124"/>
      <c r="L22" s="443"/>
      <c r="M22" s="442"/>
      <c r="N22" s="125"/>
      <c r="O22" s="34"/>
      <c r="P22" s="34"/>
      <c r="Q22" s="34"/>
      <c r="R22" s="63"/>
      <c r="S22" s="63"/>
    </row>
    <row r="23" spans="1:20" s="7" customFormat="1" ht="24" customHeight="1">
      <c r="A23" s="53">
        <v>15</v>
      </c>
      <c r="B23" s="147" t="s">
        <v>70</v>
      </c>
      <c r="C23" s="159">
        <f t="shared" ref="C23:G23" si="9">SUM(C24:C25)</f>
        <v>577778.16623853892</v>
      </c>
      <c r="D23" s="160">
        <f t="shared" si="9"/>
        <v>587116.02027013805</v>
      </c>
      <c r="E23" s="160">
        <f t="shared" si="9"/>
        <v>595881.00548911095</v>
      </c>
      <c r="F23" s="160">
        <f t="shared" si="9"/>
        <v>596203.17725909292</v>
      </c>
      <c r="G23" s="224">
        <f t="shared" si="9"/>
        <v>601069.80763551267</v>
      </c>
      <c r="H23" s="186">
        <f t="shared" ref="H23:H28" si="10">G23/C23*100</f>
        <v>104.03124291604983</v>
      </c>
      <c r="I23" s="186">
        <f t="shared" ref="I23:I28" si="11">G23/F23*100</f>
        <v>100.81627045310174</v>
      </c>
      <c r="J23" s="149" t="e">
        <f>E23/#REF!*100</f>
        <v>#REF!</v>
      </c>
      <c r="K23" s="150" t="e">
        <f>(#REF!-100)/5</f>
        <v>#REF!</v>
      </c>
      <c r="L23" s="440">
        <f t="shared" ref="L23:L28" si="12">(H23-100)/10</f>
        <v>0.40312429160498342</v>
      </c>
      <c r="M23" s="186">
        <f t="shared" ref="M23:M28" si="13">I23-100</f>
        <v>0.81627045310173685</v>
      </c>
      <c r="N23" s="152" t="e">
        <f t="shared" ref="N23:N28" si="14">(J23-100)/15</f>
        <v>#REF!</v>
      </c>
      <c r="O23" s="59"/>
      <c r="P23" s="59"/>
      <c r="Q23" s="59"/>
      <c r="R23" s="59"/>
      <c r="S23" s="59"/>
      <c r="T23" s="43"/>
    </row>
    <row r="24" spans="1:20" s="7" customFormat="1" ht="12">
      <c r="A24" s="53">
        <v>16</v>
      </c>
      <c r="B24" s="107" t="s">
        <v>71</v>
      </c>
      <c r="C24" s="161">
        <v>186720.62017609327</v>
      </c>
      <c r="D24" s="177">
        <v>237699.94525182064</v>
      </c>
      <c r="E24" s="177">
        <v>246579.98960277188</v>
      </c>
      <c r="F24" s="177">
        <v>259697.62287520396</v>
      </c>
      <c r="G24" s="232">
        <v>271143.16236130957</v>
      </c>
      <c r="H24" s="186">
        <f t="shared" si="10"/>
        <v>145.21329358567829</v>
      </c>
      <c r="I24" s="186">
        <f t="shared" si="11"/>
        <v>104.40725616175766</v>
      </c>
      <c r="J24" s="149" t="e">
        <f>E24/#REF!*100</f>
        <v>#REF!</v>
      </c>
      <c r="K24" s="150" t="e">
        <f>(#REF!-100)/5</f>
        <v>#REF!</v>
      </c>
      <c r="L24" s="440">
        <f t="shared" si="12"/>
        <v>4.5213293585678285</v>
      </c>
      <c r="M24" s="186">
        <f t="shared" si="13"/>
        <v>4.4072561617576582</v>
      </c>
      <c r="N24" s="152" t="e">
        <f t="shared" si="14"/>
        <v>#REF!</v>
      </c>
      <c r="O24" s="59"/>
      <c r="P24" s="59"/>
      <c r="Q24" s="59"/>
      <c r="R24" s="59"/>
      <c r="S24" s="59"/>
      <c r="T24" s="43"/>
    </row>
    <row r="25" spans="1:20" s="7" customFormat="1" ht="12">
      <c r="A25" s="53">
        <v>17</v>
      </c>
      <c r="B25" s="107" t="s">
        <v>72</v>
      </c>
      <c r="C25" s="161">
        <v>391057.54606244568</v>
      </c>
      <c r="D25" s="177">
        <v>349416.07501831744</v>
      </c>
      <c r="E25" s="177">
        <v>349301.01588633907</v>
      </c>
      <c r="F25" s="177">
        <v>336505.55438388902</v>
      </c>
      <c r="G25" s="232">
        <v>329926.64527420315</v>
      </c>
      <c r="H25" s="186">
        <f t="shared" si="10"/>
        <v>84.367799214266824</v>
      </c>
      <c r="I25" s="186">
        <f t="shared" si="11"/>
        <v>98.044932981349675</v>
      </c>
      <c r="J25" s="149" t="e">
        <f>E25/#REF!*100</f>
        <v>#REF!</v>
      </c>
      <c r="K25" s="150" t="e">
        <f>(#REF!-100)/5</f>
        <v>#REF!</v>
      </c>
      <c r="L25" s="440">
        <f t="shared" si="12"/>
        <v>-1.5632200785733175</v>
      </c>
      <c r="M25" s="186">
        <f t="shared" si="13"/>
        <v>-1.9550670186503254</v>
      </c>
      <c r="N25" s="152" t="e">
        <f t="shared" si="14"/>
        <v>#REF!</v>
      </c>
      <c r="O25" s="59"/>
      <c r="P25" s="59"/>
      <c r="Q25" s="59"/>
      <c r="R25" s="59"/>
      <c r="S25" s="59"/>
      <c r="T25" s="43"/>
    </row>
    <row r="26" spans="1:20" s="7" customFormat="1" ht="15" customHeight="1">
      <c r="A26" s="38">
        <v>18</v>
      </c>
      <c r="B26" s="146" t="s">
        <v>347</v>
      </c>
      <c r="C26" s="159">
        <f t="shared" ref="C26:G26" si="15">SUM(C27:C28)</f>
        <v>481948.44316996413</v>
      </c>
      <c r="D26" s="160">
        <f t="shared" si="15"/>
        <v>487512.25165322522</v>
      </c>
      <c r="E26" s="160">
        <f t="shared" si="15"/>
        <v>492856.30983782047</v>
      </c>
      <c r="F26" s="160">
        <f t="shared" si="15"/>
        <v>490280.45887465705</v>
      </c>
      <c r="G26" s="224">
        <f t="shared" si="15"/>
        <v>497619.70292963251</v>
      </c>
      <c r="H26" s="186">
        <f t="shared" si="10"/>
        <v>103.25164651567134</v>
      </c>
      <c r="I26" s="186">
        <f t="shared" si="11"/>
        <v>101.49694810839927</v>
      </c>
      <c r="J26" s="149" t="e">
        <f>E26/#REF!*100</f>
        <v>#REF!</v>
      </c>
      <c r="K26" s="150" t="e">
        <f>(#REF!-100)/5</f>
        <v>#REF!</v>
      </c>
      <c r="L26" s="440">
        <f t="shared" si="12"/>
        <v>0.32516465156713392</v>
      </c>
      <c r="M26" s="186">
        <f t="shared" si="13"/>
        <v>1.4969481083992662</v>
      </c>
      <c r="N26" s="152" t="e">
        <f t="shared" si="14"/>
        <v>#REF!</v>
      </c>
      <c r="O26" s="44"/>
      <c r="P26" s="44"/>
      <c r="Q26" s="44"/>
      <c r="R26" s="44"/>
      <c r="S26" s="44"/>
      <c r="T26" s="44"/>
    </row>
    <row r="27" spans="1:20" s="7" customFormat="1" ht="15" customHeight="1">
      <c r="A27" s="38">
        <v>19</v>
      </c>
      <c r="B27" s="107" t="s">
        <v>71</v>
      </c>
      <c r="C27" s="161">
        <v>123324.66266383133</v>
      </c>
      <c r="D27" s="177">
        <v>162672.21553879412</v>
      </c>
      <c r="E27" s="177">
        <v>168196.26210110186</v>
      </c>
      <c r="F27" s="177">
        <v>178624.24220434498</v>
      </c>
      <c r="G27" s="232">
        <v>192128.42949971772</v>
      </c>
      <c r="H27" s="186">
        <f t="shared" si="10"/>
        <v>155.79076021755475</v>
      </c>
      <c r="I27" s="186">
        <f t="shared" si="11"/>
        <v>107.56010893522729</v>
      </c>
      <c r="J27" s="149" t="e">
        <f>E27/#REF!*100</f>
        <v>#REF!</v>
      </c>
      <c r="K27" s="150" t="e">
        <f>(#REF!-100)/5</f>
        <v>#REF!</v>
      </c>
      <c r="L27" s="440">
        <f t="shared" si="12"/>
        <v>5.5790760217554745</v>
      </c>
      <c r="M27" s="186">
        <f t="shared" si="13"/>
        <v>7.5601089352272908</v>
      </c>
      <c r="N27" s="152" t="e">
        <f t="shared" si="14"/>
        <v>#REF!</v>
      </c>
      <c r="O27" s="45"/>
      <c r="P27" s="45"/>
      <c r="Q27" s="45"/>
      <c r="R27" s="45"/>
      <c r="S27" s="45"/>
      <c r="T27" s="45"/>
    </row>
    <row r="28" spans="1:20" s="7" customFormat="1" ht="15" customHeight="1">
      <c r="A28" s="38">
        <v>20</v>
      </c>
      <c r="B28" s="107" t="s">
        <v>72</v>
      </c>
      <c r="C28" s="161">
        <v>358623.78050613281</v>
      </c>
      <c r="D28" s="177">
        <v>324840.0361144311</v>
      </c>
      <c r="E28" s="177">
        <v>324660.04773671861</v>
      </c>
      <c r="F28" s="177">
        <v>311656.21667031205</v>
      </c>
      <c r="G28" s="232">
        <v>305491.27342991479</v>
      </c>
      <c r="H28" s="186">
        <f t="shared" si="10"/>
        <v>85.184332449668815</v>
      </c>
      <c r="I28" s="186">
        <f t="shared" si="11"/>
        <v>98.021877020050312</v>
      </c>
      <c r="J28" s="149" t="e">
        <f>E28/#REF!*100</f>
        <v>#REF!</v>
      </c>
      <c r="K28" s="150" t="e">
        <f>(#REF!-100)/5</f>
        <v>#REF!</v>
      </c>
      <c r="L28" s="440">
        <f t="shared" si="12"/>
        <v>-1.4815667550331184</v>
      </c>
      <c r="M28" s="186">
        <f t="shared" si="13"/>
        <v>-1.9781229799496884</v>
      </c>
      <c r="N28" s="152" t="e">
        <f t="shared" si="14"/>
        <v>#REF!</v>
      </c>
      <c r="O28" s="45"/>
      <c r="P28" s="45"/>
      <c r="Q28" s="45"/>
      <c r="R28" s="45"/>
      <c r="S28" s="45"/>
      <c r="T28" s="45"/>
    </row>
    <row r="29" spans="1:20" s="7" customFormat="1" ht="21" customHeight="1">
      <c r="A29" s="38"/>
      <c r="B29" s="25"/>
      <c r="C29" s="740"/>
      <c r="D29" s="741"/>
      <c r="E29" s="741"/>
      <c r="F29" s="741"/>
      <c r="G29" s="741"/>
      <c r="H29" s="190"/>
      <c r="I29" s="190"/>
      <c r="J29" s="127"/>
      <c r="K29" s="124"/>
      <c r="L29" s="443"/>
      <c r="M29" s="442"/>
      <c r="N29" s="125"/>
      <c r="O29" s="58"/>
      <c r="P29" s="58"/>
      <c r="Q29" s="58"/>
      <c r="R29" s="58"/>
      <c r="S29" s="58"/>
      <c r="T29" s="43"/>
    </row>
    <row r="30" spans="1:20" s="7" customFormat="1" ht="15" customHeight="1">
      <c r="A30" s="38">
        <v>21</v>
      </c>
      <c r="B30" s="146" t="s">
        <v>85</v>
      </c>
      <c r="C30" s="153">
        <f t="shared" ref="C30:G30" si="16">C34*100/C23</f>
        <v>7.8334295984870792</v>
      </c>
      <c r="D30" s="154">
        <f t="shared" si="16"/>
        <v>7.4726492225664556</v>
      </c>
      <c r="E30" s="154">
        <f t="shared" si="16"/>
        <v>7.4374267344183362</v>
      </c>
      <c r="F30" s="154">
        <f t="shared" si="16"/>
        <v>7.3433720431032645</v>
      </c>
      <c r="G30" s="234">
        <f t="shared" si="16"/>
        <v>7.3497098127251235</v>
      </c>
      <c r="H30" s="186">
        <f>G30/C30*100</f>
        <v>93.824929685263541</v>
      </c>
      <c r="I30" s="186">
        <f>G30/F30*100</f>
        <v>100.08630598565153</v>
      </c>
      <c r="J30" s="149" t="e">
        <f>E30/#REF!*100</f>
        <v>#REF!</v>
      </c>
      <c r="K30" s="150" t="e">
        <f>(#REF!-100)/5</f>
        <v>#REF!</v>
      </c>
      <c r="L30" s="440">
        <f>(H30-100)/10</f>
        <v>-0.61750703147364594</v>
      </c>
      <c r="M30" s="186">
        <f>I30-100</f>
        <v>8.6305985651534911E-2</v>
      </c>
      <c r="N30" s="152" t="e">
        <f>(J30-100)/15</f>
        <v>#REF!</v>
      </c>
      <c r="O30" s="44"/>
      <c r="P30" s="44"/>
      <c r="Q30" s="44"/>
      <c r="R30" s="44"/>
      <c r="S30" s="44"/>
      <c r="T30" s="44"/>
    </row>
    <row r="31" spans="1:20" s="7" customFormat="1" ht="15" customHeight="1">
      <c r="A31" s="38">
        <v>22</v>
      </c>
      <c r="B31" s="107" t="s">
        <v>73</v>
      </c>
      <c r="C31" s="155">
        <v>6.8228814402468521</v>
      </c>
      <c r="D31" s="156">
        <v>6.7939991832158739</v>
      </c>
      <c r="E31" s="156">
        <v>6.7373642925316535</v>
      </c>
      <c r="F31" s="156">
        <v>6.7381037820329395</v>
      </c>
      <c r="G31" s="223">
        <v>6.8002887344267453</v>
      </c>
      <c r="H31" s="186">
        <f t="shared" ref="H31:H32" si="17">G31/C31*100</f>
        <v>99.668868556225576</v>
      </c>
      <c r="I31" s="186">
        <f>G31/F31*100</f>
        <v>100.92288504904927</v>
      </c>
      <c r="J31" s="149" t="e">
        <f>E31/#REF!*100</f>
        <v>#REF!</v>
      </c>
      <c r="K31" s="150" t="e">
        <f>(#REF!-100)/5</f>
        <v>#REF!</v>
      </c>
      <c r="L31" s="440">
        <f>(H31-100)/10</f>
        <v>-3.3113144377442436E-2</v>
      </c>
      <c r="M31" s="186">
        <f>I31-100</f>
        <v>0.92288504904927038</v>
      </c>
      <c r="N31" s="152" t="e">
        <f>(J31-100)/15</f>
        <v>#REF!</v>
      </c>
      <c r="O31" s="45"/>
      <c r="P31" s="45"/>
      <c r="Q31" s="45"/>
      <c r="R31" s="60"/>
      <c r="S31" s="60"/>
      <c r="T31" s="51"/>
    </row>
    <row r="32" spans="1:20" s="7" customFormat="1" ht="15" customHeight="1">
      <c r="A32" s="53">
        <v>23</v>
      </c>
      <c r="B32" s="107" t="s">
        <v>74</v>
      </c>
      <c r="C32" s="155">
        <v>8.3159421614700531</v>
      </c>
      <c r="D32" s="156">
        <v>7.9343196743060398</v>
      </c>
      <c r="E32" s="156">
        <v>7.9316176522537392</v>
      </c>
      <c r="F32" s="156">
        <v>7.8104868545944637</v>
      </c>
      <c r="G32" s="223">
        <v>7.8012397839221199</v>
      </c>
      <c r="H32" s="186">
        <f t="shared" si="17"/>
        <v>93.81065467322891</v>
      </c>
      <c r="I32" s="186">
        <f>G32/F32*100</f>
        <v>99.881606987573321</v>
      </c>
      <c r="J32" s="149" t="e">
        <f>E32/#REF!*100</f>
        <v>#REF!</v>
      </c>
      <c r="K32" s="150" t="e">
        <f>(#REF!-100)/5</f>
        <v>#REF!</v>
      </c>
      <c r="L32" s="440">
        <f>(H32-100)/10</f>
        <v>-0.61893453267710896</v>
      </c>
      <c r="M32" s="186">
        <f>I32-100</f>
        <v>-0.11839301242667943</v>
      </c>
      <c r="N32" s="152" t="e">
        <f>(J32-100)/15</f>
        <v>#REF!</v>
      </c>
      <c r="O32" s="61"/>
      <c r="P32" s="61"/>
      <c r="Q32" s="61"/>
      <c r="R32" s="61"/>
      <c r="S32" s="61"/>
      <c r="T32" s="42"/>
    </row>
    <row r="33" spans="1:20" s="7" customFormat="1" ht="21" customHeight="1">
      <c r="A33" s="38"/>
      <c r="B33" s="134"/>
      <c r="C33" s="740"/>
      <c r="D33" s="741"/>
      <c r="E33" s="741"/>
      <c r="F33" s="741"/>
      <c r="G33" s="741"/>
      <c r="H33" s="190"/>
      <c r="I33" s="190"/>
      <c r="J33" s="127"/>
      <c r="K33" s="124"/>
      <c r="L33" s="443"/>
      <c r="M33" s="442"/>
      <c r="N33" s="125"/>
      <c r="O33" s="45"/>
      <c r="P33" s="45"/>
      <c r="Q33" s="45"/>
      <c r="R33" s="45"/>
      <c r="S33" s="45"/>
      <c r="T33" s="45"/>
    </row>
    <row r="34" spans="1:20" s="7" customFormat="1" ht="15" customHeight="1">
      <c r="A34" s="38">
        <v>24</v>
      </c>
      <c r="B34" s="146" t="s">
        <v>75</v>
      </c>
      <c r="C34" s="159">
        <f t="shared" ref="C34:G34" si="18">SUM(C35:C36)</f>
        <v>45259.845887725583</v>
      </c>
      <c r="D34" s="160">
        <f t="shared" si="18"/>
        <v>43873.120724279586</v>
      </c>
      <c r="E34" s="160">
        <f t="shared" si="18"/>
        <v>44318.213207567926</v>
      </c>
      <c r="F34" s="160">
        <f t="shared" si="18"/>
        <v>43781.417438937635</v>
      </c>
      <c r="G34" s="224">
        <f t="shared" si="18"/>
        <v>44176.886633115297</v>
      </c>
      <c r="H34" s="186">
        <f t="shared" ref="H34:H39" si="19">G34/C34*100</f>
        <v>97.607240516689458</v>
      </c>
      <c r="I34" s="186">
        <f t="shared" ref="I34:I39" si="20">G34/F34*100</f>
        <v>100.90328092901338</v>
      </c>
      <c r="J34" s="149" t="e">
        <f>E34/#REF!*100</f>
        <v>#REF!</v>
      </c>
      <c r="K34" s="150" t="e">
        <f>(#REF!-100)/5</f>
        <v>#REF!</v>
      </c>
      <c r="L34" s="440">
        <f t="shared" ref="L34:L39" si="21">(H34-100)/10</f>
        <v>-0.23927594833105417</v>
      </c>
      <c r="M34" s="186">
        <f t="shared" ref="M34:M39" si="22">I34-100</f>
        <v>0.90328092901337698</v>
      </c>
      <c r="N34" s="152" t="e">
        <f t="shared" ref="N34:N39" si="23">(J34-100)/15</f>
        <v>#REF!</v>
      </c>
      <c r="O34" s="50"/>
      <c r="P34" s="50"/>
      <c r="Q34" s="50"/>
      <c r="R34" s="50"/>
      <c r="S34" s="50"/>
      <c r="T34" s="50"/>
    </row>
    <row r="35" spans="1:20" s="7" customFormat="1" ht="15" customHeight="1">
      <c r="A35" s="38">
        <v>25</v>
      </c>
      <c r="B35" s="107" t="s">
        <v>76</v>
      </c>
      <c r="C35" s="161">
        <v>12739.726539108487</v>
      </c>
      <c r="D35" s="177">
        <v>16149.332338913273</v>
      </c>
      <c r="E35" s="177">
        <v>16612.992172025417</v>
      </c>
      <c r="F35" s="177">
        <v>17498.695348803758</v>
      </c>
      <c r="G35" s="232">
        <v>18438.517924224554</v>
      </c>
      <c r="H35" s="186">
        <f t="shared" si="19"/>
        <v>144.73244671007564</v>
      </c>
      <c r="I35" s="186">
        <f t="shared" si="20"/>
        <v>105.37081511899711</v>
      </c>
      <c r="J35" s="149" t="e">
        <f>E35/#REF!*100</f>
        <v>#REF!</v>
      </c>
      <c r="K35" s="150" t="e">
        <f>(#REF!-100)/5</f>
        <v>#REF!</v>
      </c>
      <c r="L35" s="440">
        <f t="shared" si="21"/>
        <v>4.4732446710075635</v>
      </c>
      <c r="M35" s="186">
        <f t="shared" si="22"/>
        <v>5.3708151189971147</v>
      </c>
      <c r="N35" s="152" t="e">
        <f t="shared" si="23"/>
        <v>#REF!</v>
      </c>
      <c r="O35" s="50"/>
      <c r="P35" s="50"/>
      <c r="Q35" s="50"/>
      <c r="R35" s="50"/>
      <c r="S35" s="50"/>
      <c r="T35" s="50"/>
    </row>
    <row r="36" spans="1:20" s="7" customFormat="1" ht="15" customHeight="1">
      <c r="A36" s="38">
        <v>26</v>
      </c>
      <c r="B36" s="107" t="s">
        <v>77</v>
      </c>
      <c r="C36" s="161">
        <v>32520.119348617096</v>
      </c>
      <c r="D36" s="177">
        <v>27723.788385366315</v>
      </c>
      <c r="E36" s="177">
        <v>27705.221035542509</v>
      </c>
      <c r="F36" s="177">
        <v>26282.722090133877</v>
      </c>
      <c r="G36" s="232">
        <v>25738.368708890746</v>
      </c>
      <c r="H36" s="186">
        <f t="shared" si="19"/>
        <v>79.145984776298988</v>
      </c>
      <c r="I36" s="186">
        <f t="shared" si="20"/>
        <v>97.928854631661338</v>
      </c>
      <c r="J36" s="149" t="e">
        <f>E36/#REF!*100</f>
        <v>#REF!</v>
      </c>
      <c r="K36" s="150" t="e">
        <f>(#REF!-100)/5</f>
        <v>#REF!</v>
      </c>
      <c r="L36" s="440">
        <f t="shared" si="21"/>
        <v>-2.085401522370101</v>
      </c>
      <c r="M36" s="186">
        <f t="shared" si="22"/>
        <v>-2.0711453683386623</v>
      </c>
      <c r="N36" s="152" t="e">
        <f t="shared" si="23"/>
        <v>#REF!</v>
      </c>
      <c r="O36" s="50"/>
      <c r="P36" s="50"/>
      <c r="Q36" s="50"/>
      <c r="R36" s="50"/>
      <c r="S36" s="50"/>
      <c r="T36" s="50"/>
    </row>
    <row r="37" spans="1:20" s="7" customFormat="1" ht="15" customHeight="1">
      <c r="A37" s="38">
        <v>27</v>
      </c>
      <c r="B37" s="146" t="s">
        <v>348</v>
      </c>
      <c r="C37" s="159">
        <f t="shared" ref="C37:G37" si="24">SUM(C38:C39)</f>
        <v>38238.770560033285</v>
      </c>
      <c r="D37" s="160">
        <f t="shared" si="24"/>
        <v>36824.22129384138</v>
      </c>
      <c r="E37" s="160">
        <f t="shared" si="24"/>
        <v>37081.014784939558</v>
      </c>
      <c r="F37" s="160">
        <f t="shared" si="24"/>
        <v>36371.98747203916</v>
      </c>
      <c r="G37" s="224">
        <f t="shared" si="24"/>
        <v>36891.322591504948</v>
      </c>
      <c r="H37" s="186">
        <f t="shared" si="19"/>
        <v>96.476225702882104</v>
      </c>
      <c r="I37" s="186">
        <f t="shared" si="20"/>
        <v>101.4278436664068</v>
      </c>
      <c r="J37" s="149" t="e">
        <f>E37/#REF!*100</f>
        <v>#REF!</v>
      </c>
      <c r="K37" s="150" t="e">
        <f>(#REF!-100)/5</f>
        <v>#REF!</v>
      </c>
      <c r="L37" s="440">
        <f t="shared" si="21"/>
        <v>-0.35237742971178959</v>
      </c>
      <c r="M37" s="186">
        <f t="shared" si="22"/>
        <v>1.427843666406801</v>
      </c>
      <c r="N37" s="152" t="e">
        <f t="shared" si="23"/>
        <v>#REF!</v>
      </c>
      <c r="O37" s="45"/>
      <c r="P37" s="45"/>
      <c r="Q37" s="45"/>
      <c r="R37" s="45"/>
      <c r="S37" s="45"/>
      <c r="T37" s="45"/>
    </row>
    <row r="38" spans="1:20" s="7" customFormat="1" ht="15" customHeight="1">
      <c r="A38" s="38">
        <v>28</v>
      </c>
      <c r="B38" s="107" t="s">
        <v>76</v>
      </c>
      <c r="C38" s="161">
        <v>8413.6416315593215</v>
      </c>
      <c r="D38" s="177">
        <v>11051.5794333391</v>
      </c>
      <c r="E38" s="177">
        <v>11331.417225800888</v>
      </c>
      <c r="F38" s="177">
        <v>12031.548500165229</v>
      </c>
      <c r="G38" s="232">
        <v>13060.621688801091</v>
      </c>
      <c r="H38" s="186">
        <f t="shared" si="19"/>
        <v>155.23149500224832</v>
      </c>
      <c r="I38" s="186">
        <f t="shared" si="20"/>
        <v>108.55312338741543</v>
      </c>
      <c r="J38" s="149" t="e">
        <f>E38/#REF!*100</f>
        <v>#REF!</v>
      </c>
      <c r="K38" s="150" t="e">
        <f>(#REF!-100)/5</f>
        <v>#REF!</v>
      </c>
      <c r="L38" s="440">
        <f t="shared" si="21"/>
        <v>5.5231495002248323</v>
      </c>
      <c r="M38" s="186">
        <f t="shared" si="22"/>
        <v>8.5531233874154253</v>
      </c>
      <c r="N38" s="152" t="e">
        <f t="shared" si="23"/>
        <v>#REF!</v>
      </c>
      <c r="O38" s="45"/>
      <c r="P38" s="45"/>
      <c r="Q38" s="45"/>
      <c r="R38" s="45"/>
      <c r="S38" s="45"/>
      <c r="T38" s="45"/>
    </row>
    <row r="39" spans="1:20" s="7" customFormat="1" ht="14.25" customHeight="1">
      <c r="A39" s="53">
        <v>29</v>
      </c>
      <c r="B39" s="107" t="s">
        <v>77</v>
      </c>
      <c r="C39" s="161">
        <v>29825.128928473965</v>
      </c>
      <c r="D39" s="177">
        <v>25772.641860502277</v>
      </c>
      <c r="E39" s="177">
        <v>25749.597559138667</v>
      </c>
      <c r="F39" s="177">
        <v>24340.438971873933</v>
      </c>
      <c r="G39" s="232">
        <v>23830.700902703855</v>
      </c>
      <c r="H39" s="186">
        <f t="shared" si="19"/>
        <v>79.901417894468025</v>
      </c>
      <c r="I39" s="186">
        <f t="shared" si="20"/>
        <v>97.905797550491613</v>
      </c>
      <c r="J39" s="149" t="e">
        <f>E39/#REF!*100</f>
        <v>#REF!</v>
      </c>
      <c r="K39" s="150" t="e">
        <f>(#REF!-100)/5</f>
        <v>#REF!</v>
      </c>
      <c r="L39" s="440">
        <f t="shared" si="21"/>
        <v>-2.0098582105531975</v>
      </c>
      <c r="M39" s="186">
        <f t="shared" si="22"/>
        <v>-2.0942024495083871</v>
      </c>
      <c r="N39" s="152" t="e">
        <f t="shared" si="23"/>
        <v>#REF!</v>
      </c>
      <c r="O39" s="61"/>
      <c r="P39" s="61"/>
      <c r="Q39" s="61"/>
      <c r="R39" s="61"/>
      <c r="S39" s="61"/>
      <c r="T39" s="42"/>
    </row>
    <row r="40" spans="1:20" s="7" customFormat="1" ht="21" customHeight="1">
      <c r="A40" s="38"/>
      <c r="B40" s="113"/>
      <c r="C40" s="740"/>
      <c r="D40" s="741"/>
      <c r="E40" s="741"/>
      <c r="F40" s="741"/>
      <c r="G40" s="741"/>
      <c r="H40" s="190"/>
      <c r="I40" s="190"/>
      <c r="J40" s="129"/>
      <c r="K40" s="124"/>
      <c r="L40" s="440"/>
      <c r="M40" s="442"/>
      <c r="N40" s="125"/>
      <c r="O40" s="45"/>
      <c r="P40" s="45"/>
      <c r="Q40" s="45"/>
      <c r="R40" s="45"/>
      <c r="S40" s="45"/>
      <c r="T40" s="45"/>
    </row>
    <row r="41" spans="1:20" s="13" customFormat="1" ht="12">
      <c r="A41" s="38">
        <v>30</v>
      </c>
      <c r="B41" s="157" t="s">
        <v>75</v>
      </c>
      <c r="C41" s="159">
        <f t="shared" ref="C41:G41" si="25">SUM(C42:C43)</f>
        <v>35030.350945170489</v>
      </c>
      <c r="D41" s="160">
        <f t="shared" si="25"/>
        <v>34278.284821689711</v>
      </c>
      <c r="E41" s="160">
        <f t="shared" si="25"/>
        <v>34651.384068402207</v>
      </c>
      <c r="F41" s="160">
        <f t="shared" si="25"/>
        <v>34323.561251708459</v>
      </c>
      <c r="G41" s="224">
        <f t="shared" si="25"/>
        <v>34699.687091791173</v>
      </c>
      <c r="H41" s="186">
        <f t="shared" ref="H41:H46" si="26">G41/C41*100</f>
        <v>99.056064685458409</v>
      </c>
      <c r="I41" s="186">
        <f t="shared" ref="I41:I46" si="27">G41/F41*100</f>
        <v>101.09582405311744</v>
      </c>
      <c r="J41" s="149" t="e">
        <f>E41/#REF!*100</f>
        <v>#REF!</v>
      </c>
      <c r="K41" s="150" t="e">
        <f>(#REF!-100)/5</f>
        <v>#REF!</v>
      </c>
      <c r="L41" s="440">
        <f t="shared" ref="L41:L46" si="28">(H41-100)/10</f>
        <v>-9.4393531454159074E-2</v>
      </c>
      <c r="M41" s="186">
        <f t="shared" ref="M41:M46" si="29">I41-100</f>
        <v>1.0958240531174397</v>
      </c>
      <c r="N41" s="152" t="e">
        <f t="shared" ref="N41:N46" si="30">(J41-100)/15</f>
        <v>#REF!</v>
      </c>
      <c r="O41" s="34"/>
      <c r="P41" s="34"/>
      <c r="Q41" s="34"/>
      <c r="R41" s="34"/>
      <c r="S41" s="63"/>
    </row>
    <row r="42" spans="1:20" s="13" customFormat="1" ht="15" customHeight="1">
      <c r="A42" s="38">
        <v>31</v>
      </c>
      <c r="B42" s="158" t="s">
        <v>76</v>
      </c>
      <c r="C42" s="161">
        <v>10634.162386568018</v>
      </c>
      <c r="D42" s="177">
        <v>13480.244022465169</v>
      </c>
      <c r="E42" s="177">
        <v>13867.272263794172</v>
      </c>
      <c r="F42" s="177">
        <v>14606.590441405477</v>
      </c>
      <c r="G42" s="232">
        <v>15391.083409202465</v>
      </c>
      <c r="H42" s="186">
        <f t="shared" si="26"/>
        <v>144.73244671007566</v>
      </c>
      <c r="I42" s="186">
        <f t="shared" si="27"/>
        <v>105.37081511899709</v>
      </c>
      <c r="J42" s="149" t="e">
        <f>E42/#REF!*100</f>
        <v>#REF!</v>
      </c>
      <c r="K42" s="150" t="e">
        <f>(#REF!-100)/5</f>
        <v>#REF!</v>
      </c>
      <c r="L42" s="440">
        <f t="shared" si="28"/>
        <v>4.4732446710075662</v>
      </c>
      <c r="M42" s="186">
        <f t="shared" si="29"/>
        <v>5.3708151189970863</v>
      </c>
      <c r="N42" s="152" t="e">
        <f t="shared" si="30"/>
        <v>#REF!</v>
      </c>
      <c r="O42" s="34"/>
      <c r="P42" s="34"/>
      <c r="Q42" s="34"/>
      <c r="R42" s="34"/>
      <c r="S42" s="63"/>
    </row>
    <row r="43" spans="1:20" s="13" customFormat="1" ht="15" customHeight="1">
      <c r="A43" s="38">
        <v>32</v>
      </c>
      <c r="B43" s="158" t="s">
        <v>77</v>
      </c>
      <c r="C43" s="161">
        <v>24396.188558602473</v>
      </c>
      <c r="D43" s="177">
        <v>20798.040799224542</v>
      </c>
      <c r="E43" s="177">
        <v>20784.111804608034</v>
      </c>
      <c r="F43" s="177">
        <v>19716.970810302981</v>
      </c>
      <c r="G43" s="232">
        <v>19308.603682588706</v>
      </c>
      <c r="H43" s="186">
        <f t="shared" si="26"/>
        <v>79.145984776298974</v>
      </c>
      <c r="I43" s="186">
        <f t="shared" si="27"/>
        <v>97.928854631661338</v>
      </c>
      <c r="J43" s="149" t="e">
        <f>E43/#REF!*100</f>
        <v>#REF!</v>
      </c>
      <c r="K43" s="150" t="e">
        <f>(#REF!-100)/5</f>
        <v>#REF!</v>
      </c>
      <c r="L43" s="440">
        <f t="shared" si="28"/>
        <v>-2.0854015223701028</v>
      </c>
      <c r="M43" s="186">
        <f t="shared" si="29"/>
        <v>-2.0711453683386623</v>
      </c>
      <c r="N43" s="152" t="e">
        <f t="shared" si="30"/>
        <v>#REF!</v>
      </c>
      <c r="O43" s="34"/>
      <c r="P43" s="34"/>
      <c r="Q43" s="34"/>
      <c r="R43" s="34"/>
      <c r="S43" s="63"/>
    </row>
    <row r="44" spans="1:20" s="7" customFormat="1" ht="15" customHeight="1">
      <c r="A44" s="53">
        <v>33</v>
      </c>
      <c r="B44" s="157" t="s">
        <v>348</v>
      </c>
      <c r="C44" s="159">
        <f t="shared" ref="C44:G44" si="31">SUM(C45:C46)</f>
        <v>31419.261636591866</v>
      </c>
      <c r="D44" s="160">
        <f t="shared" si="31"/>
        <v>30023.065477145181</v>
      </c>
      <c r="E44" s="160">
        <f t="shared" si="31"/>
        <v>30242.723770576216</v>
      </c>
      <c r="F44" s="160">
        <f t="shared" si="31"/>
        <v>29759.999536734271</v>
      </c>
      <c r="G44" s="224">
        <f t="shared" si="31"/>
        <v>30210.625081078171</v>
      </c>
      <c r="H44" s="186">
        <f t="shared" si="26"/>
        <v>96.153198730468958</v>
      </c>
      <c r="I44" s="186">
        <f t="shared" si="27"/>
        <v>101.51419876128584</v>
      </c>
      <c r="J44" s="186" t="s">
        <v>436</v>
      </c>
      <c r="K44" s="186">
        <f t="shared" ref="K44" si="32">I44/H44*100</f>
        <v>105.57547757287256</v>
      </c>
      <c r="L44" s="440">
        <f t="shared" si="28"/>
        <v>-0.38468012695310422</v>
      </c>
      <c r="M44" s="186">
        <f t="shared" si="29"/>
        <v>1.5141987612858401</v>
      </c>
      <c r="N44" s="152" t="e">
        <f t="shared" si="30"/>
        <v>#VALUE!</v>
      </c>
      <c r="O44" s="23"/>
      <c r="P44" s="23"/>
      <c r="Q44" s="123"/>
      <c r="R44" s="56"/>
      <c r="S44" s="28"/>
    </row>
    <row r="45" spans="1:20" s="7" customFormat="1" ht="15" customHeight="1">
      <c r="A45" s="53">
        <v>34</v>
      </c>
      <c r="B45" s="158" t="s">
        <v>76</v>
      </c>
      <c r="C45" s="161">
        <v>7023.0731482131232</v>
      </c>
      <c r="D45" s="177">
        <v>9225.0245687304669</v>
      </c>
      <c r="E45" s="177">
        <v>9458.6120415700225</v>
      </c>
      <c r="F45" s="177">
        <v>10043.028798134581</v>
      </c>
      <c r="G45" s="232">
        <v>10902.021443072697</v>
      </c>
      <c r="H45" s="186">
        <f t="shared" si="26"/>
        <v>155.23149500224832</v>
      </c>
      <c r="I45" s="186">
        <f t="shared" si="27"/>
        <v>108.55312338741543</v>
      </c>
      <c r="J45" s="149" t="e">
        <f>E45/#REF!*100</f>
        <v>#REF!</v>
      </c>
      <c r="K45" s="150" t="e">
        <f>(#REF!-100)/5</f>
        <v>#REF!</v>
      </c>
      <c r="L45" s="440">
        <f t="shared" si="28"/>
        <v>5.5231495002248323</v>
      </c>
      <c r="M45" s="186">
        <f t="shared" si="29"/>
        <v>8.5531233874154253</v>
      </c>
      <c r="N45" s="152" t="e">
        <f t="shared" si="30"/>
        <v>#REF!</v>
      </c>
      <c r="O45" s="23"/>
      <c r="P45" s="23"/>
      <c r="Q45" s="23"/>
      <c r="R45" s="56"/>
      <c r="S45" s="28"/>
    </row>
    <row r="46" spans="1:20" s="7" customFormat="1" ht="15" customHeight="1">
      <c r="A46" s="53">
        <v>35</v>
      </c>
      <c r="B46" s="158" t="s">
        <v>77</v>
      </c>
      <c r="C46" s="161">
        <v>24396.188488378742</v>
      </c>
      <c r="D46" s="177">
        <v>20798.040908414714</v>
      </c>
      <c r="E46" s="177">
        <v>20784.111729006196</v>
      </c>
      <c r="F46" s="177">
        <v>19716.970738599692</v>
      </c>
      <c r="G46" s="232">
        <v>19308.603638005472</v>
      </c>
      <c r="H46" s="186">
        <f t="shared" si="26"/>
        <v>79.145984821371712</v>
      </c>
      <c r="I46" s="186">
        <f t="shared" si="27"/>
        <v>97.928854761676121</v>
      </c>
      <c r="J46" s="149" t="e">
        <f>E46/#REF!*100</f>
        <v>#REF!</v>
      </c>
      <c r="K46" s="150" t="e">
        <f>(#REF!-100)/5</f>
        <v>#REF!</v>
      </c>
      <c r="L46" s="440">
        <f t="shared" si="28"/>
        <v>-2.0854015178628287</v>
      </c>
      <c r="M46" s="186">
        <f t="shared" si="29"/>
        <v>-2.0711452383238793</v>
      </c>
      <c r="N46" s="152" t="e">
        <f t="shared" si="30"/>
        <v>#REF!</v>
      </c>
      <c r="O46" s="23"/>
      <c r="P46" s="23"/>
      <c r="Q46" s="28"/>
      <c r="R46" s="56"/>
      <c r="S46" s="28"/>
    </row>
    <row r="47" spans="1:20" s="7" customFormat="1" ht="21" customHeight="1">
      <c r="A47" s="53"/>
      <c r="B47" s="113"/>
      <c r="C47" s="740"/>
      <c r="D47" s="741"/>
      <c r="E47" s="741"/>
      <c r="F47" s="741"/>
      <c r="G47" s="741"/>
      <c r="H47" s="191"/>
      <c r="I47" s="191"/>
      <c r="J47" s="131"/>
      <c r="K47" s="130"/>
      <c r="L47" s="440"/>
      <c r="M47" s="444"/>
      <c r="N47" s="131"/>
      <c r="O47" s="22"/>
      <c r="P47" s="22"/>
      <c r="Q47" s="28"/>
      <c r="R47" s="56"/>
      <c r="S47" s="28"/>
    </row>
    <row r="48" spans="1:20" s="7" customFormat="1" ht="15" customHeight="1">
      <c r="A48" s="53">
        <v>36</v>
      </c>
      <c r="B48" s="146" t="s">
        <v>435</v>
      </c>
      <c r="C48" s="159">
        <f t="shared" ref="C48:E48" si="33">SUM(C49:C50)</f>
        <v>107841.77586721918</v>
      </c>
      <c r="D48" s="160">
        <f t="shared" si="33"/>
        <v>103174.00955323232</v>
      </c>
      <c r="E48" s="160">
        <f t="shared" si="33"/>
        <v>104344.10601375547</v>
      </c>
      <c r="F48" s="160">
        <f>SUM(F49:F50)</f>
        <v>103310.99068431335</v>
      </c>
      <c r="G48" s="224">
        <f>SUM(G49:G50)</f>
        <v>104894.6831272722</v>
      </c>
      <c r="H48" s="186">
        <f t="shared" ref="H48:H53" si="34">G48/C48*100</f>
        <v>97.267206779332341</v>
      </c>
      <c r="I48" s="186">
        <f t="shared" ref="I48:I53" si="35">G48/F48*100</f>
        <v>101.53293704035626</v>
      </c>
      <c r="J48" s="149" t="e">
        <f>E48/#REF!*100</f>
        <v>#REF!</v>
      </c>
      <c r="K48" s="150" t="e">
        <f>(#REF!-100)/5</f>
        <v>#REF!</v>
      </c>
      <c r="L48" s="440">
        <f t="shared" ref="L48:L53" si="36">(H48-100)/10</f>
        <v>-0.27327932206676592</v>
      </c>
      <c r="M48" s="186">
        <f t="shared" ref="M48:M53" si="37">I48-100</f>
        <v>1.5329370403562592</v>
      </c>
      <c r="N48" s="152" t="e">
        <f t="shared" ref="N48:N53" si="38">(J48-100)/15</f>
        <v>#REF!</v>
      </c>
      <c r="O48" s="22"/>
      <c r="P48" s="22"/>
      <c r="Q48" s="28"/>
      <c r="R48" s="56"/>
      <c r="S48" s="28"/>
    </row>
    <row r="49" spans="1:23" s="7" customFormat="1" ht="15" customHeight="1">
      <c r="A49" s="53">
        <v>37</v>
      </c>
      <c r="B49" s="107" t="s">
        <v>170</v>
      </c>
      <c r="C49" s="161">
        <v>31849.11843906713</v>
      </c>
      <c r="D49" s="177">
        <v>40173.505444666967</v>
      </c>
      <c r="E49" s="177">
        <v>41515.737361203806</v>
      </c>
      <c r="F49" s="177">
        <v>43862.710926519125</v>
      </c>
      <c r="G49" s="232">
        <v>46664.528828291033</v>
      </c>
      <c r="H49" s="186">
        <f t="shared" si="34"/>
        <v>146.51748969934079</v>
      </c>
      <c r="I49" s="186">
        <f t="shared" si="35"/>
        <v>106.38769889637156</v>
      </c>
      <c r="J49" s="149" t="e">
        <f>E49/#REF!*100</f>
        <v>#REF!</v>
      </c>
      <c r="K49" s="150" t="e">
        <f>(#REF!-100)/5</f>
        <v>#REF!</v>
      </c>
      <c r="L49" s="440">
        <f t="shared" si="36"/>
        <v>4.6517489699340784</v>
      </c>
      <c r="M49" s="186">
        <f t="shared" si="37"/>
        <v>6.3876988963715604</v>
      </c>
      <c r="N49" s="152" t="e">
        <f t="shared" si="38"/>
        <v>#REF!</v>
      </c>
      <c r="O49" s="22"/>
      <c r="P49" s="22"/>
      <c r="Q49" s="28"/>
      <c r="R49" s="56"/>
      <c r="S49" s="28"/>
    </row>
    <row r="50" spans="1:23" s="7" customFormat="1" ht="15" customHeight="1">
      <c r="A50" s="53">
        <v>38</v>
      </c>
      <c r="B50" s="107" t="s">
        <v>171</v>
      </c>
      <c r="C50" s="161">
        <v>75992.657428152059</v>
      </c>
      <c r="D50" s="177">
        <v>63000.50410856535</v>
      </c>
      <c r="E50" s="177">
        <v>62828.368652551668</v>
      </c>
      <c r="F50" s="177">
        <v>59448.279757794233</v>
      </c>
      <c r="G50" s="232">
        <v>58230.154298981171</v>
      </c>
      <c r="H50" s="186">
        <f t="shared" si="34"/>
        <v>76.626027131680971</v>
      </c>
      <c r="I50" s="186">
        <f t="shared" si="35"/>
        <v>97.950949188477821</v>
      </c>
      <c r="J50" s="149" t="e">
        <f>E50/#REF!*100</f>
        <v>#REF!</v>
      </c>
      <c r="K50" s="150" t="e">
        <f>(#REF!-100)/5</f>
        <v>#REF!</v>
      </c>
      <c r="L50" s="440">
        <f t="shared" si="36"/>
        <v>-2.3373972868319028</v>
      </c>
      <c r="M50" s="186">
        <f t="shared" si="37"/>
        <v>-2.0490508115221786</v>
      </c>
      <c r="N50" s="152" t="e">
        <f t="shared" si="38"/>
        <v>#REF!</v>
      </c>
      <c r="O50" s="22"/>
      <c r="P50" s="22"/>
      <c r="Q50" s="28"/>
      <c r="R50" s="56"/>
      <c r="S50" s="28"/>
    </row>
    <row r="51" spans="1:23" s="7" customFormat="1" ht="15" customHeight="1">
      <c r="A51" s="53">
        <v>39</v>
      </c>
      <c r="B51" s="146" t="s">
        <v>349</v>
      </c>
      <c r="C51" s="167">
        <v>93137</v>
      </c>
      <c r="D51" s="160">
        <f>SUM(D52:D53)</f>
        <v>88208.83876177897</v>
      </c>
      <c r="E51" s="160">
        <f>SUM(E52:E53)</f>
        <v>88935.953623234585</v>
      </c>
      <c r="F51" s="160">
        <f>SUM(F52:F53)</f>
        <v>87517.477006198213</v>
      </c>
      <c r="G51" s="224">
        <f>SUM(G52:G53)</f>
        <v>89237.389409269352</v>
      </c>
      <c r="H51" s="186">
        <f t="shared" si="34"/>
        <v>95.813038222478013</v>
      </c>
      <c r="I51" s="186">
        <f t="shared" si="35"/>
        <v>101.96522164704238</v>
      </c>
      <c r="J51" s="149" t="e">
        <f>E51/#REF!*100</f>
        <v>#REF!</v>
      </c>
      <c r="K51" s="150" t="e">
        <f>(#REF!-100)/5</f>
        <v>#REF!</v>
      </c>
      <c r="L51" s="440">
        <f t="shared" si="36"/>
        <v>-0.41869617775219864</v>
      </c>
      <c r="M51" s="186">
        <f t="shared" si="37"/>
        <v>1.9652216470423838</v>
      </c>
      <c r="N51" s="152" t="e">
        <f t="shared" si="38"/>
        <v>#REF!</v>
      </c>
      <c r="O51" s="22"/>
      <c r="P51" s="22"/>
      <c r="Q51" s="28"/>
      <c r="R51" s="56"/>
      <c r="S51" s="28"/>
    </row>
    <row r="52" spans="1:23" s="7" customFormat="1" ht="15" customHeight="1">
      <c r="A52" s="53">
        <v>40</v>
      </c>
      <c r="B52" s="107" t="s">
        <v>170</v>
      </c>
      <c r="C52" s="161">
        <v>22551.07522618254</v>
      </c>
      <c r="D52" s="177">
        <v>29256.935374750086</v>
      </c>
      <c r="E52" s="177">
        <v>30155.335796749961</v>
      </c>
      <c r="F52" s="177">
        <v>32063.432331431704</v>
      </c>
      <c r="G52" s="232">
        <v>34930.354551422337</v>
      </c>
      <c r="H52" s="186">
        <f t="shared" si="34"/>
        <v>154.89440836447145</v>
      </c>
      <c r="I52" s="186">
        <f t="shared" si="35"/>
        <v>108.94140773937104</v>
      </c>
      <c r="J52" s="149" t="e">
        <f>E52/#REF!*100</f>
        <v>#REF!</v>
      </c>
      <c r="K52" s="150" t="e">
        <f>(#REF!-100)/5</f>
        <v>#REF!</v>
      </c>
      <c r="L52" s="440">
        <f t="shared" si="36"/>
        <v>5.4894408364471445</v>
      </c>
      <c r="M52" s="186">
        <f t="shared" si="37"/>
        <v>8.9414077393710443</v>
      </c>
      <c r="N52" s="152" t="e">
        <f t="shared" si="38"/>
        <v>#REF!</v>
      </c>
      <c r="O52" s="22"/>
      <c r="P52" s="22"/>
      <c r="Q52" s="28"/>
      <c r="R52" s="56"/>
      <c r="S52" s="28"/>
    </row>
    <row r="53" spans="1:23" s="7" customFormat="1" ht="15" customHeight="1">
      <c r="A53" s="53">
        <v>41</v>
      </c>
      <c r="B53" s="107" t="s">
        <v>171</v>
      </c>
      <c r="C53" s="161">
        <v>70295.052781802879</v>
      </c>
      <c r="D53" s="177">
        <v>58951.903387028884</v>
      </c>
      <c r="E53" s="177">
        <v>58780.617826484624</v>
      </c>
      <c r="F53" s="177">
        <v>55454.044674766512</v>
      </c>
      <c r="G53" s="232">
        <v>54307.034857847008</v>
      </c>
      <c r="H53" s="186">
        <f t="shared" si="34"/>
        <v>77.255841924490809</v>
      </c>
      <c r="I53" s="186">
        <f t="shared" si="35"/>
        <v>97.931602963054146</v>
      </c>
      <c r="J53" s="149" t="e">
        <f>E53/#REF!*100</f>
        <v>#REF!</v>
      </c>
      <c r="K53" s="151" t="e">
        <f>(#REF!-100)/5</f>
        <v>#REF!</v>
      </c>
      <c r="L53" s="440">
        <f t="shared" si="36"/>
        <v>-2.2744158075509189</v>
      </c>
      <c r="M53" s="186">
        <f t="shared" si="37"/>
        <v>-2.0683970369458535</v>
      </c>
      <c r="N53" s="151" t="e">
        <f t="shared" si="38"/>
        <v>#REF!</v>
      </c>
      <c r="O53" s="23"/>
      <c r="P53" s="23"/>
      <c r="Q53" s="23"/>
      <c r="R53" s="56"/>
      <c r="S53" s="28"/>
    </row>
    <row r="54" spans="1:23" s="7" customFormat="1" ht="15" customHeight="1">
      <c r="A54" s="423" t="s">
        <v>752</v>
      </c>
      <c r="B54" s="57"/>
      <c r="C54" s="31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56"/>
      <c r="S54" s="28"/>
    </row>
    <row r="55" spans="1:23" s="7" customFormat="1" ht="12" customHeight="1">
      <c r="A55" s="385" t="s">
        <v>753</v>
      </c>
      <c r="B55" s="385"/>
      <c r="C55" s="385"/>
      <c r="D55" s="385"/>
      <c r="E55" s="385"/>
      <c r="F55" s="385"/>
      <c r="G55" s="385"/>
      <c r="H55" s="385"/>
      <c r="I55" s="385"/>
      <c r="J55" s="385"/>
      <c r="K55" s="385"/>
      <c r="L55" s="385"/>
      <c r="N55" s="314"/>
      <c r="O55" s="236"/>
      <c r="P55" s="236"/>
      <c r="Q55" s="236"/>
      <c r="R55" s="236"/>
      <c r="S55" s="236"/>
      <c r="T55" s="236"/>
      <c r="U55" s="236"/>
      <c r="V55" s="236"/>
      <c r="W55" s="236"/>
    </row>
    <row r="56" spans="1:23" s="7" customFormat="1" ht="12" customHeight="1">
      <c r="A56" s="385" t="s">
        <v>754</v>
      </c>
      <c r="C56" s="424"/>
      <c r="D56" s="424"/>
      <c r="E56" s="424"/>
      <c r="F56" s="424"/>
      <c r="G56" s="424"/>
      <c r="H56" s="424"/>
      <c r="I56" s="424"/>
      <c r="J56" s="424"/>
      <c r="K56" s="424"/>
      <c r="L56" s="424"/>
      <c r="M56" s="424"/>
      <c r="N56" s="424"/>
      <c r="O56" s="236"/>
      <c r="P56" s="236"/>
      <c r="Q56" s="236"/>
      <c r="R56" s="236"/>
      <c r="S56" s="236"/>
      <c r="T56" s="236"/>
      <c r="U56" s="236"/>
      <c r="V56" s="236"/>
      <c r="W56" s="236"/>
    </row>
    <row r="57" spans="1:23" s="7" customFormat="1" ht="12.75" customHeight="1">
      <c r="A57" s="425" t="s">
        <v>444</v>
      </c>
      <c r="C57" s="384"/>
      <c r="D57" s="384"/>
      <c r="E57" s="384"/>
      <c r="F57" s="384"/>
      <c r="G57" s="384"/>
      <c r="H57" s="384"/>
      <c r="I57" s="384"/>
      <c r="J57" s="384"/>
      <c r="K57" s="384"/>
      <c r="L57" s="384"/>
      <c r="M57" s="384"/>
      <c r="N57" s="384"/>
      <c r="O57" s="236"/>
      <c r="P57" s="236"/>
      <c r="Q57" s="236"/>
      <c r="R57" s="236"/>
      <c r="S57" s="236"/>
      <c r="T57" s="236"/>
      <c r="U57" s="236"/>
      <c r="V57" s="236"/>
      <c r="W57" s="236"/>
    </row>
    <row r="58" spans="1:23" s="29" customFormat="1" ht="12" customHeight="1">
      <c r="A58" s="424" t="s">
        <v>755</v>
      </c>
      <c r="C58" s="424"/>
      <c r="D58" s="424"/>
      <c r="E58" s="424"/>
      <c r="F58" s="424"/>
      <c r="G58" s="424"/>
      <c r="H58" s="424"/>
      <c r="I58" s="424"/>
      <c r="J58" s="424"/>
      <c r="K58" s="424"/>
      <c r="L58" s="424"/>
      <c r="M58" s="424"/>
      <c r="N58" s="424"/>
      <c r="O58" s="22"/>
      <c r="P58" s="22"/>
      <c r="Q58" s="22"/>
      <c r="R58" s="56"/>
      <c r="S58" s="28"/>
    </row>
    <row r="59" spans="1:23" s="29" customFormat="1" ht="12" customHeight="1">
      <c r="A59" s="424" t="s">
        <v>756</v>
      </c>
      <c r="C59" s="424"/>
      <c r="D59" s="424"/>
      <c r="E59" s="424"/>
      <c r="F59" s="424"/>
      <c r="G59" s="424"/>
      <c r="H59" s="424"/>
      <c r="I59" s="424"/>
      <c r="J59" s="424"/>
      <c r="K59" s="424"/>
      <c r="L59" s="424"/>
      <c r="M59" s="424"/>
      <c r="N59" s="424"/>
      <c r="O59" s="193"/>
      <c r="P59" s="193"/>
      <c r="Q59" s="193"/>
      <c r="R59" s="193"/>
      <c r="S59" s="193"/>
      <c r="T59" s="193"/>
      <c r="U59" s="193"/>
      <c r="V59" s="193"/>
      <c r="W59" s="193"/>
    </row>
    <row r="60" spans="1:23" s="29" customFormat="1" ht="12" customHeight="1">
      <c r="A60" s="428" t="s">
        <v>757</v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45"/>
      <c r="O60" s="45"/>
      <c r="P60" s="45"/>
      <c r="Q60" s="45"/>
      <c r="R60" s="45"/>
      <c r="S60" s="45"/>
      <c r="T60" s="45"/>
    </row>
    <row r="61" spans="1:23" s="29" customFormat="1" ht="12" customHeight="1">
      <c r="A61" s="427" t="s">
        <v>437</v>
      </c>
      <c r="C61" s="426"/>
      <c r="D61" s="426"/>
      <c r="E61" s="426"/>
      <c r="F61" s="426"/>
      <c r="G61" s="426"/>
      <c r="H61" s="426"/>
      <c r="I61" s="426"/>
      <c r="J61" s="426"/>
      <c r="K61" s="426"/>
      <c r="L61" s="426"/>
      <c r="M61" s="426"/>
      <c r="N61" s="45"/>
      <c r="O61" s="45"/>
      <c r="P61" s="45"/>
      <c r="Q61" s="45"/>
      <c r="R61" s="45"/>
      <c r="S61" s="45"/>
      <c r="T61" s="45"/>
    </row>
    <row r="62" spans="1:23" s="29" customFormat="1" ht="15" customHeight="1">
      <c r="A62" s="56"/>
      <c r="B62" s="40"/>
      <c r="C62" s="31"/>
      <c r="D62" s="30"/>
      <c r="E62" s="22"/>
      <c r="F62" s="22"/>
      <c r="G62" s="22"/>
      <c r="H62" s="22"/>
      <c r="I62" s="22"/>
      <c r="J62" s="22"/>
      <c r="K62" s="22"/>
      <c r="L62" s="45"/>
      <c r="M62" s="45"/>
      <c r="N62" s="45"/>
      <c r="O62" s="45"/>
      <c r="P62" s="45"/>
      <c r="Q62" s="45"/>
      <c r="R62" s="45"/>
      <c r="S62" s="45"/>
      <c r="T62" s="45"/>
    </row>
    <row r="63" spans="1:23" s="29" customFormat="1" ht="15" customHeight="1">
      <c r="A63" s="16"/>
      <c r="B63" s="40"/>
      <c r="C63" s="31"/>
      <c r="D63" s="28"/>
      <c r="E63" s="28"/>
      <c r="F63" s="28"/>
      <c r="G63" s="28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32"/>
      <c r="S63" s="28"/>
    </row>
    <row r="64" spans="1:23" s="7" customFormat="1" ht="12" customHeight="1">
      <c r="H64" s="22"/>
      <c r="I64" s="28"/>
      <c r="J64" s="28"/>
      <c r="K64" s="28"/>
      <c r="L64" s="22"/>
      <c r="M64" s="22"/>
      <c r="N64" s="22"/>
      <c r="O64" s="22"/>
      <c r="P64" s="22"/>
      <c r="Q64" s="22"/>
      <c r="R64" s="28"/>
      <c r="S64" s="28"/>
    </row>
    <row r="65" spans="2:19" s="7" customFormat="1" ht="12" customHeight="1">
      <c r="B65" s="731"/>
      <c r="C65" s="731"/>
      <c r="D65" s="731"/>
      <c r="E65" s="731"/>
      <c r="F65" s="731"/>
      <c r="G65" s="731"/>
      <c r="H65" s="731"/>
      <c r="I65" s="731"/>
      <c r="J65" s="731"/>
      <c r="K65" s="731"/>
      <c r="L65" s="731"/>
      <c r="M65" s="731"/>
      <c r="N65" s="731"/>
      <c r="O65" s="22"/>
      <c r="P65" s="22"/>
      <c r="Q65" s="22"/>
      <c r="R65" s="28"/>
      <c r="S65" s="28"/>
    </row>
    <row r="66" spans="2:19" s="7" customFormat="1" ht="12" customHeight="1">
      <c r="H66" s="47"/>
    </row>
    <row r="67" spans="2:19" s="7" customFormat="1" ht="12" customHeight="1">
      <c r="B67" s="731"/>
      <c r="C67" s="731"/>
      <c r="D67" s="731"/>
      <c r="E67" s="731"/>
      <c r="F67" s="731"/>
      <c r="G67" s="731"/>
      <c r="H67" s="731"/>
      <c r="I67" s="731"/>
      <c r="J67" s="731"/>
      <c r="K67" s="731"/>
      <c r="L67" s="731"/>
      <c r="M67" s="731"/>
      <c r="N67" s="731"/>
    </row>
    <row r="68" spans="2:19" s="7" customFormat="1" ht="12" customHeight="1">
      <c r="B68" s="731"/>
      <c r="C68" s="731"/>
      <c r="D68" s="731"/>
      <c r="E68" s="731"/>
      <c r="F68" s="731"/>
      <c r="G68" s="731"/>
      <c r="H68" s="731"/>
      <c r="I68" s="731"/>
      <c r="J68" s="731"/>
      <c r="K68" s="731"/>
      <c r="L68" s="731"/>
      <c r="M68" s="731"/>
      <c r="N68" s="731"/>
      <c r="O68" s="192"/>
      <c r="P68" s="192"/>
      <c r="Q68" s="22"/>
    </row>
    <row r="69" spans="2:19" s="7" customFormat="1" ht="12" customHeight="1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2:19" ht="12.75" customHeight="1"/>
    <row r="71" spans="2:19" ht="12">
      <c r="B71" s="48"/>
      <c r="C71" s="9"/>
      <c r="D71" s="9"/>
      <c r="E71" s="9"/>
      <c r="F71" s="9"/>
      <c r="G71" s="9"/>
      <c r="H71" s="11"/>
      <c r="I71" s="9"/>
      <c r="J71" s="9"/>
      <c r="K71" s="9"/>
      <c r="L71" s="9"/>
      <c r="M71" s="9"/>
      <c r="N71" s="9"/>
      <c r="O71" s="11"/>
      <c r="P71" s="9"/>
      <c r="Q71" s="9"/>
    </row>
    <row r="72" spans="2:19">
      <c r="B72" s="12"/>
      <c r="H72" s="6"/>
      <c r="O72" s="6"/>
    </row>
    <row r="76" spans="2:19" ht="12">
      <c r="B76" s="24"/>
    </row>
  </sheetData>
  <mergeCells count="22">
    <mergeCell ref="C33:G33"/>
    <mergeCell ref="C40:G40"/>
    <mergeCell ref="A4:A5"/>
    <mergeCell ref="B4:B5"/>
    <mergeCell ref="C4:C5"/>
    <mergeCell ref="D4:D5"/>
    <mergeCell ref="B68:N68"/>
    <mergeCell ref="B65:N65"/>
    <mergeCell ref="B67:N67"/>
    <mergeCell ref="G4:G5"/>
    <mergeCell ref="C6:G6"/>
    <mergeCell ref="I4:I5"/>
    <mergeCell ref="J4:J5"/>
    <mergeCell ref="F4:F5"/>
    <mergeCell ref="K4:N4"/>
    <mergeCell ref="H4:H5"/>
    <mergeCell ref="E4:E5"/>
    <mergeCell ref="H6:N6"/>
    <mergeCell ref="C47:G47"/>
    <mergeCell ref="C15:G15"/>
    <mergeCell ref="C22:G22"/>
    <mergeCell ref="C29:G29"/>
  </mergeCells>
  <phoneticPr fontId="4" type="noConversion"/>
  <pageMargins left="0.59055118110236227" right="0.39370078740157483" top="0.59055118110236227" bottom="0.59055118110236227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29"/>
  <sheetViews>
    <sheetView zoomScaleNormal="100" workbookViewId="0"/>
  </sheetViews>
  <sheetFormatPr baseColWidth="10" defaultRowHeight="11.25"/>
  <cols>
    <col min="1" max="1" width="3.85546875" style="2" customWidth="1"/>
    <col min="2" max="2" width="24.42578125" style="2" customWidth="1"/>
    <col min="3" max="3" width="16.28515625" style="2" customWidth="1"/>
    <col min="4" max="12" width="8.7109375" style="2" customWidth="1"/>
    <col min="13" max="16384" width="11.42578125" style="2"/>
  </cols>
  <sheetData>
    <row r="1" spans="1:18" ht="21.75" customHeight="1">
      <c r="A1" s="19" t="s">
        <v>763</v>
      </c>
      <c r="B1" s="302"/>
      <c r="C1" s="302"/>
      <c r="D1" s="304"/>
      <c r="E1" s="302"/>
      <c r="F1" s="302"/>
      <c r="G1" s="302"/>
      <c r="H1" s="302"/>
      <c r="I1" s="302"/>
      <c r="J1" s="302"/>
      <c r="K1" s="302"/>
    </row>
    <row r="2" spans="1:18" ht="20.100000000000001" customHeight="1">
      <c r="A2" s="209" t="s">
        <v>761</v>
      </c>
      <c r="B2" s="302"/>
      <c r="C2" s="302"/>
      <c r="D2" s="304"/>
      <c r="E2" s="302"/>
      <c r="F2" s="302"/>
      <c r="G2" s="302"/>
      <c r="H2" s="302"/>
      <c r="I2" s="302"/>
      <c r="J2" s="302"/>
      <c r="K2" s="302"/>
    </row>
    <row r="3" spans="1:18" ht="20.100000000000001" customHeight="1">
      <c r="D3" s="88"/>
    </row>
    <row r="4" spans="1:18" s="36" customFormat="1" ht="27" customHeight="1">
      <c r="A4" s="742" t="s">
        <v>65</v>
      </c>
      <c r="B4" s="728" t="s">
        <v>2</v>
      </c>
      <c r="C4" s="732" t="s">
        <v>316</v>
      </c>
      <c r="D4" s="728">
        <v>2005</v>
      </c>
      <c r="E4" s="728">
        <v>2010</v>
      </c>
      <c r="F4" s="738">
        <v>2011</v>
      </c>
      <c r="G4" s="728">
        <v>2012</v>
      </c>
      <c r="H4" s="738">
        <v>2013</v>
      </c>
      <c r="I4" s="728" t="s">
        <v>365</v>
      </c>
      <c r="J4" s="728" t="s">
        <v>366</v>
      </c>
      <c r="K4" s="736" t="s">
        <v>169</v>
      </c>
      <c r="L4" s="737"/>
      <c r="M4" s="55"/>
      <c r="N4" s="55"/>
      <c r="O4" s="55"/>
      <c r="P4" s="55"/>
      <c r="Q4" s="55"/>
      <c r="R4" s="55"/>
    </row>
    <row r="5" spans="1:18" s="36" customFormat="1" ht="27" customHeight="1">
      <c r="A5" s="743"/>
      <c r="B5" s="728"/>
      <c r="C5" s="733"/>
      <c r="D5" s="728"/>
      <c r="E5" s="728"/>
      <c r="F5" s="744"/>
      <c r="G5" s="728"/>
      <c r="H5" s="744"/>
      <c r="I5" s="728" t="s">
        <v>80</v>
      </c>
      <c r="J5" s="732" t="s">
        <v>81</v>
      </c>
      <c r="K5" s="135" t="s">
        <v>365</v>
      </c>
      <c r="L5" s="313" t="s">
        <v>366</v>
      </c>
      <c r="M5" s="55"/>
      <c r="N5" s="55"/>
      <c r="O5" s="55"/>
      <c r="P5" s="55"/>
      <c r="Q5" s="55"/>
      <c r="R5" s="55"/>
    </row>
    <row r="6" spans="1:18" s="36" customFormat="1" ht="9" customHeight="1">
      <c r="A6" s="101"/>
      <c r="B6" s="431"/>
      <c r="C6" s="431"/>
      <c r="D6" s="746"/>
      <c r="E6" s="746"/>
      <c r="F6" s="746"/>
      <c r="G6" s="228"/>
      <c r="H6" s="432"/>
      <c r="I6" s="433"/>
      <c r="J6" s="435"/>
      <c r="K6" s="434"/>
      <c r="L6" s="434"/>
      <c r="M6" s="55"/>
      <c r="N6" s="55"/>
      <c r="O6" s="55"/>
      <c r="P6" s="55"/>
      <c r="Q6" s="55"/>
      <c r="R6" s="55"/>
    </row>
    <row r="7" spans="1:18" s="36" customFormat="1" ht="15" customHeight="1">
      <c r="A7" s="38">
        <v>1</v>
      </c>
      <c r="B7" s="108" t="s">
        <v>168</v>
      </c>
      <c r="C7" s="206" t="s">
        <v>254</v>
      </c>
      <c r="D7" s="177">
        <v>2760.6095</v>
      </c>
      <c r="E7" s="177">
        <v>2595.6320000000001</v>
      </c>
      <c r="F7" s="177">
        <v>2687.1149999999998</v>
      </c>
      <c r="G7" s="177">
        <v>2733.9759999999997</v>
      </c>
      <c r="H7" s="232">
        <v>2785.7270000000003</v>
      </c>
      <c r="I7" s="148">
        <f>H7/D7*100</f>
        <v>100.9098534218621</v>
      </c>
      <c r="J7" s="149">
        <f>H7/G7*100</f>
        <v>101.89288420966389</v>
      </c>
      <c r="K7" s="440">
        <f>(I7-100)/10</f>
        <v>9.0985342186209545E-2</v>
      </c>
      <c r="L7" s="186">
        <f>J7-100</f>
        <v>1.8928842096638903</v>
      </c>
      <c r="M7" s="55"/>
      <c r="N7" s="55"/>
      <c r="O7" s="55"/>
      <c r="P7" s="55"/>
      <c r="Q7" s="55"/>
      <c r="R7" s="55"/>
    </row>
    <row r="8" spans="1:18" s="36" customFormat="1" ht="12.75" customHeight="1">
      <c r="A8" s="38"/>
      <c r="B8" s="133"/>
      <c r="C8" s="206"/>
      <c r="D8" s="225"/>
      <c r="E8" s="225"/>
      <c r="F8" s="225"/>
      <c r="G8" s="225"/>
      <c r="H8" s="436"/>
      <c r="I8" s="126"/>
      <c r="J8" s="127"/>
      <c r="K8" s="441"/>
      <c r="L8" s="442"/>
      <c r="M8" s="55"/>
      <c r="N8" s="55"/>
      <c r="O8" s="55"/>
      <c r="P8" s="55"/>
      <c r="Q8" s="55"/>
      <c r="R8" s="55"/>
    </row>
    <row r="9" spans="1:18" s="36" customFormat="1" ht="15" customHeight="1">
      <c r="A9" s="38">
        <v>2</v>
      </c>
      <c r="B9" s="172" t="s">
        <v>337</v>
      </c>
      <c r="C9" s="206" t="s">
        <v>317</v>
      </c>
      <c r="D9" s="156">
        <v>26.260133079307305</v>
      </c>
      <c r="E9" s="156">
        <v>29.636096696295933</v>
      </c>
      <c r="F9" s="156">
        <v>29.482899131596529</v>
      </c>
      <c r="G9" s="156">
        <v>28.931934662191622</v>
      </c>
      <c r="H9" s="223">
        <v>28.763501305045327</v>
      </c>
      <c r="I9" s="148">
        <f>H9/D9*100</f>
        <v>109.53296092665521</v>
      </c>
      <c r="J9" s="149">
        <f>H9/G9*100</f>
        <v>99.417828917723909</v>
      </c>
      <c r="K9" s="440">
        <f>(I9-100)/10</f>
        <v>0.95329609266552073</v>
      </c>
      <c r="L9" s="186">
        <f>J9-100</f>
        <v>-0.5821710822760906</v>
      </c>
      <c r="M9" s="55"/>
      <c r="N9" s="55"/>
      <c r="O9" s="55"/>
      <c r="P9" s="55"/>
      <c r="Q9" s="55"/>
      <c r="R9" s="55"/>
    </row>
    <row r="10" spans="1:18" s="13" customFormat="1" ht="12.75">
      <c r="A10" s="38"/>
      <c r="B10" s="34"/>
      <c r="C10" s="206"/>
      <c r="D10" s="437"/>
      <c r="E10" s="225"/>
      <c r="F10" s="225"/>
      <c r="G10" s="438"/>
      <c r="H10" s="439"/>
      <c r="I10" s="126"/>
      <c r="J10" s="127"/>
      <c r="K10" s="443"/>
      <c r="L10" s="442"/>
      <c r="M10" s="34"/>
      <c r="N10" s="34"/>
      <c r="O10" s="34"/>
      <c r="P10" s="63"/>
      <c r="Q10" s="63"/>
    </row>
    <row r="11" spans="1:18" s="7" customFormat="1" ht="15" customHeight="1">
      <c r="A11" s="53">
        <v>3</v>
      </c>
      <c r="B11" s="172" t="s">
        <v>70</v>
      </c>
      <c r="C11" s="206" t="s">
        <v>147</v>
      </c>
      <c r="D11" s="177">
        <v>72493.972850000006</v>
      </c>
      <c r="E11" s="177">
        <v>76924.400940000007</v>
      </c>
      <c r="F11" s="177">
        <v>79223.940499999997</v>
      </c>
      <c r="G11" s="177">
        <v>79099.214999999997</v>
      </c>
      <c r="H11" s="232">
        <v>80127.262200000012</v>
      </c>
      <c r="I11" s="148">
        <f>H11/D11*100</f>
        <v>110.52955031971324</v>
      </c>
      <c r="J11" s="149">
        <f>H11/G11*100</f>
        <v>101.29969330289816</v>
      </c>
      <c r="K11" s="440">
        <f>(I11-100)/10</f>
        <v>1.0529550319713237</v>
      </c>
      <c r="L11" s="186">
        <f>J11-100</f>
        <v>1.299693302898163</v>
      </c>
      <c r="M11" s="59"/>
      <c r="N11" s="59"/>
      <c r="O11" s="59"/>
      <c r="P11" s="59"/>
      <c r="Q11" s="59"/>
      <c r="R11" s="43"/>
    </row>
    <row r="12" spans="1:18" s="7" customFormat="1" ht="12.75">
      <c r="A12" s="38"/>
      <c r="B12" s="25"/>
      <c r="C12" s="206"/>
      <c r="D12" s="745"/>
      <c r="E12" s="745"/>
      <c r="F12" s="745"/>
      <c r="G12" s="438"/>
      <c r="H12" s="439"/>
      <c r="I12" s="126"/>
      <c r="J12" s="127"/>
      <c r="K12" s="443"/>
      <c r="L12" s="442"/>
      <c r="M12" s="58"/>
      <c r="N12" s="58"/>
      <c r="O12" s="58"/>
      <c r="P12" s="58"/>
      <c r="Q12" s="58"/>
      <c r="R12" s="43"/>
    </row>
    <row r="13" spans="1:18" s="7" customFormat="1" ht="15" customHeight="1">
      <c r="A13" s="38">
        <v>4</v>
      </c>
      <c r="B13" s="108" t="s">
        <v>85</v>
      </c>
      <c r="C13" s="206" t="s">
        <v>318</v>
      </c>
      <c r="D13" s="156">
        <v>24.727053409551132</v>
      </c>
      <c r="E13" s="156">
        <v>24.366079718498742</v>
      </c>
      <c r="F13" s="156">
        <v>23.911812364344588</v>
      </c>
      <c r="G13" s="156">
        <v>23.537557809770931</v>
      </c>
      <c r="H13" s="223">
        <v>23.447557114711948</v>
      </c>
      <c r="I13" s="148">
        <f>H13/D13*100</f>
        <v>94.825520559821484</v>
      </c>
      <c r="J13" s="149">
        <f>H13/G13*100</f>
        <v>99.61762942533646</v>
      </c>
      <c r="K13" s="440">
        <f>(I13-100)/10</f>
        <v>-0.51744794401785155</v>
      </c>
      <c r="L13" s="186">
        <f>J13-100</f>
        <v>-0.38237057466353974</v>
      </c>
      <c r="M13" s="44"/>
      <c r="N13" s="44"/>
      <c r="O13" s="44"/>
      <c r="P13" s="44"/>
      <c r="Q13" s="44"/>
      <c r="R13" s="44"/>
    </row>
    <row r="14" spans="1:18" s="7" customFormat="1" ht="12.75">
      <c r="A14" s="38"/>
      <c r="B14" s="134"/>
      <c r="C14" s="206"/>
      <c r="D14" s="437"/>
      <c r="E14" s="225"/>
      <c r="F14" s="225"/>
      <c r="G14" s="438"/>
      <c r="H14" s="439"/>
      <c r="I14" s="126"/>
      <c r="J14" s="127"/>
      <c r="K14" s="443"/>
      <c r="L14" s="442"/>
      <c r="M14" s="45"/>
      <c r="N14" s="45"/>
      <c r="O14" s="45"/>
      <c r="P14" s="45"/>
      <c r="Q14" s="45"/>
      <c r="R14" s="45"/>
    </row>
    <row r="15" spans="1:18" s="7" customFormat="1" ht="15" customHeight="1">
      <c r="A15" s="38">
        <v>5</v>
      </c>
      <c r="B15" s="108" t="s">
        <v>75</v>
      </c>
      <c r="C15" s="206" t="s">
        <v>400</v>
      </c>
      <c r="D15" s="177">
        <v>17925.623385324998</v>
      </c>
      <c r="E15" s="177">
        <v>18743.460856017999</v>
      </c>
      <c r="F15" s="177">
        <v>18943.88</v>
      </c>
      <c r="G15" s="177">
        <v>18618.023457699997</v>
      </c>
      <c r="H15" s="232">
        <v>18787.8855688</v>
      </c>
      <c r="I15" s="148">
        <f>H15/D15*100</f>
        <v>104.8102214630979</v>
      </c>
      <c r="J15" s="149">
        <f>H15/G15*100</f>
        <v>100.91235308348348</v>
      </c>
      <c r="K15" s="440">
        <f>(I15-100)/10</f>
        <v>0.48102214630979034</v>
      </c>
      <c r="L15" s="186">
        <f>J15-100</f>
        <v>0.91235308348348099</v>
      </c>
      <c r="M15" s="50"/>
      <c r="N15" s="50"/>
      <c r="O15" s="50"/>
      <c r="P15" s="50"/>
      <c r="Q15" s="50"/>
      <c r="R15" s="50"/>
    </row>
    <row r="16" spans="1:18" s="7" customFormat="1" ht="12.75">
      <c r="A16" s="38"/>
      <c r="B16" s="113"/>
      <c r="C16" s="206"/>
      <c r="D16" s="437"/>
      <c r="E16" s="225"/>
      <c r="F16" s="225"/>
      <c r="G16" s="438"/>
      <c r="H16" s="439"/>
      <c r="I16" s="128"/>
      <c r="J16" s="129"/>
      <c r="K16" s="440"/>
      <c r="L16" s="442"/>
      <c r="M16" s="45"/>
      <c r="N16" s="45"/>
      <c r="O16" s="45"/>
      <c r="P16" s="45"/>
      <c r="Q16" s="45"/>
      <c r="R16" s="45"/>
    </row>
    <row r="17" spans="1:17" s="13" customFormat="1" ht="12">
      <c r="A17" s="38">
        <v>6</v>
      </c>
      <c r="B17" s="173" t="s">
        <v>75</v>
      </c>
      <c r="C17" s="206" t="s">
        <v>162</v>
      </c>
      <c r="D17" s="177">
        <v>14937.385479073162</v>
      </c>
      <c r="E17" s="177">
        <v>15627.113543435102</v>
      </c>
      <c r="F17" s="177">
        <v>15794.932063566812</v>
      </c>
      <c r="G17" s="177">
        <v>15523.392312997345</v>
      </c>
      <c r="H17" s="232">
        <v>15665.639874697641</v>
      </c>
      <c r="I17" s="148">
        <f>H17/D17*100</f>
        <v>104.87538061225467</v>
      </c>
      <c r="J17" s="149">
        <f>H17/G17*100</f>
        <v>100.91634327621286</v>
      </c>
      <c r="K17" s="440">
        <f>(I17-100)/10</f>
        <v>0.48753806122546733</v>
      </c>
      <c r="L17" s="186">
        <f>J17-100</f>
        <v>0.91634327621285649</v>
      </c>
      <c r="M17" s="34"/>
      <c r="N17" s="34"/>
      <c r="O17" s="34"/>
      <c r="P17" s="34"/>
      <c r="Q17" s="63"/>
    </row>
    <row r="18" spans="1:17" s="7" customFormat="1" ht="12.75">
      <c r="A18" s="53"/>
      <c r="B18" s="113"/>
      <c r="C18" s="206"/>
      <c r="D18" s="437"/>
      <c r="E18" s="225"/>
      <c r="F18" s="225"/>
      <c r="G18" s="438"/>
      <c r="H18" s="439"/>
      <c r="I18" s="113"/>
      <c r="J18" s="131"/>
      <c r="K18" s="440"/>
      <c r="L18" s="444"/>
      <c r="M18" s="22"/>
      <c r="N18" s="22"/>
      <c r="O18" s="28"/>
      <c r="P18" s="56"/>
      <c r="Q18" s="28"/>
    </row>
    <row r="19" spans="1:17" s="7" customFormat="1" ht="15" customHeight="1">
      <c r="A19" s="53">
        <v>7</v>
      </c>
      <c r="B19" s="108" t="s">
        <v>758</v>
      </c>
      <c r="C19" s="206" t="s">
        <v>352</v>
      </c>
      <c r="D19" s="177">
        <v>46272.123402705067</v>
      </c>
      <c r="E19" s="177">
        <v>50732.215026493221</v>
      </c>
      <c r="F19" s="177">
        <v>47821.039277248186</v>
      </c>
      <c r="G19" s="177">
        <v>49156.125650872404</v>
      </c>
      <c r="H19" s="232">
        <v>49705.209204087507</v>
      </c>
      <c r="I19" s="148">
        <f>H19/D19*100</f>
        <v>107.41933922397375</v>
      </c>
      <c r="J19" s="149">
        <f>H19/G19*100</f>
        <v>101.11701959002002</v>
      </c>
      <c r="K19" s="440">
        <f>(I19-100)/10</f>
        <v>0.7419339223973751</v>
      </c>
      <c r="L19" s="186">
        <f>J19-100</f>
        <v>1.1170195900200213</v>
      </c>
      <c r="M19" s="22"/>
      <c r="N19" s="22"/>
      <c r="O19" s="28"/>
      <c r="P19" s="56"/>
      <c r="Q19" s="28"/>
    </row>
    <row r="20" spans="1:17" s="7" customFormat="1" ht="15" customHeight="1">
      <c r="A20" s="178" t="s">
        <v>88</v>
      </c>
      <c r="C20" s="178"/>
      <c r="D20" s="31"/>
      <c r="E20" s="28"/>
      <c r="F20" s="28"/>
      <c r="G20" s="28"/>
      <c r="H20" s="28"/>
      <c r="I20" s="62"/>
      <c r="J20" s="62"/>
      <c r="K20" s="22"/>
      <c r="L20" s="22"/>
      <c r="M20" s="22"/>
      <c r="N20" s="22"/>
      <c r="O20" s="28"/>
      <c r="P20" s="56"/>
      <c r="Q20" s="28"/>
    </row>
    <row r="21" spans="1:17" ht="12">
      <c r="A21" s="75" t="s">
        <v>315</v>
      </c>
      <c r="C21" s="75"/>
      <c r="D21" s="193"/>
      <c r="E21" s="193"/>
      <c r="F21" s="193"/>
      <c r="G21" s="193"/>
      <c r="H21" s="193"/>
    </row>
    <row r="23" spans="1:17">
      <c r="B23" s="88"/>
      <c r="C23" s="88"/>
      <c r="J23" s="89"/>
    </row>
    <row r="24" spans="1:17" ht="12">
      <c r="B24" s="28"/>
      <c r="C24" s="28"/>
      <c r="D24" s="1"/>
      <c r="J24" s="160"/>
    </row>
    <row r="26" spans="1:17">
      <c r="B26" s="180" t="s">
        <v>438</v>
      </c>
    </row>
    <row r="29" spans="1:17">
      <c r="B29" s="180" t="s">
        <v>439</v>
      </c>
    </row>
  </sheetData>
  <mergeCells count="13">
    <mergeCell ref="J4:J5"/>
    <mergeCell ref="K4:L4"/>
    <mergeCell ref="H4:H5"/>
    <mergeCell ref="D12:F12"/>
    <mergeCell ref="D6:F6"/>
    <mergeCell ref="E4:E5"/>
    <mergeCell ref="F4:F5"/>
    <mergeCell ref="I4:I5"/>
    <mergeCell ref="A4:A5"/>
    <mergeCell ref="B4:B5"/>
    <mergeCell ref="C4:C5"/>
    <mergeCell ref="D4:D5"/>
    <mergeCell ref="G4:G5"/>
  </mergeCells>
  <phoneticPr fontId="4" type="noConversion"/>
  <pageMargins left="0.59055118110236227" right="0.39370078740157483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177"/>
  <sheetViews>
    <sheetView zoomScaleNormal="100" zoomScaleSheetLayoutView="75" workbookViewId="0"/>
  </sheetViews>
  <sheetFormatPr baseColWidth="10" defaultRowHeight="12.75"/>
  <cols>
    <col min="1" max="1" width="4.28515625" style="2" customWidth="1"/>
    <col min="2" max="2" width="5.7109375" style="2" customWidth="1"/>
    <col min="3" max="3" width="43.7109375" style="76" customWidth="1"/>
    <col min="4" max="4" width="13.5703125" style="76" customWidth="1"/>
    <col min="5" max="5" width="13.5703125" customWidth="1"/>
    <col min="6" max="6" width="17.42578125" customWidth="1"/>
    <col min="7" max="8" width="13.5703125" customWidth="1"/>
    <col min="9" max="9" width="10.7109375" customWidth="1"/>
  </cols>
  <sheetData>
    <row r="1" spans="1:9" s="66" customFormat="1" ht="21.75" customHeight="1">
      <c r="A1" s="716" t="s">
        <v>1312</v>
      </c>
      <c r="C1" s="67"/>
      <c r="D1" s="67"/>
    </row>
    <row r="2" spans="1:9" s="69" customFormat="1" ht="16.5" customHeight="1">
      <c r="A2" s="68" t="s">
        <v>254</v>
      </c>
      <c r="C2" s="166"/>
      <c r="D2" s="70"/>
    </row>
    <row r="3" spans="1:9" s="69" customFormat="1" ht="20.100000000000001" customHeight="1">
      <c r="A3" s="111"/>
      <c r="B3" s="110"/>
      <c r="C3" s="112"/>
      <c r="D3" s="70"/>
      <c r="I3" s="110"/>
    </row>
    <row r="4" spans="1:9" s="74" customFormat="1" ht="37.5" customHeight="1">
      <c r="A4" s="96" t="s">
        <v>65</v>
      </c>
      <c r="B4" s="98" t="s">
        <v>255</v>
      </c>
      <c r="C4" s="98" t="s">
        <v>256</v>
      </c>
      <c r="D4" s="72" t="s">
        <v>93</v>
      </c>
      <c r="E4" s="72" t="s">
        <v>91</v>
      </c>
      <c r="F4" s="72" t="s">
        <v>404</v>
      </c>
      <c r="G4" s="72" t="s">
        <v>257</v>
      </c>
      <c r="H4" s="72" t="s">
        <v>405</v>
      </c>
      <c r="I4" s="97" t="s">
        <v>406</v>
      </c>
    </row>
    <row r="5" spans="1:9" ht="21.75" customHeight="1">
      <c r="A5" s="315"/>
      <c r="B5" s="90"/>
      <c r="C5" s="316"/>
      <c r="D5" s="748">
        <v>37257</v>
      </c>
      <c r="E5" s="748"/>
      <c r="F5" s="748"/>
      <c r="G5" s="748"/>
      <c r="H5" s="748"/>
      <c r="I5" s="748"/>
    </row>
    <row r="6" spans="1:9" ht="15" customHeight="1">
      <c r="A6" s="16">
        <v>1</v>
      </c>
      <c r="B6" s="94">
        <v>1</v>
      </c>
      <c r="C6" s="197" t="s">
        <v>258</v>
      </c>
      <c r="D6" s="162">
        <f t="shared" ref="D6:D25" si="0">SUM(E6:I6)</f>
        <v>63766.404000000002</v>
      </c>
      <c r="E6" s="162">
        <v>48486</v>
      </c>
      <c r="F6" s="162">
        <v>8926.4279999999999</v>
      </c>
      <c r="G6" s="162">
        <v>2419</v>
      </c>
      <c r="H6" s="162">
        <v>3245</v>
      </c>
      <c r="I6" s="162">
        <v>689.976</v>
      </c>
    </row>
    <row r="7" spans="1:9" ht="12.95" customHeight="1">
      <c r="A7" s="16">
        <v>2</v>
      </c>
      <c r="B7" s="94" t="s">
        <v>259</v>
      </c>
      <c r="C7" s="197" t="s">
        <v>260</v>
      </c>
      <c r="D7" s="162">
        <f t="shared" si="0"/>
        <v>47</v>
      </c>
      <c r="E7" s="162">
        <v>45</v>
      </c>
      <c r="F7" s="162">
        <v>0</v>
      </c>
      <c r="G7" s="162">
        <v>1</v>
      </c>
      <c r="H7" s="162">
        <v>1</v>
      </c>
      <c r="I7" s="162">
        <v>0</v>
      </c>
    </row>
    <row r="8" spans="1:9" ht="12.95" customHeight="1">
      <c r="A8" s="16">
        <v>3</v>
      </c>
      <c r="B8" s="94" t="s">
        <v>261</v>
      </c>
      <c r="C8" s="197" t="s">
        <v>262</v>
      </c>
      <c r="D8" s="162">
        <f t="shared" si="0"/>
        <v>10962.987999999999</v>
      </c>
      <c r="E8" s="162">
        <v>9725</v>
      </c>
      <c r="F8" s="162">
        <v>0</v>
      </c>
      <c r="G8" s="162">
        <v>741</v>
      </c>
      <c r="H8" s="162">
        <v>152</v>
      </c>
      <c r="I8" s="162">
        <v>344.988</v>
      </c>
    </row>
    <row r="9" spans="1:9" ht="12.95" customHeight="1">
      <c r="A9" s="16">
        <v>4</v>
      </c>
      <c r="B9" s="94" t="s">
        <v>263</v>
      </c>
      <c r="C9" s="197" t="s">
        <v>264</v>
      </c>
      <c r="D9" s="162">
        <f t="shared" si="0"/>
        <v>375771.80300000001</v>
      </c>
      <c r="E9" s="162">
        <v>342170</v>
      </c>
      <c r="F9" s="162">
        <v>83.894999999999996</v>
      </c>
      <c r="G9" s="162">
        <v>19508</v>
      </c>
      <c r="H9" s="162">
        <v>11365</v>
      </c>
      <c r="I9" s="162">
        <v>2644.9079999999999</v>
      </c>
    </row>
    <row r="10" spans="1:9" ht="12.95" customHeight="1">
      <c r="A10" s="16">
        <v>5</v>
      </c>
      <c r="B10" s="94" t="s">
        <v>265</v>
      </c>
      <c r="C10" s="197" t="s">
        <v>266</v>
      </c>
      <c r="D10" s="162">
        <f t="shared" si="0"/>
        <v>22523.754999999997</v>
      </c>
      <c r="E10" s="162">
        <v>17942</v>
      </c>
      <c r="F10" s="162">
        <v>16.779</v>
      </c>
      <c r="G10" s="162">
        <v>3787</v>
      </c>
      <c r="H10" s="162">
        <v>88</v>
      </c>
      <c r="I10" s="162">
        <v>689.976</v>
      </c>
    </row>
    <row r="11" spans="1:9" ht="12.95" customHeight="1">
      <c r="A11" s="16">
        <v>6</v>
      </c>
      <c r="B11" s="94" t="s">
        <v>267</v>
      </c>
      <c r="C11" s="197" t="s">
        <v>268</v>
      </c>
      <c r="D11" s="162">
        <f t="shared" si="0"/>
        <v>162979.25700000001</v>
      </c>
      <c r="E11" s="162">
        <v>136921</v>
      </c>
      <c r="F11" s="162">
        <v>50.336999999999996</v>
      </c>
      <c r="G11" s="162">
        <v>20881</v>
      </c>
      <c r="H11" s="162">
        <v>2827</v>
      </c>
      <c r="I11" s="162">
        <v>2299.92</v>
      </c>
    </row>
    <row r="12" spans="1:9" ht="12.95" customHeight="1">
      <c r="A12" s="16">
        <v>7</v>
      </c>
      <c r="B12" s="94" t="s">
        <v>269</v>
      </c>
      <c r="C12" s="197" t="s">
        <v>270</v>
      </c>
      <c r="D12" s="162">
        <f t="shared" si="0"/>
        <v>636741.51800000004</v>
      </c>
      <c r="E12" s="162">
        <v>584553</v>
      </c>
      <c r="F12" s="162">
        <v>100.67399999999999</v>
      </c>
      <c r="G12" s="162">
        <v>16610</v>
      </c>
      <c r="H12" s="162">
        <v>30993</v>
      </c>
      <c r="I12" s="162">
        <v>4484.8440000000001</v>
      </c>
    </row>
    <row r="13" spans="1:9" ht="12.95" customHeight="1">
      <c r="A13" s="16">
        <v>8</v>
      </c>
      <c r="B13" s="94" t="s">
        <v>271</v>
      </c>
      <c r="C13" s="197" t="s">
        <v>272</v>
      </c>
      <c r="D13" s="162">
        <f t="shared" si="0"/>
        <v>45475.775000000001</v>
      </c>
      <c r="E13" s="162">
        <v>42609</v>
      </c>
      <c r="F13" s="162">
        <v>16.779</v>
      </c>
      <c r="G13" s="162">
        <v>1854</v>
      </c>
      <c r="H13" s="162">
        <v>881</v>
      </c>
      <c r="I13" s="162">
        <v>114.99600000000001</v>
      </c>
    </row>
    <row r="14" spans="1:9" ht="12.95" customHeight="1">
      <c r="A14" s="16">
        <v>9</v>
      </c>
      <c r="B14" s="94" t="s">
        <v>273</v>
      </c>
      <c r="C14" s="197" t="s">
        <v>274</v>
      </c>
      <c r="D14" s="162">
        <f t="shared" si="0"/>
        <v>70753.465999999986</v>
      </c>
      <c r="E14" s="162">
        <v>62224</v>
      </c>
      <c r="F14" s="162">
        <v>33.558</v>
      </c>
      <c r="G14" s="162">
        <v>1955</v>
      </c>
      <c r="H14" s="162">
        <v>3896</v>
      </c>
      <c r="I14" s="162">
        <v>2644.9079999999999</v>
      </c>
    </row>
    <row r="15" spans="1:9" ht="12.95" customHeight="1">
      <c r="A15" s="16">
        <v>10</v>
      </c>
      <c r="B15" s="94" t="s">
        <v>275</v>
      </c>
      <c r="C15" s="197" t="s">
        <v>276</v>
      </c>
      <c r="D15" s="162">
        <f t="shared" si="0"/>
        <v>39260.775000000001</v>
      </c>
      <c r="E15" s="162">
        <v>38405</v>
      </c>
      <c r="F15" s="162">
        <v>16.779</v>
      </c>
      <c r="G15" s="162">
        <v>291</v>
      </c>
      <c r="H15" s="162">
        <v>433</v>
      </c>
      <c r="I15" s="162">
        <v>114.99600000000001</v>
      </c>
    </row>
    <row r="16" spans="1:9" ht="12.95" customHeight="1">
      <c r="A16" s="16">
        <v>11</v>
      </c>
      <c r="B16" s="94" t="s">
        <v>277</v>
      </c>
      <c r="C16" s="197" t="s">
        <v>278</v>
      </c>
      <c r="D16" s="162">
        <f t="shared" si="0"/>
        <v>93045.75499999999</v>
      </c>
      <c r="E16" s="162">
        <v>87885</v>
      </c>
      <c r="F16" s="162">
        <v>16.779</v>
      </c>
      <c r="G16" s="162">
        <v>1784</v>
      </c>
      <c r="H16" s="162">
        <v>2670</v>
      </c>
      <c r="I16" s="162">
        <v>689.976</v>
      </c>
    </row>
    <row r="17" spans="1:9" ht="12.95" customHeight="1">
      <c r="A17" s="16">
        <v>12</v>
      </c>
      <c r="B17" s="94" t="s">
        <v>279</v>
      </c>
      <c r="C17" s="197" t="s">
        <v>280</v>
      </c>
      <c r="D17" s="162">
        <f t="shared" si="0"/>
        <v>183897.992</v>
      </c>
      <c r="E17" s="162">
        <v>182298</v>
      </c>
      <c r="F17" s="162">
        <v>0</v>
      </c>
      <c r="G17" s="162">
        <v>763</v>
      </c>
      <c r="H17" s="162">
        <v>607</v>
      </c>
      <c r="I17" s="162">
        <v>229.99200000000002</v>
      </c>
    </row>
    <row r="18" spans="1:9" ht="12.95" customHeight="1">
      <c r="A18" s="16">
        <v>13</v>
      </c>
      <c r="B18" s="94" t="s">
        <v>281</v>
      </c>
      <c r="C18" s="197" t="s">
        <v>282</v>
      </c>
      <c r="D18" s="162">
        <f t="shared" si="0"/>
        <v>115020.69500000001</v>
      </c>
      <c r="E18" s="162">
        <v>86704</v>
      </c>
      <c r="F18" s="162">
        <v>285.24299999999999</v>
      </c>
      <c r="G18" s="162">
        <v>8074</v>
      </c>
      <c r="H18" s="162">
        <v>4203</v>
      </c>
      <c r="I18" s="162">
        <v>15754.451999999999</v>
      </c>
    </row>
    <row r="19" spans="1:9" ht="12.95" customHeight="1">
      <c r="A19" s="16">
        <v>14</v>
      </c>
      <c r="B19" s="94" t="s">
        <v>283</v>
      </c>
      <c r="C19" s="197" t="s">
        <v>284</v>
      </c>
      <c r="D19" s="162">
        <f t="shared" si="0"/>
        <v>509</v>
      </c>
      <c r="E19" s="162">
        <v>378</v>
      </c>
      <c r="F19" s="162">
        <v>0</v>
      </c>
      <c r="G19" s="162">
        <v>8</v>
      </c>
      <c r="H19" s="162">
        <v>123</v>
      </c>
      <c r="I19" s="162">
        <v>0</v>
      </c>
    </row>
    <row r="20" spans="1:9" ht="12.95" customHeight="1">
      <c r="A20" s="16">
        <v>15</v>
      </c>
      <c r="B20" s="94" t="s">
        <v>285</v>
      </c>
      <c r="C20" s="197" t="s">
        <v>286</v>
      </c>
      <c r="D20" s="162">
        <f t="shared" si="0"/>
        <v>65100.751000000004</v>
      </c>
      <c r="E20" s="162">
        <v>61626</v>
      </c>
      <c r="F20" s="162">
        <v>16.779</v>
      </c>
      <c r="G20" s="162">
        <v>747</v>
      </c>
      <c r="H20" s="162">
        <v>1906</v>
      </c>
      <c r="I20" s="162">
        <v>804.97199999999998</v>
      </c>
    </row>
    <row r="21" spans="1:9" ht="11.25" customHeight="1">
      <c r="A21" s="16">
        <v>16</v>
      </c>
      <c r="B21" s="94" t="s">
        <v>287</v>
      </c>
      <c r="C21" s="197" t="s">
        <v>288</v>
      </c>
      <c r="D21" s="162">
        <f t="shared" si="0"/>
        <v>1201694.3089999999</v>
      </c>
      <c r="E21" s="162">
        <v>1096755</v>
      </c>
      <c r="F21" s="162">
        <v>385.91699999999997</v>
      </c>
      <c r="G21" s="162">
        <v>56447</v>
      </c>
      <c r="H21" s="162">
        <v>30627</v>
      </c>
      <c r="I21" s="162">
        <v>17479.392</v>
      </c>
    </row>
    <row r="22" spans="1:9" ht="12.95" customHeight="1">
      <c r="A22" s="16">
        <v>17</v>
      </c>
      <c r="B22" s="94" t="s">
        <v>289</v>
      </c>
      <c r="C22" s="197" t="s">
        <v>290</v>
      </c>
      <c r="D22" s="162">
        <f t="shared" si="0"/>
        <v>624</v>
      </c>
      <c r="E22" s="162">
        <v>605</v>
      </c>
      <c r="F22" s="162">
        <v>0</v>
      </c>
      <c r="G22" s="162">
        <v>11</v>
      </c>
      <c r="H22" s="162">
        <v>8</v>
      </c>
      <c r="I22" s="162">
        <v>0</v>
      </c>
    </row>
    <row r="23" spans="1:9" ht="12.95" customHeight="1">
      <c r="A23" s="16">
        <v>18</v>
      </c>
      <c r="B23" s="94" t="s">
        <v>291</v>
      </c>
      <c r="C23" s="198" t="s">
        <v>292</v>
      </c>
      <c r="D23" s="163">
        <f t="shared" si="0"/>
        <v>38231162.765000001</v>
      </c>
      <c r="E23" s="163">
        <v>34564502</v>
      </c>
      <c r="F23" s="163">
        <v>6829.0529999999999</v>
      </c>
      <c r="G23" s="163">
        <v>134345</v>
      </c>
      <c r="H23" s="163">
        <v>3459709</v>
      </c>
      <c r="I23" s="163">
        <v>65777.712</v>
      </c>
    </row>
    <row r="24" spans="1:9">
      <c r="A24" s="16">
        <v>19</v>
      </c>
      <c r="B24" s="94">
        <v>18</v>
      </c>
      <c r="C24" s="197" t="s">
        <v>293</v>
      </c>
      <c r="D24" s="162">
        <f t="shared" si="0"/>
        <v>50028.991999999998</v>
      </c>
      <c r="E24" s="162">
        <v>44709</v>
      </c>
      <c r="F24" s="162">
        <v>0</v>
      </c>
      <c r="G24" s="162">
        <v>866</v>
      </c>
      <c r="H24" s="162">
        <v>4224</v>
      </c>
      <c r="I24" s="162">
        <v>229.99200000000002</v>
      </c>
    </row>
    <row r="25" spans="1:9">
      <c r="A25" s="16">
        <v>20</v>
      </c>
      <c r="B25" s="94"/>
      <c r="C25" s="199" t="s">
        <v>294</v>
      </c>
      <c r="D25" s="163">
        <f t="shared" si="0"/>
        <v>41369367</v>
      </c>
      <c r="E25" s="163">
        <v>37408542</v>
      </c>
      <c r="F25" s="163">
        <v>16779</v>
      </c>
      <c r="G25" s="163">
        <v>271092</v>
      </c>
      <c r="H25" s="163">
        <v>3557958</v>
      </c>
      <c r="I25" s="163">
        <v>114996</v>
      </c>
    </row>
    <row r="26" spans="1:9" ht="21.75" customHeight="1">
      <c r="A26" s="14"/>
      <c r="B26" s="90"/>
      <c r="C26" s="319"/>
      <c r="D26" s="748">
        <v>38353</v>
      </c>
      <c r="E26" s="748"/>
      <c r="F26" s="748"/>
      <c r="G26" s="748"/>
      <c r="H26" s="748"/>
      <c r="I26" s="748"/>
    </row>
    <row r="27" spans="1:9">
      <c r="A27" s="14">
        <v>21</v>
      </c>
      <c r="B27" s="94">
        <v>1</v>
      </c>
      <c r="C27" s="197" t="s">
        <v>258</v>
      </c>
      <c r="D27" s="162">
        <f t="shared" ref="D27:D46" si="1">SUM(E27:I27)</f>
        <v>49715.186999999998</v>
      </c>
      <c r="E27" s="162">
        <v>33003</v>
      </c>
      <c r="F27" s="162">
        <v>11320.92</v>
      </c>
      <c r="G27" s="162">
        <v>1687</v>
      </c>
      <c r="H27" s="162">
        <v>3045</v>
      </c>
      <c r="I27" s="162">
        <v>659.26699999999994</v>
      </c>
    </row>
    <row r="28" spans="1:9">
      <c r="A28" s="14">
        <v>22</v>
      </c>
      <c r="B28" s="94" t="s">
        <v>259</v>
      </c>
      <c r="C28" s="197" t="s">
        <v>260</v>
      </c>
      <c r="D28" s="162">
        <f t="shared" si="1"/>
        <v>123</v>
      </c>
      <c r="E28" s="162">
        <v>112</v>
      </c>
      <c r="F28" s="162">
        <v>0</v>
      </c>
      <c r="G28" s="162">
        <v>8</v>
      </c>
      <c r="H28" s="162">
        <v>3</v>
      </c>
      <c r="I28" s="162">
        <v>0</v>
      </c>
    </row>
    <row r="29" spans="1:9">
      <c r="A29" s="14">
        <v>23</v>
      </c>
      <c r="B29" s="94" t="s">
        <v>261</v>
      </c>
      <c r="C29" s="197" t="s">
        <v>262</v>
      </c>
      <c r="D29" s="162">
        <f t="shared" si="1"/>
        <v>6061.3620000000001</v>
      </c>
      <c r="E29" s="162">
        <v>5283</v>
      </c>
      <c r="F29" s="162">
        <v>0</v>
      </c>
      <c r="G29" s="162">
        <v>471</v>
      </c>
      <c r="H29" s="162">
        <v>119</v>
      </c>
      <c r="I29" s="162">
        <v>188.36199999999999</v>
      </c>
    </row>
    <row r="30" spans="1:9">
      <c r="A30" s="14">
        <v>24</v>
      </c>
      <c r="B30" s="94" t="s">
        <v>263</v>
      </c>
      <c r="C30" s="197" t="s">
        <v>264</v>
      </c>
      <c r="D30" s="162">
        <f t="shared" si="1"/>
        <v>301193.38</v>
      </c>
      <c r="E30" s="162">
        <v>277144</v>
      </c>
      <c r="F30" s="162">
        <v>96.76</v>
      </c>
      <c r="G30" s="162">
        <v>12699</v>
      </c>
      <c r="H30" s="162">
        <v>9370</v>
      </c>
      <c r="I30" s="162">
        <v>1883.62</v>
      </c>
    </row>
    <row r="31" spans="1:9">
      <c r="A31" s="14">
        <v>25</v>
      </c>
      <c r="B31" s="94" t="s">
        <v>265</v>
      </c>
      <c r="C31" s="197" t="s">
        <v>266</v>
      </c>
      <c r="D31" s="162">
        <f t="shared" si="1"/>
        <v>23592.275999999998</v>
      </c>
      <c r="E31" s="162">
        <v>18789</v>
      </c>
      <c r="F31" s="162">
        <v>24.19</v>
      </c>
      <c r="G31" s="162">
        <v>4091</v>
      </c>
      <c r="H31" s="162">
        <v>123</v>
      </c>
      <c r="I31" s="162">
        <v>565.0859999999999</v>
      </c>
    </row>
    <row r="32" spans="1:9">
      <c r="A32" s="14">
        <v>26</v>
      </c>
      <c r="B32" s="94" t="s">
        <v>267</v>
      </c>
      <c r="C32" s="197" t="s">
        <v>268</v>
      </c>
      <c r="D32" s="162">
        <f t="shared" si="1"/>
        <v>111574.63800000001</v>
      </c>
      <c r="E32" s="162">
        <v>93909</v>
      </c>
      <c r="F32" s="162">
        <v>48.38</v>
      </c>
      <c r="G32" s="162">
        <v>13154</v>
      </c>
      <c r="H32" s="162">
        <v>2768</v>
      </c>
      <c r="I32" s="162">
        <v>1695.258</v>
      </c>
    </row>
    <row r="33" spans="1:10">
      <c r="A33" s="14">
        <v>27</v>
      </c>
      <c r="B33" s="94" t="s">
        <v>269</v>
      </c>
      <c r="C33" s="197" t="s">
        <v>295</v>
      </c>
      <c r="D33" s="162">
        <f t="shared" si="1"/>
        <v>525347.01800000004</v>
      </c>
      <c r="E33" s="162">
        <v>478553</v>
      </c>
      <c r="F33" s="162">
        <v>145.13999999999999</v>
      </c>
      <c r="G33" s="162">
        <v>11452</v>
      </c>
      <c r="H33" s="162">
        <v>31618</v>
      </c>
      <c r="I33" s="162">
        <v>3578.8779999999997</v>
      </c>
    </row>
    <row r="34" spans="1:10">
      <c r="A34" s="14">
        <v>28</v>
      </c>
      <c r="B34" s="94" t="s">
        <v>271</v>
      </c>
      <c r="C34" s="197" t="s">
        <v>272</v>
      </c>
      <c r="D34" s="162">
        <f t="shared" si="1"/>
        <v>34671.370999999999</v>
      </c>
      <c r="E34" s="162">
        <v>32402</v>
      </c>
      <c r="F34" s="162">
        <v>24.19</v>
      </c>
      <c r="G34" s="162">
        <v>1321</v>
      </c>
      <c r="H34" s="162">
        <v>830</v>
      </c>
      <c r="I34" s="162">
        <v>94.180999999999997</v>
      </c>
    </row>
    <row r="35" spans="1:10">
      <c r="A35" s="14">
        <v>29</v>
      </c>
      <c r="B35" s="94" t="s">
        <v>273</v>
      </c>
      <c r="C35" s="197" t="s">
        <v>274</v>
      </c>
      <c r="D35" s="162">
        <f t="shared" si="1"/>
        <v>72870.819000000003</v>
      </c>
      <c r="E35" s="162">
        <v>64673</v>
      </c>
      <c r="F35" s="162">
        <v>48.38</v>
      </c>
      <c r="G35" s="162">
        <v>2050</v>
      </c>
      <c r="H35" s="162">
        <v>4310</v>
      </c>
      <c r="I35" s="162">
        <v>1789.4389999999999</v>
      </c>
    </row>
    <row r="36" spans="1:10">
      <c r="A36" s="14">
        <v>30</v>
      </c>
      <c r="B36" s="94" t="s">
        <v>275</v>
      </c>
      <c r="C36" s="197" t="s">
        <v>276</v>
      </c>
      <c r="D36" s="162">
        <f t="shared" si="1"/>
        <v>27781.19</v>
      </c>
      <c r="E36" s="162">
        <v>27099</v>
      </c>
      <c r="F36" s="162">
        <v>24.19</v>
      </c>
      <c r="G36" s="162">
        <v>228</v>
      </c>
      <c r="H36" s="162">
        <v>430</v>
      </c>
      <c r="I36" s="162">
        <v>0</v>
      </c>
    </row>
    <row r="37" spans="1:10">
      <c r="A37" s="14">
        <v>31</v>
      </c>
      <c r="B37" s="94" t="s">
        <v>277</v>
      </c>
      <c r="C37" s="197" t="s">
        <v>278</v>
      </c>
      <c r="D37" s="162">
        <f t="shared" si="1"/>
        <v>92213.19</v>
      </c>
      <c r="E37" s="162">
        <v>85599</v>
      </c>
      <c r="F37" s="162">
        <v>48.38</v>
      </c>
      <c r="G37" s="162">
        <v>2173</v>
      </c>
      <c r="H37" s="162">
        <v>3451</v>
      </c>
      <c r="I37" s="162">
        <v>941.81</v>
      </c>
    </row>
    <row r="38" spans="1:10">
      <c r="A38" s="14">
        <v>32</v>
      </c>
      <c r="B38" s="94" t="s">
        <v>279</v>
      </c>
      <c r="C38" s="197" t="s">
        <v>280</v>
      </c>
      <c r="D38" s="162">
        <f t="shared" si="1"/>
        <v>160362.72399999999</v>
      </c>
      <c r="E38" s="162">
        <v>158929</v>
      </c>
      <c r="F38" s="162">
        <v>0</v>
      </c>
      <c r="G38" s="162">
        <v>136</v>
      </c>
      <c r="H38" s="162">
        <v>921</v>
      </c>
      <c r="I38" s="162">
        <v>376.72399999999999</v>
      </c>
    </row>
    <row r="39" spans="1:10">
      <c r="A39" s="14">
        <v>33</v>
      </c>
      <c r="B39" s="94" t="s">
        <v>281</v>
      </c>
      <c r="C39" s="197" t="s">
        <v>282</v>
      </c>
      <c r="D39" s="162">
        <f t="shared" si="1"/>
        <v>92379.664999999994</v>
      </c>
      <c r="E39" s="162">
        <v>68218</v>
      </c>
      <c r="F39" s="162">
        <v>411.23</v>
      </c>
      <c r="G39" s="162">
        <v>7016</v>
      </c>
      <c r="H39" s="162">
        <v>4020</v>
      </c>
      <c r="I39" s="162">
        <v>12714.434999999999</v>
      </c>
    </row>
    <row r="40" spans="1:10">
      <c r="A40" s="14">
        <v>34</v>
      </c>
      <c r="B40" s="94" t="s">
        <v>283</v>
      </c>
      <c r="C40" s="197" t="s">
        <v>284</v>
      </c>
      <c r="D40" s="162">
        <f t="shared" si="1"/>
        <v>2366</v>
      </c>
      <c r="E40" s="162">
        <v>1354</v>
      </c>
      <c r="F40" s="162">
        <v>0</v>
      </c>
      <c r="G40" s="162">
        <v>30</v>
      </c>
      <c r="H40" s="162">
        <v>982</v>
      </c>
      <c r="I40" s="162">
        <v>0</v>
      </c>
    </row>
    <row r="41" spans="1:10">
      <c r="A41" s="14">
        <v>35</v>
      </c>
      <c r="B41" s="94" t="s">
        <v>285</v>
      </c>
      <c r="C41" s="197" t="s">
        <v>286</v>
      </c>
      <c r="D41" s="162">
        <f t="shared" si="1"/>
        <v>72200.180999999997</v>
      </c>
      <c r="E41" s="162">
        <v>68378</v>
      </c>
      <c r="F41" s="162">
        <v>24.19</v>
      </c>
      <c r="G41" s="162">
        <v>874</v>
      </c>
      <c r="H41" s="162">
        <v>1888</v>
      </c>
      <c r="I41" s="162">
        <v>1035.991</v>
      </c>
    </row>
    <row r="42" spans="1:10">
      <c r="A42" s="14">
        <v>36</v>
      </c>
      <c r="B42" s="94" t="s">
        <v>287</v>
      </c>
      <c r="C42" s="197" t="s">
        <v>288</v>
      </c>
      <c r="D42" s="162">
        <f t="shared" si="1"/>
        <v>902567.62399999995</v>
      </c>
      <c r="E42" s="162">
        <v>816934</v>
      </c>
      <c r="F42" s="162">
        <v>556.37</v>
      </c>
      <c r="G42" s="162">
        <v>42129</v>
      </c>
      <c r="H42" s="162">
        <v>30328</v>
      </c>
      <c r="I42" s="162">
        <v>12620.253999999999</v>
      </c>
      <c r="J42" s="64"/>
    </row>
    <row r="43" spans="1:10">
      <c r="A43" s="14">
        <v>37</v>
      </c>
      <c r="B43" s="94" t="s">
        <v>289</v>
      </c>
      <c r="C43" s="197" t="s">
        <v>290</v>
      </c>
      <c r="D43" s="162">
        <f t="shared" si="1"/>
        <v>3373</v>
      </c>
      <c r="E43" s="162">
        <v>3272</v>
      </c>
      <c r="F43" s="162">
        <v>0</v>
      </c>
      <c r="G43" s="162">
        <v>67</v>
      </c>
      <c r="H43" s="162">
        <v>34</v>
      </c>
      <c r="I43" s="162">
        <v>0</v>
      </c>
    </row>
    <row r="44" spans="1:10" ht="12.95" customHeight="1">
      <c r="A44" s="16">
        <v>38</v>
      </c>
      <c r="B44" s="94" t="s">
        <v>291</v>
      </c>
      <c r="C44" s="198" t="s">
        <v>292</v>
      </c>
      <c r="D44" s="163">
        <f t="shared" si="1"/>
        <v>37952942.193999998</v>
      </c>
      <c r="E44" s="163">
        <v>34040351</v>
      </c>
      <c r="F44" s="163">
        <v>11417.68</v>
      </c>
      <c r="G44" s="163">
        <v>114773</v>
      </c>
      <c r="H44" s="163">
        <v>3730457</v>
      </c>
      <c r="I44" s="163">
        <v>55943.513999999996</v>
      </c>
    </row>
    <row r="45" spans="1:10">
      <c r="A45" s="14">
        <v>39</v>
      </c>
      <c r="B45" s="94">
        <v>18</v>
      </c>
      <c r="C45" s="197" t="s">
        <v>293</v>
      </c>
      <c r="D45" s="162">
        <f t="shared" si="1"/>
        <v>34529.180999999997</v>
      </c>
      <c r="E45" s="162">
        <v>29888</v>
      </c>
      <c r="F45" s="162">
        <v>0</v>
      </c>
      <c r="G45" s="162">
        <v>424</v>
      </c>
      <c r="H45" s="162">
        <v>4123</v>
      </c>
      <c r="I45" s="162">
        <v>94.180999999999997</v>
      </c>
    </row>
    <row r="46" spans="1:10">
      <c r="A46" s="16">
        <v>40</v>
      </c>
      <c r="B46" s="94"/>
      <c r="C46" s="199" t="s">
        <v>294</v>
      </c>
      <c r="D46" s="163">
        <f t="shared" si="1"/>
        <v>40465864</v>
      </c>
      <c r="E46" s="163">
        <v>36303890</v>
      </c>
      <c r="F46" s="163">
        <v>24190</v>
      </c>
      <c r="G46" s="163">
        <v>214783</v>
      </c>
      <c r="H46" s="163">
        <v>3828820</v>
      </c>
      <c r="I46" s="163">
        <v>94181</v>
      </c>
    </row>
    <row r="47" spans="1:10" ht="20.25" hidden="1" customHeight="1">
      <c r="A47" s="318"/>
      <c r="B47" s="90"/>
      <c r="C47" s="319"/>
      <c r="D47" s="748" t="s">
        <v>407</v>
      </c>
      <c r="E47" s="748"/>
      <c r="F47" s="748"/>
      <c r="G47" s="748"/>
      <c r="H47" s="748"/>
      <c r="I47" s="748"/>
    </row>
    <row r="48" spans="1:10" hidden="1">
      <c r="A48" s="16"/>
      <c r="B48" s="94">
        <v>1</v>
      </c>
      <c r="C48" s="197" t="s">
        <v>296</v>
      </c>
      <c r="D48" s="181">
        <f>SUM(E48:I48)</f>
        <v>29914.410297150484</v>
      </c>
      <c r="E48" s="185">
        <v>19716</v>
      </c>
      <c r="F48" s="185">
        <v>6065.372675805238</v>
      </c>
      <c r="G48" s="185">
        <v>1013</v>
      </c>
      <c r="H48" s="185">
        <v>2607</v>
      </c>
      <c r="I48" s="185">
        <v>513.037621345248</v>
      </c>
    </row>
    <row r="49" spans="1:9" hidden="1">
      <c r="A49" s="16"/>
      <c r="B49" s="94">
        <v>2</v>
      </c>
      <c r="C49" s="197" t="s">
        <v>262</v>
      </c>
      <c r="D49" s="181">
        <f t="shared" ref="D49:D70" si="2">SUM(E49:I49)</f>
        <v>2849.6540586843867</v>
      </c>
      <c r="E49" s="185">
        <v>2358</v>
      </c>
      <c r="F49" s="185">
        <v>6.8131577067151152</v>
      </c>
      <c r="G49" s="185">
        <v>292</v>
      </c>
      <c r="H49" s="185">
        <v>81</v>
      </c>
      <c r="I49" s="185">
        <v>111.84090097767134</v>
      </c>
    </row>
    <row r="50" spans="1:9" hidden="1">
      <c r="A50" s="16"/>
      <c r="B50" s="94">
        <v>3</v>
      </c>
      <c r="C50" s="197" t="s">
        <v>297</v>
      </c>
      <c r="D50" s="181">
        <f t="shared" si="2"/>
        <v>193321.99537799181</v>
      </c>
      <c r="E50" s="185">
        <v>180233</v>
      </c>
      <c r="F50" s="185">
        <v>66.703389369179945</v>
      </c>
      <c r="G50" s="185">
        <v>7586</v>
      </c>
      <c r="H50" s="185">
        <v>4410</v>
      </c>
      <c r="I50" s="185">
        <v>1026.2919886226234</v>
      </c>
    </row>
    <row r="51" spans="1:9" hidden="1">
      <c r="A51" s="16"/>
      <c r="B51" s="94">
        <v>4</v>
      </c>
      <c r="C51" s="197" t="s">
        <v>298</v>
      </c>
      <c r="D51" s="181">
        <f t="shared" si="2"/>
        <v>13331.497037849849</v>
      </c>
      <c r="E51" s="185">
        <v>9919</v>
      </c>
      <c r="F51" s="185">
        <v>8.1008679261973544</v>
      </c>
      <c r="G51" s="185">
        <v>3095</v>
      </c>
      <c r="H51" s="185">
        <v>92</v>
      </c>
      <c r="I51" s="185">
        <v>217.3961699236518</v>
      </c>
    </row>
    <row r="52" spans="1:9" hidden="1">
      <c r="A52" s="16"/>
      <c r="B52" s="94">
        <v>5</v>
      </c>
      <c r="C52" s="197" t="s">
        <v>299</v>
      </c>
      <c r="D52" s="181">
        <f t="shared" si="2"/>
        <v>14586.992663169385</v>
      </c>
      <c r="E52" s="185">
        <v>10405</v>
      </c>
      <c r="F52" s="185">
        <v>22.335919079746461</v>
      </c>
      <c r="G52" s="185">
        <v>2562</v>
      </c>
      <c r="H52" s="185">
        <v>212</v>
      </c>
      <c r="I52" s="185">
        <v>1385.656744089637</v>
      </c>
    </row>
    <row r="53" spans="1:9" hidden="1">
      <c r="A53" s="16"/>
      <c r="B53" s="94">
        <v>6</v>
      </c>
      <c r="C53" s="197" t="s">
        <v>300</v>
      </c>
      <c r="D53" s="181">
        <f t="shared" si="2"/>
        <v>69799.615066331069</v>
      </c>
      <c r="E53" s="185">
        <v>58493</v>
      </c>
      <c r="F53" s="185">
        <v>42.845630939136299</v>
      </c>
      <c r="G53" s="185">
        <v>7641</v>
      </c>
      <c r="H53" s="185">
        <v>2567</v>
      </c>
      <c r="I53" s="185">
        <v>1055.7694353919321</v>
      </c>
    </row>
    <row r="54" spans="1:9" hidden="1">
      <c r="A54" s="16"/>
      <c r="B54" s="94">
        <v>7</v>
      </c>
      <c r="C54" s="197" t="s">
        <v>301</v>
      </c>
      <c r="D54" s="181">
        <f t="shared" si="2"/>
        <v>332355.79572297924</v>
      </c>
      <c r="E54" s="185">
        <v>305402</v>
      </c>
      <c r="F54" s="185">
        <v>67.639905892439756</v>
      </c>
      <c r="G54" s="185">
        <v>7949</v>
      </c>
      <c r="H54" s="185">
        <v>16916</v>
      </c>
      <c r="I54" s="185">
        <v>2021.1558170867925</v>
      </c>
    </row>
    <row r="55" spans="1:9" hidden="1">
      <c r="A55" s="16"/>
      <c r="B55" s="94">
        <v>8</v>
      </c>
      <c r="C55" s="197" t="s">
        <v>302</v>
      </c>
      <c r="D55" s="181">
        <f t="shared" si="2"/>
        <v>41788.449993179463</v>
      </c>
      <c r="E55" s="185">
        <v>35494</v>
      </c>
      <c r="F55" s="185">
        <v>39.076151933015552</v>
      </c>
      <c r="G55" s="185">
        <v>2042</v>
      </c>
      <c r="H55" s="185">
        <v>3419</v>
      </c>
      <c r="I55" s="185">
        <v>794.3738412464445</v>
      </c>
    </row>
    <row r="56" spans="1:9" hidden="1">
      <c r="A56" s="16"/>
      <c r="B56" s="94">
        <v>9</v>
      </c>
      <c r="C56" s="197" t="s">
        <v>303</v>
      </c>
      <c r="D56" s="181">
        <f t="shared" si="2"/>
        <v>23899.379898214054</v>
      </c>
      <c r="E56" s="185">
        <v>22158</v>
      </c>
      <c r="F56" s="185">
        <v>12.010824410807059</v>
      </c>
      <c r="G56" s="185">
        <v>982</v>
      </c>
      <c r="H56" s="185">
        <v>718</v>
      </c>
      <c r="I56" s="185">
        <v>29.369073803245087</v>
      </c>
    </row>
    <row r="57" spans="1:9" hidden="1">
      <c r="A57" s="16"/>
      <c r="B57" s="94">
        <v>10</v>
      </c>
      <c r="C57" s="197" t="s">
        <v>304</v>
      </c>
      <c r="D57" s="181">
        <f t="shared" si="2"/>
        <v>5204.4330303975257</v>
      </c>
      <c r="E57" s="185">
        <v>4637</v>
      </c>
      <c r="F57" s="185">
        <v>0.74921321860784773</v>
      </c>
      <c r="G57" s="185">
        <v>407</v>
      </c>
      <c r="H57" s="185">
        <v>90</v>
      </c>
      <c r="I57" s="185">
        <v>69.683817178917309</v>
      </c>
    </row>
    <row r="58" spans="1:9" hidden="1">
      <c r="A58" s="16"/>
      <c r="B58" s="94">
        <v>11</v>
      </c>
      <c r="C58" s="197" t="s">
        <v>305</v>
      </c>
      <c r="D58" s="181">
        <f t="shared" si="2"/>
        <v>14995.530988212286</v>
      </c>
      <c r="E58" s="185">
        <v>14405</v>
      </c>
      <c r="F58" s="185">
        <v>4.9401246601954965</v>
      </c>
      <c r="G58" s="185">
        <v>194</v>
      </c>
      <c r="H58" s="185">
        <v>371</v>
      </c>
      <c r="I58" s="185">
        <v>20.590863552090649</v>
      </c>
    </row>
    <row r="59" spans="1:9" hidden="1">
      <c r="A59" s="16"/>
      <c r="B59" s="94">
        <v>12</v>
      </c>
      <c r="C59" s="197" t="s">
        <v>306</v>
      </c>
      <c r="D59" s="181">
        <f t="shared" si="2"/>
        <v>0</v>
      </c>
      <c r="E59" s="185">
        <v>0</v>
      </c>
      <c r="F59" s="185">
        <v>0</v>
      </c>
      <c r="G59" s="311">
        <v>0</v>
      </c>
      <c r="H59" s="311">
        <v>0</v>
      </c>
      <c r="I59" s="185">
        <v>0</v>
      </c>
    </row>
    <row r="60" spans="1:9" hidden="1">
      <c r="A60" s="16"/>
      <c r="B60" s="94">
        <v>13</v>
      </c>
      <c r="C60" s="197" t="s">
        <v>307</v>
      </c>
      <c r="D60" s="181">
        <f t="shared" si="2"/>
        <v>351.69706362254482</v>
      </c>
      <c r="E60" s="185">
        <v>333</v>
      </c>
      <c r="F60" s="185">
        <v>4.6825826162990483E-2</v>
      </c>
      <c r="G60" s="185">
        <v>9</v>
      </c>
      <c r="H60" s="185">
        <v>9</v>
      </c>
      <c r="I60" s="185">
        <v>0.65023779638181001</v>
      </c>
    </row>
    <row r="61" spans="1:9" hidden="1">
      <c r="A61" s="16"/>
      <c r="B61" s="94">
        <v>14</v>
      </c>
      <c r="C61" s="197" t="s">
        <v>308</v>
      </c>
      <c r="D61" s="181">
        <f t="shared" si="2"/>
        <v>68254.624484946034</v>
      </c>
      <c r="E61" s="185">
        <v>63368</v>
      </c>
      <c r="F61" s="185">
        <v>22.757351515213372</v>
      </c>
      <c r="G61" s="185">
        <v>2306</v>
      </c>
      <c r="H61" s="185">
        <v>2192</v>
      </c>
      <c r="I61" s="185">
        <v>365.8671334308317</v>
      </c>
    </row>
    <row r="62" spans="1:9" hidden="1">
      <c r="A62" s="16"/>
      <c r="B62" s="94">
        <v>15</v>
      </c>
      <c r="C62" s="197" t="s">
        <v>309</v>
      </c>
      <c r="D62" s="181">
        <f t="shared" si="2"/>
        <v>81448.473617473122</v>
      </c>
      <c r="E62" s="185">
        <v>80846</v>
      </c>
      <c r="F62" s="185">
        <v>1.2877102194822383</v>
      </c>
      <c r="G62" s="185">
        <v>83</v>
      </c>
      <c r="H62" s="185">
        <v>420</v>
      </c>
      <c r="I62" s="185">
        <v>98.185907253653298</v>
      </c>
    </row>
    <row r="63" spans="1:9" hidden="1">
      <c r="A63" s="16"/>
      <c r="B63" s="94">
        <v>16</v>
      </c>
      <c r="C63" s="197" t="s">
        <v>282</v>
      </c>
      <c r="D63" s="181">
        <f t="shared" si="2"/>
        <v>65062.778307171</v>
      </c>
      <c r="E63" s="185">
        <v>45601</v>
      </c>
      <c r="F63" s="185">
        <v>245.81217444261853</v>
      </c>
      <c r="G63" s="185">
        <v>5950</v>
      </c>
      <c r="H63" s="185">
        <v>3902</v>
      </c>
      <c r="I63" s="185">
        <v>9363.9661327283829</v>
      </c>
    </row>
    <row r="64" spans="1:9" hidden="1">
      <c r="A64" s="16"/>
      <c r="B64" s="94">
        <v>17</v>
      </c>
      <c r="C64" s="197" t="s">
        <v>284</v>
      </c>
      <c r="D64" s="181">
        <f t="shared" si="2"/>
        <v>3003.9892498164813</v>
      </c>
      <c r="E64" s="185">
        <v>1683</v>
      </c>
      <c r="F64" s="185">
        <v>0.67897447936336197</v>
      </c>
      <c r="G64" s="185">
        <v>52</v>
      </c>
      <c r="H64" s="185">
        <v>1263</v>
      </c>
      <c r="I64" s="185">
        <v>5.3102753371181137</v>
      </c>
    </row>
    <row r="65" spans="1:9" hidden="1">
      <c r="A65" s="16"/>
      <c r="B65" s="94">
        <v>18</v>
      </c>
      <c r="C65" s="197" t="s">
        <v>310</v>
      </c>
      <c r="D65" s="181">
        <f t="shared" si="2"/>
        <v>74785.545598457233</v>
      </c>
      <c r="E65" s="185">
        <v>71624</v>
      </c>
      <c r="F65" s="185">
        <v>14.633070675934526</v>
      </c>
      <c r="G65" s="185">
        <v>1078</v>
      </c>
      <c r="H65" s="185">
        <v>1784</v>
      </c>
      <c r="I65" s="185">
        <v>284.91252778129643</v>
      </c>
    </row>
    <row r="66" spans="1:9" hidden="1">
      <c r="A66" s="16"/>
      <c r="B66" s="94">
        <v>19</v>
      </c>
      <c r="C66" s="197" t="s">
        <v>311</v>
      </c>
      <c r="D66" s="181">
        <f t="shared" si="2"/>
        <v>10183.36577226519</v>
      </c>
      <c r="E66" s="185">
        <v>7478</v>
      </c>
      <c r="F66" s="185">
        <v>13.883857457326677</v>
      </c>
      <c r="G66" s="185">
        <v>325</v>
      </c>
      <c r="H66" s="185">
        <v>2302</v>
      </c>
      <c r="I66" s="185">
        <v>64.481914807862822</v>
      </c>
    </row>
    <row r="67" spans="1:9" hidden="1">
      <c r="A67" s="16"/>
      <c r="B67" s="94">
        <v>20</v>
      </c>
      <c r="C67" s="197" t="s">
        <v>312</v>
      </c>
      <c r="D67" s="181">
        <f t="shared" si="2"/>
        <v>674655.45315543469</v>
      </c>
      <c r="E67" s="185">
        <v>609780</v>
      </c>
      <c r="F67" s="185">
        <v>292.52093604020155</v>
      </c>
      <c r="G67" s="185">
        <v>31977</v>
      </c>
      <c r="H67" s="185">
        <v>26297</v>
      </c>
      <c r="I67" s="185">
        <v>6308.9322193945118</v>
      </c>
    </row>
    <row r="68" spans="1:9" hidden="1">
      <c r="A68" s="16"/>
      <c r="B68" s="94">
        <v>21</v>
      </c>
      <c r="C68" s="197" t="s">
        <v>313</v>
      </c>
      <c r="D68" s="181">
        <f t="shared" si="2"/>
        <v>2470.4215467469016</v>
      </c>
      <c r="E68" s="185">
        <v>2327</v>
      </c>
      <c r="F68" s="185">
        <v>1.1706456540747621</v>
      </c>
      <c r="G68" s="185">
        <v>77</v>
      </c>
      <c r="H68" s="185">
        <v>40</v>
      </c>
      <c r="I68" s="185">
        <v>25.250901092826954</v>
      </c>
    </row>
    <row r="69" spans="1:9" hidden="1">
      <c r="A69" s="16"/>
      <c r="B69" s="94">
        <v>22</v>
      </c>
      <c r="C69" s="198" t="s">
        <v>314</v>
      </c>
      <c r="D69" s="181">
        <f t="shared" si="2"/>
        <v>33152572.025187965</v>
      </c>
      <c r="E69" s="185">
        <v>29469413</v>
      </c>
      <c r="F69" s="185">
        <v>6696.0931413076387</v>
      </c>
      <c r="G69" s="185">
        <v>85942</v>
      </c>
      <c r="H69" s="185">
        <v>3586081</v>
      </c>
      <c r="I69" s="185">
        <v>4439.9320466610625</v>
      </c>
    </row>
    <row r="70" spans="1:9" hidden="1">
      <c r="A70" s="14"/>
      <c r="B70" s="16">
        <v>23</v>
      </c>
      <c r="C70" s="197" t="s">
        <v>293</v>
      </c>
      <c r="D70" s="181">
        <f t="shared" si="2"/>
        <v>18031.943263849862</v>
      </c>
      <c r="E70" s="185">
        <v>15057</v>
      </c>
      <c r="F70" s="185">
        <v>2.5988333520459719</v>
      </c>
      <c r="G70" s="185">
        <v>125</v>
      </c>
      <c r="H70" s="185">
        <v>2817</v>
      </c>
      <c r="I70" s="185">
        <v>30.344430497817797</v>
      </c>
    </row>
    <row r="71" spans="1:9" hidden="1">
      <c r="A71" s="14"/>
      <c r="B71" s="90"/>
      <c r="C71" s="199" t="s">
        <v>294</v>
      </c>
      <c r="D71" s="182">
        <f t="shared" ref="D71:I71" si="3">SUM(D48:D70)</f>
        <v>34892868.071381912</v>
      </c>
      <c r="E71" s="163">
        <f t="shared" si="3"/>
        <v>31030730</v>
      </c>
      <c r="F71" s="163">
        <f t="shared" si="3"/>
        <v>13628.071381911341</v>
      </c>
      <c r="G71" s="163">
        <f t="shared" si="3"/>
        <v>161687</v>
      </c>
      <c r="H71" s="163">
        <f t="shared" si="3"/>
        <v>3658590</v>
      </c>
      <c r="I71" s="163">
        <f t="shared" si="3"/>
        <v>28233</v>
      </c>
    </row>
    <row r="72" spans="1:9" ht="21.75" customHeight="1">
      <c r="A72" s="318"/>
      <c r="B72" s="90"/>
      <c r="C72" s="319"/>
      <c r="D72" s="748" t="s">
        <v>408</v>
      </c>
      <c r="E72" s="748"/>
      <c r="F72" s="748"/>
      <c r="G72" s="748"/>
      <c r="H72" s="748"/>
      <c r="I72" s="748"/>
    </row>
    <row r="73" spans="1:9" ht="12" customHeight="1">
      <c r="A73" s="14">
        <v>41</v>
      </c>
      <c r="B73" s="94">
        <v>1</v>
      </c>
      <c r="C73" s="197" t="s">
        <v>296</v>
      </c>
      <c r="D73" s="181">
        <f>SUM(E73:I73)</f>
        <v>27610.174437863927</v>
      </c>
      <c r="E73" s="185">
        <v>17497</v>
      </c>
      <c r="F73" s="185">
        <v>6094.1543456398176</v>
      </c>
      <c r="G73" s="185">
        <v>939</v>
      </c>
      <c r="H73" s="185">
        <v>2564</v>
      </c>
      <c r="I73" s="185">
        <v>516.02009222410766</v>
      </c>
    </row>
    <row r="74" spans="1:9" ht="12" customHeight="1">
      <c r="A74" s="14">
        <v>42</v>
      </c>
      <c r="B74" s="94">
        <v>2</v>
      </c>
      <c r="C74" s="197" t="s">
        <v>262</v>
      </c>
      <c r="D74" s="181">
        <f t="shared" ref="D74:D95" si="4">SUM(E74:I74)</f>
        <v>2512.2974090499301</v>
      </c>
      <c r="E74" s="185">
        <v>2073</v>
      </c>
      <c r="F74" s="185">
        <v>6.6618959201698491</v>
      </c>
      <c r="G74" s="185">
        <v>254</v>
      </c>
      <c r="H74" s="185">
        <v>76</v>
      </c>
      <c r="I74" s="185">
        <v>102.63551312976054</v>
      </c>
    </row>
    <row r="75" spans="1:9" ht="12" customHeight="1">
      <c r="A75" s="14">
        <v>43</v>
      </c>
      <c r="B75" s="94">
        <v>3</v>
      </c>
      <c r="C75" s="197" t="s">
        <v>297</v>
      </c>
      <c r="D75" s="181">
        <f t="shared" si="4"/>
        <v>182266.8088818634</v>
      </c>
      <c r="E75" s="185">
        <v>169421</v>
      </c>
      <c r="F75" s="185">
        <v>68.222748960257888</v>
      </c>
      <c r="G75" s="185">
        <v>7265</v>
      </c>
      <c r="H75" s="185">
        <v>4551</v>
      </c>
      <c r="I75" s="185">
        <v>961.58613290315702</v>
      </c>
    </row>
    <row r="76" spans="1:9" ht="12" customHeight="1">
      <c r="A76" s="14">
        <v>44</v>
      </c>
      <c r="B76" s="94">
        <v>4</v>
      </c>
      <c r="C76" s="197" t="s">
        <v>298</v>
      </c>
      <c r="D76" s="181">
        <f t="shared" si="4"/>
        <v>14362.403115090901</v>
      </c>
      <c r="E76" s="185">
        <v>10505</v>
      </c>
      <c r="F76" s="185">
        <v>9.0305700251191272</v>
      </c>
      <c r="G76" s="185">
        <v>3522</v>
      </c>
      <c r="H76" s="185">
        <v>121</v>
      </c>
      <c r="I76" s="185">
        <v>205.37254506578196</v>
      </c>
    </row>
    <row r="77" spans="1:9" ht="12" customHeight="1">
      <c r="A77" s="14">
        <v>45</v>
      </c>
      <c r="B77" s="94">
        <v>5</v>
      </c>
      <c r="C77" s="197" t="s">
        <v>299</v>
      </c>
      <c r="D77" s="181">
        <f t="shared" si="4"/>
        <v>13855.731450397365</v>
      </c>
      <c r="E77" s="185">
        <v>9901</v>
      </c>
      <c r="F77" s="185">
        <v>22.650446128577485</v>
      </c>
      <c r="G77" s="185">
        <v>2429</v>
      </c>
      <c r="H77" s="185">
        <v>221</v>
      </c>
      <c r="I77" s="185">
        <v>1282.081004268789</v>
      </c>
    </row>
    <row r="78" spans="1:9" ht="12" customHeight="1">
      <c r="A78" s="14">
        <v>46</v>
      </c>
      <c r="B78" s="94">
        <v>6</v>
      </c>
      <c r="C78" s="197" t="s">
        <v>300</v>
      </c>
      <c r="D78" s="181">
        <f t="shared" si="4"/>
        <v>67398.280051818365</v>
      </c>
      <c r="E78" s="185">
        <v>56350</v>
      </c>
      <c r="F78" s="185">
        <v>44.80741848529054</v>
      </c>
      <c r="G78" s="185">
        <v>7402</v>
      </c>
      <c r="H78" s="185">
        <v>2594</v>
      </c>
      <c r="I78" s="185">
        <v>1007.4726333330797</v>
      </c>
    </row>
    <row r="79" spans="1:9" ht="12" customHeight="1">
      <c r="A79" s="14">
        <v>47</v>
      </c>
      <c r="B79" s="94">
        <v>7</v>
      </c>
      <c r="C79" s="197" t="s">
        <v>301</v>
      </c>
      <c r="D79" s="181">
        <f t="shared" si="4"/>
        <v>310480.27037518122</v>
      </c>
      <c r="E79" s="185">
        <v>284852</v>
      </c>
      <c r="F79" s="185">
        <v>71.726412740495363</v>
      </c>
      <c r="G79" s="185">
        <v>7931</v>
      </c>
      <c r="H79" s="185">
        <v>15731</v>
      </c>
      <c r="I79" s="185">
        <v>1894.5439624407427</v>
      </c>
    </row>
    <row r="80" spans="1:9" ht="12" customHeight="1">
      <c r="A80" s="14">
        <v>48</v>
      </c>
      <c r="B80" s="94">
        <v>8</v>
      </c>
      <c r="C80" s="197" t="s">
        <v>302</v>
      </c>
      <c r="D80" s="181">
        <f t="shared" si="4"/>
        <v>40000.250728627587</v>
      </c>
      <c r="E80" s="185">
        <v>33677</v>
      </c>
      <c r="F80" s="185">
        <v>41.402449459425952</v>
      </c>
      <c r="G80" s="185">
        <v>2107</v>
      </c>
      <c r="H80" s="185">
        <v>3423</v>
      </c>
      <c r="I80" s="185">
        <v>751.84827916815675</v>
      </c>
    </row>
    <row r="81" spans="1:9" ht="12" customHeight="1">
      <c r="A81" s="14">
        <v>49</v>
      </c>
      <c r="B81" s="94">
        <v>9</v>
      </c>
      <c r="C81" s="197" t="s">
        <v>303</v>
      </c>
      <c r="D81" s="181">
        <f t="shared" si="4"/>
        <v>23369.957418284917</v>
      </c>
      <c r="E81" s="185">
        <v>21607</v>
      </c>
      <c r="F81" s="185">
        <v>11.720002081780288</v>
      </c>
      <c r="G81" s="185">
        <v>992</v>
      </c>
      <c r="H81" s="185">
        <v>730</v>
      </c>
      <c r="I81" s="185">
        <v>29.237416203136529</v>
      </c>
    </row>
    <row r="82" spans="1:9" ht="12" customHeight="1">
      <c r="A82" s="14">
        <v>50</v>
      </c>
      <c r="B82" s="94">
        <v>10</v>
      </c>
      <c r="C82" s="197" t="s">
        <v>304</v>
      </c>
      <c r="D82" s="181">
        <f t="shared" si="4"/>
        <v>5529.4104589927019</v>
      </c>
      <c r="E82" s="185">
        <v>4970</v>
      </c>
      <c r="F82" s="185">
        <v>0.8389054121695364</v>
      </c>
      <c r="G82" s="185">
        <v>414</v>
      </c>
      <c r="H82" s="185">
        <v>93</v>
      </c>
      <c r="I82" s="185">
        <v>51.571553580532495</v>
      </c>
    </row>
    <row r="83" spans="1:9" ht="12" customHeight="1">
      <c r="A83" s="14">
        <v>51</v>
      </c>
      <c r="B83" s="94">
        <v>11</v>
      </c>
      <c r="C83" s="197" t="s">
        <v>305</v>
      </c>
      <c r="D83" s="181">
        <f t="shared" si="4"/>
        <v>15237.512679264388</v>
      </c>
      <c r="E83" s="185">
        <v>14630</v>
      </c>
      <c r="F83" s="185">
        <v>4.9347377186443326</v>
      </c>
      <c r="G83" s="185">
        <v>193</v>
      </c>
      <c r="H83" s="185">
        <v>391</v>
      </c>
      <c r="I83" s="185">
        <v>18.577941545743002</v>
      </c>
    </row>
    <row r="84" spans="1:9" ht="12" customHeight="1">
      <c r="A84" s="14">
        <v>52</v>
      </c>
      <c r="B84" s="94">
        <v>12</v>
      </c>
      <c r="C84" s="197" t="s">
        <v>306</v>
      </c>
      <c r="D84" s="181">
        <f t="shared" si="4"/>
        <v>910.86155216012219</v>
      </c>
      <c r="E84" s="185">
        <v>857</v>
      </c>
      <c r="F84" s="185">
        <v>0.22206319733899493</v>
      </c>
      <c r="G84" s="185">
        <v>43</v>
      </c>
      <c r="H84" s="185">
        <v>8</v>
      </c>
      <c r="I84" s="185">
        <v>2.639488962783159</v>
      </c>
    </row>
    <row r="85" spans="1:9" ht="12" customHeight="1">
      <c r="A85" s="14">
        <v>53</v>
      </c>
      <c r="B85" s="94">
        <v>13</v>
      </c>
      <c r="C85" s="197" t="s">
        <v>307</v>
      </c>
      <c r="D85" s="181">
        <f t="shared" si="4"/>
        <v>1895.6954979140658</v>
      </c>
      <c r="E85" s="185">
        <v>1827</v>
      </c>
      <c r="F85" s="185">
        <v>0.17271582015255163</v>
      </c>
      <c r="G85" s="185">
        <v>29</v>
      </c>
      <c r="H85" s="185">
        <v>38</v>
      </c>
      <c r="I85" s="185">
        <v>1.5227820939133612</v>
      </c>
    </row>
    <row r="86" spans="1:9" ht="12" customHeight="1">
      <c r="A86" s="14">
        <v>54</v>
      </c>
      <c r="B86" s="94">
        <v>14</v>
      </c>
      <c r="C86" s="197" t="s">
        <v>308</v>
      </c>
      <c r="D86" s="181">
        <f t="shared" si="4"/>
        <v>65722.054371943217</v>
      </c>
      <c r="E86" s="185">
        <v>60615</v>
      </c>
      <c r="F86" s="185">
        <v>25.759330891323412</v>
      </c>
      <c r="G86" s="185">
        <v>2516</v>
      </c>
      <c r="H86" s="185">
        <v>2198</v>
      </c>
      <c r="I86" s="185">
        <v>367.29504105190267</v>
      </c>
    </row>
    <row r="87" spans="1:9" ht="12" customHeight="1">
      <c r="A87" s="14">
        <v>55</v>
      </c>
      <c r="B87" s="94">
        <v>15</v>
      </c>
      <c r="C87" s="197" t="s">
        <v>309</v>
      </c>
      <c r="D87" s="181">
        <f t="shared" si="4"/>
        <v>85458.39762678479</v>
      </c>
      <c r="E87" s="185">
        <v>84845</v>
      </c>
      <c r="F87" s="185">
        <v>1.4064002498136345</v>
      </c>
      <c r="G87" s="185">
        <v>95</v>
      </c>
      <c r="H87" s="185">
        <v>424</v>
      </c>
      <c r="I87" s="185">
        <v>92.991226534975922</v>
      </c>
    </row>
    <row r="88" spans="1:9" ht="12" customHeight="1">
      <c r="A88" s="14">
        <v>56</v>
      </c>
      <c r="B88" s="94">
        <v>16</v>
      </c>
      <c r="C88" s="197" t="s">
        <v>282</v>
      </c>
      <c r="D88" s="181">
        <f t="shared" si="4"/>
        <v>64289.121236447194</v>
      </c>
      <c r="E88" s="185">
        <v>45075</v>
      </c>
      <c r="F88" s="185">
        <v>250.90673930447107</v>
      </c>
      <c r="G88" s="185">
        <v>6102</v>
      </c>
      <c r="H88" s="185">
        <v>3957</v>
      </c>
      <c r="I88" s="185">
        <v>8904.214497142726</v>
      </c>
    </row>
    <row r="89" spans="1:9" ht="12" customHeight="1">
      <c r="A89" s="14">
        <v>57</v>
      </c>
      <c r="B89" s="94">
        <v>17</v>
      </c>
      <c r="C89" s="197" t="s">
        <v>284</v>
      </c>
      <c r="D89" s="181">
        <f t="shared" si="4"/>
        <v>3557.9670171542884</v>
      </c>
      <c r="E89" s="185">
        <v>2095</v>
      </c>
      <c r="F89" s="185">
        <v>0.78955803498309329</v>
      </c>
      <c r="G89" s="185">
        <v>62</v>
      </c>
      <c r="H89" s="185">
        <v>1395</v>
      </c>
      <c r="I89" s="185">
        <v>5.1774591193054276</v>
      </c>
    </row>
    <row r="90" spans="1:9" ht="12" customHeight="1">
      <c r="A90" s="14">
        <v>58</v>
      </c>
      <c r="B90" s="94">
        <v>18</v>
      </c>
      <c r="C90" s="197" t="s">
        <v>310</v>
      </c>
      <c r="D90" s="181">
        <f t="shared" si="4"/>
        <v>80203.653891177513</v>
      </c>
      <c r="E90" s="185">
        <v>76881</v>
      </c>
      <c r="F90" s="185">
        <v>15.569097502322869</v>
      </c>
      <c r="G90" s="185">
        <v>1193</v>
      </c>
      <c r="H90" s="185">
        <v>1821</v>
      </c>
      <c r="I90" s="185">
        <v>293.08479367519158</v>
      </c>
    </row>
    <row r="91" spans="1:9" ht="12" customHeight="1">
      <c r="A91" s="14">
        <v>59</v>
      </c>
      <c r="B91" s="94">
        <v>19</v>
      </c>
      <c r="C91" s="197" t="s">
        <v>311</v>
      </c>
      <c r="D91" s="181">
        <f t="shared" si="4"/>
        <v>9717.2827210581891</v>
      </c>
      <c r="E91" s="185">
        <v>7256</v>
      </c>
      <c r="F91" s="185">
        <v>14.138023563916013</v>
      </c>
      <c r="G91" s="185">
        <v>310</v>
      </c>
      <c r="H91" s="185">
        <v>2074</v>
      </c>
      <c r="I91" s="185">
        <v>63.144697494274027</v>
      </c>
    </row>
    <row r="92" spans="1:9" ht="12" customHeight="1">
      <c r="A92" s="14">
        <v>60</v>
      </c>
      <c r="B92" s="94">
        <v>20</v>
      </c>
      <c r="C92" s="197" t="s">
        <v>312</v>
      </c>
      <c r="D92" s="181">
        <f t="shared" si="4"/>
        <v>647174.77721789712</v>
      </c>
      <c r="E92" s="185">
        <v>582535</v>
      </c>
      <c r="F92" s="185">
        <v>300.64889550840593</v>
      </c>
      <c r="G92" s="185">
        <v>31459</v>
      </c>
      <c r="H92" s="185">
        <v>27043</v>
      </c>
      <c r="I92" s="185">
        <v>5837.1283223886949</v>
      </c>
    </row>
    <row r="93" spans="1:9" ht="12" customHeight="1">
      <c r="A93" s="14">
        <v>61</v>
      </c>
      <c r="B93" s="94">
        <v>21</v>
      </c>
      <c r="C93" s="197" t="s">
        <v>313</v>
      </c>
      <c r="D93" s="181">
        <f t="shared" si="4"/>
        <v>2625.311925292232</v>
      </c>
      <c r="E93" s="185">
        <v>2454</v>
      </c>
      <c r="F93" s="185">
        <v>1.9985687760509547</v>
      </c>
      <c r="G93" s="185">
        <v>98</v>
      </c>
      <c r="H93" s="185">
        <v>37</v>
      </c>
      <c r="I93" s="185">
        <v>34.313356516181067</v>
      </c>
    </row>
    <row r="94" spans="1:9" ht="12" customHeight="1">
      <c r="A94" s="14">
        <v>62</v>
      </c>
      <c r="B94" s="94">
        <v>22</v>
      </c>
      <c r="C94" s="198" t="s">
        <v>314</v>
      </c>
      <c r="D94" s="182">
        <f t="shared" si="4"/>
        <v>33191661.415674571</v>
      </c>
      <c r="E94" s="203">
        <v>29406018</v>
      </c>
      <c r="F94" s="203">
        <v>7270.1270176813559</v>
      </c>
      <c r="G94" s="203">
        <v>85251</v>
      </c>
      <c r="H94" s="203">
        <v>3688892</v>
      </c>
      <c r="I94" s="203">
        <v>4230.2886568913173</v>
      </c>
    </row>
    <row r="95" spans="1:9" ht="12" customHeight="1">
      <c r="A95" s="14">
        <v>63</v>
      </c>
      <c r="B95" s="94">
        <v>23</v>
      </c>
      <c r="C95" s="197" t="s">
        <v>293</v>
      </c>
      <c r="D95" s="181">
        <f t="shared" si="4"/>
        <v>50967.952226330781</v>
      </c>
      <c r="E95" s="185">
        <v>23713</v>
      </c>
      <c r="F95" s="185">
        <v>5.6996220650342035</v>
      </c>
      <c r="G95" s="185">
        <v>23040</v>
      </c>
      <c r="H95" s="185">
        <v>4179</v>
      </c>
      <c r="I95" s="185">
        <v>30.25260426574544</v>
      </c>
    </row>
    <row r="96" spans="1:9" ht="12" customHeight="1">
      <c r="A96" s="14">
        <v>64</v>
      </c>
      <c r="B96" s="90"/>
      <c r="C96" s="199" t="s">
        <v>294</v>
      </c>
      <c r="D96" s="182">
        <f t="shared" ref="D96" si="5">SUM(D73:D95)</f>
        <v>34906807.587965168</v>
      </c>
      <c r="E96" s="163">
        <v>30919654</v>
      </c>
      <c r="F96" s="163">
        <v>14263.587965166917</v>
      </c>
      <c r="G96" s="163">
        <v>183646</v>
      </c>
      <c r="H96" s="163">
        <v>3762561</v>
      </c>
      <c r="I96" s="163">
        <v>26682.999999999993</v>
      </c>
    </row>
    <row r="97" spans="1:9" ht="21" customHeight="1">
      <c r="A97" s="109"/>
      <c r="B97" s="90"/>
      <c r="C97" s="319"/>
      <c r="D97" s="748">
        <v>40544</v>
      </c>
      <c r="E97" s="748"/>
      <c r="F97" s="748"/>
      <c r="G97" s="748"/>
      <c r="H97" s="748"/>
      <c r="I97" s="748"/>
    </row>
    <row r="98" spans="1:9" ht="12" customHeight="1">
      <c r="A98" s="16">
        <v>65</v>
      </c>
      <c r="B98" s="94">
        <v>1</v>
      </c>
      <c r="C98" s="197" t="s">
        <v>296</v>
      </c>
      <c r="D98" s="181">
        <f t="shared" ref="D98:D120" si="6">SUM(E98:I98)</f>
        <v>26820.177458457722</v>
      </c>
      <c r="E98" s="185">
        <v>16291</v>
      </c>
      <c r="F98" s="185">
        <v>6552.3712447246471</v>
      </c>
      <c r="G98" s="185">
        <v>928</v>
      </c>
      <c r="H98" s="185">
        <v>2535</v>
      </c>
      <c r="I98" s="185">
        <v>513.80621373307542</v>
      </c>
    </row>
    <row r="99" spans="1:9" ht="12" customHeight="1">
      <c r="A99" s="16">
        <v>66</v>
      </c>
      <c r="B99" s="94">
        <v>2</v>
      </c>
      <c r="C99" s="197" t="s">
        <v>262</v>
      </c>
      <c r="D99" s="181">
        <f t="shared" si="6"/>
        <v>2275.1311738116551</v>
      </c>
      <c r="E99" s="185">
        <v>1878</v>
      </c>
      <c r="F99" s="185">
        <v>6.9897328058524471</v>
      </c>
      <c r="G99" s="185">
        <v>224</v>
      </c>
      <c r="H99" s="185">
        <v>76</v>
      </c>
      <c r="I99" s="185">
        <v>90.141441005802704</v>
      </c>
    </row>
    <row r="100" spans="1:9" ht="12" customHeight="1">
      <c r="A100" s="16">
        <v>67</v>
      </c>
      <c r="B100" s="94">
        <v>3</v>
      </c>
      <c r="C100" s="197" t="s">
        <v>297</v>
      </c>
      <c r="D100" s="181">
        <f t="shared" si="6"/>
        <v>198580.43776656184</v>
      </c>
      <c r="E100" s="185">
        <v>185617</v>
      </c>
      <c r="F100" s="185">
        <v>78.117253838206935</v>
      </c>
      <c r="G100" s="185">
        <v>7094</v>
      </c>
      <c r="H100" s="185">
        <v>4890</v>
      </c>
      <c r="I100" s="185">
        <v>901.32051272364617</v>
      </c>
    </row>
    <row r="101" spans="1:9" ht="12" customHeight="1">
      <c r="A101" s="16">
        <v>68</v>
      </c>
      <c r="B101" s="94">
        <v>4</v>
      </c>
      <c r="C101" s="197" t="s">
        <v>298</v>
      </c>
      <c r="D101" s="181">
        <f t="shared" si="6"/>
        <v>15785.086561555137</v>
      </c>
      <c r="E101" s="185">
        <v>11473</v>
      </c>
      <c r="F101" s="185">
        <v>10.512558140002078</v>
      </c>
      <c r="G101" s="185">
        <v>3932</v>
      </c>
      <c r="H101" s="185">
        <v>183</v>
      </c>
      <c r="I101" s="185">
        <v>186.57400341513539</v>
      </c>
    </row>
    <row r="102" spans="1:9" ht="12" customHeight="1">
      <c r="A102" s="16">
        <v>69</v>
      </c>
      <c r="B102" s="94">
        <v>5</v>
      </c>
      <c r="C102" s="197" t="s">
        <v>299</v>
      </c>
      <c r="D102" s="181">
        <f t="shared" si="6"/>
        <v>12961.197433293853</v>
      </c>
      <c r="E102" s="185">
        <v>9225</v>
      </c>
      <c r="F102" s="185">
        <v>24.715695201494249</v>
      </c>
      <c r="G102" s="185">
        <v>2347</v>
      </c>
      <c r="H102" s="185">
        <v>221</v>
      </c>
      <c r="I102" s="185">
        <v>1143.48173809236</v>
      </c>
    </row>
    <row r="103" spans="1:9" ht="12" customHeight="1">
      <c r="A103" s="16">
        <v>70</v>
      </c>
      <c r="B103" s="94">
        <v>6</v>
      </c>
      <c r="C103" s="197" t="s">
        <v>300</v>
      </c>
      <c r="D103" s="181">
        <f t="shared" si="6"/>
        <v>67414.564192261954</v>
      </c>
      <c r="E103" s="185">
        <v>56449</v>
      </c>
      <c r="F103" s="185">
        <v>51.332597726180367</v>
      </c>
      <c r="G103" s="185">
        <v>7296</v>
      </c>
      <c r="H103" s="185">
        <v>2674</v>
      </c>
      <c r="I103" s="185">
        <v>944.23159453578342</v>
      </c>
    </row>
    <row r="104" spans="1:9" ht="12" customHeight="1">
      <c r="A104" s="16">
        <v>71</v>
      </c>
      <c r="B104" s="94">
        <v>7</v>
      </c>
      <c r="C104" s="197" t="s">
        <v>301</v>
      </c>
      <c r="D104" s="181">
        <f t="shared" si="6"/>
        <v>343269.25081195403</v>
      </c>
      <c r="E104" s="185">
        <v>318016</v>
      </c>
      <c r="F104" s="185">
        <v>83.149861458420702</v>
      </c>
      <c r="G104" s="185">
        <v>7971</v>
      </c>
      <c r="H104" s="185">
        <v>15422</v>
      </c>
      <c r="I104" s="185">
        <v>1777.100950495648</v>
      </c>
    </row>
    <row r="105" spans="1:9" ht="12" customHeight="1">
      <c r="A105" s="16">
        <v>72</v>
      </c>
      <c r="B105" s="94">
        <v>8</v>
      </c>
      <c r="C105" s="197" t="s">
        <v>302</v>
      </c>
      <c r="D105" s="181">
        <f t="shared" si="6"/>
        <v>39229.883311305835</v>
      </c>
      <c r="E105" s="185">
        <v>33026</v>
      </c>
      <c r="F105" s="185">
        <v>46.747333005541165</v>
      </c>
      <c r="G105" s="185">
        <v>2165</v>
      </c>
      <c r="H105" s="185">
        <v>3308</v>
      </c>
      <c r="I105" s="185">
        <v>684.13597830029016</v>
      </c>
    </row>
    <row r="106" spans="1:9" ht="12" customHeight="1">
      <c r="A106" s="16">
        <v>73</v>
      </c>
      <c r="B106" s="94">
        <v>9</v>
      </c>
      <c r="C106" s="197" t="s">
        <v>303</v>
      </c>
      <c r="D106" s="181">
        <f t="shared" si="6"/>
        <v>23953.616739867623</v>
      </c>
      <c r="E106" s="185">
        <v>22125</v>
      </c>
      <c r="F106" s="185">
        <v>12.91702622521532</v>
      </c>
      <c r="G106" s="185">
        <v>1023</v>
      </c>
      <c r="H106" s="185">
        <v>765</v>
      </c>
      <c r="I106" s="185">
        <v>27.699713642408124</v>
      </c>
    </row>
    <row r="107" spans="1:9" ht="12" customHeight="1">
      <c r="A107" s="16">
        <v>74</v>
      </c>
      <c r="B107" s="94">
        <v>10</v>
      </c>
      <c r="C107" s="197" t="s">
        <v>304</v>
      </c>
      <c r="D107" s="181">
        <f t="shared" si="6"/>
        <v>8368.2960017297646</v>
      </c>
      <c r="E107" s="185">
        <v>7718</v>
      </c>
      <c r="F107" s="185">
        <v>1.2581519050534402</v>
      </c>
      <c r="G107" s="185">
        <v>421</v>
      </c>
      <c r="H107" s="185">
        <v>184</v>
      </c>
      <c r="I107" s="185">
        <v>44.037849824709866</v>
      </c>
    </row>
    <row r="108" spans="1:9" ht="12" customHeight="1">
      <c r="A108" s="16">
        <v>75</v>
      </c>
      <c r="B108" s="94">
        <v>11</v>
      </c>
      <c r="C108" s="197" t="s">
        <v>305</v>
      </c>
      <c r="D108" s="181">
        <f t="shared" si="6"/>
        <v>16372.840230474421</v>
      </c>
      <c r="E108" s="185">
        <v>15703</v>
      </c>
      <c r="F108" s="185">
        <v>5.0326076202137608</v>
      </c>
      <c r="G108" s="185">
        <v>205</v>
      </c>
      <c r="H108" s="185">
        <v>443</v>
      </c>
      <c r="I108" s="185">
        <v>16.807622854206965</v>
      </c>
    </row>
    <row r="109" spans="1:9" ht="12" customHeight="1">
      <c r="A109" s="16">
        <v>76</v>
      </c>
      <c r="B109" s="94">
        <v>12</v>
      </c>
      <c r="C109" s="197" t="s">
        <v>306</v>
      </c>
      <c r="D109" s="181">
        <f t="shared" si="6"/>
        <v>3799.586185724696</v>
      </c>
      <c r="E109" s="185">
        <v>3498</v>
      </c>
      <c r="F109" s="185">
        <v>1.9850841168620947</v>
      </c>
      <c r="G109" s="185">
        <v>210</v>
      </c>
      <c r="H109" s="185">
        <v>65</v>
      </c>
      <c r="I109" s="185">
        <v>24.601101607833659</v>
      </c>
    </row>
    <row r="110" spans="1:9" ht="12" customHeight="1">
      <c r="A110" s="16">
        <v>77</v>
      </c>
      <c r="B110" s="94">
        <v>13</v>
      </c>
      <c r="C110" s="197" t="s">
        <v>307</v>
      </c>
      <c r="D110" s="181">
        <f t="shared" si="6"/>
        <v>7611.7435730968473</v>
      </c>
      <c r="E110" s="185">
        <v>7305</v>
      </c>
      <c r="F110" s="185">
        <v>0.39142503712773696</v>
      </c>
      <c r="G110" s="185">
        <v>84</v>
      </c>
      <c r="H110" s="185">
        <v>217</v>
      </c>
      <c r="I110" s="185">
        <v>5.3521480597195366</v>
      </c>
    </row>
    <row r="111" spans="1:9" ht="12" customHeight="1">
      <c r="A111" s="16">
        <v>78</v>
      </c>
      <c r="B111" s="94">
        <v>14</v>
      </c>
      <c r="C111" s="197" t="s">
        <v>308</v>
      </c>
      <c r="D111" s="181">
        <f t="shared" si="6"/>
        <v>73157.55811261035</v>
      </c>
      <c r="E111" s="185">
        <v>66875</v>
      </c>
      <c r="F111" s="185">
        <v>34.864787235592004</v>
      </c>
      <c r="G111" s="185">
        <v>2896</v>
      </c>
      <c r="H111" s="185">
        <v>2870</v>
      </c>
      <c r="I111" s="185">
        <v>481.69332537475822</v>
      </c>
    </row>
    <row r="112" spans="1:9" ht="12" customHeight="1">
      <c r="A112" s="16">
        <v>79</v>
      </c>
      <c r="B112" s="94">
        <v>15</v>
      </c>
      <c r="C112" s="197" t="s">
        <v>309</v>
      </c>
      <c r="D112" s="181">
        <f t="shared" si="6"/>
        <v>92822.027518994539</v>
      </c>
      <c r="E112" s="185">
        <v>92219</v>
      </c>
      <c r="F112" s="185">
        <v>2.0410019793089145</v>
      </c>
      <c r="G112" s="185">
        <v>94</v>
      </c>
      <c r="H112" s="185">
        <v>416</v>
      </c>
      <c r="I112" s="185">
        <v>90.98651701523211</v>
      </c>
    </row>
    <row r="113" spans="1:9" ht="12" customHeight="1">
      <c r="A113" s="16">
        <v>80</v>
      </c>
      <c r="B113" s="94">
        <v>16</v>
      </c>
      <c r="C113" s="197" t="s">
        <v>282</v>
      </c>
      <c r="D113" s="181">
        <f t="shared" si="6"/>
        <v>60750.786066382811</v>
      </c>
      <c r="E113" s="185">
        <v>42007</v>
      </c>
      <c r="F113" s="185">
        <v>275.08792430712884</v>
      </c>
      <c r="G113" s="185">
        <v>6193</v>
      </c>
      <c r="H113" s="185">
        <v>3964</v>
      </c>
      <c r="I113" s="185">
        <v>8311.6981420756783</v>
      </c>
    </row>
    <row r="114" spans="1:9" ht="12" customHeight="1">
      <c r="A114" s="16">
        <v>81</v>
      </c>
      <c r="B114" s="94">
        <v>17</v>
      </c>
      <c r="C114" s="197" t="s">
        <v>284</v>
      </c>
      <c r="D114" s="181">
        <f t="shared" si="6"/>
        <v>4108.939991980561</v>
      </c>
      <c r="E114" s="185">
        <v>2469</v>
      </c>
      <c r="F114" s="185">
        <v>1.1183572489363913</v>
      </c>
      <c r="G114" s="185">
        <v>77</v>
      </c>
      <c r="H114" s="185">
        <v>1556</v>
      </c>
      <c r="I114" s="185">
        <v>5.8216347316247585</v>
      </c>
    </row>
    <row r="115" spans="1:9" ht="12" customHeight="1">
      <c r="A115" s="16">
        <v>82</v>
      </c>
      <c r="B115" s="94">
        <v>18</v>
      </c>
      <c r="C115" s="197" t="s">
        <v>310</v>
      </c>
      <c r="D115" s="181">
        <f t="shared" si="6"/>
        <v>87607.720275341271</v>
      </c>
      <c r="E115" s="185">
        <v>84089</v>
      </c>
      <c r="F115" s="185">
        <v>18.145346363992953</v>
      </c>
      <c r="G115" s="185">
        <v>1311</v>
      </c>
      <c r="H115" s="185">
        <v>1863</v>
      </c>
      <c r="I115" s="185">
        <v>326.57492897727275</v>
      </c>
    </row>
    <row r="116" spans="1:9" ht="12" customHeight="1">
      <c r="A116" s="16">
        <v>83</v>
      </c>
      <c r="B116" s="94">
        <v>19</v>
      </c>
      <c r="C116" s="197" t="s">
        <v>311</v>
      </c>
      <c r="D116" s="181">
        <f t="shared" si="6"/>
        <v>9533.4671885233256</v>
      </c>
      <c r="E116" s="185">
        <v>7295</v>
      </c>
      <c r="F116" s="185">
        <v>15.349453241651972</v>
      </c>
      <c r="G116" s="185">
        <v>333</v>
      </c>
      <c r="H116" s="185">
        <v>1835</v>
      </c>
      <c r="I116" s="185">
        <v>55.117735281673113</v>
      </c>
    </row>
    <row r="117" spans="1:9" ht="12" customHeight="1">
      <c r="A117" s="16">
        <v>84</v>
      </c>
      <c r="B117" s="94">
        <v>20</v>
      </c>
      <c r="C117" s="197" t="s">
        <v>312</v>
      </c>
      <c r="D117" s="181">
        <f t="shared" si="6"/>
        <v>601441.85606676468</v>
      </c>
      <c r="E117" s="185">
        <v>539707</v>
      </c>
      <c r="F117" s="185">
        <v>327.39908462612851</v>
      </c>
      <c r="G117" s="185">
        <v>29922</v>
      </c>
      <c r="H117" s="185">
        <v>26275</v>
      </c>
      <c r="I117" s="185">
        <v>5210.4569821385403</v>
      </c>
    </row>
    <row r="118" spans="1:9" ht="12" customHeight="1">
      <c r="A118" s="16">
        <v>85</v>
      </c>
      <c r="B118" s="94">
        <v>21</v>
      </c>
      <c r="C118" s="197" t="s">
        <v>313</v>
      </c>
      <c r="D118" s="181">
        <f t="shared" si="6"/>
        <v>3068.6884788065195</v>
      </c>
      <c r="E118" s="185">
        <v>2824</v>
      </c>
      <c r="F118" s="185">
        <v>4.0260860961710092</v>
      </c>
      <c r="G118" s="185">
        <v>128</v>
      </c>
      <c r="H118" s="185">
        <v>49</v>
      </c>
      <c r="I118" s="185">
        <v>63.662392710348172</v>
      </c>
    </row>
    <row r="119" spans="1:9" ht="12" customHeight="1">
      <c r="A119" s="16">
        <v>86</v>
      </c>
      <c r="B119" s="94">
        <v>22</v>
      </c>
      <c r="C119" s="198" t="s">
        <v>314</v>
      </c>
      <c r="D119" s="182">
        <f t="shared" si="6"/>
        <v>33335632.332696576</v>
      </c>
      <c r="E119" s="203">
        <v>29484818</v>
      </c>
      <c r="F119" s="203">
        <v>8465.3772368927912</v>
      </c>
      <c r="G119" s="203">
        <v>84189</v>
      </c>
      <c r="H119" s="203">
        <v>3754245</v>
      </c>
      <c r="I119" s="203">
        <v>3914.9554596832686</v>
      </c>
    </row>
    <row r="120" spans="1:9" ht="12" customHeight="1">
      <c r="A120" s="16">
        <v>87</v>
      </c>
      <c r="B120" s="94">
        <v>23</v>
      </c>
      <c r="C120" s="197" t="s">
        <v>293</v>
      </c>
      <c r="D120" s="181">
        <f t="shared" si="6"/>
        <v>28516.396239352158</v>
      </c>
      <c r="E120" s="185">
        <v>24043</v>
      </c>
      <c r="F120" s="185">
        <v>6.6542256311715287</v>
      </c>
      <c r="G120" s="185">
        <v>178</v>
      </c>
      <c r="H120" s="185">
        <v>4254</v>
      </c>
      <c r="I120" s="185">
        <v>34.742013720986463</v>
      </c>
    </row>
    <row r="121" spans="1:9" ht="12" customHeight="1">
      <c r="A121" s="14">
        <v>88</v>
      </c>
      <c r="B121" s="90"/>
      <c r="C121" s="199" t="s">
        <v>294</v>
      </c>
      <c r="D121" s="182">
        <f t="shared" ref="D121" si="7">SUM(D98:D120)</f>
        <v>35063081.584075429</v>
      </c>
      <c r="E121" s="163">
        <v>31034670</v>
      </c>
      <c r="F121" s="163">
        <v>16025.584075427689</v>
      </c>
      <c r="G121" s="163">
        <v>159221</v>
      </c>
      <c r="H121" s="163">
        <v>3828310</v>
      </c>
      <c r="I121" s="163">
        <v>24854.999999999996</v>
      </c>
    </row>
    <row r="122" spans="1:9" ht="24" customHeight="1">
      <c r="A122" s="109"/>
      <c r="B122" s="90"/>
      <c r="C122" s="319"/>
      <c r="D122" s="748">
        <v>40909</v>
      </c>
      <c r="E122" s="748"/>
      <c r="F122" s="748"/>
      <c r="G122" s="748"/>
      <c r="H122" s="748"/>
      <c r="I122" s="748"/>
    </row>
    <row r="123" spans="1:9" ht="12.6" customHeight="1">
      <c r="A123" s="16">
        <v>89</v>
      </c>
      <c r="B123" s="94">
        <v>1</v>
      </c>
      <c r="C123" s="197" t="s">
        <v>296</v>
      </c>
      <c r="D123" s="181">
        <f t="shared" ref="D123:D145" si="8">SUM(E123:I123)</f>
        <v>26923.796928313248</v>
      </c>
      <c r="E123" s="185">
        <v>15246</v>
      </c>
      <c r="F123" s="185">
        <v>7791.8872840677959</v>
      </c>
      <c r="G123" s="185">
        <v>863</v>
      </c>
      <c r="H123" s="185">
        <v>2497</v>
      </c>
      <c r="I123" s="185">
        <v>525.90964424545461</v>
      </c>
    </row>
    <row r="124" spans="1:9" ht="12.6" customHeight="1">
      <c r="A124" s="16">
        <v>90</v>
      </c>
      <c r="B124" s="94">
        <v>2</v>
      </c>
      <c r="C124" s="197" t="s">
        <v>262</v>
      </c>
      <c r="D124" s="181">
        <f t="shared" si="8"/>
        <v>1977.2750499974234</v>
      </c>
      <c r="E124" s="185">
        <v>1621</v>
      </c>
      <c r="F124" s="185">
        <v>8.2732799999999997</v>
      </c>
      <c r="G124" s="185">
        <v>192</v>
      </c>
      <c r="H124" s="185">
        <v>73</v>
      </c>
      <c r="I124" s="185">
        <v>83.001769997423409</v>
      </c>
    </row>
    <row r="125" spans="1:9" ht="12.6" customHeight="1">
      <c r="A125" s="16">
        <v>91</v>
      </c>
      <c r="B125" s="94">
        <v>3</v>
      </c>
      <c r="C125" s="197" t="s">
        <v>297</v>
      </c>
      <c r="D125" s="181">
        <f t="shared" si="8"/>
        <v>209028.58145636565</v>
      </c>
      <c r="E125" s="185">
        <v>196498</v>
      </c>
      <c r="F125" s="185">
        <v>98.788572203389805</v>
      </c>
      <c r="G125" s="185">
        <v>6725</v>
      </c>
      <c r="H125" s="185">
        <v>4862</v>
      </c>
      <c r="I125" s="185">
        <v>844.79288416225722</v>
      </c>
    </row>
    <row r="126" spans="1:9" ht="12.6" customHeight="1">
      <c r="A126" s="16">
        <v>92</v>
      </c>
      <c r="B126" s="94">
        <v>4</v>
      </c>
      <c r="C126" s="197" t="s">
        <v>298</v>
      </c>
      <c r="D126" s="181">
        <f t="shared" si="8"/>
        <v>16912.154706688518</v>
      </c>
      <c r="E126" s="185">
        <v>12474</v>
      </c>
      <c r="F126" s="185">
        <v>14.723633898305083</v>
      </c>
      <c r="G126" s="185">
        <v>4011</v>
      </c>
      <c r="H126" s="185">
        <v>232</v>
      </c>
      <c r="I126" s="185">
        <v>180.43107279021052</v>
      </c>
    </row>
    <row r="127" spans="1:9" ht="12.6" customHeight="1">
      <c r="A127" s="16">
        <v>93</v>
      </c>
      <c r="B127" s="94">
        <v>5</v>
      </c>
      <c r="C127" s="197" t="s">
        <v>299</v>
      </c>
      <c r="D127" s="181">
        <f t="shared" si="8"/>
        <v>12080.111539881398</v>
      </c>
      <c r="E127" s="185">
        <v>8563</v>
      </c>
      <c r="F127" s="185">
        <v>29.37715525423728</v>
      </c>
      <c r="G127" s="185">
        <v>2210</v>
      </c>
      <c r="H127" s="185">
        <v>230</v>
      </c>
      <c r="I127" s="185">
        <v>1047.7343846271617</v>
      </c>
    </row>
    <row r="128" spans="1:9" ht="12.6" customHeight="1">
      <c r="A128" s="16">
        <v>94</v>
      </c>
      <c r="B128" s="94">
        <v>6</v>
      </c>
      <c r="C128" s="197" t="s">
        <v>300</v>
      </c>
      <c r="D128" s="181">
        <f t="shared" si="8"/>
        <v>67695.917530336767</v>
      </c>
      <c r="E128" s="185">
        <v>56801</v>
      </c>
      <c r="F128" s="185">
        <v>64.854101694915244</v>
      </c>
      <c r="G128" s="185">
        <v>7040</v>
      </c>
      <c r="H128" s="185">
        <v>2878</v>
      </c>
      <c r="I128" s="185">
        <v>912.06342864184433</v>
      </c>
    </row>
    <row r="129" spans="1:9" ht="12.6" customHeight="1">
      <c r="A129" s="16">
        <v>95</v>
      </c>
      <c r="B129" s="94">
        <v>7</v>
      </c>
      <c r="C129" s="197" t="s">
        <v>301</v>
      </c>
      <c r="D129" s="181">
        <f t="shared" si="8"/>
        <v>349476.5222043547</v>
      </c>
      <c r="E129" s="185">
        <v>324443</v>
      </c>
      <c r="F129" s="185">
        <v>111.05826711864405</v>
      </c>
      <c r="G129" s="185">
        <v>7591</v>
      </c>
      <c r="H129" s="185">
        <v>15659</v>
      </c>
      <c r="I129" s="185">
        <v>1672.4639372360407</v>
      </c>
    </row>
    <row r="130" spans="1:9" ht="12.6" customHeight="1">
      <c r="A130" s="16">
        <v>96</v>
      </c>
      <c r="B130" s="94">
        <v>8</v>
      </c>
      <c r="C130" s="197" t="s">
        <v>302</v>
      </c>
      <c r="D130" s="181">
        <f t="shared" si="8"/>
        <v>37757.956708085083</v>
      </c>
      <c r="E130" s="185">
        <v>32177</v>
      </c>
      <c r="F130" s="185">
        <v>59.28015457627118</v>
      </c>
      <c r="G130" s="185">
        <v>1767</v>
      </c>
      <c r="H130" s="185">
        <v>3111</v>
      </c>
      <c r="I130" s="185">
        <v>643.67655350881455</v>
      </c>
    </row>
    <row r="131" spans="1:9" ht="12.6" customHeight="1">
      <c r="A131" s="16">
        <v>97</v>
      </c>
      <c r="B131" s="94">
        <v>9</v>
      </c>
      <c r="C131" s="197" t="s">
        <v>303</v>
      </c>
      <c r="D131" s="181">
        <f t="shared" si="8"/>
        <v>24356.192292455817</v>
      </c>
      <c r="E131" s="185">
        <v>22503</v>
      </c>
      <c r="F131" s="185">
        <v>16.336222372881352</v>
      </c>
      <c r="G131" s="185">
        <v>1029</v>
      </c>
      <c r="H131" s="185">
        <v>781</v>
      </c>
      <c r="I131" s="185">
        <v>26.856070082935958</v>
      </c>
    </row>
    <row r="132" spans="1:9" ht="12.6" customHeight="1">
      <c r="A132" s="16">
        <v>98</v>
      </c>
      <c r="B132" s="94">
        <v>10</v>
      </c>
      <c r="C132" s="197" t="s">
        <v>304</v>
      </c>
      <c r="D132" s="181">
        <f t="shared" si="8"/>
        <v>10148.471985170654</v>
      </c>
      <c r="E132" s="185">
        <v>9443</v>
      </c>
      <c r="F132" s="185">
        <v>1.7528135593220338</v>
      </c>
      <c r="G132" s="185">
        <v>415</v>
      </c>
      <c r="H132" s="185">
        <v>249</v>
      </c>
      <c r="I132" s="185">
        <v>39.71917161133247</v>
      </c>
    </row>
    <row r="133" spans="1:9" ht="12.6" customHeight="1">
      <c r="A133" s="16">
        <v>99</v>
      </c>
      <c r="B133" s="94">
        <v>11</v>
      </c>
      <c r="C133" s="197" t="s">
        <v>305</v>
      </c>
      <c r="D133" s="181">
        <f t="shared" si="8"/>
        <v>16998.231980333516</v>
      </c>
      <c r="E133" s="185">
        <v>16278</v>
      </c>
      <c r="F133" s="185">
        <v>6.2400162711864402</v>
      </c>
      <c r="G133" s="185">
        <v>216</v>
      </c>
      <c r="H133" s="185">
        <v>482</v>
      </c>
      <c r="I133" s="185">
        <v>15.991964062330794</v>
      </c>
    </row>
    <row r="134" spans="1:9" ht="12.6" customHeight="1">
      <c r="A134" s="16">
        <v>100</v>
      </c>
      <c r="B134" s="94">
        <v>12</v>
      </c>
      <c r="C134" s="197" t="s">
        <v>306</v>
      </c>
      <c r="D134" s="181">
        <f t="shared" si="8"/>
        <v>6468.4017400603525</v>
      </c>
      <c r="E134" s="185">
        <v>5930</v>
      </c>
      <c r="F134" s="185">
        <v>3.1550644067796609</v>
      </c>
      <c r="G134" s="185">
        <v>372</v>
      </c>
      <c r="H134" s="185">
        <v>135</v>
      </c>
      <c r="I134" s="185">
        <v>28.246675653573412</v>
      </c>
    </row>
    <row r="135" spans="1:9" ht="12.6" customHeight="1">
      <c r="A135" s="16">
        <v>101</v>
      </c>
      <c r="B135" s="94">
        <v>13</v>
      </c>
      <c r="C135" s="197" t="s">
        <v>307</v>
      </c>
      <c r="D135" s="181">
        <f t="shared" si="8"/>
        <v>13389.662051183708</v>
      </c>
      <c r="E135" s="185">
        <v>12815</v>
      </c>
      <c r="F135" s="185">
        <v>0.66606915254237276</v>
      </c>
      <c r="G135" s="185">
        <v>137</v>
      </c>
      <c r="H135" s="185">
        <v>429</v>
      </c>
      <c r="I135" s="185">
        <v>7.9959820311653971</v>
      </c>
    </row>
    <row r="136" spans="1:9" ht="12.6" customHeight="1">
      <c r="A136" s="16">
        <v>102</v>
      </c>
      <c r="B136" s="94">
        <v>14</v>
      </c>
      <c r="C136" s="197" t="s">
        <v>308</v>
      </c>
      <c r="D136" s="181">
        <f t="shared" si="8"/>
        <v>76725.537233264185</v>
      </c>
      <c r="E136" s="185">
        <v>69866</v>
      </c>
      <c r="F136" s="185">
        <v>49.569567457627109</v>
      </c>
      <c r="G136" s="185">
        <v>3139</v>
      </c>
      <c r="H136" s="185">
        <v>3174</v>
      </c>
      <c r="I136" s="185">
        <v>496.96766580656248</v>
      </c>
    </row>
    <row r="137" spans="1:9" ht="12.6" customHeight="1">
      <c r="A137" s="16">
        <v>103</v>
      </c>
      <c r="B137" s="94">
        <v>15</v>
      </c>
      <c r="C137" s="197" t="s">
        <v>309</v>
      </c>
      <c r="D137" s="181">
        <f t="shared" si="8"/>
        <v>84815.340531118287</v>
      </c>
      <c r="E137" s="185">
        <v>84165</v>
      </c>
      <c r="F137" s="185">
        <v>2.7343891525423722</v>
      </c>
      <c r="G137" s="185">
        <v>71</v>
      </c>
      <c r="H137" s="185">
        <v>485</v>
      </c>
      <c r="I137" s="185">
        <v>91.606141965742708</v>
      </c>
    </row>
    <row r="138" spans="1:9" ht="12.6" customHeight="1">
      <c r="A138" s="16">
        <v>104</v>
      </c>
      <c r="B138" s="94">
        <v>16</v>
      </c>
      <c r="C138" s="197" t="s">
        <v>282</v>
      </c>
      <c r="D138" s="181">
        <f t="shared" si="8"/>
        <v>58428.362624460089</v>
      </c>
      <c r="E138" s="185">
        <v>40265</v>
      </c>
      <c r="F138" s="185">
        <v>333.70064542372876</v>
      </c>
      <c r="G138" s="185">
        <v>6029</v>
      </c>
      <c r="H138" s="185">
        <v>4033</v>
      </c>
      <c r="I138" s="185">
        <v>7767.6619790363593</v>
      </c>
    </row>
    <row r="139" spans="1:9" ht="12.6" customHeight="1">
      <c r="A139" s="16">
        <v>105</v>
      </c>
      <c r="B139" s="94">
        <v>17</v>
      </c>
      <c r="C139" s="197" t="s">
        <v>284</v>
      </c>
      <c r="D139" s="181">
        <f t="shared" si="8"/>
        <v>4655.5394624555774</v>
      </c>
      <c r="E139" s="185">
        <v>2807</v>
      </c>
      <c r="F139" s="185">
        <v>1.5424759322033896</v>
      </c>
      <c r="G139" s="185">
        <v>80</v>
      </c>
      <c r="H139" s="185">
        <v>1761</v>
      </c>
      <c r="I139" s="185">
        <v>5.9969865233740487</v>
      </c>
    </row>
    <row r="140" spans="1:9" ht="12.6" customHeight="1">
      <c r="A140" s="16">
        <v>106</v>
      </c>
      <c r="B140" s="94">
        <v>18</v>
      </c>
      <c r="C140" s="197" t="s">
        <v>310</v>
      </c>
      <c r="D140" s="181">
        <f t="shared" si="8"/>
        <v>93350.644564650589</v>
      </c>
      <c r="E140" s="185">
        <v>89774</v>
      </c>
      <c r="F140" s="185">
        <v>23.06702644067796</v>
      </c>
      <c r="G140" s="185">
        <v>1348</v>
      </c>
      <c r="H140" s="185">
        <v>1884</v>
      </c>
      <c r="I140" s="185">
        <v>321.57753820991275</v>
      </c>
    </row>
    <row r="141" spans="1:9" ht="12.6" customHeight="1">
      <c r="A141" s="16">
        <v>107</v>
      </c>
      <c r="B141" s="94">
        <v>19</v>
      </c>
      <c r="C141" s="197" t="s">
        <v>311</v>
      </c>
      <c r="D141" s="181">
        <f t="shared" si="8"/>
        <v>9278.0212521750182</v>
      </c>
      <c r="E141" s="185">
        <v>7207</v>
      </c>
      <c r="F141" s="185">
        <v>19.351061694915252</v>
      </c>
      <c r="G141" s="185">
        <v>314</v>
      </c>
      <c r="H141" s="185">
        <v>1687</v>
      </c>
      <c r="I141" s="185">
        <v>50.67019048010247</v>
      </c>
    </row>
    <row r="142" spans="1:9" ht="12.6" customHeight="1">
      <c r="A142" s="16">
        <v>108</v>
      </c>
      <c r="B142" s="94">
        <v>20</v>
      </c>
      <c r="C142" s="197" t="s">
        <v>312</v>
      </c>
      <c r="D142" s="181">
        <f t="shared" si="8"/>
        <v>570748.27410821267</v>
      </c>
      <c r="E142" s="185">
        <v>511809</v>
      </c>
      <c r="F142" s="185">
        <v>406.65274576271185</v>
      </c>
      <c r="G142" s="185">
        <v>27924</v>
      </c>
      <c r="H142" s="185">
        <v>25875</v>
      </c>
      <c r="I142" s="185">
        <v>4733.6213624499151</v>
      </c>
    </row>
    <row r="143" spans="1:9" ht="12.6" customHeight="1">
      <c r="A143" s="16">
        <v>109</v>
      </c>
      <c r="B143" s="94">
        <v>21</v>
      </c>
      <c r="C143" s="197" t="s">
        <v>313</v>
      </c>
      <c r="D143" s="181">
        <f t="shared" si="8"/>
        <v>3336.9835078759261</v>
      </c>
      <c r="E143" s="185">
        <v>3051</v>
      </c>
      <c r="F143" s="185">
        <v>6.415297627118643</v>
      </c>
      <c r="G143" s="185">
        <v>144</v>
      </c>
      <c r="H143" s="185">
        <v>55</v>
      </c>
      <c r="I143" s="185">
        <v>80.568210248807858</v>
      </c>
    </row>
    <row r="144" spans="1:9" ht="12.6" customHeight="1">
      <c r="A144" s="16">
        <v>110</v>
      </c>
      <c r="B144" s="94">
        <v>22</v>
      </c>
      <c r="C144" s="198" t="s">
        <v>314</v>
      </c>
      <c r="D144" s="182">
        <f t="shared" si="8"/>
        <v>33423977.806602176</v>
      </c>
      <c r="E144" s="203">
        <v>29493139</v>
      </c>
      <c r="F144" s="203">
        <v>10894.297171525423</v>
      </c>
      <c r="G144" s="203">
        <v>81816</v>
      </c>
      <c r="H144" s="203">
        <v>3834470</v>
      </c>
      <c r="I144" s="203">
        <v>3658.5094306508286</v>
      </c>
    </row>
    <row r="145" spans="1:9" ht="12.6" customHeight="1">
      <c r="A145" s="16">
        <v>111</v>
      </c>
      <c r="B145" s="94">
        <v>23</v>
      </c>
      <c r="C145" s="197" t="s">
        <v>293</v>
      </c>
      <c r="D145" s="181">
        <f t="shared" si="8"/>
        <v>22509.545959367679</v>
      </c>
      <c r="E145" s="185">
        <v>18821</v>
      </c>
      <c r="F145" s="185">
        <v>5.6090033898305078</v>
      </c>
      <c r="G145" s="185">
        <v>129</v>
      </c>
      <c r="H145" s="185">
        <v>3515</v>
      </c>
      <c r="I145" s="185">
        <v>38.936955977848896</v>
      </c>
    </row>
    <row r="146" spans="1:9" ht="12.6" customHeight="1">
      <c r="A146" s="14">
        <v>112</v>
      </c>
      <c r="B146" s="90"/>
      <c r="C146" s="199" t="s">
        <v>294</v>
      </c>
      <c r="D146" s="182">
        <f t="shared" ref="D146" si="9">SUM(D123:D145)</f>
        <v>35141039.332018986</v>
      </c>
      <c r="E146" s="163">
        <v>31035696</v>
      </c>
      <c r="F146" s="163">
        <v>19949.332018983048</v>
      </c>
      <c r="G146" s="163">
        <v>153562</v>
      </c>
      <c r="H146" s="163">
        <v>3908557</v>
      </c>
      <c r="I146" s="163">
        <v>23275</v>
      </c>
    </row>
    <row r="147" spans="1:9" ht="21.75" customHeight="1">
      <c r="A147" s="109"/>
      <c r="B147" s="194"/>
      <c r="C147" s="213"/>
      <c r="D147" s="747">
        <v>41275</v>
      </c>
      <c r="E147" s="747"/>
      <c r="F147" s="747"/>
      <c r="G147" s="747"/>
      <c r="H147" s="747"/>
      <c r="I147" s="747"/>
    </row>
    <row r="148" spans="1:9">
      <c r="A148" s="16">
        <v>113</v>
      </c>
      <c r="B148" s="94">
        <v>1</v>
      </c>
      <c r="C148" s="197" t="s">
        <v>296</v>
      </c>
      <c r="D148" s="181">
        <f t="shared" ref="D148:D170" si="10">SUM(E148:I148)</f>
        <v>26348.837985493712</v>
      </c>
      <c r="E148" s="185">
        <v>14152</v>
      </c>
      <c r="F148" s="185">
        <v>8364.126388067798</v>
      </c>
      <c r="G148" s="185">
        <v>823</v>
      </c>
      <c r="H148" s="185">
        <v>2475</v>
      </c>
      <c r="I148" s="185">
        <v>534.71159742591374</v>
      </c>
    </row>
    <row r="149" spans="1:9" ht="13.5" customHeight="1">
      <c r="A149" s="16">
        <v>114</v>
      </c>
      <c r="B149" s="94">
        <v>2</v>
      </c>
      <c r="C149" s="197" t="s">
        <v>262</v>
      </c>
      <c r="D149" s="181">
        <f t="shared" si="10"/>
        <v>1775.6557030468302</v>
      </c>
      <c r="E149" s="185">
        <v>1453</v>
      </c>
      <c r="F149" s="185">
        <v>9.3143484745762724</v>
      </c>
      <c r="G149" s="185">
        <v>168</v>
      </c>
      <c r="H149" s="185">
        <v>69</v>
      </c>
      <c r="I149" s="185">
        <v>76.341354572253948</v>
      </c>
    </row>
    <row r="150" spans="1:9">
      <c r="A150" s="16">
        <v>115</v>
      </c>
      <c r="B150" s="94">
        <v>3</v>
      </c>
      <c r="C150" s="197" t="s">
        <v>297</v>
      </c>
      <c r="D150" s="181">
        <f t="shared" si="10"/>
        <v>203770.50485550801</v>
      </c>
      <c r="E150" s="185">
        <v>190802</v>
      </c>
      <c r="F150" s="185">
        <v>110.90020013559322</v>
      </c>
      <c r="G150" s="185">
        <v>6561</v>
      </c>
      <c r="H150" s="185">
        <v>5498</v>
      </c>
      <c r="I150" s="185">
        <v>798.60465537240759</v>
      </c>
    </row>
    <row r="151" spans="1:9">
      <c r="A151" s="16">
        <v>116</v>
      </c>
      <c r="B151" s="94">
        <v>4</v>
      </c>
      <c r="C151" s="197" t="s">
        <v>298</v>
      </c>
      <c r="D151" s="181">
        <f t="shared" si="10"/>
        <v>17612.966121011039</v>
      </c>
      <c r="E151" s="185">
        <v>12868</v>
      </c>
      <c r="F151" s="185">
        <v>17.399995661016948</v>
      </c>
      <c r="G151" s="185">
        <v>4260</v>
      </c>
      <c r="H151" s="185">
        <v>290</v>
      </c>
      <c r="I151" s="185">
        <v>177.56612535002103</v>
      </c>
    </row>
    <row r="152" spans="1:9">
      <c r="A152" s="16">
        <v>117</v>
      </c>
      <c r="B152" s="94">
        <v>5</v>
      </c>
      <c r="C152" s="197" t="s">
        <v>299</v>
      </c>
      <c r="D152" s="181">
        <f t="shared" si="10"/>
        <v>11183.82343551028</v>
      </c>
      <c r="E152" s="185">
        <v>7874</v>
      </c>
      <c r="F152" s="185">
        <v>32.382224271186445</v>
      </c>
      <c r="G152" s="185">
        <v>2097</v>
      </c>
      <c r="H152" s="185">
        <v>224</v>
      </c>
      <c r="I152" s="185">
        <v>956.44121123909315</v>
      </c>
    </row>
    <row r="153" spans="1:9">
      <c r="A153" s="16">
        <v>118</v>
      </c>
      <c r="B153" s="94">
        <v>6</v>
      </c>
      <c r="C153" s="197" t="s">
        <v>300</v>
      </c>
      <c r="D153" s="181">
        <f t="shared" si="10"/>
        <v>67246.07824973097</v>
      </c>
      <c r="E153" s="185">
        <v>56337</v>
      </c>
      <c r="F153" s="185">
        <v>73.286086508474568</v>
      </c>
      <c r="G153" s="185">
        <v>6918</v>
      </c>
      <c r="H153" s="185">
        <v>3048</v>
      </c>
      <c r="I153" s="185">
        <v>869.79216322248419</v>
      </c>
    </row>
    <row r="154" spans="1:9">
      <c r="A154" s="16">
        <v>119</v>
      </c>
      <c r="B154" s="94">
        <v>7</v>
      </c>
      <c r="C154" s="197" t="s">
        <v>301</v>
      </c>
      <c r="D154" s="181">
        <f t="shared" si="10"/>
        <v>351677.15697395714</v>
      </c>
      <c r="E154" s="185">
        <v>325606</v>
      </c>
      <c r="F154" s="185">
        <v>123.70247484745765</v>
      </c>
      <c r="G154" s="185">
        <v>7541</v>
      </c>
      <c r="H154" s="185">
        <v>16845</v>
      </c>
      <c r="I154" s="185">
        <v>1561.4544991097089</v>
      </c>
    </row>
    <row r="155" spans="1:9">
      <c r="A155" s="16">
        <v>120</v>
      </c>
      <c r="B155" s="94">
        <v>8</v>
      </c>
      <c r="C155" s="197" t="s">
        <v>302</v>
      </c>
      <c r="D155" s="181">
        <f t="shared" si="10"/>
        <v>36810.68717372659</v>
      </c>
      <c r="E155" s="185">
        <v>31324</v>
      </c>
      <c r="F155" s="185">
        <v>65.358981423728821</v>
      </c>
      <c r="G155" s="185">
        <v>1738</v>
      </c>
      <c r="H155" s="185">
        <v>3073</v>
      </c>
      <c r="I155" s="185">
        <v>610.32819230286157</v>
      </c>
    </row>
    <row r="156" spans="1:9">
      <c r="A156" s="16">
        <v>121</v>
      </c>
      <c r="B156" s="94">
        <v>9</v>
      </c>
      <c r="C156" s="197" t="s">
        <v>303</v>
      </c>
      <c r="D156" s="181">
        <f t="shared" si="10"/>
        <v>24541.440696164042</v>
      </c>
      <c r="E156" s="185">
        <v>22625</v>
      </c>
      <c r="F156" s="185">
        <v>17.637808813559321</v>
      </c>
      <c r="G156" s="185">
        <v>1046</v>
      </c>
      <c r="H156" s="185">
        <v>828</v>
      </c>
      <c r="I156" s="185">
        <v>24.802887350479129</v>
      </c>
    </row>
    <row r="157" spans="1:9">
      <c r="A157" s="16">
        <v>122</v>
      </c>
      <c r="B157" s="94">
        <v>10</v>
      </c>
      <c r="C157" s="197" t="s">
        <v>304</v>
      </c>
      <c r="D157" s="181">
        <f t="shared" si="10"/>
        <v>11600.642837675408</v>
      </c>
      <c r="E157" s="185">
        <v>10832</v>
      </c>
      <c r="F157" s="185">
        <v>1.9817762711864408</v>
      </c>
      <c r="G157" s="185">
        <v>405</v>
      </c>
      <c r="H157" s="185">
        <v>328</v>
      </c>
      <c r="I157" s="185">
        <v>33.661061404221684</v>
      </c>
    </row>
    <row r="158" spans="1:9">
      <c r="A158" s="16">
        <v>123</v>
      </c>
      <c r="B158" s="94">
        <v>11</v>
      </c>
      <c r="C158" s="197" t="s">
        <v>305</v>
      </c>
      <c r="D158" s="181">
        <f t="shared" si="10"/>
        <v>17446.271610949392</v>
      </c>
      <c r="E158" s="185">
        <v>16696</v>
      </c>
      <c r="F158" s="185">
        <v>6.8569458983050851</v>
      </c>
      <c r="G158" s="185">
        <v>218</v>
      </c>
      <c r="H158" s="185">
        <v>511</v>
      </c>
      <c r="I158" s="185">
        <v>14.414665051090145</v>
      </c>
    </row>
    <row r="159" spans="1:9">
      <c r="A159" s="16">
        <v>124</v>
      </c>
      <c r="B159" s="94">
        <v>12</v>
      </c>
      <c r="C159" s="197" t="s">
        <v>306</v>
      </c>
      <c r="D159" s="181">
        <f t="shared" si="10"/>
        <v>8602.6591896531445</v>
      </c>
      <c r="E159" s="185">
        <v>7878</v>
      </c>
      <c r="F159" s="185">
        <v>4.3599077966101696</v>
      </c>
      <c r="G159" s="185">
        <v>504</v>
      </c>
      <c r="H159" s="185">
        <v>189</v>
      </c>
      <c r="I159" s="185">
        <v>27.299281856533849</v>
      </c>
    </row>
    <row r="160" spans="1:9">
      <c r="A160" s="16">
        <v>125</v>
      </c>
      <c r="B160" s="94">
        <v>13</v>
      </c>
      <c r="C160" s="197" t="s">
        <v>307</v>
      </c>
      <c r="D160" s="181">
        <f t="shared" si="10"/>
        <v>18661.101354521914</v>
      </c>
      <c r="E160" s="185">
        <v>17818</v>
      </c>
      <c r="F160" s="185">
        <v>1.1494302372881355</v>
      </c>
      <c r="G160" s="185">
        <v>188</v>
      </c>
      <c r="H160" s="185">
        <v>643</v>
      </c>
      <c r="I160" s="185">
        <v>10.95192428462715</v>
      </c>
    </row>
    <row r="161" spans="1:9">
      <c r="A161" s="16">
        <v>126</v>
      </c>
      <c r="B161" s="94">
        <v>14</v>
      </c>
      <c r="C161" s="197" t="s">
        <v>308</v>
      </c>
      <c r="D161" s="181">
        <f t="shared" si="10"/>
        <v>78327.001533933435</v>
      </c>
      <c r="E161" s="185">
        <v>70901</v>
      </c>
      <c r="F161" s="185">
        <v>60.999073627118648</v>
      </c>
      <c r="G161" s="185">
        <v>3397</v>
      </c>
      <c r="H161" s="185">
        <v>3456</v>
      </c>
      <c r="I161" s="185">
        <v>512.00246030631922</v>
      </c>
    </row>
    <row r="162" spans="1:9">
      <c r="A162" s="16">
        <v>127</v>
      </c>
      <c r="B162" s="94">
        <v>15</v>
      </c>
      <c r="C162" s="197" t="s">
        <v>309</v>
      </c>
      <c r="D162" s="181">
        <f t="shared" si="10"/>
        <v>79403.399021784862</v>
      </c>
      <c r="E162" s="185">
        <v>78676</v>
      </c>
      <c r="F162" s="185">
        <v>3.4482907118644075</v>
      </c>
      <c r="G162" s="185">
        <v>92</v>
      </c>
      <c r="H162" s="185">
        <v>542</v>
      </c>
      <c r="I162" s="185">
        <v>89.95073107300388</v>
      </c>
    </row>
    <row r="163" spans="1:9">
      <c r="A163" s="16">
        <v>128</v>
      </c>
      <c r="B163" s="94">
        <v>16</v>
      </c>
      <c r="C163" s="197" t="s">
        <v>282</v>
      </c>
      <c r="D163" s="181">
        <f t="shared" si="10"/>
        <v>56767.440907259872</v>
      </c>
      <c r="E163" s="185">
        <v>38849</v>
      </c>
      <c r="F163" s="185">
        <v>366.35116149152543</v>
      </c>
      <c r="G163" s="185">
        <v>6174</v>
      </c>
      <c r="H163" s="185">
        <v>4092</v>
      </c>
      <c r="I163" s="185">
        <v>7286.0897457683468</v>
      </c>
    </row>
    <row r="164" spans="1:9">
      <c r="A164" s="16">
        <v>129</v>
      </c>
      <c r="B164" s="94">
        <v>17</v>
      </c>
      <c r="C164" s="197" t="s">
        <v>284</v>
      </c>
      <c r="D164" s="181">
        <f t="shared" si="10"/>
        <v>5163.6993249786019</v>
      </c>
      <c r="E164" s="185">
        <v>3130</v>
      </c>
      <c r="F164" s="185">
        <v>1.9817762711864408</v>
      </c>
      <c r="G164" s="185">
        <v>86</v>
      </c>
      <c r="H164" s="185">
        <v>1940</v>
      </c>
      <c r="I164" s="185">
        <v>5.717548707415645</v>
      </c>
    </row>
    <row r="165" spans="1:9">
      <c r="A165" s="16">
        <v>130</v>
      </c>
      <c r="B165" s="94">
        <v>18</v>
      </c>
      <c r="C165" s="197" t="s">
        <v>310</v>
      </c>
      <c r="D165" s="181">
        <f t="shared" si="10"/>
        <v>99719.032301179439</v>
      </c>
      <c r="E165" s="185">
        <v>96029</v>
      </c>
      <c r="F165" s="185">
        <v>25.842362576271189</v>
      </c>
      <c r="G165" s="185">
        <v>1399</v>
      </c>
      <c r="H165" s="185">
        <v>1950</v>
      </c>
      <c r="I165" s="185">
        <v>315.18993860316664</v>
      </c>
    </row>
    <row r="166" spans="1:9">
      <c r="A166" s="16">
        <v>131</v>
      </c>
      <c r="B166" s="94">
        <v>19</v>
      </c>
      <c r="C166" s="197" t="s">
        <v>311</v>
      </c>
      <c r="D166" s="181">
        <f t="shared" si="10"/>
        <v>9081.9992032313821</v>
      </c>
      <c r="E166" s="185">
        <v>7139</v>
      </c>
      <c r="F166" s="185">
        <v>21.601361355932205</v>
      </c>
      <c r="G166" s="185">
        <v>325</v>
      </c>
      <c r="H166" s="185">
        <v>1548</v>
      </c>
      <c r="I166" s="185">
        <v>48.397841875447916</v>
      </c>
    </row>
    <row r="167" spans="1:9">
      <c r="A167" s="16">
        <v>132</v>
      </c>
      <c r="B167" s="94">
        <v>20</v>
      </c>
      <c r="C167" s="197" t="s">
        <v>312</v>
      </c>
      <c r="D167" s="181">
        <f t="shared" si="10"/>
        <v>546486.71224801533</v>
      </c>
      <c r="E167" s="185">
        <v>489182</v>
      </c>
      <c r="F167" s="185">
        <v>448.15888596610176</v>
      </c>
      <c r="G167" s="185">
        <v>26631</v>
      </c>
      <c r="H167" s="185">
        <v>25896</v>
      </c>
      <c r="I167" s="185">
        <v>4329.5533620492215</v>
      </c>
    </row>
    <row r="168" spans="1:9">
      <c r="A168" s="16">
        <v>133</v>
      </c>
      <c r="B168" s="94">
        <v>21</v>
      </c>
      <c r="C168" s="197" t="s">
        <v>313</v>
      </c>
      <c r="D168" s="181">
        <f t="shared" si="10"/>
        <v>3581.6969894179251</v>
      </c>
      <c r="E168" s="185">
        <v>3258</v>
      </c>
      <c r="F168" s="185">
        <v>8.7198155932203392</v>
      </c>
      <c r="G168" s="185">
        <v>160</v>
      </c>
      <c r="H168" s="185">
        <v>61</v>
      </c>
      <c r="I168" s="185">
        <v>93.977173824705019</v>
      </c>
    </row>
    <row r="169" spans="1:9">
      <c r="A169" s="16">
        <v>134</v>
      </c>
      <c r="B169" s="94">
        <v>22</v>
      </c>
      <c r="C169" s="198" t="s">
        <v>314</v>
      </c>
      <c r="D169" s="182">
        <f t="shared" si="10"/>
        <v>33329946.775891822</v>
      </c>
      <c r="E169" s="203">
        <v>29327252</v>
      </c>
      <c r="F169" s="203">
        <v>12576.035132745763</v>
      </c>
      <c r="G169" s="203">
        <v>80287</v>
      </c>
      <c r="H169" s="203">
        <v>3906436</v>
      </c>
      <c r="I169" s="203">
        <v>3395.7407590746884</v>
      </c>
    </row>
    <row r="170" spans="1:9">
      <c r="A170" s="16">
        <v>135</v>
      </c>
      <c r="B170" s="94">
        <v>23</v>
      </c>
      <c r="C170" s="197" t="s">
        <v>293</v>
      </c>
      <c r="D170" s="181">
        <f t="shared" si="10"/>
        <v>22772.599429260736</v>
      </c>
      <c r="E170" s="185">
        <v>19040</v>
      </c>
      <c r="F170" s="185">
        <v>5.5886090847457632</v>
      </c>
      <c r="G170" s="185">
        <v>123</v>
      </c>
      <c r="H170" s="185">
        <v>3578</v>
      </c>
      <c r="I170" s="185">
        <v>26.01082017598948</v>
      </c>
    </row>
    <row r="171" spans="1:9">
      <c r="A171" s="14">
        <v>136</v>
      </c>
      <c r="B171" s="90"/>
      <c r="C171" s="199" t="s">
        <v>294</v>
      </c>
      <c r="D171" s="182">
        <f t="shared" ref="D171" si="11">SUM(D148:D170)</f>
        <v>35028528.183037825</v>
      </c>
      <c r="E171" s="163">
        <v>30849721</v>
      </c>
      <c r="F171" s="163">
        <v>22347.183037830513</v>
      </c>
      <c r="G171" s="163">
        <v>151141</v>
      </c>
      <c r="H171" s="163">
        <v>3983520</v>
      </c>
      <c r="I171" s="163">
        <v>21799.000000000004</v>
      </c>
    </row>
    <row r="172" spans="1:9">
      <c r="A172" s="180" t="s">
        <v>751</v>
      </c>
      <c r="B172" s="75"/>
    </row>
    <row r="173" spans="1:9">
      <c r="A173" s="75" t="s">
        <v>759</v>
      </c>
    </row>
    <row r="174" spans="1:9">
      <c r="A174" s="2" t="s">
        <v>373</v>
      </c>
      <c r="B174" s="75"/>
    </row>
    <row r="175" spans="1:9">
      <c r="A175" s="75" t="s">
        <v>760</v>
      </c>
    </row>
    <row r="177" spans="2:2">
      <c r="B177" s="75"/>
    </row>
  </sheetData>
  <mergeCells count="7">
    <mergeCell ref="D147:I147"/>
    <mergeCell ref="D5:I5"/>
    <mergeCell ref="D26:I26"/>
    <mergeCell ref="D122:I122"/>
    <mergeCell ref="D97:I97"/>
    <mergeCell ref="D72:I72"/>
    <mergeCell ref="D47:I47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96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176"/>
  <sheetViews>
    <sheetView zoomScaleNormal="100" zoomScaleSheetLayoutView="93" workbookViewId="0"/>
  </sheetViews>
  <sheetFormatPr baseColWidth="10" defaultColWidth="11.42578125" defaultRowHeight="12.75"/>
  <cols>
    <col min="1" max="1" width="4.28515625" style="2" customWidth="1"/>
    <col min="2" max="2" width="5.7109375" style="2" customWidth="1"/>
    <col min="3" max="3" width="45" style="76" customWidth="1"/>
    <col min="4" max="4" width="11.140625" style="76" customWidth="1"/>
    <col min="5" max="5" width="11.140625" customWidth="1"/>
    <col min="6" max="6" width="9.28515625" customWidth="1"/>
    <col min="7" max="7" width="9.140625" customWidth="1"/>
    <col min="8" max="8" width="12" customWidth="1"/>
    <col min="9" max="9" width="10.5703125" customWidth="1"/>
    <col min="10" max="10" width="8.85546875" customWidth="1"/>
    <col min="11" max="11" width="9.140625" customWidth="1"/>
  </cols>
  <sheetData>
    <row r="1" spans="1:12" s="66" customFormat="1" ht="21.75" customHeight="1">
      <c r="A1" s="65" t="s">
        <v>416</v>
      </c>
      <c r="C1" s="67"/>
      <c r="D1" s="67"/>
    </row>
    <row r="2" spans="1:12" s="69" customFormat="1" ht="20.100000000000001" customHeight="1">
      <c r="A2" s="68" t="s">
        <v>254</v>
      </c>
      <c r="C2" s="166"/>
      <c r="D2" s="70"/>
    </row>
    <row r="3" spans="1:12" s="69" customFormat="1" ht="20.100000000000001" customHeight="1">
      <c r="A3" s="111"/>
      <c r="B3" s="110"/>
      <c r="C3" s="112"/>
      <c r="D3" s="70"/>
      <c r="I3" s="110"/>
      <c r="J3" s="110"/>
      <c r="K3" s="110"/>
    </row>
    <row r="4" spans="1:12" s="74" customFormat="1" ht="39.75">
      <c r="A4" s="96" t="s">
        <v>65</v>
      </c>
      <c r="B4" s="98" t="s">
        <v>255</v>
      </c>
      <c r="C4" s="98" t="s">
        <v>256</v>
      </c>
      <c r="D4" s="72" t="s">
        <v>93</v>
      </c>
      <c r="E4" s="72" t="s">
        <v>91</v>
      </c>
      <c r="F4" s="72" t="s">
        <v>433</v>
      </c>
      <c r="G4" s="72" t="s">
        <v>370</v>
      </c>
      <c r="H4" s="72" t="s">
        <v>766</v>
      </c>
      <c r="I4" s="72" t="s">
        <v>145</v>
      </c>
      <c r="J4" s="72" t="s">
        <v>409</v>
      </c>
      <c r="K4" s="81" t="s">
        <v>410</v>
      </c>
      <c r="L4" s="113"/>
    </row>
    <row r="5" spans="1:12" ht="21.75" customHeight="1">
      <c r="A5" s="195"/>
      <c r="B5" s="95"/>
      <c r="C5" s="196"/>
      <c r="D5" s="749">
        <v>37257</v>
      </c>
      <c r="E5" s="749"/>
      <c r="F5" s="749"/>
      <c r="G5" s="749"/>
      <c r="H5" s="749"/>
      <c r="I5" s="749"/>
      <c r="J5" s="749"/>
      <c r="K5" s="749"/>
    </row>
    <row r="6" spans="1:12" ht="15" customHeight="1">
      <c r="A6" s="16">
        <v>1</v>
      </c>
      <c r="B6" s="94">
        <v>1</v>
      </c>
      <c r="C6" s="197" t="s">
        <v>258</v>
      </c>
      <c r="D6" s="162">
        <f t="shared" ref="D6:D25" si="0">SUM(E6:K6)</f>
        <v>1012228.944</v>
      </c>
      <c r="E6" s="162">
        <v>34930</v>
      </c>
      <c r="F6" s="162">
        <v>16094</v>
      </c>
      <c r="G6" s="162">
        <v>1092</v>
      </c>
      <c r="H6" s="162">
        <v>934412.24800000002</v>
      </c>
      <c r="I6" s="162">
        <v>22251</v>
      </c>
      <c r="J6" s="162">
        <v>68</v>
      </c>
      <c r="K6" s="162">
        <v>3381.6959999999999</v>
      </c>
    </row>
    <row r="7" spans="1:12" ht="12.95" customHeight="1">
      <c r="A7" s="16">
        <v>2</v>
      </c>
      <c r="B7" s="94" t="s">
        <v>259</v>
      </c>
      <c r="C7" s="197" t="s">
        <v>260</v>
      </c>
      <c r="D7" s="162">
        <f t="shared" si="0"/>
        <v>93</v>
      </c>
      <c r="E7" s="162">
        <v>38</v>
      </c>
      <c r="F7" s="162">
        <v>24</v>
      </c>
      <c r="G7" s="162">
        <v>1</v>
      </c>
      <c r="H7" s="162">
        <v>0</v>
      </c>
      <c r="I7" s="162">
        <v>30</v>
      </c>
      <c r="J7" s="162">
        <v>0</v>
      </c>
      <c r="K7" s="162">
        <v>0</v>
      </c>
    </row>
    <row r="8" spans="1:12" ht="12.95" customHeight="1">
      <c r="A8" s="16">
        <v>3</v>
      </c>
      <c r="B8" s="94" t="s">
        <v>261</v>
      </c>
      <c r="C8" s="197" t="s">
        <v>262</v>
      </c>
      <c r="D8" s="162">
        <f t="shared" si="0"/>
        <v>26878.847999999998</v>
      </c>
      <c r="E8" s="162">
        <v>10002</v>
      </c>
      <c r="F8" s="162">
        <v>7468</v>
      </c>
      <c r="G8" s="162">
        <v>1439</v>
      </c>
      <c r="H8" s="162">
        <v>0</v>
      </c>
      <c r="I8" s="162">
        <v>6249</v>
      </c>
      <c r="J8" s="162">
        <v>30</v>
      </c>
      <c r="K8" s="162">
        <v>1690.848</v>
      </c>
    </row>
    <row r="9" spans="1:12" ht="12.95" customHeight="1">
      <c r="A9" s="16">
        <v>4</v>
      </c>
      <c r="B9" s="94" t="s">
        <v>263</v>
      </c>
      <c r="C9" s="197" t="s">
        <v>264</v>
      </c>
      <c r="D9" s="162">
        <f t="shared" si="0"/>
        <v>507550.23800000001</v>
      </c>
      <c r="E9" s="162">
        <v>298154</v>
      </c>
      <c r="F9" s="162">
        <v>60567</v>
      </c>
      <c r="G9" s="162">
        <v>7124</v>
      </c>
      <c r="H9" s="162">
        <v>8782.07</v>
      </c>
      <c r="I9" s="162">
        <v>119416</v>
      </c>
      <c r="J9" s="162">
        <v>544</v>
      </c>
      <c r="K9" s="162">
        <v>12963.167999999998</v>
      </c>
    </row>
    <row r="10" spans="1:12" ht="12.95" customHeight="1">
      <c r="A10" s="16">
        <v>5</v>
      </c>
      <c r="B10" s="94" t="s">
        <v>265</v>
      </c>
      <c r="C10" s="197" t="s">
        <v>266</v>
      </c>
      <c r="D10" s="162">
        <f t="shared" si="0"/>
        <v>33779.11</v>
      </c>
      <c r="E10" s="162">
        <v>10569</v>
      </c>
      <c r="F10" s="162">
        <v>3779</v>
      </c>
      <c r="G10" s="162">
        <v>113</v>
      </c>
      <c r="H10" s="162">
        <v>1756.414</v>
      </c>
      <c r="I10" s="162">
        <v>13135</v>
      </c>
      <c r="J10" s="162">
        <v>1045</v>
      </c>
      <c r="K10" s="162">
        <v>3381.6959999999999</v>
      </c>
    </row>
    <row r="11" spans="1:12" ht="12.95" customHeight="1">
      <c r="A11" s="16">
        <v>6</v>
      </c>
      <c r="B11" s="94" t="s">
        <v>267</v>
      </c>
      <c r="C11" s="197" t="s">
        <v>268</v>
      </c>
      <c r="D11" s="162">
        <f t="shared" si="0"/>
        <v>428776.56199999998</v>
      </c>
      <c r="E11" s="162">
        <v>141652</v>
      </c>
      <c r="F11" s="162">
        <v>84860</v>
      </c>
      <c r="G11" s="162">
        <v>5766</v>
      </c>
      <c r="H11" s="162">
        <v>5269.2419999999993</v>
      </c>
      <c r="I11" s="162">
        <v>179878</v>
      </c>
      <c r="J11" s="162">
        <v>79</v>
      </c>
      <c r="K11" s="162">
        <v>11272.32</v>
      </c>
    </row>
    <row r="12" spans="1:12" ht="12.95" customHeight="1">
      <c r="A12" s="16">
        <v>7</v>
      </c>
      <c r="B12" s="94" t="s">
        <v>269</v>
      </c>
      <c r="C12" s="197" t="s">
        <v>270</v>
      </c>
      <c r="D12" s="162">
        <f t="shared" si="0"/>
        <v>612194.50799999991</v>
      </c>
      <c r="E12" s="162">
        <v>338375</v>
      </c>
      <c r="F12" s="162">
        <v>98029</v>
      </c>
      <c r="G12" s="162">
        <v>19295</v>
      </c>
      <c r="H12" s="162">
        <v>10538.483999999999</v>
      </c>
      <c r="I12" s="162">
        <v>121267</v>
      </c>
      <c r="J12" s="162">
        <v>2709</v>
      </c>
      <c r="K12" s="162">
        <v>21981.023999999998</v>
      </c>
    </row>
    <row r="13" spans="1:12" ht="12.95" customHeight="1">
      <c r="A13" s="16">
        <v>8</v>
      </c>
      <c r="B13" s="94" t="s">
        <v>271</v>
      </c>
      <c r="C13" s="197" t="s">
        <v>272</v>
      </c>
      <c r="D13" s="162">
        <f t="shared" si="0"/>
        <v>22444.03</v>
      </c>
      <c r="E13" s="162">
        <v>13935</v>
      </c>
      <c r="F13" s="162">
        <v>1088</v>
      </c>
      <c r="G13" s="162">
        <v>68</v>
      </c>
      <c r="H13" s="162">
        <v>1756.414</v>
      </c>
      <c r="I13" s="162">
        <v>4983</v>
      </c>
      <c r="J13" s="162">
        <v>50</v>
      </c>
      <c r="K13" s="162">
        <v>563.61599999999999</v>
      </c>
    </row>
    <row r="14" spans="1:12" ht="12.95" customHeight="1">
      <c r="A14" s="16">
        <v>9</v>
      </c>
      <c r="B14" s="94" t="s">
        <v>273</v>
      </c>
      <c r="C14" s="197" t="s">
        <v>274</v>
      </c>
      <c r="D14" s="162">
        <f t="shared" si="0"/>
        <v>438923.99599999998</v>
      </c>
      <c r="E14" s="162">
        <v>97406</v>
      </c>
      <c r="F14" s="162">
        <v>120542</v>
      </c>
      <c r="G14" s="162">
        <v>80209</v>
      </c>
      <c r="H14" s="162">
        <v>3512.828</v>
      </c>
      <c r="I14" s="162">
        <v>74138</v>
      </c>
      <c r="J14" s="162">
        <v>50153</v>
      </c>
      <c r="K14" s="162">
        <v>12963.167999999998</v>
      </c>
    </row>
    <row r="15" spans="1:12" ht="12.95" customHeight="1">
      <c r="A15" s="16">
        <v>10</v>
      </c>
      <c r="B15" s="94" t="s">
        <v>275</v>
      </c>
      <c r="C15" s="197" t="s">
        <v>276</v>
      </c>
      <c r="D15" s="162">
        <f t="shared" si="0"/>
        <v>19705.03</v>
      </c>
      <c r="E15" s="162">
        <v>15750</v>
      </c>
      <c r="F15" s="162">
        <v>789</v>
      </c>
      <c r="G15" s="162">
        <v>56</v>
      </c>
      <c r="H15" s="162">
        <v>1756.414</v>
      </c>
      <c r="I15" s="162">
        <v>728</v>
      </c>
      <c r="J15" s="162">
        <v>62</v>
      </c>
      <c r="K15" s="162">
        <v>563.61599999999999</v>
      </c>
    </row>
    <row r="16" spans="1:12" ht="12.95" customHeight="1">
      <c r="A16" s="16">
        <v>11</v>
      </c>
      <c r="B16" s="94" t="s">
        <v>277</v>
      </c>
      <c r="C16" s="197" t="s">
        <v>278</v>
      </c>
      <c r="D16" s="162">
        <f t="shared" si="0"/>
        <v>64931.11</v>
      </c>
      <c r="E16" s="162">
        <v>44491</v>
      </c>
      <c r="F16" s="162">
        <v>3570</v>
      </c>
      <c r="G16" s="162">
        <v>508</v>
      </c>
      <c r="H16" s="162">
        <v>1756.414</v>
      </c>
      <c r="I16" s="162">
        <v>10972</v>
      </c>
      <c r="J16" s="162">
        <v>252</v>
      </c>
      <c r="K16" s="162">
        <v>3381.6959999999999</v>
      </c>
    </row>
    <row r="17" spans="1:11" ht="12.95" customHeight="1">
      <c r="A17" s="16">
        <v>12</v>
      </c>
      <c r="B17" s="94" t="s">
        <v>279</v>
      </c>
      <c r="C17" s="197" t="s">
        <v>280</v>
      </c>
      <c r="D17" s="162">
        <f t="shared" si="0"/>
        <v>174609.23199999999</v>
      </c>
      <c r="E17" s="162">
        <v>133639</v>
      </c>
      <c r="F17" s="162">
        <v>13772</v>
      </c>
      <c r="G17" s="162">
        <v>1799</v>
      </c>
      <c r="H17" s="162">
        <v>0</v>
      </c>
      <c r="I17" s="162">
        <v>24162</v>
      </c>
      <c r="J17" s="162">
        <v>110</v>
      </c>
      <c r="K17" s="162">
        <v>1127.232</v>
      </c>
    </row>
    <row r="18" spans="1:11" ht="12.95" customHeight="1">
      <c r="A18" s="16">
        <v>13</v>
      </c>
      <c r="B18" s="94" t="s">
        <v>281</v>
      </c>
      <c r="C18" s="197" t="s">
        <v>282</v>
      </c>
      <c r="D18" s="162">
        <f t="shared" si="0"/>
        <v>210433.43</v>
      </c>
      <c r="E18" s="162">
        <v>42979</v>
      </c>
      <c r="F18" s="162">
        <v>22327</v>
      </c>
      <c r="G18" s="162">
        <v>198</v>
      </c>
      <c r="H18" s="162">
        <v>29859.037999999997</v>
      </c>
      <c r="I18" s="162">
        <v>35358</v>
      </c>
      <c r="J18" s="162">
        <v>2497</v>
      </c>
      <c r="K18" s="162">
        <v>77215.391999999993</v>
      </c>
    </row>
    <row r="19" spans="1:11" ht="12.95" customHeight="1">
      <c r="A19" s="16">
        <v>14</v>
      </c>
      <c r="B19" s="94" t="s">
        <v>283</v>
      </c>
      <c r="C19" s="197" t="s">
        <v>284</v>
      </c>
      <c r="D19" s="162">
        <f t="shared" si="0"/>
        <v>641</v>
      </c>
      <c r="E19" s="162">
        <v>584</v>
      </c>
      <c r="F19" s="162">
        <v>15</v>
      </c>
      <c r="G19" s="162">
        <v>3</v>
      </c>
      <c r="H19" s="162">
        <v>0</v>
      </c>
      <c r="I19" s="162">
        <v>36</v>
      </c>
      <c r="J19" s="162">
        <v>3</v>
      </c>
      <c r="K19" s="162">
        <v>0</v>
      </c>
    </row>
    <row r="20" spans="1:11" ht="12.95" customHeight="1">
      <c r="A20" s="16">
        <v>15</v>
      </c>
      <c r="B20" s="94" t="s">
        <v>285</v>
      </c>
      <c r="C20" s="197" t="s">
        <v>286</v>
      </c>
      <c r="D20" s="162">
        <f t="shared" si="0"/>
        <v>33641.726000000002</v>
      </c>
      <c r="E20" s="162">
        <v>23954</v>
      </c>
      <c r="F20" s="162">
        <v>953</v>
      </c>
      <c r="G20" s="162">
        <v>20</v>
      </c>
      <c r="H20" s="162">
        <v>1756.414</v>
      </c>
      <c r="I20" s="162">
        <v>2900</v>
      </c>
      <c r="J20" s="162">
        <v>113</v>
      </c>
      <c r="K20" s="162">
        <v>3945.3119999999994</v>
      </c>
    </row>
    <row r="21" spans="1:11" ht="11.25" customHeight="1">
      <c r="A21" s="16">
        <v>16</v>
      </c>
      <c r="B21" s="94" t="s">
        <v>287</v>
      </c>
      <c r="C21" s="197" t="s">
        <v>288</v>
      </c>
      <c r="D21" s="162">
        <f t="shared" si="0"/>
        <v>1563693.1539999999</v>
      </c>
      <c r="E21" s="162">
        <v>776900</v>
      </c>
      <c r="F21" s="162">
        <v>212474</v>
      </c>
      <c r="G21" s="162">
        <v>38267</v>
      </c>
      <c r="H21" s="162">
        <v>40397.521999999997</v>
      </c>
      <c r="I21" s="162">
        <v>389173</v>
      </c>
      <c r="J21" s="162">
        <v>20812</v>
      </c>
      <c r="K21" s="162">
        <v>85669.631999999998</v>
      </c>
    </row>
    <row r="22" spans="1:11" ht="12.95" customHeight="1">
      <c r="A22" s="16">
        <v>17</v>
      </c>
      <c r="B22" s="94" t="s">
        <v>289</v>
      </c>
      <c r="C22" s="197" t="s">
        <v>290</v>
      </c>
      <c r="D22" s="162">
        <f t="shared" si="0"/>
        <v>371</v>
      </c>
      <c r="E22" s="162">
        <v>286</v>
      </c>
      <c r="F22" s="162">
        <v>26</v>
      </c>
      <c r="G22" s="162">
        <v>1</v>
      </c>
      <c r="H22" s="162">
        <v>0</v>
      </c>
      <c r="I22" s="162">
        <v>55</v>
      </c>
      <c r="J22" s="162">
        <v>3</v>
      </c>
      <c r="K22" s="162">
        <v>0</v>
      </c>
    </row>
    <row r="23" spans="1:11" ht="12.95" customHeight="1">
      <c r="A23" s="16">
        <v>18</v>
      </c>
      <c r="B23" s="94" t="s">
        <v>291</v>
      </c>
      <c r="C23" s="198" t="s">
        <v>292</v>
      </c>
      <c r="D23" s="163">
        <f t="shared" si="0"/>
        <v>6776124.8499999996</v>
      </c>
      <c r="E23" s="163">
        <v>4985311</v>
      </c>
      <c r="F23" s="163">
        <v>143100</v>
      </c>
      <c r="G23" s="163">
        <v>21837</v>
      </c>
      <c r="H23" s="163">
        <v>714860.49800000002</v>
      </c>
      <c r="I23" s="163">
        <v>581189</v>
      </c>
      <c r="J23" s="163">
        <v>7439</v>
      </c>
      <c r="K23" s="163">
        <v>322388.35200000001</v>
      </c>
    </row>
    <row r="24" spans="1:11">
      <c r="A24" s="16">
        <v>19</v>
      </c>
      <c r="B24" s="94">
        <v>18</v>
      </c>
      <c r="C24" s="197" t="s">
        <v>293</v>
      </c>
      <c r="D24" s="162">
        <f t="shared" si="0"/>
        <v>10141.232</v>
      </c>
      <c r="E24" s="162">
        <v>5826</v>
      </c>
      <c r="F24" s="162">
        <v>991</v>
      </c>
      <c r="G24" s="162">
        <v>88</v>
      </c>
      <c r="H24" s="162">
        <v>0</v>
      </c>
      <c r="I24" s="162">
        <v>1617</v>
      </c>
      <c r="J24" s="162">
        <v>492</v>
      </c>
      <c r="K24" s="162">
        <v>1127.232</v>
      </c>
    </row>
    <row r="25" spans="1:11" ht="17.25" customHeight="1">
      <c r="A25" s="16">
        <v>20</v>
      </c>
      <c r="B25" s="94"/>
      <c r="C25" s="199" t="s">
        <v>294</v>
      </c>
      <c r="D25" s="163">
        <f t="shared" si="0"/>
        <v>11937161</v>
      </c>
      <c r="E25" s="163">
        <v>6974781</v>
      </c>
      <c r="F25" s="163">
        <v>790468</v>
      </c>
      <c r="G25" s="163">
        <v>177884</v>
      </c>
      <c r="H25" s="163">
        <v>1756414</v>
      </c>
      <c r="I25" s="163">
        <v>1587537</v>
      </c>
      <c r="J25" s="163">
        <v>86461</v>
      </c>
      <c r="K25" s="163">
        <v>563616</v>
      </c>
    </row>
    <row r="26" spans="1:11" ht="21.75" customHeight="1">
      <c r="A26" s="14"/>
      <c r="B26" s="95"/>
      <c r="C26" s="93"/>
      <c r="D26" s="748">
        <v>38353</v>
      </c>
      <c r="E26" s="748"/>
      <c r="F26" s="748"/>
      <c r="G26" s="748"/>
      <c r="H26" s="748"/>
      <c r="I26" s="748"/>
      <c r="J26" s="748"/>
      <c r="K26" s="748"/>
    </row>
    <row r="27" spans="1:11" ht="12.75" customHeight="1">
      <c r="A27" s="14">
        <v>21</v>
      </c>
      <c r="B27" s="94">
        <v>1</v>
      </c>
      <c r="C27" s="197" t="s">
        <v>258</v>
      </c>
      <c r="D27" s="162">
        <f t="shared" ref="D27:D46" si="1">SUM(E27:J27)</f>
        <v>883156.84</v>
      </c>
      <c r="E27" s="162">
        <v>28520</v>
      </c>
      <c r="F27" s="162">
        <v>12799</v>
      </c>
      <c r="G27" s="162">
        <v>1135</v>
      </c>
      <c r="H27" s="162">
        <v>820113.84</v>
      </c>
      <c r="I27" s="162">
        <v>20490</v>
      </c>
      <c r="J27" s="162">
        <v>99</v>
      </c>
      <c r="K27" s="162">
        <v>4217.241</v>
      </c>
    </row>
    <row r="28" spans="1:11" ht="12.75" customHeight="1">
      <c r="A28" s="14">
        <v>22</v>
      </c>
      <c r="B28" s="94" t="s">
        <v>259</v>
      </c>
      <c r="C28" s="197" t="s">
        <v>260</v>
      </c>
      <c r="D28" s="162">
        <f t="shared" si="1"/>
        <v>466</v>
      </c>
      <c r="E28" s="162">
        <v>188</v>
      </c>
      <c r="F28" s="162">
        <v>122</v>
      </c>
      <c r="G28" s="162">
        <v>5</v>
      </c>
      <c r="H28" s="162">
        <v>0</v>
      </c>
      <c r="I28" s="162">
        <v>149</v>
      </c>
      <c r="J28" s="162">
        <v>2</v>
      </c>
      <c r="K28" s="162">
        <v>0</v>
      </c>
    </row>
    <row r="29" spans="1:11" ht="12.75" customHeight="1">
      <c r="A29" s="14">
        <v>23</v>
      </c>
      <c r="B29" s="94" t="s">
        <v>261</v>
      </c>
      <c r="C29" s="197" t="s">
        <v>262</v>
      </c>
      <c r="D29" s="162">
        <f t="shared" si="1"/>
        <v>19925</v>
      </c>
      <c r="E29" s="162">
        <v>8644</v>
      </c>
      <c r="F29" s="162">
        <v>5334</v>
      </c>
      <c r="G29" s="162">
        <v>1092</v>
      </c>
      <c r="H29" s="162">
        <v>0</v>
      </c>
      <c r="I29" s="162">
        <v>4837</v>
      </c>
      <c r="J29" s="162">
        <v>18</v>
      </c>
      <c r="K29" s="162">
        <v>1204.9260000000002</v>
      </c>
    </row>
    <row r="30" spans="1:11" ht="12.75" customHeight="1">
      <c r="A30" s="14">
        <v>24</v>
      </c>
      <c r="B30" s="94" t="s">
        <v>263</v>
      </c>
      <c r="C30" s="197" t="s">
        <v>264</v>
      </c>
      <c r="D30" s="162">
        <f t="shared" si="1"/>
        <v>564832.52</v>
      </c>
      <c r="E30" s="162">
        <v>383986</v>
      </c>
      <c r="F30" s="162">
        <v>52080</v>
      </c>
      <c r="G30" s="162">
        <v>6923</v>
      </c>
      <c r="H30" s="162">
        <v>7009.52</v>
      </c>
      <c r="I30" s="162">
        <v>114276</v>
      </c>
      <c r="J30" s="162">
        <v>558</v>
      </c>
      <c r="K30" s="162">
        <v>12049.26</v>
      </c>
    </row>
    <row r="31" spans="1:11" ht="12.75" customHeight="1">
      <c r="A31" s="14">
        <v>25</v>
      </c>
      <c r="B31" s="94" t="s">
        <v>265</v>
      </c>
      <c r="C31" s="197" t="s">
        <v>266</v>
      </c>
      <c r="D31" s="162">
        <f t="shared" si="1"/>
        <v>41723.380000000005</v>
      </c>
      <c r="E31" s="162">
        <v>16508</v>
      </c>
      <c r="F31" s="162">
        <v>4097</v>
      </c>
      <c r="G31" s="162">
        <v>126</v>
      </c>
      <c r="H31" s="162">
        <v>1752.38</v>
      </c>
      <c r="I31" s="162">
        <v>18193</v>
      </c>
      <c r="J31" s="162">
        <v>1047</v>
      </c>
      <c r="K31" s="162">
        <v>3614.7779999999998</v>
      </c>
    </row>
    <row r="32" spans="1:11" ht="12.75" customHeight="1">
      <c r="A32" s="14">
        <v>26</v>
      </c>
      <c r="B32" s="94" t="s">
        <v>267</v>
      </c>
      <c r="C32" s="197" t="s">
        <v>268</v>
      </c>
      <c r="D32" s="162">
        <f t="shared" si="1"/>
        <v>392152.76</v>
      </c>
      <c r="E32" s="162">
        <v>145018</v>
      </c>
      <c r="F32" s="162">
        <v>71001</v>
      </c>
      <c r="G32" s="162">
        <v>5687</v>
      </c>
      <c r="H32" s="162">
        <v>3504.76</v>
      </c>
      <c r="I32" s="162">
        <v>166876</v>
      </c>
      <c r="J32" s="162">
        <v>66</v>
      </c>
      <c r="K32" s="162">
        <v>10844.334000000001</v>
      </c>
    </row>
    <row r="33" spans="1:11" ht="12.75" customHeight="1">
      <c r="A33" s="14">
        <v>27</v>
      </c>
      <c r="B33" s="94" t="s">
        <v>269</v>
      </c>
      <c r="C33" s="197" t="s">
        <v>295</v>
      </c>
      <c r="D33" s="162">
        <f t="shared" si="1"/>
        <v>673983.28</v>
      </c>
      <c r="E33" s="162">
        <v>440443</v>
      </c>
      <c r="F33" s="162">
        <v>80624</v>
      </c>
      <c r="G33" s="162">
        <v>18033</v>
      </c>
      <c r="H33" s="162">
        <v>10514.279999999999</v>
      </c>
      <c r="I33" s="162">
        <v>121402</v>
      </c>
      <c r="J33" s="162">
        <v>2967</v>
      </c>
      <c r="K33" s="162">
        <v>22893.594000000001</v>
      </c>
    </row>
    <row r="34" spans="1:11" ht="12.75" customHeight="1">
      <c r="A34" s="14">
        <v>28</v>
      </c>
      <c r="B34" s="94" t="s">
        <v>271</v>
      </c>
      <c r="C34" s="197" t="s">
        <v>272</v>
      </c>
      <c r="D34" s="162">
        <f t="shared" si="1"/>
        <v>24568.38</v>
      </c>
      <c r="E34" s="162">
        <v>16600</v>
      </c>
      <c r="F34" s="162">
        <v>992</v>
      </c>
      <c r="G34" s="162">
        <v>73</v>
      </c>
      <c r="H34" s="162">
        <v>1752.38</v>
      </c>
      <c r="I34" s="162">
        <v>5106</v>
      </c>
      <c r="J34" s="162">
        <v>45</v>
      </c>
      <c r="K34" s="162">
        <v>602.46300000000008</v>
      </c>
    </row>
    <row r="35" spans="1:11" ht="12.75" customHeight="1">
      <c r="A35" s="14">
        <v>29</v>
      </c>
      <c r="B35" s="94" t="s">
        <v>273</v>
      </c>
      <c r="C35" s="197" t="s">
        <v>274</v>
      </c>
      <c r="D35" s="162">
        <f t="shared" si="1"/>
        <v>467173.76</v>
      </c>
      <c r="E35" s="162">
        <v>141758</v>
      </c>
      <c r="F35" s="162">
        <v>103642</v>
      </c>
      <c r="G35" s="162">
        <v>86032</v>
      </c>
      <c r="H35" s="162">
        <v>3504.76</v>
      </c>
      <c r="I35" s="162">
        <v>81303</v>
      </c>
      <c r="J35" s="162">
        <v>50934</v>
      </c>
      <c r="K35" s="162">
        <v>11446.797</v>
      </c>
    </row>
    <row r="36" spans="1:11" ht="12.75" customHeight="1">
      <c r="A36" s="14">
        <v>30</v>
      </c>
      <c r="B36" s="94" t="s">
        <v>275</v>
      </c>
      <c r="C36" s="197" t="s">
        <v>276</v>
      </c>
      <c r="D36" s="162">
        <f t="shared" si="1"/>
        <v>31374.38</v>
      </c>
      <c r="E36" s="162">
        <v>28228</v>
      </c>
      <c r="F36" s="162">
        <v>507</v>
      </c>
      <c r="G36" s="162">
        <v>61</v>
      </c>
      <c r="H36" s="162">
        <v>1752.38</v>
      </c>
      <c r="I36" s="162">
        <v>763</v>
      </c>
      <c r="J36" s="162">
        <v>63</v>
      </c>
      <c r="K36" s="162">
        <v>0</v>
      </c>
    </row>
    <row r="37" spans="1:11" ht="12.75" customHeight="1">
      <c r="A37" s="14">
        <v>31</v>
      </c>
      <c r="B37" s="94" t="s">
        <v>277</v>
      </c>
      <c r="C37" s="197" t="s">
        <v>278</v>
      </c>
      <c r="D37" s="162">
        <f t="shared" si="1"/>
        <v>130401.76</v>
      </c>
      <c r="E37" s="162">
        <v>93838</v>
      </c>
      <c r="F37" s="162">
        <v>7167</v>
      </c>
      <c r="G37" s="162">
        <v>1783</v>
      </c>
      <c r="H37" s="162">
        <v>3504.76</v>
      </c>
      <c r="I37" s="162">
        <v>23282</v>
      </c>
      <c r="J37" s="162">
        <v>827</v>
      </c>
      <c r="K37" s="162">
        <v>6024.63</v>
      </c>
    </row>
    <row r="38" spans="1:11" ht="12.75" customHeight="1">
      <c r="A38" s="14">
        <v>32</v>
      </c>
      <c r="B38" s="94" t="s">
        <v>279</v>
      </c>
      <c r="C38" s="197" t="s">
        <v>280</v>
      </c>
      <c r="D38" s="162">
        <f t="shared" si="1"/>
        <v>257951</v>
      </c>
      <c r="E38" s="162">
        <v>208632</v>
      </c>
      <c r="F38" s="162">
        <v>14320</v>
      </c>
      <c r="G38" s="162">
        <v>4768</v>
      </c>
      <c r="H38" s="162">
        <v>0</v>
      </c>
      <c r="I38" s="162">
        <v>30063</v>
      </c>
      <c r="J38" s="162">
        <v>168</v>
      </c>
      <c r="K38" s="162">
        <v>2409.8520000000003</v>
      </c>
    </row>
    <row r="39" spans="1:11" ht="12.75" customHeight="1">
      <c r="A39" s="14">
        <v>33</v>
      </c>
      <c r="B39" s="94" t="s">
        <v>281</v>
      </c>
      <c r="C39" s="197" t="s">
        <v>282</v>
      </c>
      <c r="D39" s="162">
        <f t="shared" si="1"/>
        <v>155058.46</v>
      </c>
      <c r="E39" s="162">
        <v>64732</v>
      </c>
      <c r="F39" s="162">
        <v>21398</v>
      </c>
      <c r="G39" s="162">
        <v>160</v>
      </c>
      <c r="H39" s="162">
        <v>29790.46</v>
      </c>
      <c r="I39" s="162">
        <v>37057</v>
      </c>
      <c r="J39" s="162">
        <v>1921</v>
      </c>
      <c r="K39" s="162">
        <v>81332.505000000005</v>
      </c>
    </row>
    <row r="40" spans="1:11" ht="12.75" customHeight="1">
      <c r="A40" s="14">
        <v>34</v>
      </c>
      <c r="B40" s="94" t="s">
        <v>283</v>
      </c>
      <c r="C40" s="197" t="s">
        <v>284</v>
      </c>
      <c r="D40" s="162">
        <f t="shared" si="1"/>
        <v>3351</v>
      </c>
      <c r="E40" s="162">
        <v>3033</v>
      </c>
      <c r="F40" s="162">
        <v>90</v>
      </c>
      <c r="G40" s="162">
        <v>12</v>
      </c>
      <c r="H40" s="162">
        <v>0</v>
      </c>
      <c r="I40" s="162">
        <v>193</v>
      </c>
      <c r="J40" s="162">
        <v>23</v>
      </c>
      <c r="K40" s="162">
        <v>0</v>
      </c>
    </row>
    <row r="41" spans="1:11" ht="12.75" customHeight="1">
      <c r="A41" s="14">
        <v>35</v>
      </c>
      <c r="B41" s="94" t="s">
        <v>285</v>
      </c>
      <c r="C41" s="197" t="s">
        <v>286</v>
      </c>
      <c r="D41" s="162">
        <f t="shared" si="1"/>
        <v>48948.38</v>
      </c>
      <c r="E41" s="162">
        <v>40994</v>
      </c>
      <c r="F41" s="162">
        <v>1353</v>
      </c>
      <c r="G41" s="162">
        <v>28</v>
      </c>
      <c r="H41" s="162">
        <v>1752.38</v>
      </c>
      <c r="I41" s="162">
        <v>4618</v>
      </c>
      <c r="J41" s="162">
        <v>203</v>
      </c>
      <c r="K41" s="162">
        <v>6627.0930000000008</v>
      </c>
    </row>
    <row r="42" spans="1:11" ht="12.75" customHeight="1">
      <c r="A42" s="14">
        <v>36</v>
      </c>
      <c r="B42" s="94" t="s">
        <v>287</v>
      </c>
      <c r="C42" s="197" t="s">
        <v>288</v>
      </c>
      <c r="D42" s="162">
        <f t="shared" si="1"/>
        <v>1564196.74</v>
      </c>
      <c r="E42" s="162">
        <v>909970</v>
      </c>
      <c r="F42" s="162">
        <v>179225</v>
      </c>
      <c r="G42" s="162">
        <v>36712</v>
      </c>
      <c r="H42" s="162">
        <v>40304.74</v>
      </c>
      <c r="I42" s="162">
        <v>379046</v>
      </c>
      <c r="J42" s="162">
        <v>18939</v>
      </c>
      <c r="K42" s="162">
        <v>80730.042000000001</v>
      </c>
    </row>
    <row r="43" spans="1:11" ht="12.75" customHeight="1">
      <c r="A43" s="14">
        <v>37</v>
      </c>
      <c r="B43" s="94" t="s">
        <v>289</v>
      </c>
      <c r="C43" s="197" t="s">
        <v>290</v>
      </c>
      <c r="D43" s="162">
        <f t="shared" si="1"/>
        <v>3608</v>
      </c>
      <c r="E43" s="162">
        <v>3189</v>
      </c>
      <c r="F43" s="162">
        <v>125</v>
      </c>
      <c r="G43" s="162">
        <v>11</v>
      </c>
      <c r="H43" s="162">
        <v>0</v>
      </c>
      <c r="I43" s="162">
        <v>266</v>
      </c>
      <c r="J43" s="162">
        <v>17</v>
      </c>
      <c r="K43" s="162">
        <v>0</v>
      </c>
    </row>
    <row r="44" spans="1:11" ht="12.75" customHeight="1">
      <c r="A44" s="14">
        <v>38</v>
      </c>
      <c r="B44" s="94" t="s">
        <v>291</v>
      </c>
      <c r="C44" s="198" t="s">
        <v>292</v>
      </c>
      <c r="D44" s="163">
        <f t="shared" si="1"/>
        <v>8181884.3600000003</v>
      </c>
      <c r="E44" s="163">
        <v>6531720</v>
      </c>
      <c r="F44" s="163">
        <v>130336</v>
      </c>
      <c r="G44" s="163">
        <v>22673</v>
      </c>
      <c r="H44" s="163">
        <v>827123.36</v>
      </c>
      <c r="I44" s="163">
        <v>662647</v>
      </c>
      <c r="J44" s="163">
        <v>7385</v>
      </c>
      <c r="K44" s="163">
        <v>357863.022</v>
      </c>
    </row>
    <row r="45" spans="1:11" ht="12.75" customHeight="1">
      <c r="A45" s="14">
        <v>39</v>
      </c>
      <c r="B45" s="94">
        <v>18</v>
      </c>
      <c r="C45" s="197" t="s">
        <v>293</v>
      </c>
      <c r="D45" s="162">
        <f t="shared" si="1"/>
        <v>7491</v>
      </c>
      <c r="E45" s="162">
        <v>5635</v>
      </c>
      <c r="F45" s="162">
        <v>599</v>
      </c>
      <c r="G45" s="162">
        <v>50</v>
      </c>
      <c r="H45" s="162">
        <v>0</v>
      </c>
      <c r="I45" s="162">
        <v>981</v>
      </c>
      <c r="J45" s="162">
        <v>226</v>
      </c>
      <c r="K45" s="162">
        <v>602.46300000000008</v>
      </c>
    </row>
    <row r="46" spans="1:11" ht="17.25" customHeight="1">
      <c r="A46" s="14">
        <v>40</v>
      </c>
      <c r="B46" s="94"/>
      <c r="C46" s="199" t="s">
        <v>294</v>
      </c>
      <c r="D46" s="163">
        <f t="shared" si="1"/>
        <v>13452247</v>
      </c>
      <c r="E46" s="163">
        <v>9071636</v>
      </c>
      <c r="F46" s="163">
        <v>685811</v>
      </c>
      <c r="G46" s="163">
        <v>185364</v>
      </c>
      <c r="H46" s="163">
        <v>1752380</v>
      </c>
      <c r="I46" s="163">
        <v>1671548</v>
      </c>
      <c r="J46" s="163">
        <v>85508</v>
      </c>
      <c r="K46" s="163">
        <v>602463</v>
      </c>
    </row>
    <row r="47" spans="1:11" ht="20.25" hidden="1" customHeight="1">
      <c r="A47" s="109"/>
      <c r="B47" s="95"/>
      <c r="C47" s="85"/>
      <c r="D47" s="750" t="s">
        <v>403</v>
      </c>
      <c r="E47" s="748"/>
      <c r="F47" s="748"/>
      <c r="G47" s="748"/>
      <c r="H47" s="748"/>
      <c r="I47" s="748"/>
      <c r="J47" s="748"/>
      <c r="K47" s="748"/>
    </row>
    <row r="48" spans="1:11" hidden="1">
      <c r="A48" s="16"/>
      <c r="B48" s="94">
        <v>1</v>
      </c>
      <c r="C48" s="197" t="s">
        <v>296</v>
      </c>
      <c r="D48" s="181">
        <f t="shared" ref="D48:D70" si="2">SUM(E48:K48)</f>
        <v>307550.860468289</v>
      </c>
      <c r="E48" s="185">
        <v>22542</v>
      </c>
      <c r="F48" s="185">
        <v>3802</v>
      </c>
      <c r="G48" s="200">
        <v>1236</v>
      </c>
      <c r="H48" s="185">
        <v>252995.62732419476</v>
      </c>
      <c r="I48" s="185">
        <v>22720</v>
      </c>
      <c r="J48" s="185">
        <v>63</v>
      </c>
      <c r="K48" s="185">
        <v>4192.2331440942435</v>
      </c>
    </row>
    <row r="49" spans="1:11" hidden="1">
      <c r="A49" s="16"/>
      <c r="B49" s="94">
        <v>2</v>
      </c>
      <c r="C49" s="197" t="s">
        <v>262</v>
      </c>
      <c r="D49" s="181">
        <f t="shared" si="2"/>
        <v>14923.083041005846</v>
      </c>
      <c r="E49" s="185">
        <v>6583</v>
      </c>
      <c r="F49" s="185">
        <v>1754</v>
      </c>
      <c r="G49" s="200">
        <v>530</v>
      </c>
      <c r="H49" s="185">
        <v>284.18684229328488</v>
      </c>
      <c r="I49" s="185">
        <v>4829</v>
      </c>
      <c r="J49" s="185">
        <v>29</v>
      </c>
      <c r="K49" s="185">
        <v>913.89619871256025</v>
      </c>
    </row>
    <row r="50" spans="1:11" hidden="1">
      <c r="A50" s="16"/>
      <c r="B50" s="94">
        <v>3</v>
      </c>
      <c r="C50" s="197" t="s">
        <v>297</v>
      </c>
      <c r="D50" s="181">
        <f t="shared" si="2"/>
        <v>541271.53401548346</v>
      </c>
      <c r="E50" s="185">
        <v>377298</v>
      </c>
      <c r="F50" s="185">
        <v>19892</v>
      </c>
      <c r="G50" s="200">
        <v>6580</v>
      </c>
      <c r="H50" s="185">
        <v>2782.2966106308204</v>
      </c>
      <c r="I50" s="185">
        <v>125920</v>
      </c>
      <c r="J50" s="185">
        <v>413</v>
      </c>
      <c r="K50" s="185">
        <v>8386.2374048526599</v>
      </c>
    </row>
    <row r="51" spans="1:11" hidden="1">
      <c r="A51" s="16"/>
      <c r="B51" s="94">
        <v>4</v>
      </c>
      <c r="C51" s="197" t="s">
        <v>298</v>
      </c>
      <c r="D51" s="181">
        <f t="shared" si="2"/>
        <v>36025.329146237942</v>
      </c>
      <c r="E51" s="185">
        <v>16095</v>
      </c>
      <c r="F51" s="185">
        <v>674</v>
      </c>
      <c r="G51" s="200">
        <v>68</v>
      </c>
      <c r="H51" s="185">
        <v>337.89913207380272</v>
      </c>
      <c r="I51" s="185">
        <v>16637</v>
      </c>
      <c r="J51" s="185">
        <v>437</v>
      </c>
      <c r="K51" s="185">
        <v>1776.4300141641429</v>
      </c>
    </row>
    <row r="52" spans="1:11" hidden="1">
      <c r="A52" s="16"/>
      <c r="B52" s="94">
        <v>5</v>
      </c>
      <c r="C52" s="197" t="s">
        <v>299</v>
      </c>
      <c r="D52" s="181">
        <f t="shared" si="2"/>
        <v>57392.412914969471</v>
      </c>
      <c r="E52" s="185">
        <v>15497</v>
      </c>
      <c r="F52" s="185">
        <v>8820</v>
      </c>
      <c r="G52" s="200">
        <v>1361</v>
      </c>
      <c r="H52" s="185">
        <v>931.66408092025358</v>
      </c>
      <c r="I52" s="185">
        <v>18761</v>
      </c>
      <c r="J52" s="185">
        <v>699</v>
      </c>
      <c r="K52" s="185">
        <v>11322.748834049218</v>
      </c>
    </row>
    <row r="53" spans="1:11" hidden="1">
      <c r="A53" s="16"/>
      <c r="B53" s="94">
        <v>6</v>
      </c>
      <c r="C53" s="197" t="s">
        <v>300</v>
      </c>
      <c r="D53" s="181">
        <f t="shared" si="2"/>
        <v>356471.26364024088</v>
      </c>
      <c r="E53" s="185">
        <v>139583</v>
      </c>
      <c r="F53" s="185">
        <v>24098</v>
      </c>
      <c r="G53" s="200">
        <v>4598</v>
      </c>
      <c r="H53" s="185">
        <v>1787.1543690608642</v>
      </c>
      <c r="I53" s="185">
        <v>177717</v>
      </c>
      <c r="J53" s="185">
        <v>61</v>
      </c>
      <c r="K53" s="185">
        <v>8627.1092711800011</v>
      </c>
    </row>
    <row r="54" spans="1:11" hidden="1">
      <c r="A54" s="16"/>
      <c r="B54" s="94">
        <v>7</v>
      </c>
      <c r="C54" s="197" t="s">
        <v>301</v>
      </c>
      <c r="D54" s="181">
        <f t="shared" si="2"/>
        <v>569870.02298750798</v>
      </c>
      <c r="E54" s="185">
        <v>360226</v>
      </c>
      <c r="F54" s="185">
        <v>35005</v>
      </c>
      <c r="G54" s="200">
        <v>15850</v>
      </c>
      <c r="H54" s="185">
        <v>2821.3600941075606</v>
      </c>
      <c r="I54" s="185">
        <v>137342</v>
      </c>
      <c r="J54" s="185">
        <v>2110</v>
      </c>
      <c r="K54" s="185">
        <v>16515.662893400429</v>
      </c>
    </row>
    <row r="55" spans="1:11" hidden="1">
      <c r="A55" s="16"/>
      <c r="B55" s="94">
        <v>8</v>
      </c>
      <c r="C55" s="197" t="s">
        <v>302</v>
      </c>
      <c r="D55" s="181">
        <f t="shared" si="2"/>
        <v>402896.06642225594</v>
      </c>
      <c r="E55" s="185">
        <v>114836</v>
      </c>
      <c r="F55" s="185">
        <v>58400</v>
      </c>
      <c r="G55" s="200">
        <v>84970</v>
      </c>
      <c r="H55" s="185">
        <v>1629.9238480669844</v>
      </c>
      <c r="I55" s="185">
        <v>90369</v>
      </c>
      <c r="J55" s="185">
        <v>46200</v>
      </c>
      <c r="K55" s="185">
        <v>6491.1425741890171</v>
      </c>
    </row>
    <row r="56" spans="1:11" hidden="1">
      <c r="A56" s="16"/>
      <c r="B56" s="94">
        <v>9</v>
      </c>
      <c r="C56" s="197" t="s">
        <v>303</v>
      </c>
      <c r="D56" s="181">
        <f t="shared" si="2"/>
        <v>24737.975483584447</v>
      </c>
      <c r="E56" s="185">
        <v>17832</v>
      </c>
      <c r="F56" s="185">
        <v>291</v>
      </c>
      <c r="G56" s="200">
        <v>46</v>
      </c>
      <c r="H56" s="185">
        <v>500.989175589193</v>
      </c>
      <c r="I56" s="185">
        <v>5784</v>
      </c>
      <c r="J56" s="185">
        <v>44</v>
      </c>
      <c r="K56" s="185">
        <v>239.98630799525563</v>
      </c>
    </row>
    <row r="57" spans="1:11" hidden="1">
      <c r="A57" s="16"/>
      <c r="B57" s="94">
        <v>10</v>
      </c>
      <c r="C57" s="197" t="s">
        <v>304</v>
      </c>
      <c r="D57" s="181">
        <f t="shared" si="2"/>
        <v>43872.664794312572</v>
      </c>
      <c r="E57" s="185">
        <v>31832</v>
      </c>
      <c r="F57" s="185">
        <v>464</v>
      </c>
      <c r="G57" s="201">
        <v>239</v>
      </c>
      <c r="H57" s="185">
        <v>31.250786781392158</v>
      </c>
      <c r="I57" s="185">
        <v>10637</v>
      </c>
      <c r="J57" s="185">
        <v>100</v>
      </c>
      <c r="K57" s="185">
        <v>569.41400753117841</v>
      </c>
    </row>
    <row r="58" spans="1:11" hidden="1">
      <c r="A58" s="16"/>
      <c r="B58" s="94">
        <v>11</v>
      </c>
      <c r="C58" s="197" t="s">
        <v>305</v>
      </c>
      <c r="D58" s="181">
        <f t="shared" si="2"/>
        <v>37827.315958436113</v>
      </c>
      <c r="E58" s="185">
        <v>36259</v>
      </c>
      <c r="F58" s="185">
        <v>182</v>
      </c>
      <c r="G58" s="201">
        <v>22</v>
      </c>
      <c r="H58" s="185">
        <v>206.05987533980453</v>
      </c>
      <c r="I58" s="185">
        <v>962</v>
      </c>
      <c r="J58" s="185">
        <v>28</v>
      </c>
      <c r="K58" s="185">
        <v>168.25608309630468</v>
      </c>
    </row>
    <row r="59" spans="1:11" hidden="1">
      <c r="A59" s="16"/>
      <c r="B59" s="94">
        <v>12</v>
      </c>
      <c r="C59" s="197" t="s">
        <v>306</v>
      </c>
      <c r="D59" s="181">
        <f t="shared" si="2"/>
        <v>0</v>
      </c>
      <c r="E59" s="185">
        <v>0</v>
      </c>
      <c r="F59" s="202" t="s">
        <v>82</v>
      </c>
      <c r="G59" s="201">
        <v>0</v>
      </c>
      <c r="H59" s="185">
        <v>0</v>
      </c>
      <c r="I59" s="185">
        <v>0</v>
      </c>
      <c r="J59" s="185">
        <v>0</v>
      </c>
      <c r="K59" s="185">
        <v>0</v>
      </c>
    </row>
    <row r="60" spans="1:11" hidden="1">
      <c r="A60" s="16"/>
      <c r="B60" s="94">
        <v>13</v>
      </c>
      <c r="C60" s="197" t="s">
        <v>307</v>
      </c>
      <c r="D60" s="181">
        <f t="shared" si="2"/>
        <v>700.26652416635193</v>
      </c>
      <c r="E60" s="185">
        <v>607</v>
      </c>
      <c r="F60" s="185">
        <v>4</v>
      </c>
      <c r="G60" s="201">
        <v>0</v>
      </c>
      <c r="H60" s="185">
        <v>1.9531741738370099</v>
      </c>
      <c r="I60" s="185">
        <v>82</v>
      </c>
      <c r="J60" s="185">
        <v>0</v>
      </c>
      <c r="K60" s="185">
        <v>5.3133499925148842</v>
      </c>
    </row>
    <row r="61" spans="1:11" hidden="1">
      <c r="A61" s="16"/>
      <c r="B61" s="94">
        <v>14</v>
      </c>
      <c r="C61" s="197" t="s">
        <v>308</v>
      </c>
      <c r="D61" s="181">
        <f t="shared" si="2"/>
        <v>135878.88757760648</v>
      </c>
      <c r="E61" s="185">
        <v>93158</v>
      </c>
      <c r="F61" s="185">
        <v>3752</v>
      </c>
      <c r="G61" s="201">
        <v>2108</v>
      </c>
      <c r="H61" s="185">
        <v>949.24264848478663</v>
      </c>
      <c r="I61" s="185">
        <v>32059</v>
      </c>
      <c r="J61" s="185">
        <v>863</v>
      </c>
      <c r="K61" s="185">
        <v>2989.6449291217082</v>
      </c>
    </row>
    <row r="62" spans="1:11" hidden="1">
      <c r="A62" s="16"/>
      <c r="B62" s="94">
        <v>15</v>
      </c>
      <c r="C62" s="197" t="s">
        <v>309</v>
      </c>
      <c r="D62" s="181">
        <f t="shared" si="2"/>
        <v>178615.02813865026</v>
      </c>
      <c r="E62" s="185">
        <v>132565</v>
      </c>
      <c r="F62" s="185">
        <v>3767</v>
      </c>
      <c r="G62" s="201">
        <v>5754</v>
      </c>
      <c r="H62" s="185">
        <v>53.712289780517764</v>
      </c>
      <c r="I62" s="185">
        <v>35502</v>
      </c>
      <c r="J62" s="185">
        <v>171</v>
      </c>
      <c r="K62" s="185">
        <v>802.31584886974747</v>
      </c>
    </row>
    <row r="63" spans="1:11" hidden="1">
      <c r="A63" s="16"/>
      <c r="B63" s="94">
        <v>16</v>
      </c>
      <c r="C63" s="197" t="s">
        <v>282</v>
      </c>
      <c r="D63" s="181">
        <f t="shared" si="2"/>
        <v>220150.85550943215</v>
      </c>
      <c r="E63" s="185">
        <v>77930</v>
      </c>
      <c r="F63" s="185">
        <v>8123</v>
      </c>
      <c r="G63" s="201">
        <v>153</v>
      </c>
      <c r="H63" s="185">
        <v>10253.187825557381</v>
      </c>
      <c r="I63" s="185">
        <v>45923</v>
      </c>
      <c r="J63" s="185">
        <v>1252</v>
      </c>
      <c r="K63" s="185">
        <v>76516.667683874766</v>
      </c>
    </row>
    <row r="64" spans="1:11" hidden="1">
      <c r="A64" s="16"/>
      <c r="B64" s="94">
        <v>17</v>
      </c>
      <c r="C64" s="197" t="s">
        <v>284</v>
      </c>
      <c r="D64" s="181">
        <f t="shared" si="2"/>
        <v>4715.7133837928413</v>
      </c>
      <c r="E64" s="185">
        <v>4102</v>
      </c>
      <c r="F64" s="185">
        <v>66</v>
      </c>
      <c r="G64" s="201">
        <v>16</v>
      </c>
      <c r="H64" s="185">
        <v>28.321025520636638</v>
      </c>
      <c r="I64" s="185">
        <v>424</v>
      </c>
      <c r="J64" s="185">
        <v>36</v>
      </c>
      <c r="K64" s="185">
        <v>43.392358272204881</v>
      </c>
    </row>
    <row r="65" spans="1:11" hidden="1">
      <c r="A65" s="16"/>
      <c r="B65" s="94">
        <v>18</v>
      </c>
      <c r="C65" s="197" t="s">
        <v>310</v>
      </c>
      <c r="D65" s="181">
        <f t="shared" si="2"/>
        <v>76503.499784377665</v>
      </c>
      <c r="E65" s="185">
        <v>65058</v>
      </c>
      <c r="F65" s="185">
        <v>396</v>
      </c>
      <c r="G65" s="201">
        <v>34</v>
      </c>
      <c r="H65" s="185">
        <v>610.3669293240655</v>
      </c>
      <c r="I65" s="185">
        <v>7824</v>
      </c>
      <c r="J65" s="185">
        <v>253</v>
      </c>
      <c r="K65" s="185">
        <v>2328.1328550536055</v>
      </c>
    </row>
    <row r="66" spans="1:11" hidden="1">
      <c r="A66" s="16"/>
      <c r="B66" s="94">
        <v>19</v>
      </c>
      <c r="C66" s="197" t="s">
        <v>311</v>
      </c>
      <c r="D66" s="181">
        <f t="shared" si="2"/>
        <v>14953.023350133732</v>
      </c>
      <c r="E66" s="185">
        <v>10947</v>
      </c>
      <c r="F66" s="185">
        <v>252</v>
      </c>
      <c r="G66" s="201">
        <v>229</v>
      </c>
      <c r="H66" s="185">
        <v>579.11614254267329</v>
      </c>
      <c r="I66" s="185">
        <v>2299</v>
      </c>
      <c r="J66" s="185">
        <v>120</v>
      </c>
      <c r="K66" s="185">
        <v>526.90720759105932</v>
      </c>
    </row>
    <row r="67" spans="1:11" hidden="1">
      <c r="A67" s="16"/>
      <c r="B67" s="94">
        <v>20</v>
      </c>
      <c r="C67" s="197" t="s">
        <v>312</v>
      </c>
      <c r="D67" s="181">
        <f t="shared" si="2"/>
        <v>1717243.2573663355</v>
      </c>
      <c r="E67" s="185">
        <v>1060192</v>
      </c>
      <c r="F67" s="185">
        <v>68309</v>
      </c>
      <c r="G67" s="201">
        <v>33982</v>
      </c>
      <c r="H67" s="185">
        <v>12201.4790639598</v>
      </c>
      <c r="I67" s="185">
        <v>474476</v>
      </c>
      <c r="J67" s="185">
        <v>16530</v>
      </c>
      <c r="K67" s="185">
        <v>51552.778302375664</v>
      </c>
    </row>
    <row r="68" spans="1:11" hidden="1">
      <c r="A68" s="16"/>
      <c r="B68" s="94">
        <v>21</v>
      </c>
      <c r="C68" s="197" t="s">
        <v>313</v>
      </c>
      <c r="D68" s="181">
        <f t="shared" si="2"/>
        <v>2198.1644457219199</v>
      </c>
      <c r="E68" s="185">
        <v>1405</v>
      </c>
      <c r="F68" s="185">
        <v>60</v>
      </c>
      <c r="G68" s="201">
        <v>10</v>
      </c>
      <c r="H68" s="185">
        <v>48.829354345925246</v>
      </c>
      <c r="I68" s="185">
        <v>450</v>
      </c>
      <c r="J68" s="185">
        <v>18</v>
      </c>
      <c r="K68" s="185">
        <v>206.33509137599466</v>
      </c>
    </row>
    <row r="69" spans="1:11" hidden="1">
      <c r="A69" s="16"/>
      <c r="B69" s="94">
        <v>22</v>
      </c>
      <c r="C69" s="198" t="s">
        <v>314</v>
      </c>
      <c r="D69" s="182">
        <f t="shared" si="2"/>
        <v>8774544.346165916</v>
      </c>
      <c r="E69" s="203">
        <v>7698558</v>
      </c>
      <c r="F69" s="203">
        <v>35466</v>
      </c>
      <c r="G69" s="204">
        <v>19069</v>
      </c>
      <c r="H69" s="203">
        <v>279303.90685869235</v>
      </c>
      <c r="I69" s="203">
        <v>700065</v>
      </c>
      <c r="J69" s="203">
        <v>5802</v>
      </c>
      <c r="K69" s="203">
        <v>36280.439307223714</v>
      </c>
    </row>
    <row r="70" spans="1:11" hidden="1">
      <c r="A70" s="16"/>
      <c r="B70" s="94">
        <v>23</v>
      </c>
      <c r="C70" s="197" t="s">
        <v>293</v>
      </c>
      <c r="D70" s="181">
        <f t="shared" si="2"/>
        <v>8323.3574996319821</v>
      </c>
      <c r="E70" s="185">
        <v>7268</v>
      </c>
      <c r="F70" s="185">
        <v>94</v>
      </c>
      <c r="G70" s="201">
        <v>28</v>
      </c>
      <c r="H70" s="185">
        <v>108.40116664795404</v>
      </c>
      <c r="I70" s="185">
        <v>536</v>
      </c>
      <c r="J70" s="185">
        <v>41</v>
      </c>
      <c r="K70" s="185">
        <v>247.95633298402791</v>
      </c>
    </row>
    <row r="71" spans="1:11" ht="15" hidden="1" customHeight="1">
      <c r="A71" s="16"/>
      <c r="B71" s="183"/>
      <c r="C71" s="199" t="s">
        <v>294</v>
      </c>
      <c r="D71" s="182">
        <f t="shared" ref="D71:K71" si="3">SUM(D48:D70)</f>
        <v>13526664.928618087</v>
      </c>
      <c r="E71" s="163">
        <f t="shared" si="3"/>
        <v>10290373</v>
      </c>
      <c r="F71" s="163">
        <f t="shared" si="3"/>
        <v>273671</v>
      </c>
      <c r="G71" s="163">
        <f t="shared" si="3"/>
        <v>176883</v>
      </c>
      <c r="H71" s="163">
        <f t="shared" si="3"/>
        <v>568446.92861808836</v>
      </c>
      <c r="I71" s="163">
        <f t="shared" si="3"/>
        <v>1911318</v>
      </c>
      <c r="J71" s="163">
        <f t="shared" si="3"/>
        <v>75270</v>
      </c>
      <c r="K71" s="163">
        <f t="shared" si="3"/>
        <v>230703.00000000003</v>
      </c>
    </row>
    <row r="72" spans="1:11" ht="21.75" customHeight="1">
      <c r="A72" s="109"/>
      <c r="B72" s="95"/>
      <c r="C72" s="85"/>
      <c r="D72" s="750" t="s">
        <v>402</v>
      </c>
      <c r="E72" s="748"/>
      <c r="F72" s="748"/>
      <c r="G72" s="748"/>
      <c r="H72" s="748"/>
      <c r="I72" s="748"/>
      <c r="J72" s="748"/>
      <c r="K72" s="748"/>
    </row>
    <row r="73" spans="1:11" ht="12" customHeight="1">
      <c r="A73" s="14">
        <v>41</v>
      </c>
      <c r="B73" s="94">
        <v>1</v>
      </c>
      <c r="C73" s="197" t="s">
        <v>296</v>
      </c>
      <c r="D73" s="185">
        <f t="shared" ref="D73:D95" si="4">SUM(E73:K73)</f>
        <v>295984.25884042913</v>
      </c>
      <c r="E73" s="185">
        <v>22403</v>
      </c>
      <c r="F73" s="185">
        <v>3851</v>
      </c>
      <c r="G73" s="185">
        <v>1361</v>
      </c>
      <c r="H73" s="185">
        <v>240895.84565436016</v>
      </c>
      <c r="I73" s="185">
        <v>22884</v>
      </c>
      <c r="J73" s="185">
        <v>55</v>
      </c>
      <c r="K73" s="185">
        <v>4534.4131860689859</v>
      </c>
    </row>
    <row r="74" spans="1:11" ht="12" customHeight="1">
      <c r="A74" s="14">
        <v>42</v>
      </c>
      <c r="B74" s="94">
        <v>2</v>
      </c>
      <c r="C74" s="197" t="s">
        <v>262</v>
      </c>
      <c r="D74" s="185">
        <f t="shared" si="4"/>
        <v>14384.225125743365</v>
      </c>
      <c r="E74" s="185">
        <v>6298</v>
      </c>
      <c r="F74" s="185">
        <v>1675</v>
      </c>
      <c r="G74" s="185">
        <v>537</v>
      </c>
      <c r="H74" s="185">
        <v>263.33810407983015</v>
      </c>
      <c r="I74" s="185">
        <v>4681</v>
      </c>
      <c r="J74" s="185">
        <v>28</v>
      </c>
      <c r="K74" s="185">
        <v>901.88702166353426</v>
      </c>
    </row>
    <row r="75" spans="1:11" ht="12" customHeight="1">
      <c r="A75" s="14">
        <v>43</v>
      </c>
      <c r="B75" s="94">
        <v>3</v>
      </c>
      <c r="C75" s="197" t="s">
        <v>297</v>
      </c>
      <c r="D75" s="185">
        <f t="shared" si="4"/>
        <v>559878.50412462733</v>
      </c>
      <c r="E75" s="185">
        <v>393697</v>
      </c>
      <c r="F75" s="185">
        <v>20213</v>
      </c>
      <c r="G75" s="185">
        <v>6426</v>
      </c>
      <c r="H75" s="185">
        <v>2696.7772510397417</v>
      </c>
      <c r="I75" s="185">
        <v>127968</v>
      </c>
      <c r="J75" s="185">
        <v>428</v>
      </c>
      <c r="K75" s="185">
        <v>8449.7268735875332</v>
      </c>
    </row>
    <row r="76" spans="1:11" ht="12" customHeight="1">
      <c r="A76" s="14">
        <v>44</v>
      </c>
      <c r="B76" s="94">
        <v>4</v>
      </c>
      <c r="C76" s="197" t="s">
        <v>298</v>
      </c>
      <c r="D76" s="185">
        <f t="shared" si="4"/>
        <v>40349.635547507351</v>
      </c>
      <c r="E76" s="185">
        <v>18023</v>
      </c>
      <c r="F76" s="185">
        <v>801</v>
      </c>
      <c r="G76" s="185">
        <v>84</v>
      </c>
      <c r="H76" s="185">
        <v>356.96942997488088</v>
      </c>
      <c r="I76" s="185">
        <v>18838</v>
      </c>
      <c r="J76" s="185">
        <v>442</v>
      </c>
      <c r="K76" s="185">
        <v>1804.6661175324728</v>
      </c>
    </row>
    <row r="77" spans="1:11" ht="12" customHeight="1">
      <c r="A77" s="14">
        <v>45</v>
      </c>
      <c r="B77" s="94">
        <v>5</v>
      </c>
      <c r="C77" s="197" t="s">
        <v>299</v>
      </c>
      <c r="D77" s="185">
        <f t="shared" si="4"/>
        <v>58000.35469391966</v>
      </c>
      <c r="E77" s="185">
        <v>15681</v>
      </c>
      <c r="F77" s="185">
        <v>9175</v>
      </c>
      <c r="G77" s="185">
        <v>1378</v>
      </c>
      <c r="H77" s="185">
        <v>895.34955387142247</v>
      </c>
      <c r="I77" s="185">
        <v>18971</v>
      </c>
      <c r="J77" s="185">
        <v>634</v>
      </c>
      <c r="K77" s="185">
        <v>11266.005140048243</v>
      </c>
    </row>
    <row r="78" spans="1:11" ht="12" customHeight="1">
      <c r="A78" s="14">
        <v>46</v>
      </c>
      <c r="B78" s="94">
        <v>6</v>
      </c>
      <c r="C78" s="197" t="s">
        <v>300</v>
      </c>
      <c r="D78" s="185">
        <f t="shared" si="4"/>
        <v>367915.13699594489</v>
      </c>
      <c r="E78" s="185">
        <v>143861</v>
      </c>
      <c r="F78" s="185">
        <v>24930</v>
      </c>
      <c r="G78" s="185">
        <v>4851</v>
      </c>
      <c r="H78" s="185">
        <v>1771.1925815147094</v>
      </c>
      <c r="I78" s="185">
        <v>183578</v>
      </c>
      <c r="J78" s="185">
        <v>71</v>
      </c>
      <c r="K78" s="185">
        <v>8852.9444144301815</v>
      </c>
    </row>
    <row r="79" spans="1:11" ht="12" customHeight="1">
      <c r="A79" s="14">
        <v>47</v>
      </c>
      <c r="B79" s="94">
        <v>7</v>
      </c>
      <c r="C79" s="197" t="s">
        <v>301</v>
      </c>
      <c r="D79" s="185">
        <f t="shared" si="4"/>
        <v>555391.16240851057</v>
      </c>
      <c r="E79" s="185">
        <v>346601</v>
      </c>
      <c r="F79" s="185">
        <v>34313</v>
      </c>
      <c r="G79" s="185">
        <v>15172</v>
      </c>
      <c r="H79" s="185">
        <v>2835.2735872595044</v>
      </c>
      <c r="I79" s="185">
        <v>137792</v>
      </c>
      <c r="J79" s="185">
        <v>2030</v>
      </c>
      <c r="K79" s="185">
        <v>16647.888821251112</v>
      </c>
    </row>
    <row r="80" spans="1:11" ht="12" customHeight="1">
      <c r="A80" s="14">
        <v>48</v>
      </c>
      <c r="B80" s="94">
        <v>8</v>
      </c>
      <c r="C80" s="197" t="s">
        <v>302</v>
      </c>
      <c r="D80" s="185">
        <f t="shared" si="4"/>
        <v>401761.29911576328</v>
      </c>
      <c r="E80" s="185">
        <v>112643</v>
      </c>
      <c r="F80" s="185">
        <v>58002</v>
      </c>
      <c r="G80" s="185">
        <v>83333</v>
      </c>
      <c r="H80" s="185">
        <v>1636.597550540574</v>
      </c>
      <c r="I80" s="185">
        <v>91944</v>
      </c>
      <c r="J80" s="185">
        <v>47596</v>
      </c>
      <c r="K80" s="185">
        <v>6606.7015652226846</v>
      </c>
    </row>
    <row r="81" spans="1:11" ht="12" customHeight="1">
      <c r="A81" s="14">
        <v>49</v>
      </c>
      <c r="B81" s="94">
        <v>9</v>
      </c>
      <c r="C81" s="197" t="s">
        <v>303</v>
      </c>
      <c r="D81" s="185">
        <f t="shared" si="4"/>
        <v>26114.197369074598</v>
      </c>
      <c r="E81" s="185">
        <v>18750</v>
      </c>
      <c r="F81" s="185">
        <v>295</v>
      </c>
      <c r="G81" s="185">
        <v>54</v>
      </c>
      <c r="H81" s="185">
        <v>463.27999791821969</v>
      </c>
      <c r="I81" s="185">
        <v>6249</v>
      </c>
      <c r="J81" s="185">
        <v>46</v>
      </c>
      <c r="K81" s="185">
        <v>256.91737115637767</v>
      </c>
    </row>
    <row r="82" spans="1:11" ht="12" customHeight="1">
      <c r="A82" s="14">
        <v>50</v>
      </c>
      <c r="B82" s="94">
        <v>10</v>
      </c>
      <c r="C82" s="197" t="s">
        <v>304</v>
      </c>
      <c r="D82" s="185">
        <f t="shared" si="4"/>
        <v>46603.334790933106</v>
      </c>
      <c r="E82" s="185">
        <v>35310</v>
      </c>
      <c r="F82" s="185">
        <v>406</v>
      </c>
      <c r="G82" s="185">
        <v>193</v>
      </c>
      <c r="H82" s="185">
        <v>33.161094587830462</v>
      </c>
      <c r="I82" s="185">
        <v>10117</v>
      </c>
      <c r="J82" s="185">
        <v>91</v>
      </c>
      <c r="K82" s="185">
        <v>453.17369634527734</v>
      </c>
    </row>
    <row r="83" spans="1:11" ht="12" customHeight="1">
      <c r="A83" s="14">
        <v>51</v>
      </c>
      <c r="B83" s="94">
        <v>11</v>
      </c>
      <c r="C83" s="197" t="s">
        <v>305</v>
      </c>
      <c r="D83" s="185">
        <f t="shared" si="4"/>
        <v>40422.314841870306</v>
      </c>
      <c r="E83" s="185">
        <v>38839</v>
      </c>
      <c r="F83" s="185">
        <v>168</v>
      </c>
      <c r="G83" s="185">
        <v>27</v>
      </c>
      <c r="H83" s="185">
        <v>195.06526228135567</v>
      </c>
      <c r="I83" s="185">
        <v>1018</v>
      </c>
      <c r="J83" s="185">
        <v>12</v>
      </c>
      <c r="K83" s="185">
        <v>163.24957958894831</v>
      </c>
    </row>
    <row r="84" spans="1:11" ht="12" customHeight="1">
      <c r="A84" s="14">
        <v>52</v>
      </c>
      <c r="B84" s="94">
        <v>12</v>
      </c>
      <c r="C84" s="197" t="s">
        <v>306</v>
      </c>
      <c r="D84" s="185">
        <f t="shared" si="4"/>
        <v>1346.9718661431673</v>
      </c>
      <c r="E84" s="185">
        <v>986</v>
      </c>
      <c r="F84" s="185">
        <v>8</v>
      </c>
      <c r="G84" s="185">
        <v>7</v>
      </c>
      <c r="H84" s="185">
        <v>8.7779368026610047</v>
      </c>
      <c r="I84" s="185">
        <v>314</v>
      </c>
      <c r="J84" s="185">
        <v>0</v>
      </c>
      <c r="K84" s="185">
        <v>23.193929340506319</v>
      </c>
    </row>
    <row r="85" spans="1:11" ht="12" customHeight="1">
      <c r="A85" s="14">
        <v>53</v>
      </c>
      <c r="B85" s="94">
        <v>13</v>
      </c>
      <c r="C85" s="197" t="s">
        <v>307</v>
      </c>
      <c r="D85" s="185">
        <f t="shared" si="4"/>
        <v>3410.2083972609089</v>
      </c>
      <c r="E85" s="185">
        <v>3012</v>
      </c>
      <c r="F85" s="185">
        <v>6</v>
      </c>
      <c r="G85" s="185">
        <v>8</v>
      </c>
      <c r="H85" s="185">
        <v>6.8272841798474477</v>
      </c>
      <c r="I85" s="185">
        <v>362</v>
      </c>
      <c r="J85" s="185">
        <v>2</v>
      </c>
      <c r="K85" s="185">
        <v>13.38111308106134</v>
      </c>
    </row>
    <row r="86" spans="1:11" ht="12" customHeight="1">
      <c r="A86" s="14">
        <v>54</v>
      </c>
      <c r="B86" s="94">
        <v>14</v>
      </c>
      <c r="C86" s="197" t="s">
        <v>308</v>
      </c>
      <c r="D86" s="185">
        <f t="shared" si="4"/>
        <v>141631.76514426069</v>
      </c>
      <c r="E86" s="185">
        <v>96360</v>
      </c>
      <c r="F86" s="185">
        <v>4050</v>
      </c>
      <c r="G86" s="185">
        <v>2056</v>
      </c>
      <c r="H86" s="185">
        <v>1018.2406691086765</v>
      </c>
      <c r="I86" s="185">
        <v>34029</v>
      </c>
      <c r="J86" s="185">
        <v>891</v>
      </c>
      <c r="K86" s="185">
        <v>3227.5244751519945</v>
      </c>
    </row>
    <row r="87" spans="1:11" ht="12" customHeight="1">
      <c r="A87" s="14">
        <v>55</v>
      </c>
      <c r="B87" s="94">
        <v>15</v>
      </c>
      <c r="C87" s="197" t="s">
        <v>309</v>
      </c>
      <c r="D87" s="185">
        <f t="shared" si="4"/>
        <v>138839.73357190035</v>
      </c>
      <c r="E87" s="185">
        <v>98024</v>
      </c>
      <c r="F87" s="185">
        <v>3459</v>
      </c>
      <c r="G87" s="185">
        <v>4971</v>
      </c>
      <c r="H87" s="185">
        <v>55.593599750186357</v>
      </c>
      <c r="I87" s="185">
        <v>31321</v>
      </c>
      <c r="J87" s="185">
        <v>192</v>
      </c>
      <c r="K87" s="185">
        <v>817.13997215014581</v>
      </c>
    </row>
    <row r="88" spans="1:11" ht="12" customHeight="1">
      <c r="A88" s="14">
        <v>56</v>
      </c>
      <c r="B88" s="94">
        <v>16</v>
      </c>
      <c r="C88" s="197" t="s">
        <v>282</v>
      </c>
      <c r="D88" s="185">
        <f t="shared" si="4"/>
        <v>227110.92181668818</v>
      </c>
      <c r="E88" s="185">
        <v>82055</v>
      </c>
      <c r="F88" s="185">
        <v>8463</v>
      </c>
      <c r="G88" s="185">
        <v>161</v>
      </c>
      <c r="H88" s="185">
        <v>9918.0932606955284</v>
      </c>
      <c r="I88" s="185">
        <v>47081</v>
      </c>
      <c r="J88" s="185">
        <v>1189</v>
      </c>
      <c r="K88" s="185">
        <v>78243.828555992659</v>
      </c>
    </row>
    <row r="89" spans="1:11" ht="12" customHeight="1">
      <c r="A89" s="14">
        <v>57</v>
      </c>
      <c r="B89" s="94">
        <v>17</v>
      </c>
      <c r="C89" s="197" t="s">
        <v>284</v>
      </c>
      <c r="D89" s="185">
        <f t="shared" si="4"/>
        <v>5500.706226440625</v>
      </c>
      <c r="E89" s="185">
        <v>4771</v>
      </c>
      <c r="F89" s="185">
        <v>89</v>
      </c>
      <c r="G89" s="185">
        <v>21</v>
      </c>
      <c r="H89" s="185">
        <v>31.210441965016908</v>
      </c>
      <c r="I89" s="185">
        <v>502</v>
      </c>
      <c r="J89" s="185">
        <v>41</v>
      </c>
      <c r="K89" s="185">
        <v>45.495784475608552</v>
      </c>
    </row>
    <row r="90" spans="1:11" ht="12" customHeight="1">
      <c r="A90" s="14">
        <v>58</v>
      </c>
      <c r="B90" s="94">
        <v>18</v>
      </c>
      <c r="C90" s="197" t="s">
        <v>310</v>
      </c>
      <c r="D90" s="185">
        <f t="shared" si="4"/>
        <v>83698.849133499287</v>
      </c>
      <c r="E90" s="185">
        <v>71076</v>
      </c>
      <c r="F90" s="185">
        <v>449</v>
      </c>
      <c r="G90" s="185">
        <v>35</v>
      </c>
      <c r="H90" s="185">
        <v>615.43090249767715</v>
      </c>
      <c r="I90" s="185">
        <v>8680</v>
      </c>
      <c r="J90" s="185">
        <v>268</v>
      </c>
      <c r="K90" s="185">
        <v>2575.4182310016058</v>
      </c>
    </row>
    <row r="91" spans="1:11" ht="12" customHeight="1">
      <c r="A91" s="14">
        <v>59</v>
      </c>
      <c r="B91" s="94">
        <v>19</v>
      </c>
      <c r="C91" s="197" t="s">
        <v>311</v>
      </c>
      <c r="D91" s="185">
        <f t="shared" si="4"/>
        <v>15490.732132197429</v>
      </c>
      <c r="E91" s="185">
        <v>11362</v>
      </c>
      <c r="F91" s="185">
        <v>263</v>
      </c>
      <c r="G91" s="185">
        <v>253</v>
      </c>
      <c r="H91" s="185">
        <v>558.86197643608398</v>
      </c>
      <c r="I91" s="185">
        <v>2377</v>
      </c>
      <c r="J91" s="185">
        <v>122</v>
      </c>
      <c r="K91" s="185">
        <v>554.87015576134343</v>
      </c>
    </row>
    <row r="92" spans="1:11" ht="12" customHeight="1">
      <c r="A92" s="14">
        <v>60</v>
      </c>
      <c r="B92" s="94">
        <v>20</v>
      </c>
      <c r="C92" s="197" t="s">
        <v>312</v>
      </c>
      <c r="D92" s="185">
        <f t="shared" si="4"/>
        <v>1702934.833766816</v>
      </c>
      <c r="E92" s="185">
        <v>1047734</v>
      </c>
      <c r="F92" s="185">
        <v>67109</v>
      </c>
      <c r="G92" s="185">
        <v>31667</v>
      </c>
      <c r="H92" s="185">
        <v>11884.351104491594</v>
      </c>
      <c r="I92" s="185">
        <v>476854</v>
      </c>
      <c r="J92" s="185">
        <v>16394</v>
      </c>
      <c r="K92" s="185">
        <v>51292.482662324321</v>
      </c>
    </row>
    <row r="93" spans="1:11" ht="12" customHeight="1">
      <c r="A93" s="14">
        <v>61</v>
      </c>
      <c r="B93" s="94">
        <v>21</v>
      </c>
      <c r="C93" s="197" t="s">
        <v>313</v>
      </c>
      <c r="D93" s="185">
        <f t="shared" si="4"/>
        <v>2818.5225126505311</v>
      </c>
      <c r="E93" s="185">
        <v>1740</v>
      </c>
      <c r="F93" s="185">
        <v>84</v>
      </c>
      <c r="G93" s="185">
        <v>13</v>
      </c>
      <c r="H93" s="185">
        <v>79.001431223949041</v>
      </c>
      <c r="I93" s="185">
        <v>579</v>
      </c>
      <c r="J93" s="185">
        <v>22</v>
      </c>
      <c r="K93" s="185">
        <v>301.52108142658216</v>
      </c>
    </row>
    <row r="94" spans="1:11" ht="12" customHeight="1">
      <c r="A94" s="14">
        <v>62</v>
      </c>
      <c r="B94" s="94">
        <v>22</v>
      </c>
      <c r="C94" s="198" t="s">
        <v>314</v>
      </c>
      <c r="D94" s="203">
        <f t="shared" si="4"/>
        <v>9347270.6051215082</v>
      </c>
      <c r="E94" s="203">
        <v>8239129</v>
      </c>
      <c r="F94" s="203">
        <v>36270</v>
      </c>
      <c r="G94" s="203">
        <v>18263</v>
      </c>
      <c r="H94" s="203">
        <v>287380.87298231863</v>
      </c>
      <c r="I94" s="203">
        <v>723225</v>
      </c>
      <c r="J94" s="203">
        <v>5830</v>
      </c>
      <c r="K94" s="203">
        <v>37172.732139188403</v>
      </c>
    </row>
    <row r="95" spans="1:11" ht="12" customHeight="1">
      <c r="A95" s="14">
        <v>63</v>
      </c>
      <c r="B95" s="94">
        <v>23</v>
      </c>
      <c r="C95" s="197" t="s">
        <v>293</v>
      </c>
      <c r="D95" s="185">
        <f t="shared" si="4"/>
        <v>10954.138491145384</v>
      </c>
      <c r="E95" s="185">
        <v>9518</v>
      </c>
      <c r="F95" s="185">
        <v>122</v>
      </c>
      <c r="G95" s="185">
        <v>40</v>
      </c>
      <c r="H95" s="185">
        <v>225.30037793496578</v>
      </c>
      <c r="I95" s="185">
        <v>734</v>
      </c>
      <c r="J95" s="185">
        <v>49</v>
      </c>
      <c r="K95" s="185">
        <v>265.83811321041861</v>
      </c>
    </row>
    <row r="96" spans="1:11" ht="12" customHeight="1">
      <c r="A96" s="14">
        <v>64</v>
      </c>
      <c r="B96" s="183"/>
      <c r="C96" s="199" t="s">
        <v>294</v>
      </c>
      <c r="D96" s="163">
        <f t="shared" ref="D96:K96" si="5">SUM(D73:D95)</f>
        <v>14087812.412034834</v>
      </c>
      <c r="E96" s="163">
        <f t="shared" si="5"/>
        <v>10817873</v>
      </c>
      <c r="F96" s="163">
        <f t="shared" si="5"/>
        <v>274201</v>
      </c>
      <c r="G96" s="163">
        <f t="shared" si="5"/>
        <v>170911</v>
      </c>
      <c r="H96" s="163">
        <f t="shared" si="5"/>
        <v>563825.41203483311</v>
      </c>
      <c r="I96" s="163">
        <f t="shared" si="5"/>
        <v>1950098</v>
      </c>
      <c r="J96" s="163">
        <f t="shared" si="5"/>
        <v>76433</v>
      </c>
      <c r="K96" s="163">
        <f t="shared" si="5"/>
        <v>234471.00000000003</v>
      </c>
    </row>
    <row r="97" spans="1:11" ht="20.25" customHeight="1">
      <c r="A97" s="109"/>
      <c r="B97" s="95"/>
      <c r="C97" s="85"/>
      <c r="D97" s="750">
        <v>40544</v>
      </c>
      <c r="E97" s="748"/>
      <c r="F97" s="748"/>
      <c r="G97" s="748"/>
      <c r="H97" s="748"/>
      <c r="I97" s="748"/>
      <c r="J97" s="748"/>
      <c r="K97" s="748"/>
    </row>
    <row r="98" spans="1:11" ht="12" customHeight="1">
      <c r="A98" s="16">
        <v>65</v>
      </c>
      <c r="B98" s="94">
        <v>1</v>
      </c>
      <c r="C98" s="197" t="s">
        <v>296</v>
      </c>
      <c r="D98" s="181">
        <f t="shared" ref="D98:D120" si="6">SUM(E98:K98)</f>
        <v>283452.81219906965</v>
      </c>
      <c r="E98" s="185">
        <v>22803</v>
      </c>
      <c r="F98" s="185">
        <v>3725</v>
      </c>
      <c r="G98" s="185">
        <v>1483</v>
      </c>
      <c r="H98" s="185">
        <v>227804.62875527539</v>
      </c>
      <c r="I98" s="185">
        <v>23010</v>
      </c>
      <c r="J98" s="185">
        <v>41</v>
      </c>
      <c r="K98" s="185">
        <v>4586.1834437942762</v>
      </c>
    </row>
    <row r="99" spans="1:11" ht="12" customHeight="1">
      <c r="A99" s="16">
        <v>66</v>
      </c>
      <c r="B99" s="94">
        <v>2</v>
      </c>
      <c r="C99" s="197" t="s">
        <v>262</v>
      </c>
      <c r="D99" s="181">
        <f t="shared" si="6"/>
        <v>13666.194304509909</v>
      </c>
      <c r="E99" s="185">
        <v>5929</v>
      </c>
      <c r="F99" s="185">
        <v>1567</v>
      </c>
      <c r="G99" s="185">
        <v>549</v>
      </c>
      <c r="H99" s="185">
        <v>243.01026719414759</v>
      </c>
      <c r="I99" s="185">
        <v>4434</v>
      </c>
      <c r="J99" s="185">
        <v>32</v>
      </c>
      <c r="K99" s="185">
        <v>912.1840373157612</v>
      </c>
    </row>
    <row r="100" spans="1:11" ht="12" customHeight="1">
      <c r="A100" s="16">
        <v>67</v>
      </c>
      <c r="B100" s="94">
        <v>3</v>
      </c>
      <c r="C100" s="197" t="s">
        <v>297</v>
      </c>
      <c r="D100" s="181">
        <f t="shared" si="6"/>
        <v>580756.0817584811</v>
      </c>
      <c r="E100" s="185">
        <v>405653</v>
      </c>
      <c r="F100" s="185">
        <v>20817</v>
      </c>
      <c r="G100" s="185">
        <v>7070</v>
      </c>
      <c r="H100" s="185">
        <v>2715.882746161793</v>
      </c>
      <c r="I100" s="185">
        <v>135403</v>
      </c>
      <c r="J100" s="185">
        <v>551</v>
      </c>
      <c r="K100" s="185">
        <v>8546.1990123193755</v>
      </c>
    </row>
    <row r="101" spans="1:11" ht="12" customHeight="1">
      <c r="A101" s="16">
        <v>68</v>
      </c>
      <c r="B101" s="94">
        <v>4</v>
      </c>
      <c r="C101" s="197" t="s">
        <v>298</v>
      </c>
      <c r="D101" s="181">
        <f t="shared" si="6"/>
        <v>47248.757775677783</v>
      </c>
      <c r="E101" s="185">
        <v>20898</v>
      </c>
      <c r="F101" s="185">
        <v>835</v>
      </c>
      <c r="G101" s="185">
        <v>104</v>
      </c>
      <c r="H101" s="185">
        <v>365.48744185999794</v>
      </c>
      <c r="I101" s="185">
        <v>22746</v>
      </c>
      <c r="J101" s="185">
        <v>475</v>
      </c>
      <c r="K101" s="185">
        <v>1825.2703338177892</v>
      </c>
    </row>
    <row r="102" spans="1:11" ht="12" customHeight="1">
      <c r="A102" s="16">
        <v>69</v>
      </c>
      <c r="B102" s="94">
        <v>5</v>
      </c>
      <c r="C102" s="197" t="s">
        <v>299</v>
      </c>
      <c r="D102" s="181">
        <f t="shared" si="6"/>
        <v>58583.915568162251</v>
      </c>
      <c r="E102" s="185">
        <v>15757</v>
      </c>
      <c r="F102" s="185">
        <v>9553</v>
      </c>
      <c r="G102" s="185">
        <v>1332</v>
      </c>
      <c r="H102" s="185">
        <v>859.28430479850579</v>
      </c>
      <c r="I102" s="185">
        <v>19149</v>
      </c>
      <c r="J102" s="185">
        <v>539</v>
      </c>
      <c r="K102" s="185">
        <v>11394.631263363744</v>
      </c>
    </row>
    <row r="103" spans="1:11" ht="12" customHeight="1">
      <c r="A103" s="16">
        <v>70</v>
      </c>
      <c r="B103" s="94">
        <v>6</v>
      </c>
      <c r="C103" s="197" t="s">
        <v>300</v>
      </c>
      <c r="D103" s="181">
        <f t="shared" si="6"/>
        <v>385031.68756678584</v>
      </c>
      <c r="E103" s="185">
        <v>151174</v>
      </c>
      <c r="F103" s="185">
        <v>24243</v>
      </c>
      <c r="G103" s="185">
        <v>4927</v>
      </c>
      <c r="H103" s="185">
        <v>1784.66740227382</v>
      </c>
      <c r="I103" s="185">
        <v>193875</v>
      </c>
      <c r="J103" s="185">
        <v>74</v>
      </c>
      <c r="K103" s="185">
        <v>8954.0201645119814</v>
      </c>
    </row>
    <row r="104" spans="1:11" ht="12" customHeight="1">
      <c r="A104" s="16">
        <v>71</v>
      </c>
      <c r="B104" s="94">
        <v>7</v>
      </c>
      <c r="C104" s="197" t="s">
        <v>301</v>
      </c>
      <c r="D104" s="181">
        <f t="shared" si="6"/>
        <v>573903.81107265304</v>
      </c>
      <c r="E104" s="185">
        <v>355738</v>
      </c>
      <c r="F104" s="185">
        <v>34917</v>
      </c>
      <c r="G104" s="185">
        <v>16991</v>
      </c>
      <c r="H104" s="185">
        <v>2890.8501385415798</v>
      </c>
      <c r="I104" s="185">
        <v>144625</v>
      </c>
      <c r="J104" s="185">
        <v>1904</v>
      </c>
      <c r="K104" s="185">
        <v>16837.960934111507</v>
      </c>
    </row>
    <row r="105" spans="1:11" ht="12" customHeight="1">
      <c r="A105" s="16">
        <v>72</v>
      </c>
      <c r="B105" s="94">
        <v>8</v>
      </c>
      <c r="C105" s="197" t="s">
        <v>302</v>
      </c>
      <c r="D105" s="181">
        <f t="shared" si="6"/>
        <v>413538.38420048659</v>
      </c>
      <c r="E105" s="185">
        <v>113271</v>
      </c>
      <c r="F105" s="185">
        <v>59357</v>
      </c>
      <c r="G105" s="185">
        <v>88097</v>
      </c>
      <c r="H105" s="185">
        <v>1625.2526669944591</v>
      </c>
      <c r="I105" s="185">
        <v>95903</v>
      </c>
      <c r="J105" s="185">
        <v>48603</v>
      </c>
      <c r="K105" s="185">
        <v>6682.1315334921128</v>
      </c>
    </row>
    <row r="106" spans="1:11" ht="12" customHeight="1">
      <c r="A106" s="16">
        <v>73</v>
      </c>
      <c r="B106" s="94">
        <v>9</v>
      </c>
      <c r="C106" s="197" t="s">
        <v>303</v>
      </c>
      <c r="D106" s="181">
        <f t="shared" si="6"/>
        <v>27917.933619419629</v>
      </c>
      <c r="E106" s="185">
        <v>20006</v>
      </c>
      <c r="F106" s="185">
        <v>287</v>
      </c>
      <c r="G106" s="185">
        <v>54</v>
      </c>
      <c r="H106" s="185">
        <v>449.0829737747847</v>
      </c>
      <c r="I106" s="185">
        <v>6819</v>
      </c>
      <c r="J106" s="185">
        <v>43</v>
      </c>
      <c r="K106" s="185">
        <v>259.85064564484588</v>
      </c>
    </row>
    <row r="107" spans="1:11" ht="12" customHeight="1">
      <c r="A107" s="16">
        <v>74</v>
      </c>
      <c r="B107" s="94">
        <v>10</v>
      </c>
      <c r="C107" s="197" t="s">
        <v>304</v>
      </c>
      <c r="D107" s="181">
        <f t="shared" si="6"/>
        <v>55799.0895147185</v>
      </c>
      <c r="E107" s="185">
        <v>44348</v>
      </c>
      <c r="F107" s="185">
        <v>381</v>
      </c>
      <c r="G107" s="185">
        <v>188</v>
      </c>
      <c r="H107" s="185">
        <v>43.741848094946562</v>
      </c>
      <c r="I107" s="185">
        <v>10302</v>
      </c>
      <c r="J107" s="185">
        <v>78</v>
      </c>
      <c r="K107" s="185">
        <v>458.34766662354758</v>
      </c>
    </row>
    <row r="108" spans="1:11" ht="12" customHeight="1">
      <c r="A108" s="16">
        <v>75</v>
      </c>
      <c r="B108" s="94">
        <v>11</v>
      </c>
      <c r="C108" s="197" t="s">
        <v>305</v>
      </c>
      <c r="D108" s="181">
        <f t="shared" si="6"/>
        <v>43786.080823466618</v>
      </c>
      <c r="E108" s="185">
        <v>41971</v>
      </c>
      <c r="F108" s="185">
        <v>160</v>
      </c>
      <c r="G108" s="185">
        <v>33</v>
      </c>
      <c r="H108" s="185">
        <v>174.96739237978625</v>
      </c>
      <c r="I108" s="185">
        <v>1278</v>
      </c>
      <c r="J108" s="185">
        <v>4</v>
      </c>
      <c r="K108" s="185">
        <v>165.11343108682914</v>
      </c>
    </row>
    <row r="109" spans="1:11" ht="12" customHeight="1">
      <c r="A109" s="16">
        <v>76</v>
      </c>
      <c r="B109" s="94">
        <v>12</v>
      </c>
      <c r="C109" s="197" t="s">
        <v>306</v>
      </c>
      <c r="D109" s="181">
        <f t="shared" si="6"/>
        <v>5632.4736547260754</v>
      </c>
      <c r="E109" s="185">
        <v>4022</v>
      </c>
      <c r="F109" s="185">
        <v>39</v>
      </c>
      <c r="G109" s="185">
        <v>17</v>
      </c>
      <c r="H109" s="185">
        <v>69.014915883137917</v>
      </c>
      <c r="I109" s="185">
        <v>1462</v>
      </c>
      <c r="J109" s="185">
        <v>0</v>
      </c>
      <c r="K109" s="185">
        <v>23.458738842937475</v>
      </c>
    </row>
    <row r="110" spans="1:11" ht="12" customHeight="1">
      <c r="A110" s="16">
        <v>77</v>
      </c>
      <c r="B110" s="94">
        <v>13</v>
      </c>
      <c r="C110" s="197" t="s">
        <v>307</v>
      </c>
      <c r="D110" s="181">
        <f t="shared" si="6"/>
        <v>13325.142462756876</v>
      </c>
      <c r="E110" s="185">
        <v>11945</v>
      </c>
      <c r="F110" s="185">
        <v>33</v>
      </c>
      <c r="G110" s="185">
        <v>15</v>
      </c>
      <c r="H110" s="185">
        <v>13.608574962872265</v>
      </c>
      <c r="I110" s="185">
        <v>1303</v>
      </c>
      <c r="J110" s="185">
        <v>2</v>
      </c>
      <c r="K110" s="185">
        <v>13.533887794002391</v>
      </c>
    </row>
    <row r="111" spans="1:11" ht="12" customHeight="1">
      <c r="A111" s="16">
        <v>78</v>
      </c>
      <c r="B111" s="94">
        <v>14</v>
      </c>
      <c r="C111" s="197" t="s">
        <v>308</v>
      </c>
      <c r="D111" s="181">
        <f t="shared" si="6"/>
        <v>172141.50894867777</v>
      </c>
      <c r="E111" s="185">
        <v>116332</v>
      </c>
      <c r="F111" s="185">
        <v>5057</v>
      </c>
      <c r="G111" s="185">
        <v>2743</v>
      </c>
      <c r="H111" s="185">
        <v>1212.1352127644082</v>
      </c>
      <c r="I111" s="185">
        <v>42387</v>
      </c>
      <c r="J111" s="185">
        <v>1146</v>
      </c>
      <c r="K111" s="185">
        <v>3264.3737359133761</v>
      </c>
    </row>
    <row r="112" spans="1:11" ht="12" customHeight="1">
      <c r="A112" s="16">
        <v>79</v>
      </c>
      <c r="B112" s="94">
        <v>15</v>
      </c>
      <c r="C112" s="197" t="s">
        <v>309</v>
      </c>
      <c r="D112" s="181">
        <f t="shared" si="6"/>
        <v>145535.42841264108</v>
      </c>
      <c r="E112" s="185">
        <v>101242</v>
      </c>
      <c r="F112" s="185">
        <v>3452</v>
      </c>
      <c r="G112" s="185">
        <v>5511</v>
      </c>
      <c r="H112" s="185">
        <v>70.958998020691098</v>
      </c>
      <c r="I112" s="185">
        <v>34238</v>
      </c>
      <c r="J112" s="185">
        <v>195</v>
      </c>
      <c r="K112" s="185">
        <v>826.46941462041264</v>
      </c>
    </row>
    <row r="113" spans="1:11" ht="12" customHeight="1">
      <c r="A113" s="16">
        <v>80</v>
      </c>
      <c r="B113" s="94">
        <v>16</v>
      </c>
      <c r="C113" s="197" t="s">
        <v>282</v>
      </c>
      <c r="D113" s="181">
        <f t="shared" si="6"/>
        <v>233316.06530315615</v>
      </c>
      <c r="E113" s="185">
        <v>86432</v>
      </c>
      <c r="F113" s="185">
        <v>8559</v>
      </c>
      <c r="G113" s="185">
        <v>175</v>
      </c>
      <c r="H113" s="185">
        <v>9563.9120756928714</v>
      </c>
      <c r="I113" s="185">
        <v>48311</v>
      </c>
      <c r="J113" s="185">
        <v>1138</v>
      </c>
      <c r="K113" s="185">
        <v>79137.153227463292</v>
      </c>
    </row>
    <row r="114" spans="1:11" ht="12" customHeight="1">
      <c r="A114" s="16">
        <v>81</v>
      </c>
      <c r="B114" s="94">
        <v>17</v>
      </c>
      <c r="C114" s="197" t="s">
        <v>284</v>
      </c>
      <c r="D114" s="181">
        <f t="shared" si="6"/>
        <v>6683.8968612506715</v>
      </c>
      <c r="E114" s="185">
        <v>5814</v>
      </c>
      <c r="F114" s="185">
        <v>96</v>
      </c>
      <c r="G114" s="185">
        <v>22</v>
      </c>
      <c r="H114" s="185">
        <v>38.881642751063609</v>
      </c>
      <c r="I114" s="185">
        <v>613</v>
      </c>
      <c r="J114" s="185">
        <v>54</v>
      </c>
      <c r="K114" s="185">
        <v>46.015218499608125</v>
      </c>
    </row>
    <row r="115" spans="1:11" ht="12" customHeight="1">
      <c r="A115" s="16">
        <v>82</v>
      </c>
      <c r="B115" s="94">
        <v>18</v>
      </c>
      <c r="C115" s="197" t="s">
        <v>310</v>
      </c>
      <c r="D115" s="181">
        <f t="shared" si="6"/>
        <v>92349.676924388332</v>
      </c>
      <c r="E115" s="185">
        <v>78728</v>
      </c>
      <c r="F115" s="185">
        <v>465</v>
      </c>
      <c r="G115" s="185">
        <v>44</v>
      </c>
      <c r="H115" s="185">
        <v>630.85465363600713</v>
      </c>
      <c r="I115" s="185">
        <v>9613</v>
      </c>
      <c r="J115" s="185">
        <v>264</v>
      </c>
      <c r="K115" s="185">
        <v>2604.8222707523264</v>
      </c>
    </row>
    <row r="116" spans="1:11" ht="12" customHeight="1">
      <c r="A116" s="16">
        <v>83</v>
      </c>
      <c r="B116" s="94">
        <v>19</v>
      </c>
      <c r="C116" s="197" t="s">
        <v>311</v>
      </c>
      <c r="D116" s="181">
        <f t="shared" si="6"/>
        <v>16127.855760616314</v>
      </c>
      <c r="E116" s="185">
        <v>11849</v>
      </c>
      <c r="F116" s="185">
        <v>230</v>
      </c>
      <c r="G116" s="185">
        <v>273</v>
      </c>
      <c r="H116" s="185">
        <v>533.65054675834801</v>
      </c>
      <c r="I116" s="185">
        <v>2550</v>
      </c>
      <c r="J116" s="185">
        <v>131</v>
      </c>
      <c r="K116" s="185">
        <v>561.20521385796565</v>
      </c>
    </row>
    <row r="117" spans="1:11" ht="12" customHeight="1">
      <c r="A117" s="16">
        <v>84</v>
      </c>
      <c r="B117" s="94">
        <v>20</v>
      </c>
      <c r="C117" s="197" t="s">
        <v>312</v>
      </c>
      <c r="D117" s="181">
        <f t="shared" si="6"/>
        <v>1628371.6996073436</v>
      </c>
      <c r="E117" s="185">
        <v>989654</v>
      </c>
      <c r="F117" s="185">
        <v>63456</v>
      </c>
      <c r="G117" s="185">
        <v>30304</v>
      </c>
      <c r="H117" s="185">
        <v>11382.600915373871</v>
      </c>
      <c r="I117" s="185">
        <v>466320</v>
      </c>
      <c r="J117" s="185">
        <v>15377</v>
      </c>
      <c r="K117" s="185">
        <v>51878.098691969957</v>
      </c>
    </row>
    <row r="118" spans="1:11" ht="12" customHeight="1">
      <c r="A118" s="16">
        <v>85</v>
      </c>
      <c r="B118" s="94">
        <v>21</v>
      </c>
      <c r="C118" s="197" t="s">
        <v>313</v>
      </c>
      <c r="D118" s="181">
        <f t="shared" si="6"/>
        <v>3932.9375188620161</v>
      </c>
      <c r="E118" s="185">
        <v>2454</v>
      </c>
      <c r="F118" s="185">
        <v>113</v>
      </c>
      <c r="G118" s="185">
        <v>22</v>
      </c>
      <c r="H118" s="185">
        <v>139.97391390382899</v>
      </c>
      <c r="I118" s="185">
        <v>874</v>
      </c>
      <c r="J118" s="185">
        <v>25</v>
      </c>
      <c r="K118" s="185">
        <v>304.96360495818715</v>
      </c>
    </row>
    <row r="119" spans="1:11" ht="12" customHeight="1">
      <c r="A119" s="16">
        <v>86</v>
      </c>
      <c r="B119" s="94">
        <v>22</v>
      </c>
      <c r="C119" s="198" t="s">
        <v>314</v>
      </c>
      <c r="D119" s="182">
        <f t="shared" si="6"/>
        <v>9784717.7630548459</v>
      </c>
      <c r="E119" s="203">
        <v>8650503</v>
      </c>
      <c r="F119" s="203">
        <v>34990</v>
      </c>
      <c r="G119" s="203">
        <v>18050</v>
      </c>
      <c r="H119" s="203">
        <v>294313.62276310724</v>
      </c>
      <c r="I119" s="203">
        <v>743527</v>
      </c>
      <c r="J119" s="203">
        <v>5737</v>
      </c>
      <c r="K119" s="203">
        <v>37597.140291738637</v>
      </c>
    </row>
    <row r="120" spans="1:11" ht="12" customHeight="1">
      <c r="A120" s="16">
        <v>87</v>
      </c>
      <c r="B120" s="94">
        <v>23</v>
      </c>
      <c r="C120" s="197" t="s">
        <v>293</v>
      </c>
      <c r="D120" s="181">
        <f t="shared" si="6"/>
        <v>11903.219011876343</v>
      </c>
      <c r="E120" s="185">
        <v>10257</v>
      </c>
      <c r="F120" s="185">
        <v>151</v>
      </c>
      <c r="G120" s="185">
        <v>46</v>
      </c>
      <c r="H120" s="185">
        <v>231.34577436882847</v>
      </c>
      <c r="I120" s="185">
        <v>899</v>
      </c>
      <c r="J120" s="185">
        <v>50</v>
      </c>
      <c r="K120" s="185">
        <v>268.87323750751415</v>
      </c>
    </row>
    <row r="121" spans="1:11" ht="12" customHeight="1">
      <c r="A121" s="16">
        <v>88</v>
      </c>
      <c r="B121" s="183"/>
      <c r="C121" s="199" t="s">
        <v>294</v>
      </c>
      <c r="D121" s="182">
        <f t="shared" ref="D121" si="7">SUM(D98:D120)</f>
        <v>14597722.415924571</v>
      </c>
      <c r="E121" s="163">
        <v>11266780</v>
      </c>
      <c r="F121" s="163">
        <v>272483</v>
      </c>
      <c r="G121" s="163">
        <v>178050</v>
      </c>
      <c r="H121" s="163">
        <v>557157.41592457239</v>
      </c>
      <c r="I121" s="163">
        <v>2009641</v>
      </c>
      <c r="J121" s="163">
        <v>76463</v>
      </c>
      <c r="K121" s="163">
        <v>237148</v>
      </c>
    </row>
    <row r="122" spans="1:11" ht="20.25" customHeight="1">
      <c r="A122" s="109"/>
      <c r="B122" s="95"/>
      <c r="C122" s="85"/>
      <c r="D122" s="750">
        <v>40909</v>
      </c>
      <c r="E122" s="748"/>
      <c r="F122" s="748"/>
      <c r="G122" s="748"/>
      <c r="H122" s="748"/>
      <c r="I122" s="748"/>
      <c r="J122" s="748"/>
      <c r="K122" s="748"/>
    </row>
    <row r="123" spans="1:11" ht="12" customHeight="1">
      <c r="A123" s="16">
        <v>89</v>
      </c>
      <c r="B123" s="94">
        <v>1</v>
      </c>
      <c r="C123" s="197" t="s">
        <v>296</v>
      </c>
      <c r="D123" s="181">
        <f t="shared" ref="D123:D145" si="8">SUM(E123:K123)</f>
        <v>271874.53450026485</v>
      </c>
      <c r="E123" s="185">
        <v>23317</v>
      </c>
      <c r="F123" s="185">
        <v>8028</v>
      </c>
      <c r="G123" s="185">
        <v>1640</v>
      </c>
      <c r="H123" s="185">
        <v>214476.11271593216</v>
      </c>
      <c r="I123" s="185">
        <v>19369</v>
      </c>
      <c r="J123" s="185">
        <v>46</v>
      </c>
      <c r="K123" s="185">
        <v>4998.4217843326878</v>
      </c>
    </row>
    <row r="124" spans="1:11" ht="12" customHeight="1">
      <c r="A124" s="16">
        <v>90</v>
      </c>
      <c r="B124" s="94">
        <v>2</v>
      </c>
      <c r="C124" s="197" t="s">
        <v>262</v>
      </c>
      <c r="D124" s="181">
        <f t="shared" si="8"/>
        <v>13609.642822514506</v>
      </c>
      <c r="E124" s="185">
        <v>5845</v>
      </c>
      <c r="F124" s="185">
        <v>2608</v>
      </c>
      <c r="G124" s="185">
        <v>592</v>
      </c>
      <c r="H124" s="185">
        <v>227.72671999999997</v>
      </c>
      <c r="I124" s="185">
        <v>3428</v>
      </c>
      <c r="J124" s="185">
        <v>32</v>
      </c>
      <c r="K124" s="185">
        <v>876.91610251450663</v>
      </c>
    </row>
    <row r="125" spans="1:11" ht="12" customHeight="1">
      <c r="A125" s="16">
        <v>91</v>
      </c>
      <c r="B125" s="94">
        <v>3</v>
      </c>
      <c r="C125" s="197" t="s">
        <v>297</v>
      </c>
      <c r="D125" s="181">
        <f t="shared" si="8"/>
        <v>621448.45899866824</v>
      </c>
      <c r="E125" s="185">
        <v>437210</v>
      </c>
      <c r="F125" s="185">
        <v>43525</v>
      </c>
      <c r="G125" s="185">
        <v>7810</v>
      </c>
      <c r="H125" s="185">
        <v>2719.2114277966093</v>
      </c>
      <c r="I125" s="185">
        <v>120828</v>
      </c>
      <c r="J125" s="185">
        <v>588</v>
      </c>
      <c r="K125" s="185">
        <v>8768.2475708716156</v>
      </c>
    </row>
    <row r="126" spans="1:11" ht="12" customHeight="1">
      <c r="A126" s="16">
        <v>92</v>
      </c>
      <c r="B126" s="94">
        <v>4</v>
      </c>
      <c r="C126" s="197" t="s">
        <v>298</v>
      </c>
      <c r="D126" s="181">
        <f t="shared" si="8"/>
        <v>54208.310007452033</v>
      </c>
      <c r="E126" s="185">
        <v>23697</v>
      </c>
      <c r="F126" s="185">
        <v>2827</v>
      </c>
      <c r="G126" s="185">
        <v>119</v>
      </c>
      <c r="H126" s="185">
        <v>405.27636610169486</v>
      </c>
      <c r="I126" s="185">
        <v>24791</v>
      </c>
      <c r="J126" s="185">
        <v>554</v>
      </c>
      <c r="K126" s="185">
        <v>1815.0336413503383</v>
      </c>
    </row>
    <row r="127" spans="1:11" ht="12" customHeight="1">
      <c r="A127" s="16">
        <v>93</v>
      </c>
      <c r="B127" s="94">
        <v>5</v>
      </c>
      <c r="C127" s="197" t="s">
        <v>299</v>
      </c>
      <c r="D127" s="181">
        <f t="shared" si="8"/>
        <v>59613.668986851662</v>
      </c>
      <c r="E127" s="185">
        <v>16316</v>
      </c>
      <c r="F127" s="185">
        <v>14001</v>
      </c>
      <c r="G127" s="185">
        <v>1379</v>
      </c>
      <c r="H127" s="185">
        <v>808.62284474576245</v>
      </c>
      <c r="I127" s="185">
        <v>15481</v>
      </c>
      <c r="J127" s="185">
        <v>504</v>
      </c>
      <c r="K127" s="185">
        <v>11124.046142105899</v>
      </c>
    </row>
    <row r="128" spans="1:11" ht="12" customHeight="1">
      <c r="A128" s="16">
        <v>94</v>
      </c>
      <c r="B128" s="94">
        <v>6</v>
      </c>
      <c r="C128" s="197" t="s">
        <v>300</v>
      </c>
      <c r="D128" s="181">
        <f t="shared" si="8"/>
        <v>414624.84207214456</v>
      </c>
      <c r="E128" s="185">
        <v>161615</v>
      </c>
      <c r="F128" s="185">
        <v>51359</v>
      </c>
      <c r="G128" s="185">
        <v>5312</v>
      </c>
      <c r="H128" s="185">
        <v>1785.1458983050845</v>
      </c>
      <c r="I128" s="185">
        <v>185301</v>
      </c>
      <c r="J128" s="185">
        <v>67</v>
      </c>
      <c r="K128" s="185">
        <v>9185.6961738394584</v>
      </c>
    </row>
    <row r="129" spans="1:11" ht="12" customHeight="1">
      <c r="A129" s="16">
        <v>95</v>
      </c>
      <c r="B129" s="94">
        <v>7</v>
      </c>
      <c r="C129" s="197" t="s">
        <v>301</v>
      </c>
      <c r="D129" s="181">
        <f t="shared" si="8"/>
        <v>621582.97731224552</v>
      </c>
      <c r="E129" s="185">
        <v>389816</v>
      </c>
      <c r="F129" s="185">
        <v>63457</v>
      </c>
      <c r="G129" s="185">
        <v>18175</v>
      </c>
      <c r="H129" s="185">
        <v>3056.9417328813556</v>
      </c>
      <c r="I129" s="185">
        <v>127929</v>
      </c>
      <c r="J129" s="185">
        <v>1861</v>
      </c>
      <c r="K129" s="185">
        <v>17288.035579364117</v>
      </c>
    </row>
    <row r="130" spans="1:11" ht="12" customHeight="1">
      <c r="A130" s="16">
        <v>96</v>
      </c>
      <c r="B130" s="94">
        <v>8</v>
      </c>
      <c r="C130" s="197" t="s">
        <v>302</v>
      </c>
      <c r="D130" s="181">
        <f t="shared" si="8"/>
        <v>430692.14768179943</v>
      </c>
      <c r="E130" s="185">
        <v>117990</v>
      </c>
      <c r="F130" s="185">
        <v>80583</v>
      </c>
      <c r="G130" s="185">
        <v>92114</v>
      </c>
      <c r="H130" s="185">
        <v>1631.7198454237287</v>
      </c>
      <c r="I130" s="185">
        <v>82974</v>
      </c>
      <c r="J130" s="185">
        <v>48744</v>
      </c>
      <c r="K130" s="185">
        <v>6655.4278363757248</v>
      </c>
    </row>
    <row r="131" spans="1:11" ht="12" customHeight="1">
      <c r="A131" s="16">
        <v>97</v>
      </c>
      <c r="B131" s="94">
        <v>9</v>
      </c>
      <c r="C131" s="197" t="s">
        <v>303</v>
      </c>
      <c r="D131" s="181">
        <f t="shared" si="8"/>
        <v>30350.132788295639</v>
      </c>
      <c r="E131" s="185">
        <v>21814</v>
      </c>
      <c r="F131" s="185">
        <v>869</v>
      </c>
      <c r="G131" s="185">
        <v>52</v>
      </c>
      <c r="H131" s="185">
        <v>449.66377762711852</v>
      </c>
      <c r="I131" s="185">
        <v>6848</v>
      </c>
      <c r="J131" s="185">
        <v>48</v>
      </c>
      <c r="K131" s="185">
        <v>269.4690106685203</v>
      </c>
    </row>
    <row r="132" spans="1:11" ht="12" customHeight="1">
      <c r="A132" s="16">
        <v>98</v>
      </c>
      <c r="B132" s="94">
        <v>10</v>
      </c>
      <c r="C132" s="197" t="s">
        <v>304</v>
      </c>
      <c r="D132" s="181">
        <f t="shared" si="8"/>
        <v>63257.65724068995</v>
      </c>
      <c r="E132" s="185">
        <v>52066</v>
      </c>
      <c r="F132" s="185">
        <v>772</v>
      </c>
      <c r="G132" s="185">
        <v>163</v>
      </c>
      <c r="H132" s="185">
        <v>48.247186440677957</v>
      </c>
      <c r="I132" s="185">
        <v>9710</v>
      </c>
      <c r="J132" s="185">
        <v>70</v>
      </c>
      <c r="K132" s="185">
        <v>428.41005424927465</v>
      </c>
    </row>
    <row r="133" spans="1:11" ht="12" customHeight="1">
      <c r="A133" s="16">
        <v>99</v>
      </c>
      <c r="B133" s="94">
        <v>11</v>
      </c>
      <c r="C133" s="197" t="s">
        <v>305</v>
      </c>
      <c r="D133" s="181">
        <f t="shared" si="8"/>
        <v>48979.268298676834</v>
      </c>
      <c r="E133" s="185">
        <v>46353</v>
      </c>
      <c r="F133" s="185">
        <v>271</v>
      </c>
      <c r="G133" s="185">
        <v>37</v>
      </c>
      <c r="H133" s="185">
        <v>171.75998372881355</v>
      </c>
      <c r="I133" s="185">
        <v>1979</v>
      </c>
      <c r="J133" s="185">
        <v>4</v>
      </c>
      <c r="K133" s="185">
        <v>163.50831494801741</v>
      </c>
    </row>
    <row r="134" spans="1:11" ht="12" customHeight="1">
      <c r="A134" s="16">
        <v>100</v>
      </c>
      <c r="B134" s="94">
        <v>12</v>
      </c>
      <c r="C134" s="197" t="s">
        <v>306</v>
      </c>
      <c r="D134" s="181">
        <f t="shared" si="8"/>
        <v>9723.169955237805</v>
      </c>
      <c r="E134" s="185">
        <v>6858</v>
      </c>
      <c r="F134" s="185">
        <v>278</v>
      </c>
      <c r="G134" s="185">
        <v>22</v>
      </c>
      <c r="H134" s="185">
        <v>86.844935593220328</v>
      </c>
      <c r="I134" s="185">
        <v>2238</v>
      </c>
      <c r="J134" s="185">
        <v>1</v>
      </c>
      <c r="K134" s="185">
        <v>239.32501964458413</v>
      </c>
    </row>
    <row r="135" spans="1:11" ht="12" customHeight="1">
      <c r="A135" s="16">
        <v>101</v>
      </c>
      <c r="B135" s="94">
        <v>13</v>
      </c>
      <c r="C135" s="197" t="s">
        <v>307</v>
      </c>
      <c r="D135" s="181">
        <f t="shared" si="8"/>
        <v>24774.400824434255</v>
      </c>
      <c r="E135" s="185">
        <v>22366</v>
      </c>
      <c r="F135" s="185">
        <v>195</v>
      </c>
      <c r="G135" s="185">
        <v>28</v>
      </c>
      <c r="H135" s="185">
        <v>18.333930847457623</v>
      </c>
      <c r="I135" s="185">
        <v>2113</v>
      </c>
      <c r="J135" s="185">
        <v>2</v>
      </c>
      <c r="K135" s="185">
        <v>52.066893586798841</v>
      </c>
    </row>
    <row r="136" spans="1:11" ht="12" customHeight="1">
      <c r="A136" s="16">
        <v>102</v>
      </c>
      <c r="B136" s="94">
        <v>14</v>
      </c>
      <c r="C136" s="197" t="s">
        <v>308</v>
      </c>
      <c r="D136" s="181">
        <f t="shared" si="8"/>
        <v>206969.45085535425</v>
      </c>
      <c r="E136" s="185">
        <v>135534</v>
      </c>
      <c r="F136" s="185">
        <v>11483</v>
      </c>
      <c r="G136" s="185">
        <v>8275</v>
      </c>
      <c r="H136" s="185">
        <v>1364.4304325423727</v>
      </c>
      <c r="I136" s="185">
        <v>44277</v>
      </c>
      <c r="J136" s="185">
        <v>1350</v>
      </c>
      <c r="K136" s="185">
        <v>4686.0204228118946</v>
      </c>
    </row>
    <row r="137" spans="1:11" ht="12" customHeight="1">
      <c r="A137" s="16">
        <v>103</v>
      </c>
      <c r="B137" s="94">
        <v>15</v>
      </c>
      <c r="C137" s="197" t="s">
        <v>309</v>
      </c>
      <c r="D137" s="181">
        <f t="shared" si="8"/>
        <v>169801.40280182302</v>
      </c>
      <c r="E137" s="185">
        <v>122246</v>
      </c>
      <c r="F137" s="185">
        <v>11775</v>
      </c>
      <c r="G137" s="185">
        <v>5186</v>
      </c>
      <c r="H137" s="185">
        <v>75.265610847457609</v>
      </c>
      <c r="I137" s="185">
        <v>29436</v>
      </c>
      <c r="J137" s="185">
        <v>198</v>
      </c>
      <c r="K137" s="185">
        <v>885.13719097558021</v>
      </c>
    </row>
    <row r="138" spans="1:11" ht="12" customHeight="1">
      <c r="A138" s="16">
        <v>104</v>
      </c>
      <c r="B138" s="94">
        <v>16</v>
      </c>
      <c r="C138" s="197" t="s">
        <v>282</v>
      </c>
      <c r="D138" s="181">
        <f t="shared" si="8"/>
        <v>238554.35818632797</v>
      </c>
      <c r="E138" s="185">
        <v>88692</v>
      </c>
      <c r="F138" s="185">
        <v>20001</v>
      </c>
      <c r="G138" s="185">
        <v>185</v>
      </c>
      <c r="H138" s="185">
        <v>9185.2993545762693</v>
      </c>
      <c r="I138" s="185">
        <v>38511</v>
      </c>
      <c r="J138" s="185">
        <v>1122</v>
      </c>
      <c r="K138" s="185">
        <v>80858.058831751696</v>
      </c>
    </row>
    <row r="139" spans="1:11" ht="12" customHeight="1">
      <c r="A139" s="16">
        <v>105</v>
      </c>
      <c r="B139" s="94">
        <v>17</v>
      </c>
      <c r="C139" s="197" t="s">
        <v>284</v>
      </c>
      <c r="D139" s="181">
        <f t="shared" si="8"/>
        <v>7693.0916890218587</v>
      </c>
      <c r="E139" s="185">
        <v>6722</v>
      </c>
      <c r="F139" s="185">
        <v>209</v>
      </c>
      <c r="G139" s="185">
        <v>22</v>
      </c>
      <c r="H139" s="185">
        <v>42.457524067796605</v>
      </c>
      <c r="I139" s="185">
        <v>585</v>
      </c>
      <c r="J139" s="185">
        <v>56</v>
      </c>
      <c r="K139" s="185">
        <v>56.634164954061895</v>
      </c>
    </row>
    <row r="140" spans="1:11" ht="12" customHeight="1">
      <c r="A140" s="16">
        <v>106</v>
      </c>
      <c r="B140" s="94">
        <v>18</v>
      </c>
      <c r="C140" s="197" t="s">
        <v>310</v>
      </c>
      <c r="D140" s="181">
        <f t="shared" si="8"/>
        <v>100626.9269366275</v>
      </c>
      <c r="E140" s="185">
        <v>85435</v>
      </c>
      <c r="F140" s="185">
        <v>2062</v>
      </c>
      <c r="G140" s="185">
        <v>58</v>
      </c>
      <c r="H140" s="185">
        <v>634.93297355932191</v>
      </c>
      <c r="I140" s="185">
        <v>8996</v>
      </c>
      <c r="J140" s="185">
        <v>264</v>
      </c>
      <c r="K140" s="185">
        <v>3176.9939630681815</v>
      </c>
    </row>
    <row r="141" spans="1:11" ht="12" customHeight="1">
      <c r="A141" s="16">
        <v>107</v>
      </c>
      <c r="B141" s="94">
        <v>19</v>
      </c>
      <c r="C141" s="197" t="s">
        <v>311</v>
      </c>
      <c r="D141" s="181">
        <f t="shared" si="8"/>
        <v>16710.846596821768</v>
      </c>
      <c r="E141" s="185">
        <v>12357</v>
      </c>
      <c r="F141" s="185">
        <v>685</v>
      </c>
      <c r="G141" s="185">
        <v>264</v>
      </c>
      <c r="H141" s="185">
        <v>532.6489383050847</v>
      </c>
      <c r="I141" s="185">
        <v>2197</v>
      </c>
      <c r="J141" s="185">
        <v>139</v>
      </c>
      <c r="K141" s="185">
        <v>536.19765851668274</v>
      </c>
    </row>
    <row r="142" spans="1:11" ht="12" customHeight="1">
      <c r="A142" s="16">
        <v>108</v>
      </c>
      <c r="B142" s="94">
        <v>20</v>
      </c>
      <c r="C142" s="197" t="s">
        <v>312</v>
      </c>
      <c r="D142" s="181">
        <f t="shared" si="8"/>
        <v>1606300.8383423963</v>
      </c>
      <c r="E142" s="185">
        <v>970445</v>
      </c>
      <c r="F142" s="185">
        <v>126576</v>
      </c>
      <c r="G142" s="185">
        <v>30224</v>
      </c>
      <c r="H142" s="185">
        <v>11193.347254237287</v>
      </c>
      <c r="I142" s="185">
        <v>402490</v>
      </c>
      <c r="J142" s="185">
        <v>14684</v>
      </c>
      <c r="K142" s="185">
        <v>50688.491088158851</v>
      </c>
    </row>
    <row r="143" spans="1:11" ht="12" customHeight="1">
      <c r="A143" s="16">
        <v>109</v>
      </c>
      <c r="B143" s="94">
        <v>21</v>
      </c>
      <c r="C143" s="197" t="s">
        <v>313</v>
      </c>
      <c r="D143" s="181">
        <f t="shared" si="8"/>
        <v>5187.9066997737518</v>
      </c>
      <c r="E143" s="185">
        <v>3074</v>
      </c>
      <c r="F143" s="185">
        <v>377</v>
      </c>
      <c r="G143" s="185">
        <v>28</v>
      </c>
      <c r="H143" s="185">
        <v>176.58470237288131</v>
      </c>
      <c r="I143" s="185">
        <v>886</v>
      </c>
      <c r="J143" s="185">
        <v>27</v>
      </c>
      <c r="K143" s="185">
        <v>619.32199740087037</v>
      </c>
    </row>
    <row r="144" spans="1:11" ht="12" customHeight="1">
      <c r="A144" s="16">
        <v>110</v>
      </c>
      <c r="B144" s="94">
        <v>22</v>
      </c>
      <c r="C144" s="198" t="s">
        <v>314</v>
      </c>
      <c r="D144" s="182">
        <f t="shared" si="8"/>
        <v>10293216.265305808</v>
      </c>
      <c r="E144" s="203">
        <v>9130459</v>
      </c>
      <c r="F144" s="203">
        <v>97182</v>
      </c>
      <c r="G144" s="203">
        <v>17786</v>
      </c>
      <c r="H144" s="203">
        <v>299871.70282847452</v>
      </c>
      <c r="I144" s="203">
        <v>704291</v>
      </c>
      <c r="J144" s="203">
        <v>5541</v>
      </c>
      <c r="K144" s="203">
        <v>38085.562477333166</v>
      </c>
    </row>
    <row r="145" spans="1:11" ht="12" customHeight="1">
      <c r="A145" s="16">
        <v>111</v>
      </c>
      <c r="B145" s="94">
        <v>23</v>
      </c>
      <c r="C145" s="197" t="s">
        <v>293</v>
      </c>
      <c r="D145" s="181">
        <f t="shared" si="8"/>
        <v>13076.369077787635</v>
      </c>
      <c r="E145" s="185">
        <v>11472</v>
      </c>
      <c r="F145" s="185">
        <v>334</v>
      </c>
      <c r="G145" s="185">
        <v>36</v>
      </c>
      <c r="H145" s="185">
        <v>154.39099661016945</v>
      </c>
      <c r="I145" s="185">
        <v>665</v>
      </c>
      <c r="J145" s="185">
        <v>77</v>
      </c>
      <c r="K145" s="185">
        <v>337.97808117746615</v>
      </c>
    </row>
    <row r="146" spans="1:11" ht="12" customHeight="1">
      <c r="A146" s="16">
        <v>112</v>
      </c>
      <c r="B146" s="183"/>
      <c r="C146" s="199" t="s">
        <v>294</v>
      </c>
      <c r="D146" s="182">
        <f t="shared" ref="D146" si="9">SUM(D123:D145)</f>
        <v>15322876.667981016</v>
      </c>
      <c r="E146" s="163">
        <v>11891699</v>
      </c>
      <c r="F146" s="163">
        <v>539457</v>
      </c>
      <c r="G146" s="163">
        <v>189507</v>
      </c>
      <c r="H146" s="163">
        <v>549116.6679810168</v>
      </c>
      <c r="I146" s="163">
        <v>1835323</v>
      </c>
      <c r="J146" s="163">
        <v>75979</v>
      </c>
      <c r="K146" s="163">
        <v>241795</v>
      </c>
    </row>
    <row r="147" spans="1:11" ht="21.75" customHeight="1">
      <c r="A147" s="109"/>
      <c r="B147" s="75"/>
      <c r="D147" s="750">
        <v>41275</v>
      </c>
      <c r="E147" s="748"/>
      <c r="F147" s="748"/>
      <c r="G147" s="748"/>
      <c r="H147" s="748"/>
      <c r="I147" s="748"/>
      <c r="J147" s="748"/>
      <c r="K147" s="748"/>
    </row>
    <row r="148" spans="1:11">
      <c r="A148" s="16">
        <v>113</v>
      </c>
      <c r="B148" s="94">
        <v>1</v>
      </c>
      <c r="C148" s="197" t="s">
        <v>296</v>
      </c>
      <c r="D148" s="181">
        <f t="shared" ref="D148:D170" si="10">SUM(E148:K148)</f>
        <v>264463.38933395874</v>
      </c>
      <c r="E148" s="185">
        <v>23782</v>
      </c>
      <c r="F148" s="185">
        <v>7754</v>
      </c>
      <c r="G148" s="185">
        <v>1697</v>
      </c>
      <c r="H148" s="185">
        <v>205656.0106478644</v>
      </c>
      <c r="I148" s="185">
        <v>19962</v>
      </c>
      <c r="J148" s="185">
        <v>51</v>
      </c>
      <c r="K148" s="185">
        <v>5561.3786860943192</v>
      </c>
    </row>
    <row r="149" spans="1:11">
      <c r="A149" s="16">
        <v>114</v>
      </c>
      <c r="B149" s="94">
        <v>2</v>
      </c>
      <c r="C149" s="197" t="s">
        <v>262</v>
      </c>
      <c r="D149" s="181">
        <f t="shared" si="10"/>
        <v>13649.745384336597</v>
      </c>
      <c r="E149" s="185">
        <v>5950</v>
      </c>
      <c r="F149" s="185">
        <v>2514</v>
      </c>
      <c r="G149" s="185">
        <v>600</v>
      </c>
      <c r="H149" s="185">
        <v>229.01994305084747</v>
      </c>
      <c r="I149" s="185">
        <v>3440</v>
      </c>
      <c r="J149" s="185">
        <v>39</v>
      </c>
      <c r="K149" s="185">
        <v>877.72544128574998</v>
      </c>
    </row>
    <row r="150" spans="1:11">
      <c r="A150" s="16">
        <v>115</v>
      </c>
      <c r="B150" s="94">
        <v>3</v>
      </c>
      <c r="C150" s="197" t="s">
        <v>297</v>
      </c>
      <c r="D150" s="181">
        <f t="shared" si="10"/>
        <v>659227.29788397753</v>
      </c>
      <c r="E150" s="185">
        <v>467763</v>
      </c>
      <c r="F150" s="185">
        <v>43976</v>
      </c>
      <c r="G150" s="185">
        <v>8196</v>
      </c>
      <c r="H150" s="185">
        <v>2726.7991517288133</v>
      </c>
      <c r="I150" s="185">
        <v>126992</v>
      </c>
      <c r="J150" s="185">
        <v>640</v>
      </c>
      <c r="K150" s="185">
        <v>8933.4987322486813</v>
      </c>
    </row>
    <row r="151" spans="1:11">
      <c r="A151" s="16">
        <v>116</v>
      </c>
      <c r="B151" s="94">
        <v>4</v>
      </c>
      <c r="C151" s="197" t="s">
        <v>298</v>
      </c>
      <c r="D151" s="181">
        <f t="shared" si="10"/>
        <v>59283.847609713797</v>
      </c>
      <c r="E151" s="185">
        <v>25746</v>
      </c>
      <c r="F151" s="185">
        <v>2917</v>
      </c>
      <c r="G151" s="185">
        <v>133</v>
      </c>
      <c r="H151" s="185">
        <v>427.82874467796603</v>
      </c>
      <c r="I151" s="185">
        <v>27631</v>
      </c>
      <c r="J151" s="185">
        <v>521</v>
      </c>
      <c r="K151" s="185">
        <v>1908.0188650358298</v>
      </c>
    </row>
    <row r="152" spans="1:11">
      <c r="A152" s="16">
        <v>117</v>
      </c>
      <c r="B152" s="94">
        <v>5</v>
      </c>
      <c r="C152" s="197" t="s">
        <v>299</v>
      </c>
      <c r="D152" s="181">
        <f t="shared" si="10"/>
        <v>60231.770172755758</v>
      </c>
      <c r="E152" s="185">
        <v>16527</v>
      </c>
      <c r="F152" s="185">
        <v>14240</v>
      </c>
      <c r="G152" s="185">
        <v>1391</v>
      </c>
      <c r="H152" s="185">
        <v>796.209759457627</v>
      </c>
      <c r="I152" s="185">
        <v>15687</v>
      </c>
      <c r="J152" s="185">
        <v>511</v>
      </c>
      <c r="K152" s="185">
        <v>11079.560413298133</v>
      </c>
    </row>
    <row r="153" spans="1:11">
      <c r="A153" s="16">
        <v>118</v>
      </c>
      <c r="B153" s="94">
        <v>6</v>
      </c>
      <c r="C153" s="197" t="s">
        <v>300</v>
      </c>
      <c r="D153" s="181">
        <f t="shared" si="10"/>
        <v>438365.81833057746</v>
      </c>
      <c r="E153" s="185">
        <v>170829</v>
      </c>
      <c r="F153" s="185">
        <v>52244</v>
      </c>
      <c r="G153" s="185">
        <v>5409</v>
      </c>
      <c r="H153" s="185">
        <v>1801.9484029830505</v>
      </c>
      <c r="I153" s="185">
        <v>198369</v>
      </c>
      <c r="J153" s="185">
        <v>68</v>
      </c>
      <c r="K153" s="185">
        <v>9644.8699275944091</v>
      </c>
    </row>
    <row r="154" spans="1:11">
      <c r="A154" s="16">
        <v>119</v>
      </c>
      <c r="B154" s="94">
        <v>7</v>
      </c>
      <c r="C154" s="197" t="s">
        <v>301</v>
      </c>
      <c r="D154" s="181">
        <f t="shared" si="10"/>
        <v>653344.51762515504</v>
      </c>
      <c r="E154" s="185">
        <v>416326</v>
      </c>
      <c r="F154" s="185">
        <v>63466</v>
      </c>
      <c r="G154" s="185">
        <v>17149</v>
      </c>
      <c r="H154" s="185">
        <v>3041.5797543050849</v>
      </c>
      <c r="I154" s="185">
        <v>134097</v>
      </c>
      <c r="J154" s="185">
        <v>1579</v>
      </c>
      <c r="K154" s="185">
        <v>17685.937870849935</v>
      </c>
    </row>
    <row r="155" spans="1:11">
      <c r="A155" s="16">
        <v>120</v>
      </c>
      <c r="B155" s="94">
        <v>8</v>
      </c>
      <c r="C155" s="197" t="s">
        <v>302</v>
      </c>
      <c r="D155" s="181">
        <f t="shared" si="10"/>
        <v>439851.77563321771</v>
      </c>
      <c r="E155" s="185">
        <v>122280</v>
      </c>
      <c r="F155" s="185">
        <v>80379</v>
      </c>
      <c r="G155" s="185">
        <v>93155</v>
      </c>
      <c r="H155" s="185">
        <v>1607.0378131525424</v>
      </c>
      <c r="I155" s="185">
        <v>85824</v>
      </c>
      <c r="J155" s="185">
        <v>49800</v>
      </c>
      <c r="K155" s="185">
        <v>6806.7378200651992</v>
      </c>
    </row>
    <row r="156" spans="1:11">
      <c r="A156" s="16">
        <v>121</v>
      </c>
      <c r="B156" s="94">
        <v>9</v>
      </c>
      <c r="C156" s="197" t="s">
        <v>303</v>
      </c>
      <c r="D156" s="181">
        <f t="shared" si="10"/>
        <v>32711.673089972144</v>
      </c>
      <c r="E156" s="185">
        <v>23629</v>
      </c>
      <c r="F156" s="185">
        <v>841</v>
      </c>
      <c r="G156" s="185">
        <v>49</v>
      </c>
      <c r="H156" s="185">
        <v>433.67606237288129</v>
      </c>
      <c r="I156" s="185">
        <v>7430</v>
      </c>
      <c r="J156" s="185">
        <v>45</v>
      </c>
      <c r="K156" s="185">
        <v>283.99702759926367</v>
      </c>
    </row>
    <row r="157" spans="1:11">
      <c r="A157" s="16">
        <v>122</v>
      </c>
      <c r="B157" s="94">
        <v>10</v>
      </c>
      <c r="C157" s="197" t="s">
        <v>304</v>
      </c>
      <c r="D157" s="181">
        <f t="shared" si="10"/>
        <v>66704.749141350389</v>
      </c>
      <c r="E157" s="185">
        <v>55188</v>
      </c>
      <c r="F157" s="185">
        <v>782</v>
      </c>
      <c r="G157" s="185">
        <v>188</v>
      </c>
      <c r="H157" s="185">
        <v>48.727647457627114</v>
      </c>
      <c r="I157" s="185">
        <v>10018</v>
      </c>
      <c r="J157" s="185">
        <v>60</v>
      </c>
      <c r="K157" s="185">
        <v>420.02149389276212</v>
      </c>
    </row>
    <row r="158" spans="1:11">
      <c r="A158" s="16">
        <v>123</v>
      </c>
      <c r="B158" s="94">
        <v>11</v>
      </c>
      <c r="C158" s="197" t="s">
        <v>305</v>
      </c>
      <c r="D158" s="181">
        <f t="shared" si="10"/>
        <v>52816.709158838552</v>
      </c>
      <c r="E158" s="185">
        <v>49769</v>
      </c>
      <c r="F158" s="185">
        <v>283</v>
      </c>
      <c r="G158" s="185">
        <v>37</v>
      </c>
      <c r="H158" s="185">
        <v>168.59766020338981</v>
      </c>
      <c r="I158" s="185">
        <v>2387</v>
      </c>
      <c r="J158" s="185">
        <v>3</v>
      </c>
      <c r="K158" s="185">
        <v>169.11149863516022</v>
      </c>
    </row>
    <row r="159" spans="1:11">
      <c r="A159" s="16">
        <v>124</v>
      </c>
      <c r="B159" s="94">
        <v>12</v>
      </c>
      <c r="C159" s="197" t="s">
        <v>306</v>
      </c>
      <c r="D159" s="181">
        <f t="shared" si="10"/>
        <v>13475.90319971345</v>
      </c>
      <c r="E159" s="185">
        <v>9542</v>
      </c>
      <c r="F159" s="185">
        <v>403</v>
      </c>
      <c r="G159" s="185">
        <v>29</v>
      </c>
      <c r="H159" s="185">
        <v>107.20082440677966</v>
      </c>
      <c r="I159" s="185">
        <v>3094</v>
      </c>
      <c r="J159" s="185">
        <v>2</v>
      </c>
      <c r="K159" s="185">
        <v>298.70237530666884</v>
      </c>
    </row>
    <row r="160" spans="1:11">
      <c r="A160" s="16">
        <v>125</v>
      </c>
      <c r="B160" s="94">
        <v>13</v>
      </c>
      <c r="C160" s="197" t="s">
        <v>307</v>
      </c>
      <c r="D160" s="181">
        <f t="shared" si="10"/>
        <v>35431.817784842999</v>
      </c>
      <c r="E160" s="185">
        <v>32094</v>
      </c>
      <c r="F160" s="185">
        <v>252</v>
      </c>
      <c r="G160" s="185">
        <v>38</v>
      </c>
      <c r="H160" s="185">
        <v>28.262035525423727</v>
      </c>
      <c r="I160" s="185">
        <v>2930</v>
      </c>
      <c r="J160" s="185">
        <v>5</v>
      </c>
      <c r="K160" s="185">
        <v>84.555749317580108</v>
      </c>
    </row>
    <row r="161" spans="1:11">
      <c r="A161" s="16">
        <v>126</v>
      </c>
      <c r="B161" s="94">
        <v>14</v>
      </c>
      <c r="C161" s="197" t="s">
        <v>308</v>
      </c>
      <c r="D161" s="181">
        <f t="shared" si="10"/>
        <v>230240.16062567971</v>
      </c>
      <c r="E161" s="185">
        <v>151464</v>
      </c>
      <c r="F161" s="185">
        <v>12176</v>
      </c>
      <c r="G161" s="185">
        <v>7874</v>
      </c>
      <c r="H161" s="185">
        <v>1499.8369887457627</v>
      </c>
      <c r="I161" s="185">
        <v>50270</v>
      </c>
      <c r="J161" s="185">
        <v>1701</v>
      </c>
      <c r="K161" s="185">
        <v>5255.3236369339465</v>
      </c>
    </row>
    <row r="162" spans="1:11">
      <c r="A162" s="16">
        <v>127</v>
      </c>
      <c r="B162" s="94">
        <v>15</v>
      </c>
      <c r="C162" s="197" t="s">
        <v>309</v>
      </c>
      <c r="D162" s="181">
        <f t="shared" si="10"/>
        <v>170198.5008868016</v>
      </c>
      <c r="E162" s="185">
        <v>124905</v>
      </c>
      <c r="F162" s="185">
        <v>10739</v>
      </c>
      <c r="G162" s="185">
        <v>4627</v>
      </c>
      <c r="H162" s="185">
        <v>84.786106576271195</v>
      </c>
      <c r="I162" s="185">
        <v>28688</v>
      </c>
      <c r="J162" s="185">
        <v>186</v>
      </c>
      <c r="K162" s="185">
        <v>968.71478022531994</v>
      </c>
    </row>
    <row r="163" spans="1:11">
      <c r="A163" s="16">
        <v>128</v>
      </c>
      <c r="B163" s="94">
        <v>16</v>
      </c>
      <c r="C163" s="197" t="s">
        <v>282</v>
      </c>
      <c r="D163" s="181">
        <f t="shared" si="10"/>
        <v>244010.10794988746</v>
      </c>
      <c r="E163" s="185">
        <v>91578</v>
      </c>
      <c r="F163" s="185">
        <v>20304</v>
      </c>
      <c r="G163" s="185">
        <v>169</v>
      </c>
      <c r="H163" s="185">
        <v>9007.7929090169491</v>
      </c>
      <c r="I163" s="185">
        <v>39688</v>
      </c>
      <c r="J163" s="185">
        <v>1122</v>
      </c>
      <c r="K163" s="185">
        <v>82141.315040870511</v>
      </c>
    </row>
    <row r="164" spans="1:11">
      <c r="A164" s="16">
        <v>129</v>
      </c>
      <c r="B164" s="94">
        <v>17</v>
      </c>
      <c r="C164" s="197" t="s">
        <v>284</v>
      </c>
      <c r="D164" s="181">
        <f t="shared" si="10"/>
        <v>8587.1444594458135</v>
      </c>
      <c r="E164" s="185">
        <v>7510</v>
      </c>
      <c r="F164" s="185">
        <v>222</v>
      </c>
      <c r="G164" s="185">
        <v>21</v>
      </c>
      <c r="H164" s="185">
        <v>48.727647457627114</v>
      </c>
      <c r="I164" s="185">
        <v>662</v>
      </c>
      <c r="J164" s="185">
        <v>60</v>
      </c>
      <c r="K164" s="185">
        <v>63.416811988185088</v>
      </c>
    </row>
    <row r="165" spans="1:11">
      <c r="A165" s="16">
        <v>130</v>
      </c>
      <c r="B165" s="94">
        <v>18</v>
      </c>
      <c r="C165" s="197" t="s">
        <v>310</v>
      </c>
      <c r="D165" s="181">
        <f t="shared" si="10"/>
        <v>107787.02018018492</v>
      </c>
      <c r="E165" s="185">
        <v>91631</v>
      </c>
      <c r="F165" s="185">
        <v>2122</v>
      </c>
      <c r="G165" s="185">
        <v>52</v>
      </c>
      <c r="H165" s="185">
        <v>635.40852284745768</v>
      </c>
      <c r="I165" s="185">
        <v>9687</v>
      </c>
      <c r="J165" s="185">
        <v>259</v>
      </c>
      <c r="K165" s="185">
        <v>3400.6116573374611</v>
      </c>
    </row>
    <row r="166" spans="1:11">
      <c r="A166" s="16">
        <v>131</v>
      </c>
      <c r="B166" s="94">
        <v>19</v>
      </c>
      <c r="C166" s="197" t="s">
        <v>311</v>
      </c>
      <c r="D166" s="181">
        <f t="shared" si="10"/>
        <v>17033.957464376712</v>
      </c>
      <c r="E166" s="185">
        <v>12578</v>
      </c>
      <c r="F166" s="185">
        <v>686</v>
      </c>
      <c r="G166" s="185">
        <v>281</v>
      </c>
      <c r="H166" s="185">
        <v>531.13135728813552</v>
      </c>
      <c r="I166" s="185">
        <v>2275</v>
      </c>
      <c r="J166" s="185">
        <v>147</v>
      </c>
      <c r="K166" s="185">
        <v>535.8261070885784</v>
      </c>
    </row>
    <row r="167" spans="1:11">
      <c r="A167" s="16">
        <v>132</v>
      </c>
      <c r="B167" s="94">
        <v>20</v>
      </c>
      <c r="C167" s="197" t="s">
        <v>312</v>
      </c>
      <c r="D167" s="181">
        <f t="shared" si="10"/>
        <v>1603079.2737920752</v>
      </c>
      <c r="E167" s="185">
        <v>971941</v>
      </c>
      <c r="F167" s="185">
        <v>121507</v>
      </c>
      <c r="G167" s="185">
        <v>29157</v>
      </c>
      <c r="H167" s="185">
        <v>11019.270196067797</v>
      </c>
      <c r="I167" s="185">
        <v>405381</v>
      </c>
      <c r="J167" s="185">
        <v>14017</v>
      </c>
      <c r="K167" s="185">
        <v>50057.003596007431</v>
      </c>
    </row>
    <row r="168" spans="1:11">
      <c r="A168" s="16">
        <v>133</v>
      </c>
      <c r="B168" s="94">
        <v>21</v>
      </c>
      <c r="C168" s="197" t="s">
        <v>313</v>
      </c>
      <c r="D168" s="181">
        <f t="shared" si="10"/>
        <v>6235.3927316113504</v>
      </c>
      <c r="E168" s="185">
        <v>3598</v>
      </c>
      <c r="F168" s="185">
        <v>440</v>
      </c>
      <c r="G168" s="185">
        <v>27</v>
      </c>
      <c r="H168" s="185">
        <v>214.40164881355932</v>
      </c>
      <c r="I168" s="185">
        <v>1076</v>
      </c>
      <c r="J168" s="185">
        <v>28</v>
      </c>
      <c r="K168" s="185">
        <v>851.99108279779091</v>
      </c>
    </row>
    <row r="169" spans="1:11">
      <c r="A169" s="16">
        <v>134</v>
      </c>
      <c r="B169" s="94">
        <v>22</v>
      </c>
      <c r="C169" s="198" t="s">
        <v>314</v>
      </c>
      <c r="D169" s="182">
        <f t="shared" si="10"/>
        <v>10877286.785992229</v>
      </c>
      <c r="E169" s="203">
        <v>9694570</v>
      </c>
      <c r="F169" s="203">
        <v>94740</v>
      </c>
      <c r="G169" s="203">
        <v>17159</v>
      </c>
      <c r="H169" s="203">
        <v>309217.85434250842</v>
      </c>
      <c r="I169" s="203">
        <v>717568</v>
      </c>
      <c r="J169" s="203">
        <v>5344</v>
      </c>
      <c r="K169" s="203">
        <v>38687.931649719751</v>
      </c>
    </row>
    <row r="170" spans="1:11">
      <c r="A170" s="16">
        <v>135</v>
      </c>
      <c r="B170" s="94">
        <v>23</v>
      </c>
      <c r="C170" s="197" t="s">
        <v>293</v>
      </c>
      <c r="D170" s="181">
        <f t="shared" si="10"/>
        <v>13357.161701637855</v>
      </c>
      <c r="E170" s="185">
        <v>12026</v>
      </c>
      <c r="F170" s="185">
        <v>143</v>
      </c>
      <c r="G170" s="185">
        <v>18</v>
      </c>
      <c r="H170" s="185">
        <v>137.41196583050848</v>
      </c>
      <c r="I170" s="185">
        <v>600</v>
      </c>
      <c r="J170" s="185">
        <v>21</v>
      </c>
      <c r="K170" s="185">
        <v>411.74973580734667</v>
      </c>
    </row>
    <row r="171" spans="1:11">
      <c r="A171" s="16">
        <v>136</v>
      </c>
      <c r="B171" s="183"/>
      <c r="C171" s="199" t="s">
        <v>294</v>
      </c>
      <c r="D171" s="182">
        <f t="shared" ref="D171" si="11">SUM(D148:D170)</f>
        <v>16067374.52013234</v>
      </c>
      <c r="E171" s="203">
        <v>12581226</v>
      </c>
      <c r="F171" s="203">
        <v>533130</v>
      </c>
      <c r="G171" s="203">
        <v>187456</v>
      </c>
      <c r="H171" s="203">
        <v>549469.52013233886</v>
      </c>
      <c r="I171" s="203">
        <v>1893756</v>
      </c>
      <c r="J171" s="203">
        <v>76209</v>
      </c>
      <c r="K171" s="203">
        <v>246128.00000000006</v>
      </c>
    </row>
    <row r="172" spans="1:11" ht="15" customHeight="1">
      <c r="A172" s="445" t="s">
        <v>752</v>
      </c>
      <c r="B172" s="75"/>
    </row>
    <row r="173" spans="1:11">
      <c r="A173" s="75" t="s">
        <v>767</v>
      </c>
    </row>
    <row r="174" spans="1:11">
      <c r="A174" s="78" t="s">
        <v>768</v>
      </c>
      <c r="B174" s="75"/>
    </row>
    <row r="175" spans="1:11">
      <c r="A175" s="2" t="s">
        <v>372</v>
      </c>
    </row>
    <row r="176" spans="1:11">
      <c r="A176" s="205" t="s">
        <v>371</v>
      </c>
    </row>
  </sheetData>
  <mergeCells count="7">
    <mergeCell ref="D5:K5"/>
    <mergeCell ref="D26:K26"/>
    <mergeCell ref="D147:K147"/>
    <mergeCell ref="D122:K122"/>
    <mergeCell ref="D72:K72"/>
    <mergeCell ref="D47:K47"/>
    <mergeCell ref="D97:K97"/>
  </mergeCells>
  <phoneticPr fontId="0" type="noConversion"/>
  <pageMargins left="0.39370078740157483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&amp;R&amp;"MetaNormalLF-Roman,Standard"&amp;11Teil 6</oddHeader>
    <oddFooter>&amp;L&amp;"MetaNormalLF-Roman,Standard"Statistisches Bundesamt, Umweltnutzung und Wirtschaft, Tabellenband, 2015</oddFooter>
  </headerFooter>
  <rowBreaks count="1" manualBreakCount="1">
    <brk id="9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15</vt:i4>
      </vt:variant>
    </vt:vector>
  </HeadingPairs>
  <TitlesOfParts>
    <vt:vector size="72" baseType="lpstr">
      <vt:lpstr>Titel</vt:lpstr>
      <vt:lpstr>Inhalt</vt:lpstr>
      <vt:lpstr>Einführung</vt:lpstr>
      <vt:lpstr>Glossar</vt:lpstr>
      <vt:lpstr>11.1</vt:lpstr>
      <vt:lpstr>11.2.1</vt:lpstr>
      <vt:lpstr>11.2.2</vt:lpstr>
      <vt:lpstr>11.3.1</vt:lpstr>
      <vt:lpstr>11.3.2</vt:lpstr>
      <vt:lpstr>11.4.1</vt:lpstr>
      <vt:lpstr>11.4.2</vt:lpstr>
      <vt:lpstr>11.4.3</vt:lpstr>
      <vt:lpstr>11.4.4</vt:lpstr>
      <vt:lpstr>11.4.5</vt:lpstr>
      <vt:lpstr>11.4.6a</vt:lpstr>
      <vt:lpstr>11.4.6b</vt:lpstr>
      <vt:lpstr>11.5.1</vt:lpstr>
      <vt:lpstr>11.5.2</vt:lpstr>
      <vt:lpstr>11.5.3</vt:lpstr>
      <vt:lpstr>11.5.4</vt:lpstr>
      <vt:lpstr>11.5.5</vt:lpstr>
      <vt:lpstr>11.5.6</vt:lpstr>
      <vt:lpstr>11.6.1</vt:lpstr>
      <vt:lpstr>11.6.2</vt:lpstr>
      <vt:lpstr>11.6.3</vt:lpstr>
      <vt:lpstr>11.6.4</vt:lpstr>
      <vt:lpstr>11.6.5</vt:lpstr>
      <vt:lpstr>11.6.6</vt:lpstr>
      <vt:lpstr>12.1.1</vt:lpstr>
      <vt:lpstr>12.1.2</vt:lpstr>
      <vt:lpstr>12.1.3</vt:lpstr>
      <vt:lpstr>12.1.4</vt:lpstr>
      <vt:lpstr>12.1.5</vt:lpstr>
      <vt:lpstr>12.2.1</vt:lpstr>
      <vt:lpstr>12.2.2</vt:lpstr>
      <vt:lpstr>12.2.3</vt:lpstr>
      <vt:lpstr>12.2.4</vt:lpstr>
      <vt:lpstr>12.2.5</vt:lpstr>
      <vt:lpstr>12.2.6</vt:lpstr>
      <vt:lpstr>12.2.7</vt:lpstr>
      <vt:lpstr>12.2.8</vt:lpstr>
      <vt:lpstr>12.2.9</vt:lpstr>
      <vt:lpstr>12.2.10</vt:lpstr>
      <vt:lpstr>12.3.1</vt:lpstr>
      <vt:lpstr>12.3.2</vt:lpstr>
      <vt:lpstr>12.3.3</vt:lpstr>
      <vt:lpstr>12.3.4</vt:lpstr>
      <vt:lpstr>12.3.5</vt:lpstr>
      <vt:lpstr>13.1</vt:lpstr>
      <vt:lpstr>13.2</vt:lpstr>
      <vt:lpstr>13.3</vt:lpstr>
      <vt:lpstr>13.4</vt:lpstr>
      <vt:lpstr>13.5</vt:lpstr>
      <vt:lpstr>13.6</vt:lpstr>
      <vt:lpstr>13.7</vt:lpstr>
      <vt:lpstr>13.8</vt:lpstr>
      <vt:lpstr>13.9</vt:lpstr>
      <vt:lpstr>'11.3.1'!Drucktitel</vt:lpstr>
      <vt:lpstr>'11.3.2'!Drucktitel</vt:lpstr>
      <vt:lpstr>'11.4.2'!Drucktitel</vt:lpstr>
      <vt:lpstr>'11.4.3'!Drucktitel</vt:lpstr>
      <vt:lpstr>'11.4.4'!Drucktitel</vt:lpstr>
      <vt:lpstr>'11.5.2'!Drucktitel</vt:lpstr>
      <vt:lpstr>'11.5.3'!Drucktitel</vt:lpstr>
      <vt:lpstr>'11.5.4'!Drucktitel</vt:lpstr>
      <vt:lpstr>'11.6.3'!Drucktitel</vt:lpstr>
      <vt:lpstr>'11.6.4'!Drucktitel</vt:lpstr>
      <vt:lpstr>'12.3.3'!Drucktitel</vt:lpstr>
      <vt:lpstr>'13.5'!Drucktitel</vt:lpstr>
      <vt:lpstr>'13.6'!Drucktitel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6: Verkehr und Umwelt, Landwirtschaft und Umwelt, Waldgesamtrechnungen - 2015</dc:title>
  <dc:creator>Statistisches Bundesamt</dc:creator>
  <cp:keywords>Umweltökonomische Gesamtrechnungen, UGR, Verkehr und Umwelt, Straßenverkehr, Fahrzeugbestand, Fahrleistungen, Energieverbrauch, CO2-Emissionen, Landwirtschaft und Umwelt, Bodennutzung, Erntemengen, Anbaufläche, Viehbestand, Flächenbelegung, Methanemissionen, Lachgasemissionen, Waldgesamtrechnung</cp:keywords>
  <cp:lastModifiedBy>Haas-Helfrich, Daniela (B305)</cp:lastModifiedBy>
  <cp:lastPrinted>2015-11-30T12:40:31Z</cp:lastPrinted>
  <dcterms:created xsi:type="dcterms:W3CDTF">2004-09-10T06:43:49Z</dcterms:created>
  <dcterms:modified xsi:type="dcterms:W3CDTF">2015-12-07T08:26:34Z</dcterms:modified>
</cp:coreProperties>
</file>