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wmf" ContentType="image/x-wmf"/>
  <Default Extension="emf" ContentType="image/x-emf"/>
  <Default Extension="rels" ContentType="application/vnd.openxmlformats-package.relationships+xml"/>
  <Default Extension="xml" ContentType="application/xml"/>
  <Default Extension="docx" ContentType="application/vnd.openxmlformats-officedocument.wordprocessingml.document"/>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7"/>
  <workbookPr defaultThemeVersion="166925"/>
  <mc:AlternateContent xmlns:mc="http://schemas.openxmlformats.org/markup-compatibility/2006">
    <mc:Choice Requires="x15">
      <x15ac:absPath xmlns:x15ac="http://schemas.microsoft.com/office/spreadsheetml/2010/11/ac" url="Q:\STATIST\13100\StatBer_JB_ab_2014\Berlin\2025\Jira BE+BB_VÖ im Mai2025\a-vi-20-j\"/>
    </mc:Choice>
  </mc:AlternateContent>
  <xr:revisionPtr revIDLastSave="0" documentId="8_{3BB2888E-AF3F-4086-B1A8-0B51010EC90E}" xr6:coauthVersionLast="36" xr6:coauthVersionMax="36" xr10:uidLastSave="{00000000-0000-0000-0000-000000000000}"/>
  <bookViews>
    <workbookView xWindow="0" yWindow="0" windowWidth="10995" windowHeight="4215" xr2:uid="{80A198DB-C043-49DB-A35D-52CB3D6C25E8}"/>
  </bookViews>
  <sheets>
    <sheet name="Titel" sheetId="1" r:id="rId1"/>
    <sheet name="Impressum" sheetId="2" r:id="rId2"/>
    <sheet name="Inhaltsverzeichnis" sheetId="3" r:id="rId3"/>
    <sheet name="Tab1" sheetId="4" r:id="rId4"/>
    <sheet name="Tab2" sheetId="5" r:id="rId5"/>
    <sheet name="Tab3-4" sheetId="6" r:id="rId6"/>
    <sheet name="Tab5" sheetId="7" r:id="rId7"/>
    <sheet name="U4" sheetId="8" r:id="rId8"/>
  </sheets>
  <definedNames>
    <definedName name="Database" localSheetId="1">#REF!</definedName>
    <definedName name="Database" localSheetId="2">#REF!</definedName>
    <definedName name="Database" localSheetId="7">#REF!</definedName>
    <definedName name="Database">#REF!</definedName>
    <definedName name="_xlnm.Database" localSheetId="1">#REF!</definedName>
    <definedName name="_xlnm.Database" localSheetId="2">#REF!</definedName>
    <definedName name="_xlnm.Database" localSheetId="4">#REF!</definedName>
    <definedName name="_xlnm.Database" localSheetId="0">#REF!</definedName>
    <definedName name="_xlnm.Database" localSheetId="7">#REF!</definedName>
    <definedName name="_xlnm.Database">#REF!</definedName>
    <definedName name="Datenbank2" localSheetId="2">#REF!</definedName>
    <definedName name="Datenbank2" localSheetId="7">#REF!</definedName>
    <definedName name="Datenbank2">#REF!</definedName>
    <definedName name="_xlnm.Print_Area" localSheetId="2">Inhaltsverzeichnis!$A$1:$D$39</definedName>
    <definedName name="_xlnm.Print_Area" localSheetId="6">'Tab5'!$A$1:$H$24</definedName>
    <definedName name="_xlnm.Print_Area" localSheetId="0">Titel!$A$1:$D$37</definedName>
    <definedName name="_xlnm.Print_Area" localSheetId="7">'U4'!$A$1:$G$52</definedName>
    <definedName name="Druckbereich1" localSheetId="1">#REF!</definedName>
    <definedName name="Druckbereich1" localSheetId="2">#REF!</definedName>
    <definedName name="Druckbereich1" localSheetId="7">#REF!</definedName>
    <definedName name="Druckbereich1">#REF!</definedName>
    <definedName name="Druckbereich1.1" localSheetId="2">#REF!</definedName>
    <definedName name="Druckbereich1.1" localSheetId="7">#REF!</definedName>
    <definedName name="Druckbereich1.1">#REF!</definedName>
    <definedName name="Druckbereich11" localSheetId="2">#REF!</definedName>
    <definedName name="Druckbereich11" localSheetId="7">#REF!</definedName>
    <definedName name="Druckbereich11">#REF!</definedName>
    <definedName name="Druckbereich4" localSheetId="2">#REF!</definedName>
    <definedName name="Druckbereich4" localSheetId="7">#REF!</definedName>
    <definedName name="Druckbereich4">#REF!</definedName>
    <definedName name="_xlnm.Print_Titles" localSheetId="3">'Tab1'!$1:$6</definedName>
    <definedName name="_xlnm.Print_Titles" localSheetId="4">'Tab2'!$1:$6</definedName>
    <definedName name="_xlnm.Print_Titles" localSheetId="5">'Tab3-4'!$1:$4</definedName>
    <definedName name="_xlnm.Print_Titles" localSheetId="6">'Tab5'!$1:$4</definedName>
    <definedName name="HTML_Cnontrol1" localSheetId="1" hidden="1">{"'Prod 00j at (2)'!$A$5:$N$1224"}</definedName>
    <definedName name="HTML_Cnontrol1" localSheetId="7" hidden="1">{"'Prod 00j at (2)'!$A$5:$N$1224"}</definedName>
    <definedName name="HTML_Cnontrol1" hidden="1">{"'Prod 00j at (2)'!$A$5:$N$1224"}</definedName>
    <definedName name="HTML_CodePage" hidden="1">1252</definedName>
    <definedName name="HTML_Control" localSheetId="1" hidden="1">{"'Prod 00j at (2)'!$A$5:$N$1224"}</definedName>
    <definedName name="HTML_Control" localSheetId="2" hidden="1">{"'Prod 00j at (2)'!$A$5:$N$1224"}</definedName>
    <definedName name="HTML_Control" localSheetId="0" hidden="1">{"'Prod 00j at (2)'!$A$5:$N$1224"}</definedName>
    <definedName name="HTML_Control" localSheetId="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5" i="6" l="1"/>
  <c r="C25" i="6"/>
  <c r="B25" i="6"/>
  <c r="G33" i="5"/>
  <c r="G32" i="5"/>
  <c r="F33" i="5"/>
  <c r="F32" i="5"/>
  <c r="E33" i="5"/>
  <c r="E32" i="5"/>
  <c r="D33" i="5"/>
  <c r="D32" i="5"/>
  <c r="C33" i="5"/>
  <c r="C32" i="5"/>
  <c r="H22" i="7" l="1"/>
  <c r="H20" i="7"/>
  <c r="H19" i="7"/>
  <c r="H18" i="7"/>
  <c r="H17" i="7"/>
  <c r="H16" i="7"/>
  <c r="H15" i="7"/>
  <c r="H14" i="7"/>
  <c r="H13" i="7"/>
  <c r="H12" i="7"/>
  <c r="H11" i="7"/>
  <c r="H10" i="7"/>
  <c r="H9" i="7"/>
  <c r="H8" i="7"/>
  <c r="H7" i="7"/>
  <c r="H6" i="7"/>
</calcChain>
</file>

<file path=xl/sharedStrings.xml><?xml version="1.0" encoding="utf-8"?>
<sst xmlns="http://schemas.openxmlformats.org/spreadsheetml/2006/main" count="260" uniqueCount="183">
  <si>
    <t xml:space="preserve">Statistischer </t>
  </si>
  <si>
    <t xml:space="preserve">Bericht </t>
  </si>
  <si>
    <t>Ergebnisse der Beschäftigungsstatistik der Bundesagentur für Arbeit</t>
  </si>
  <si>
    <t xml:space="preserve"> Berlin</t>
  </si>
  <si>
    <t xml:space="preserve"> Deutschland</t>
  </si>
  <si>
    <t>Impressum</t>
  </si>
  <si>
    <t>Statistischer Bericht</t>
  </si>
  <si>
    <t>Erscheinungsfolge: jährlich</t>
  </si>
  <si>
    <t>Herausgeber</t>
  </si>
  <si>
    <t>Zeichenerklärung</t>
  </si>
  <si>
    <r>
      <t>Amt für Statistik</t>
    </r>
    <r>
      <rPr>
        <sz val="8"/>
        <rFont val="Arial"/>
        <family val="2"/>
      </rPr>
      <t xml:space="preserve"> Berlin-Brandenburg</t>
    </r>
  </si>
  <si>
    <t xml:space="preserve">weniger als die Hälfte von 1 </t>
  </si>
  <si>
    <t>Steinstraße 104 - 106</t>
  </si>
  <si>
    <t>in der letzten besetzten Stelle,</t>
  </si>
  <si>
    <t>14480 Potsdam</t>
  </si>
  <si>
    <t>jedoch mehr als nichts</t>
  </si>
  <si>
    <t>info@statistik-bbb.de</t>
  </si>
  <si>
    <t>–</t>
  </si>
  <si>
    <t>nichts vorhanden</t>
  </si>
  <si>
    <t>www.statistik-berlin-brandenburg.de</t>
  </si>
  <si>
    <t>…</t>
  </si>
  <si>
    <t>Angabe fällt später an</t>
  </si>
  <si>
    <t>( )</t>
  </si>
  <si>
    <t>Aussagewert ist eingeschränkt</t>
  </si>
  <si>
    <t>Tel. 0331 8173 - 1777</t>
  </si>
  <si>
    <t>/</t>
  </si>
  <si>
    <t>Zahlenwert nicht sicher genug</t>
  </si>
  <si>
    <t>Fax 0331 817330 - 4091</t>
  </si>
  <si>
    <t>•</t>
  </si>
  <si>
    <t>Zahlenwert unbekannt oder</t>
  </si>
  <si>
    <t xml:space="preserve">geheim zu halten </t>
  </si>
  <si>
    <t>x</t>
  </si>
  <si>
    <t xml:space="preserve">Tabellenfach gesperrt </t>
  </si>
  <si>
    <t>p</t>
  </si>
  <si>
    <t>vorläufige Zahl</t>
  </si>
  <si>
    <t>r</t>
  </si>
  <si>
    <t>berichtigte Zahl</t>
  </si>
  <si>
    <t>s</t>
  </si>
  <si>
    <t>geschätzte Zahl</t>
  </si>
  <si>
    <t>Inhaltsverzeichnis</t>
  </si>
  <si>
    <t>Seite</t>
  </si>
  <si>
    <t xml:space="preserve">Metadaten zu dieser Statistik </t>
  </si>
  <si>
    <t>(externer Link)</t>
  </si>
  <si>
    <t>Tabellen</t>
  </si>
  <si>
    <t>nach Wirtschaftsabschnitten</t>
  </si>
  <si>
    <t>nach Altersgruppen</t>
  </si>
  <si>
    <t xml:space="preserve"> </t>
  </si>
  <si>
    <t>nach Staatsangehörigkeiten</t>
  </si>
  <si>
    <t>Sozialversicherungspflichtig beschäftigte Einpendler und Auspendler über die Grenze des</t>
  </si>
  <si>
    <t>WZ
2008</t>
  </si>
  <si>
    <t>Wirtschaftsabschnitt¹</t>
  </si>
  <si>
    <t>Ins-
gesamt²</t>
  </si>
  <si>
    <t>Männlich</t>
  </si>
  <si>
    <t>Weiblich</t>
  </si>
  <si>
    <t>Vollzeit-</t>
  </si>
  <si>
    <t>Teilzeit-</t>
  </si>
  <si>
    <t>beschäftigte</t>
  </si>
  <si>
    <t>A</t>
  </si>
  <si>
    <t>Land- und Forstwirtschaft, 
Fischerei</t>
  </si>
  <si>
    <t>B-F</t>
  </si>
  <si>
    <t>Produzierendes Gewerbe</t>
  </si>
  <si>
    <t>B</t>
  </si>
  <si>
    <t>Bergbau</t>
  </si>
  <si>
    <t>C</t>
  </si>
  <si>
    <t>Verarbeitendes Gewerbe</t>
  </si>
  <si>
    <t>D</t>
  </si>
  <si>
    <t>Energieversorgung</t>
  </si>
  <si>
    <t>E</t>
  </si>
  <si>
    <t>Wasserversorgung, Abwasser- 
und Abfallentsorgung</t>
  </si>
  <si>
    <t>F</t>
  </si>
  <si>
    <t>Baugewerbe</t>
  </si>
  <si>
    <t>G-U</t>
  </si>
  <si>
    <t>Dienstleistungsbereiche</t>
  </si>
  <si>
    <t>G</t>
  </si>
  <si>
    <t>Handel</t>
  </si>
  <si>
    <t>H</t>
  </si>
  <si>
    <t>Verkehr und Lagerei</t>
  </si>
  <si>
    <t>I</t>
  </si>
  <si>
    <t>Gastgewerbe</t>
  </si>
  <si>
    <t>J</t>
  </si>
  <si>
    <t>Information und Kommunikation</t>
  </si>
  <si>
    <t>K</t>
  </si>
  <si>
    <t>Finanz- und Versicherungs-
dienstleister</t>
  </si>
  <si>
    <t>L</t>
  </si>
  <si>
    <t>Grundstücks- und 
Wohnungswesen</t>
  </si>
  <si>
    <t>M</t>
  </si>
  <si>
    <t>Freiberufliche, wissenschaftliche 
und technische Dienstleister</t>
  </si>
  <si>
    <t>N</t>
  </si>
  <si>
    <t>Sonstige wirtschaftliche Dienstleister</t>
  </si>
  <si>
    <t>O</t>
  </si>
  <si>
    <t>Öffentliche Verwaltung, 
Verteidigung; Sozialversicherung</t>
  </si>
  <si>
    <t>P</t>
  </si>
  <si>
    <t>Erziehung und Unterricht</t>
  </si>
  <si>
    <t>Q</t>
  </si>
  <si>
    <t>Gesundheits- und Sozialwesen</t>
  </si>
  <si>
    <t>R</t>
  </si>
  <si>
    <t>Kunst, Unterhaltung 
und Erholung</t>
  </si>
  <si>
    <t>S</t>
  </si>
  <si>
    <t>Sonstige Dienstleistungen</t>
  </si>
  <si>
    <t>T-U</t>
  </si>
  <si>
    <t>Private Haushalte,
Exterritoriale Organisationen 
und Körperschaften</t>
  </si>
  <si>
    <t>A-U</t>
  </si>
  <si>
    <r>
      <t>Ausländer</t>
    </r>
    <r>
      <rPr>
        <vertAlign val="superscript"/>
        <sz val="8"/>
        <rFont val="Arial Unicode MS"/>
        <family val="2"/>
      </rPr>
      <t>4</t>
    </r>
  </si>
  <si>
    <t>Auszubildende</t>
  </si>
  <si>
    <t>_____</t>
  </si>
  <si>
    <t>Altersgruppe in Jahren</t>
  </si>
  <si>
    <t xml:space="preserve">Insgesamt </t>
  </si>
  <si>
    <t xml:space="preserve">          unter 20</t>
  </si>
  <si>
    <t>20 bis unter 25</t>
  </si>
  <si>
    <t>25 bis unter 30</t>
  </si>
  <si>
    <t>30 bis unter 35</t>
  </si>
  <si>
    <t>35 bis unter 40</t>
  </si>
  <si>
    <t>40 bis unter 45</t>
  </si>
  <si>
    <t>45 bis unter 50</t>
  </si>
  <si>
    <t>50 bis unter 55</t>
  </si>
  <si>
    <t>55 bis unter 60</t>
  </si>
  <si>
    <t>60 bis unter 65</t>
  </si>
  <si>
    <t>65 und älter</t>
  </si>
  <si>
    <t>Insgesamt</t>
  </si>
  <si>
    <t>Staats-
angehörigkeit</t>
  </si>
  <si>
    <t>Deutschland</t>
  </si>
  <si>
    <t>Ausland insgesamt¹</t>
  </si>
  <si>
    <t>davon</t>
  </si>
  <si>
    <t>Europäische Staaten</t>
  </si>
  <si>
    <t>darunter</t>
  </si>
  <si>
    <t>Bulgarien</t>
  </si>
  <si>
    <t>Frankreich</t>
  </si>
  <si>
    <t>Italien</t>
  </si>
  <si>
    <t>Polen</t>
  </si>
  <si>
    <t>Rumänien</t>
  </si>
  <si>
    <t>Russische Föderation</t>
  </si>
  <si>
    <t>Türkei</t>
  </si>
  <si>
    <t>Afrikanische Staaten</t>
  </si>
  <si>
    <t>Amerikanische Staaten</t>
  </si>
  <si>
    <t>Asiatische Staaten</t>
  </si>
  <si>
    <t>Australien und 
ozeanische Staaten</t>
  </si>
  <si>
    <t>Wohn- bzw.
Arbeitsort</t>
  </si>
  <si>
    <t>Einpendler</t>
  </si>
  <si>
    <t>Auspendler</t>
  </si>
  <si>
    <t>Ein- oder
Auspendler-
überschuss (-)</t>
  </si>
  <si>
    <t>ins-
gesamt</t>
  </si>
  <si>
    <t>männ-
lich</t>
  </si>
  <si>
    <t>weib-
lich</t>
  </si>
  <si>
    <t>Baden-Württemberg</t>
  </si>
  <si>
    <t>Bayern</t>
  </si>
  <si>
    <t>Brandenburg</t>
  </si>
  <si>
    <t>Bremen</t>
  </si>
  <si>
    <t>Hamburg</t>
  </si>
  <si>
    <t>Hessen</t>
  </si>
  <si>
    <t>Mecklenburg-Vorpommern</t>
  </si>
  <si>
    <t>Niedersachsen</t>
  </si>
  <si>
    <t>Nordrhein-Westfalen</t>
  </si>
  <si>
    <t>Rheinland-Pfalz</t>
  </si>
  <si>
    <t>Saarland</t>
  </si>
  <si>
    <t>Sachsen</t>
  </si>
  <si>
    <t>Sachsen-Anhalt</t>
  </si>
  <si>
    <t>Schleswig-Holstein</t>
  </si>
  <si>
    <t>Thüringen</t>
  </si>
  <si>
    <t>Ausland¹</t>
  </si>
  <si>
    <t>Berlin</t>
  </si>
  <si>
    <t>©</t>
  </si>
  <si>
    <t>Auszugsweise Vervielfältigung und Verbreitung mit Quellenangabe gestattet.</t>
  </si>
  <si>
    <t>2023³</t>
  </si>
  <si>
    <t>Beschäftigungsstatistik – partielle Revision 2023</t>
  </si>
  <si>
    <t xml:space="preserve">Im Dezember 2023 erfolgte eine partielle Revision
von Wohn- und Arbeitsortangaben in der 
Beschäftigungsstatistik. 
Die Daten in der vorliegenden Publikation können 
daher von zuvor veröffentlichten Daten abweichen. 
Details können dem Methodenbericht der Statistik 
der BA vom Dezember 2023 entnommen werden: 
</t>
  </si>
  <si>
    <t>Im Dezember 2023 erfolgte eine partielle Revision in der Beschäftigungsstatistik, siehe Impressum.</t>
  </si>
  <si>
    <t>A VI 20 – j / 24</t>
  </si>
  <si>
    <r>
      <t xml:space="preserve">Sozialversicherungspflichtig Beschäftigte 
im </t>
    </r>
    <r>
      <rPr>
        <b/>
        <sz val="16"/>
        <rFont val="Arial"/>
        <family val="2"/>
      </rPr>
      <t>Land Berlin</t>
    </r>
    <r>
      <rPr>
        <sz val="16"/>
        <rFont val="Arial"/>
        <family val="2"/>
      </rPr>
      <t xml:space="preserve"> 
</t>
    </r>
    <r>
      <rPr>
        <b/>
        <sz val="16"/>
        <rFont val="Arial"/>
        <family val="2"/>
      </rPr>
      <t>30. Juni 2024</t>
    </r>
  </si>
  <si>
    <t>A VI 20 – j  / 24</t>
  </si>
  <si>
    <r>
      <t>Amt für Statistik</t>
    </r>
    <r>
      <rPr>
        <sz val="8"/>
        <rFont val="Arial"/>
        <family val="2"/>
      </rPr>
      <t xml:space="preserve"> Berlin-Brandenburg, Potsdam, 2025</t>
    </r>
  </si>
  <si>
    <t>2024³</t>
  </si>
  <si>
    <t>Landes Berlin am 30. Juni 2024 nach Wohn- bzw. Arbeitsorten</t>
  </si>
  <si>
    <t>Sozialversicherungspflichtig Beschäftigte mit Arbeitsort im Land Berlin am 30. Juni 2024</t>
  </si>
  <si>
    <t>Sozialversicherungspflichtig Beschäftigte mit Wohnort im Land Berlin am 30. Juni 2024</t>
  </si>
  <si>
    <t>1 Sozialversicherungspflichtig Beschäftigte mit Wohnort im Land Berlin am 30. Juni 2024
   nach Wirtschaftsabschnitten</t>
  </si>
  <si>
    <t>2 Sozialversicherungspflichtig Beschäftigte mit Arbeitsort im Land Berlin am 30. Juni 2024
   nach Wirtschaftsabschnitten</t>
  </si>
  <si>
    <t>3  Sozialversicherungspflichtig Beschäftigte mit Arbeitsort im 
     Land Berlin am 30. Juni 2024 nach Altersgruppen</t>
  </si>
  <si>
    <t>5  Sozialversicherungspflichtig beschäftigte Einpendler und Auspendler über die Grenze des 
     Landes Berlin am 30. Juni 2024 nach Wohn- bzw. Arbeitsorten</t>
  </si>
  <si>
    <t>4  Sozialversicherungspflichtig Beschäftigte mit Arbeitsort im 
     Land Berlin am 30. Juni 2024 nach Staatsangehörigkeiten</t>
  </si>
  <si>
    <r>
      <t xml:space="preserve">Erschienen im </t>
    </r>
    <r>
      <rPr>
        <b/>
        <sz val="8"/>
        <rFont val="Arial"/>
        <family val="2"/>
      </rPr>
      <t>Mai 2025</t>
    </r>
  </si>
  <si>
    <t>1 Klassifikation der Wirtschaftszweige, Ausgabe 2008 (WZ 2008) – 2 einschließlich Fälle "ohne Angabe" – 3 einschließlich Fälle ohne Angabe zur Wirtschaftsgliederung – 4 ab Berichtsjahr 2021: Die Zählweise von ausländischen Personen hat sich im Vergleich zu früheren Publikationen geändert. Staatenlose und Personen ohne Angabe zur Staatsangehörigkeit werden nun nicht mehr unter "Keine Angabe", sondern zu den ausländischen Personen gezählt.</t>
  </si>
  <si>
    <t>1 ab Berichtsjahr 2021: Die Zählweise von ausländischen Personen hat sich im Vergleich zu früheren Publikationen geändert. Staatenlose und Personen ohne Angabe zur Staatsangehörigkeit werden nun nicht mehr unter "Keine Angabe", sondern zu den ausländischen Personen gezählt.</t>
  </si>
  <si>
    <t>1 ab Berichtsjahr 2021: Die Zählweise von ausländischen Personen hat sich im Vergleich zu früheren Publikationen geändert. 
Staatenlose und Personen ohne Angabe zur Staatsangehörigkeit werden nun nicht mehr unter "Keine Angabe", 
sondern zu den ausländischen Personen gezählt.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</si>
</sst>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m\.yy;@"/>
    <numFmt numFmtId="165" formatCode="@*."/>
    <numFmt numFmtId="166" formatCode="#\ ##0;\–\ #\ ##0;\–"/>
    <numFmt numFmtId="167" formatCode="#\ ###\ ##0"/>
    <numFmt numFmtId="168" formatCode="#,##0;;\–"/>
    <numFmt numFmtId="169" formatCode="#,###"/>
    <numFmt numFmtId="170" formatCode="#,##0;\–\ #,##0"/>
  </numFmts>
  <fonts count="25" x14ac:knownFonts="1">
    <font>
      <sz val="10"/>
      <name val="Arial"/>
    </font>
    <font>
      <sz val="10"/>
      <name val="Arial"/>
      <family val="2"/>
    </font>
    <font>
      <b/>
      <sz val="18"/>
      <name val="Arial"/>
      <family val="2"/>
    </font>
    <font>
      <sz val="28"/>
      <name val="Arial"/>
      <family val="2"/>
    </font>
    <font>
      <b/>
      <sz val="16"/>
      <name val="Arial"/>
      <family val="2"/>
    </font>
    <font>
      <sz val="16"/>
      <color indexed="23"/>
      <name val="Arial"/>
      <family val="2"/>
    </font>
    <font>
      <sz val="8"/>
      <name val="Arial"/>
      <family val="2"/>
    </font>
    <font>
      <sz val="16"/>
      <name val="Arial"/>
      <family val="2"/>
    </font>
    <font>
      <sz val="12"/>
      <name val="Arial"/>
      <family val="2"/>
    </font>
    <font>
      <sz val="12"/>
      <name val="Arial"/>
      <family val="2"/>
    </font>
    <font>
      <b/>
      <sz val="9"/>
      <name val="Arial"/>
      <family val="2"/>
    </font>
    <font>
      <sz val="9"/>
      <name val="Arial"/>
      <family val="2"/>
    </font>
    <font>
      <b/>
      <sz val="8"/>
      <color indexed="23"/>
      <name val="Arial"/>
      <family val="2"/>
    </font>
    <font>
      <b/>
      <sz val="8"/>
      <name val="Arial"/>
      <family val="2"/>
    </font>
    <font>
      <i/>
      <sz val="8"/>
      <name val="Arial"/>
      <family val="2"/>
    </font>
    <font>
      <sz val="9"/>
      <color indexed="12"/>
      <name val="Arial"/>
      <family val="2"/>
    </font>
    <font>
      <b/>
      <sz val="14"/>
      <name val="Arial"/>
      <family val="2"/>
    </font>
    <font>
      <b/>
      <sz val="9"/>
      <color indexed="12"/>
      <name val="Arial"/>
      <family val="2"/>
    </font>
    <font>
      <sz val="10"/>
      <color indexed="12"/>
      <name val="Arial"/>
      <family val="2"/>
    </font>
    <font>
      <vertAlign val="superscript"/>
      <sz val="8"/>
      <name val="Arial Unicode MS"/>
      <family val="2"/>
    </font>
    <font>
      <sz val="8"/>
      <color indexed="10"/>
      <name val="Arial"/>
      <family val="2"/>
    </font>
    <font>
      <sz val="7"/>
      <name val="Arial"/>
      <family val="2"/>
    </font>
    <font>
      <b/>
      <sz val="7"/>
      <name val="Arial"/>
      <family val="2"/>
    </font>
    <font>
      <sz val="7"/>
      <color rgb="FFFF0000"/>
      <name val="Arial"/>
      <family val="2"/>
    </font>
    <font>
      <sz val="8"/>
      <color indexed="12"/>
      <name val="Arial"/>
      <family val="2"/>
    </font>
  </fonts>
  <fills count="2">
    <fill>
      <patternFill patternType="none"/>
    </fill>
    <fill>
      <patternFill patternType="gray125"/>
    </fill>
  </fills>
  <borders count="12">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right/>
      <top style="hair">
        <color indexed="64"/>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s>
  <cellStyleXfs count="8">
    <xf numFmtId="0" fontId="0" fillId="0" borderId="0"/>
    <xf numFmtId="0" fontId="1" fillId="0" borderId="0"/>
    <xf numFmtId="0" fontId="15" fillId="0" borderId="0" applyNumberFormat="0" applyFill="0" applyBorder="0" applyAlignment="0" applyProtection="0">
      <alignment vertical="top"/>
      <protection locked="0"/>
    </xf>
    <xf numFmtId="0" fontId="15" fillId="0" borderId="0" applyNumberFormat="0" applyFill="0" applyBorder="0" applyAlignment="0" applyProtection="0">
      <alignment vertical="top"/>
      <protection locked="0"/>
    </xf>
    <xf numFmtId="0" fontId="1" fillId="0" borderId="0"/>
    <xf numFmtId="0" fontId="15" fillId="0" borderId="0" applyNumberFormat="0" applyFill="0" applyBorder="0" applyAlignment="0" applyProtection="0"/>
    <xf numFmtId="0" fontId="18" fillId="0" borderId="0" applyNumberFormat="0" applyFill="0" applyBorder="0" applyAlignment="0" applyProtection="0">
      <alignment vertical="top"/>
      <protection locked="0"/>
    </xf>
    <xf numFmtId="0" fontId="15" fillId="0" borderId="0" applyNumberFormat="0" applyFill="0" applyBorder="0" applyAlignment="0" applyProtection="0"/>
  </cellStyleXfs>
  <cellXfs count="129">
    <xf numFmtId="0" fontId="0" fillId="0" borderId="0" xfId="0"/>
    <xf numFmtId="0" fontId="1" fillId="0" borderId="0" xfId="1"/>
    <xf numFmtId="0" fontId="1" fillId="0" borderId="0" xfId="1" applyProtection="1"/>
    <xf numFmtId="0" fontId="3" fillId="0" borderId="0" xfId="1" applyFont="1" applyProtection="1"/>
    <xf numFmtId="0" fontId="5" fillId="0" borderId="0" xfId="1" applyFont="1" applyProtection="1">
      <protection locked="0"/>
    </xf>
    <xf numFmtId="0" fontId="6" fillId="0" borderId="0" xfId="1" applyFont="1" applyProtection="1"/>
    <xf numFmtId="0" fontId="7" fillId="0" borderId="0" xfId="1" applyFont="1" applyAlignment="1" applyProtection="1">
      <alignment vertical="top" wrapText="1"/>
      <protection locked="0"/>
    </xf>
    <xf numFmtId="0" fontId="8" fillId="0" borderId="0" xfId="0" applyFont="1" applyAlignment="1" applyProtection="1">
      <alignment horizontal="left" vertical="top" wrapText="1"/>
      <protection locked="0"/>
    </xf>
    <xf numFmtId="0" fontId="0" fillId="0" borderId="0" xfId="0" applyProtection="1"/>
    <xf numFmtId="0" fontId="9" fillId="0" borderId="0" xfId="0" applyFont="1" applyAlignment="1" applyProtection="1">
      <alignment wrapText="1"/>
      <protection locked="0"/>
    </xf>
    <xf numFmtId="0" fontId="10" fillId="0" borderId="0" xfId="1" applyFont="1" applyAlignment="1" applyProtection="1">
      <alignment wrapText="1"/>
      <protection locked="0"/>
    </xf>
    <xf numFmtId="2" fontId="1" fillId="0" borderId="0" xfId="1" applyNumberFormat="1" applyProtection="1"/>
    <xf numFmtId="164" fontId="1" fillId="0" borderId="0" xfId="1" applyNumberFormat="1" applyProtection="1"/>
    <xf numFmtId="0" fontId="1" fillId="0" borderId="0" xfId="4" applyAlignment="1" applyProtection="1">
      <alignment wrapText="1"/>
    </xf>
    <xf numFmtId="0" fontId="1" fillId="0" borderId="0" xfId="4" applyProtection="1"/>
    <xf numFmtId="0" fontId="11" fillId="0" borderId="0" xfId="4" applyFont="1" applyAlignment="1" applyProtection="1">
      <alignment wrapText="1"/>
    </xf>
    <xf numFmtId="0" fontId="12" fillId="0" borderId="0" xfId="4" applyFont="1" applyProtection="1"/>
    <xf numFmtId="0" fontId="6" fillId="0" borderId="0" xfId="0" applyFont="1" applyProtection="1">
      <protection locked="0"/>
    </xf>
    <xf numFmtId="0" fontId="6" fillId="0" borderId="0" xfId="4" applyFont="1" applyProtection="1">
      <protection locked="0"/>
    </xf>
    <xf numFmtId="0" fontId="6" fillId="0" borderId="0" xfId="4" applyFont="1" applyProtection="1"/>
    <xf numFmtId="0" fontId="12" fillId="0" borderId="0" xfId="4" applyFont="1" applyAlignment="1" applyProtection="1">
      <alignment vertical="center"/>
    </xf>
    <xf numFmtId="0" fontId="6" fillId="0" borderId="0" xfId="4" applyFont="1" applyAlignment="1" applyProtection="1">
      <alignment vertical="center"/>
    </xf>
    <xf numFmtId="0" fontId="12" fillId="0" borderId="0" xfId="4" applyFont="1" applyAlignment="1" applyProtection="1">
      <alignment horizontal="left" vertical="center"/>
    </xf>
    <xf numFmtId="0" fontId="6" fillId="0" borderId="0" xfId="4" applyFont="1" applyAlignment="1" applyProtection="1">
      <alignment horizontal="left" vertical="center"/>
    </xf>
    <xf numFmtId="0" fontId="13" fillId="0" borderId="0" xfId="4" applyFont="1" applyAlignment="1" applyProtection="1">
      <alignment vertical="center"/>
    </xf>
    <xf numFmtId="0" fontId="1" fillId="0" borderId="0" xfId="4" applyAlignment="1" applyProtection="1">
      <alignment vertical="center"/>
    </xf>
    <xf numFmtId="0" fontId="14" fillId="0" borderId="0" xfId="4" applyFont="1" applyAlignment="1" applyProtection="1">
      <alignment vertical="center"/>
    </xf>
    <xf numFmtId="0" fontId="7" fillId="0" borderId="0" xfId="0" applyFont="1" applyAlignment="1"/>
    <xf numFmtId="0" fontId="11" fillId="0" borderId="0" xfId="0" applyFont="1"/>
    <xf numFmtId="0" fontId="10" fillId="0" borderId="0" xfId="0" applyFont="1" applyAlignment="1">
      <alignment horizontal="right"/>
    </xf>
    <xf numFmtId="0" fontId="6" fillId="0" borderId="0" xfId="0" applyFont="1" applyAlignment="1">
      <alignment horizontal="right"/>
    </xf>
    <xf numFmtId="0" fontId="11" fillId="0" borderId="0" xfId="0" applyFont="1" applyAlignment="1">
      <alignment horizontal="right"/>
    </xf>
    <xf numFmtId="0" fontId="10" fillId="0" borderId="0" xfId="0" applyFont="1"/>
    <xf numFmtId="0" fontId="17" fillId="0" borderId="0" xfId="2" applyFont="1" applyAlignment="1" applyProtection="1"/>
    <xf numFmtId="0" fontId="15" fillId="0" borderId="0" xfId="2" applyAlignment="1" applyProtection="1"/>
    <xf numFmtId="0" fontId="10" fillId="0" borderId="0" xfId="6" applyFont="1" applyAlignment="1" applyProtection="1">
      <alignment horizontal="right"/>
      <protection locked="0"/>
    </xf>
    <xf numFmtId="0" fontId="11" fillId="0" borderId="0" xfId="0" applyFont="1" applyAlignment="1" applyProtection="1">
      <alignment horizontal="right"/>
      <protection locked="0"/>
    </xf>
    <xf numFmtId="0" fontId="10" fillId="0" borderId="0" xfId="0" applyNumberFormat="1" applyFont="1" applyAlignment="1" applyProtection="1">
      <alignment horizontal="left"/>
      <protection locked="0"/>
    </xf>
    <xf numFmtId="0" fontId="11" fillId="0" borderId="0" xfId="0" applyNumberFormat="1" applyFont="1" applyAlignment="1" applyProtection="1">
      <alignment horizontal="left" wrapText="1"/>
      <protection locked="0"/>
    </xf>
    <xf numFmtId="0" fontId="15" fillId="0" borderId="0" xfId="2" applyFont="1" applyAlignment="1" applyProtection="1"/>
    <xf numFmtId="165" fontId="15" fillId="0" borderId="0" xfId="2" applyNumberFormat="1" applyAlignment="1" applyProtection="1"/>
    <xf numFmtId="0" fontId="11" fillId="0" borderId="0" xfId="0" applyNumberFormat="1" applyFont="1" applyAlignment="1" applyProtection="1">
      <alignment horizontal="left"/>
      <protection locked="0"/>
    </xf>
    <xf numFmtId="0" fontId="15" fillId="0" borderId="0" xfId="2" quotePrefix="1" applyAlignment="1" applyProtection="1"/>
    <xf numFmtId="165" fontId="15" fillId="0" borderId="0" xfId="2" applyNumberFormat="1" applyFont="1" applyAlignment="1" applyProtection="1"/>
    <xf numFmtId="165" fontId="15" fillId="0" borderId="0" xfId="3" applyNumberFormat="1" applyAlignment="1" applyProtection="1"/>
    <xf numFmtId="0" fontId="15" fillId="0" borderId="0" xfId="7" applyAlignment="1" applyProtection="1">
      <alignment horizontal="right"/>
      <protection locked="0"/>
    </xf>
    <xf numFmtId="165" fontId="15" fillId="0" borderId="0" xfId="7" applyNumberFormat="1" applyAlignment="1" applyProtection="1">
      <alignment horizontal="left"/>
      <protection locked="0"/>
    </xf>
    <xf numFmtId="0" fontId="17" fillId="0" borderId="0" xfId="7" applyFont="1" applyAlignment="1" applyProtection="1">
      <alignment horizontal="right"/>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0" xfId="0" applyFont="1" applyFill="1" applyAlignment="1" applyProtection="1">
      <alignment vertical="top"/>
      <protection locked="0"/>
    </xf>
    <xf numFmtId="49" fontId="6" fillId="0" borderId="0" xfId="0" applyNumberFormat="1" applyFont="1" applyFill="1" applyAlignment="1" applyProtection="1">
      <alignment wrapText="1"/>
      <protection locked="0"/>
    </xf>
    <xf numFmtId="0" fontId="6" fillId="0" borderId="0" xfId="0" applyFont="1" applyFill="1" applyProtection="1">
      <protection locked="0"/>
    </xf>
    <xf numFmtId="49" fontId="6" fillId="0" borderId="0" xfId="0" applyNumberFormat="1" applyFont="1" applyFill="1" applyProtection="1">
      <protection locked="0"/>
    </xf>
    <xf numFmtId="49" fontId="6" fillId="0" borderId="0" xfId="0" applyNumberFormat="1" applyFont="1" applyFill="1" applyAlignment="1" applyProtection="1">
      <alignment horizontal="left" indent="1"/>
      <protection locked="0"/>
    </xf>
    <xf numFmtId="49" fontId="6" fillId="0" borderId="0" xfId="0" applyNumberFormat="1" applyFont="1" applyFill="1" applyAlignment="1" applyProtection="1">
      <alignment horizontal="left" wrapText="1" indent="1"/>
      <protection locked="0"/>
    </xf>
    <xf numFmtId="0" fontId="6" fillId="0" borderId="0" xfId="0" applyFont="1" applyFill="1" applyAlignment="1" applyProtection="1">
      <alignment horizontal="right"/>
      <protection locked="0"/>
    </xf>
    <xf numFmtId="0" fontId="20" fillId="0" borderId="0" xfId="0" applyFont="1" applyFill="1" applyProtection="1">
      <protection locked="0"/>
    </xf>
    <xf numFmtId="0" fontId="21" fillId="0" borderId="0" xfId="0" applyFont="1" applyFill="1" applyBorder="1" applyAlignment="1">
      <alignment horizontal="left" wrapText="1"/>
    </xf>
    <xf numFmtId="0" fontId="0" fillId="0" borderId="0" xfId="0" applyFill="1"/>
    <xf numFmtId="0" fontId="6" fillId="0" borderId="4" xfId="0" applyFont="1" applyFill="1" applyBorder="1"/>
    <xf numFmtId="0" fontId="22" fillId="0" borderId="4" xfId="0" applyFont="1" applyFill="1" applyBorder="1" applyAlignment="1">
      <alignment horizontal="left" vertical="center" wrapText="1"/>
    </xf>
    <xf numFmtId="167" fontId="6" fillId="0" borderId="5" xfId="0" applyNumberFormat="1" applyFont="1" applyFill="1" applyBorder="1" applyAlignment="1">
      <alignment horizontal="center" vertical="center" wrapText="1"/>
    </xf>
    <xf numFmtId="167" fontId="6" fillId="0" borderId="6" xfId="0" applyNumberFormat="1" applyFont="1" applyFill="1" applyBorder="1" applyAlignment="1">
      <alignment horizontal="center" vertical="center"/>
    </xf>
    <xf numFmtId="167" fontId="6" fillId="0" borderId="7" xfId="0" applyNumberFormat="1" applyFont="1" applyFill="1" applyBorder="1" applyAlignment="1">
      <alignment horizontal="center" vertical="center" wrapText="1"/>
    </xf>
    <xf numFmtId="167" fontId="6" fillId="0" borderId="8" xfId="0" applyNumberFormat="1" applyFont="1" applyFill="1" applyBorder="1"/>
    <xf numFmtId="167" fontId="6" fillId="0" borderId="8" xfId="0" applyNumberFormat="1" applyFont="1" applyFill="1" applyBorder="1" applyAlignment="1">
      <alignment horizontal="center" vertical="center"/>
    </xf>
    <xf numFmtId="167" fontId="6" fillId="0" borderId="8" xfId="0" applyNumberFormat="1" applyFont="1" applyFill="1" applyBorder="1" applyAlignment="1">
      <alignment horizontal="center" vertical="center" wrapText="1"/>
    </xf>
    <xf numFmtId="167" fontId="6" fillId="0" borderId="1" xfId="0" applyNumberFormat="1" applyFont="1" applyFill="1" applyBorder="1" applyAlignment="1">
      <alignment horizontal="center" vertical="center" wrapText="1"/>
    </xf>
    <xf numFmtId="167" fontId="6" fillId="0" borderId="2" xfId="0" applyNumberFormat="1" applyFont="1" applyFill="1" applyBorder="1" applyAlignment="1">
      <alignment horizontal="center" vertical="center"/>
    </xf>
    <xf numFmtId="167" fontId="6" fillId="0" borderId="3" xfId="0" applyNumberFormat="1" applyFont="1" applyFill="1" applyBorder="1" applyAlignment="1">
      <alignment horizontal="center" vertical="center" wrapText="1"/>
    </xf>
    <xf numFmtId="0" fontId="1" fillId="0" borderId="0" xfId="0" applyFont="1" applyFill="1"/>
    <xf numFmtId="167" fontId="6" fillId="0" borderId="0" xfId="0" applyNumberFormat="1" applyFont="1" applyFill="1" applyBorder="1" applyAlignment="1">
      <alignment horizontal="left" vertical="center" wrapText="1" indent="1"/>
    </xf>
    <xf numFmtId="0" fontId="6" fillId="0" borderId="0" xfId="0" applyFont="1" applyFill="1"/>
    <xf numFmtId="0" fontId="0" fillId="0" borderId="4" xfId="0" applyFill="1" applyBorder="1"/>
    <xf numFmtId="0" fontId="6" fillId="0" borderId="2" xfId="0" applyFont="1" applyFill="1" applyBorder="1" applyAlignment="1">
      <alignment horizontal="center" vertical="center" wrapText="1"/>
    </xf>
    <xf numFmtId="0" fontId="13" fillId="0" borderId="0" xfId="0" applyFont="1" applyFill="1" applyAlignment="1">
      <alignment horizontal="right"/>
    </xf>
    <xf numFmtId="0" fontId="0" fillId="0" borderId="0" xfId="0" applyFill="1" applyAlignment="1"/>
    <xf numFmtId="0" fontId="0" fillId="0" borderId="0" xfId="0" applyFill="1" applyBorder="1"/>
    <xf numFmtId="166" fontId="6" fillId="0" borderId="0" xfId="0" applyNumberFormat="1" applyFont="1" applyFill="1"/>
    <xf numFmtId="167" fontId="13" fillId="0" borderId="0" xfId="0" applyNumberFormat="1" applyFont="1" applyFill="1"/>
    <xf numFmtId="167" fontId="1" fillId="0" borderId="0" xfId="0" applyNumberFormat="1" applyFont="1" applyFill="1"/>
    <xf numFmtId="0" fontId="23" fillId="0" borderId="0" xfId="0" applyFont="1" applyFill="1" applyAlignment="1">
      <alignment vertical="top" wrapText="1"/>
    </xf>
    <xf numFmtId="0" fontId="21" fillId="0" borderId="0" xfId="0" applyFont="1" applyFill="1" applyAlignment="1">
      <alignment vertical="top"/>
    </xf>
    <xf numFmtId="167" fontId="6" fillId="0" borderId="0" xfId="0" applyNumberFormat="1" applyFont="1" applyFill="1" applyAlignment="1">
      <alignment horizontal="left"/>
    </xf>
    <xf numFmtId="167" fontId="6" fillId="0" borderId="0" xfId="0" applyNumberFormat="1" applyFont="1" applyFill="1"/>
    <xf numFmtId="167" fontId="13" fillId="0" borderId="0" xfId="0" applyNumberFormat="1" applyFont="1" applyFill="1" applyAlignment="1">
      <alignment horizontal="right"/>
    </xf>
    <xf numFmtId="167" fontId="0" fillId="0" borderId="0" xfId="0" applyNumberFormat="1" applyFill="1"/>
    <xf numFmtId="167" fontId="6" fillId="0" borderId="0" xfId="0" applyNumberFormat="1" applyFont="1" applyFill="1" applyAlignment="1">
      <alignment horizontal="left" indent="1"/>
    </xf>
    <xf numFmtId="167" fontId="6" fillId="0" borderId="0" xfId="0" applyNumberFormat="1" applyFont="1" applyFill="1" applyAlignment="1">
      <alignment horizontal="left" indent="2"/>
    </xf>
    <xf numFmtId="166" fontId="0" fillId="0" borderId="0" xfId="0" applyNumberFormat="1" applyFill="1"/>
    <xf numFmtId="169" fontId="0" fillId="0" borderId="0" xfId="0" applyNumberFormat="1" applyFill="1"/>
    <xf numFmtId="0" fontId="6" fillId="0" borderId="0" xfId="1" applyFont="1" applyAlignment="1" applyProtection="1">
      <alignment vertical="center"/>
    </xf>
    <xf numFmtId="0" fontId="13" fillId="0" borderId="0" xfId="1" applyFont="1" applyAlignment="1" applyProtection="1">
      <alignment vertical="center"/>
    </xf>
    <xf numFmtId="0" fontId="1" fillId="0" borderId="0" xfId="1" applyAlignment="1" applyProtection="1">
      <alignment vertical="center"/>
    </xf>
    <xf numFmtId="0" fontId="14" fillId="0" borderId="0" xfId="1" applyFont="1" applyAlignment="1" applyProtection="1">
      <alignment vertical="center"/>
    </xf>
    <xf numFmtId="0" fontId="15" fillId="0" borderId="0" xfId="2" applyFill="1" applyAlignment="1" applyProtection="1">
      <alignment wrapText="1"/>
    </xf>
    <xf numFmtId="167" fontId="6" fillId="0" borderId="0" xfId="0" applyNumberFormat="1" applyFont="1" applyFill="1" applyAlignment="1">
      <alignment horizontal="right"/>
    </xf>
    <xf numFmtId="170" fontId="6" fillId="0" borderId="0" xfId="0" applyNumberFormat="1" applyFont="1" applyFill="1" applyAlignment="1">
      <alignment horizontal="right"/>
    </xf>
    <xf numFmtId="0" fontId="1" fillId="0" borderId="0" xfId="4" applyAlignment="1" applyProtection="1">
      <alignment vertical="top"/>
    </xf>
    <xf numFmtId="0" fontId="6" fillId="0" borderId="0" xfId="4" applyFont="1" applyAlignment="1" applyProtection="1">
      <alignment horizontal="left" vertical="top"/>
    </xf>
    <xf numFmtId="0" fontId="24" fillId="0" borderId="0" xfId="2" applyFont="1" applyAlignment="1" applyProtection="1">
      <alignment vertical="top"/>
    </xf>
    <xf numFmtId="0" fontId="2" fillId="0" borderId="0" xfId="0" applyFont="1" applyAlignment="1" applyProtection="1">
      <alignment horizontal="center" vertical="top" textRotation="180"/>
    </xf>
    <xf numFmtId="0" fontId="4" fillId="0" borderId="0" xfId="0" applyFont="1" applyAlignment="1" applyProtection="1">
      <alignment horizontal="center" vertical="top" textRotation="180"/>
    </xf>
    <xf numFmtId="0" fontId="6" fillId="0" borderId="0" xfId="4" applyFont="1" applyAlignment="1" applyProtection="1">
      <alignment horizontal="left" vertical="top" wrapText="1"/>
    </xf>
    <xf numFmtId="0" fontId="0" fillId="0" borderId="0" xfId="0" applyAlignment="1">
      <alignment horizontal="left" vertical="top" wrapText="1"/>
    </xf>
    <xf numFmtId="0" fontId="10" fillId="0" borderId="0" xfId="0" applyFont="1" applyAlignment="1">
      <alignment horizontal="left"/>
    </xf>
    <xf numFmtId="0" fontId="16" fillId="0" borderId="0" xfId="0" applyFont="1" applyAlignment="1">
      <alignment horizontal="right" vertical="top" textRotation="180"/>
    </xf>
    <xf numFmtId="168" fontId="6" fillId="0" borderId="0" xfId="0" applyNumberFormat="1" applyFont="1" applyFill="1" applyAlignment="1" applyProtection="1">
      <alignment horizontal="center"/>
      <protection locked="0"/>
    </xf>
    <xf numFmtId="167" fontId="6" fillId="0" borderId="0" xfId="0" applyNumberFormat="1" applyFont="1" applyFill="1" applyAlignment="1" applyProtection="1">
      <alignment horizontal="center"/>
      <protection locked="0"/>
    </xf>
    <xf numFmtId="0" fontId="21" fillId="0" borderId="0" xfId="0" applyFont="1" applyFill="1" applyBorder="1" applyAlignment="1">
      <alignment horizontal="left" vertical="top" wrapText="1"/>
    </xf>
    <xf numFmtId="0" fontId="17" fillId="0" borderId="0" xfId="2" applyFont="1" applyFill="1" applyAlignment="1" applyProtection="1">
      <alignment horizontal="left" wrapText="1"/>
      <protection locked="0"/>
    </xf>
    <xf numFmtId="0" fontId="0" fillId="0" borderId="0" xfId="0" applyFont="1" applyFill="1" applyAlignment="1" applyProtection="1">
      <alignment horizontal="left" wrapText="1"/>
      <protection locked="0"/>
    </xf>
    <xf numFmtId="0" fontId="6" fillId="0" borderId="1"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17" fillId="0" borderId="0" xfId="2" applyFont="1" applyFill="1" applyBorder="1" applyAlignment="1" applyProtection="1">
      <alignment horizontal="left" wrapText="1"/>
    </xf>
    <xf numFmtId="0" fontId="21" fillId="0" borderId="0" xfId="0" applyFont="1" applyFill="1" applyAlignment="1">
      <alignment vertical="top" wrapText="1"/>
    </xf>
    <xf numFmtId="0" fontId="21" fillId="0" borderId="0" xfId="0" applyFont="1" applyFill="1" applyAlignment="1">
      <alignment vertical="top"/>
    </xf>
    <xf numFmtId="0" fontId="21" fillId="0" borderId="0" xfId="0" applyFont="1" applyFill="1" applyAlignment="1">
      <alignment horizontal="left" vertical="top" wrapText="1"/>
    </xf>
    <xf numFmtId="49" fontId="17" fillId="0" borderId="0" xfId="2" applyNumberFormat="1" applyFont="1" applyFill="1" applyBorder="1" applyAlignment="1" applyProtection="1">
      <alignment horizontal="left" wrapText="1"/>
    </xf>
    <xf numFmtId="0" fontId="22"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10"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1" xfId="0" applyFont="1" applyFill="1" applyBorder="1" applyAlignment="1">
      <alignment horizontal="center" vertical="center"/>
    </xf>
    <xf numFmtId="0" fontId="6" fillId="0" borderId="7" xfId="0" applyFont="1" applyFill="1" applyBorder="1" applyAlignment="1">
      <alignment horizontal="center" vertical="center" wrapText="1"/>
    </xf>
    <xf numFmtId="0" fontId="6" fillId="0" borderId="11" xfId="0" applyFont="1" applyFill="1" applyBorder="1" applyAlignment="1">
      <alignment horizontal="center" vertical="center" wrapText="1"/>
    </xf>
  </cellXfs>
  <cellStyles count="8">
    <cellStyle name="Besuchter Hyperlink" xfId="3" builtinId="9"/>
    <cellStyle name="Hyperlink 2 2" xfId="5" xr:uid="{487B73DC-449A-46A0-9633-FCC2B64396EB}"/>
    <cellStyle name="Hyperlink_AfS_SB_S1bis3" xfId="6" xr:uid="{E9339FC4-3230-40C5-BC89-2650355780D9}"/>
    <cellStyle name="Hyperlink_SB_A6-15_vj04-07_BE" xfId="7" xr:uid="{0BE602A9-28BC-4801-B21C-2B18E9A74A23}"/>
    <cellStyle name="Link" xfId="2" builtinId="8"/>
    <cellStyle name="Standard" xfId="0" builtinId="0"/>
    <cellStyle name="Standard 10 2 2" xfId="4" xr:uid="{42707BCE-9EA9-4E17-9417-15F881BA4C20}"/>
    <cellStyle name="Standard 2" xfId="1" xr:uid="{DCB92ACF-A0FF-48B2-AFAB-924C2AD4C275}"/>
  </cellStyles>
  <dxfs count="0"/>
  <tableStyles count="0" defaultTableStyle="TableStyleMedium2" defaultPivotStyle="PivotStyleLight16"/>
  <colors>
    <mruColors>
      <color rgb="FF422700"/>
      <color rgb="FF6642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a:pPr>
            <a:r>
              <a:rPr lang="de-DE" sz="1000"/>
              <a:t>Veränderung am</a:t>
            </a:r>
            <a:r>
              <a:rPr lang="de-DE" sz="1000" baseline="0"/>
              <a:t> Arbeitsort </a:t>
            </a:r>
            <a:r>
              <a:rPr lang="de-DE" sz="1000"/>
              <a:t>gegenüber dem Vorjahr in Prozent</a:t>
            </a:r>
          </a:p>
        </c:rich>
      </c:tx>
      <c:layout>
        <c:manualLayout>
          <c:xMode val="edge"/>
          <c:yMode val="edge"/>
          <c:x val="1.5267175572519083E-2"/>
          <c:y val="1.9230710196313179E-2"/>
        </c:manualLayout>
      </c:layout>
      <c:overlay val="0"/>
      <c:spPr>
        <a:noFill/>
        <a:ln w="25400">
          <a:noFill/>
        </a:ln>
      </c:spPr>
    </c:title>
    <c:autoTitleDeleted val="0"/>
    <c:plotArea>
      <c:layout>
        <c:manualLayout>
          <c:layoutTarget val="inner"/>
          <c:xMode val="edge"/>
          <c:yMode val="edge"/>
          <c:x val="8.0152671755725199E-2"/>
          <c:y val="0.19780286114991963"/>
          <c:w val="0.74618320610687028"/>
          <c:h val="0.59340858344975878"/>
        </c:manualLayout>
      </c:layout>
      <c:barChart>
        <c:barDir val="col"/>
        <c:grouping val="clustered"/>
        <c:varyColors val="0"/>
        <c:ser>
          <c:idx val="0"/>
          <c:order val="1"/>
          <c:tx>
            <c:strRef>
              <c:f>Titel!$F$23</c:f>
              <c:strCache>
                <c:ptCount val="1"/>
                <c:pt idx="0">
                  <c:v> Deutschland</c:v>
                </c:pt>
              </c:strCache>
            </c:strRef>
          </c:tx>
          <c:spPr>
            <a:solidFill>
              <a:srgbClr val="422700"/>
            </a:solidFill>
            <a:ln>
              <a:solidFill>
                <a:schemeClr val="accent4"/>
              </a:solidFill>
            </a:ln>
          </c:spPr>
          <c:invertIfNegative val="0"/>
          <c:cat>
            <c:strRef>
              <c:f>Titel!$G$20:$R$21</c:f>
              <c:strCach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strCache>
            </c:strRef>
          </c:cat>
          <c:val>
            <c:numRef>
              <c:f>Titel!$G$23:$R$23</c:f>
              <c:numCache>
                <c:formatCode>0.00</c:formatCode>
                <c:ptCount val="12"/>
                <c:pt idx="0">
                  <c:v>1.1499999999999999</c:v>
                </c:pt>
                <c:pt idx="1">
                  <c:v>1.89</c:v>
                </c:pt>
                <c:pt idx="2">
                  <c:v>1.98</c:v>
                </c:pt>
                <c:pt idx="3">
                  <c:v>2.1800000000000002</c:v>
                </c:pt>
                <c:pt idx="4">
                  <c:v>2.2999999999999998</c:v>
                </c:pt>
                <c:pt idx="5">
                  <c:v>2.19</c:v>
                </c:pt>
                <c:pt idx="6">
                  <c:v>1.63</c:v>
                </c:pt>
                <c:pt idx="7">
                  <c:v>-0.25</c:v>
                </c:pt>
                <c:pt idx="8">
                  <c:v>1.44</c:v>
                </c:pt>
                <c:pt idx="9">
                  <c:v>1.9</c:v>
                </c:pt>
                <c:pt idx="10">
                  <c:v>0.77</c:v>
                </c:pt>
                <c:pt idx="11">
                  <c:v>0.37</c:v>
                </c:pt>
              </c:numCache>
            </c:numRef>
          </c:val>
          <c:extLst>
            <c:ext xmlns:c16="http://schemas.microsoft.com/office/drawing/2014/chart" uri="{C3380CC4-5D6E-409C-BE32-E72D297353CC}">
              <c16:uniqueId val="{00000000-F9A1-4647-A259-F77B5066360E}"/>
            </c:ext>
          </c:extLst>
        </c:ser>
        <c:ser>
          <c:idx val="1"/>
          <c:order val="0"/>
          <c:tx>
            <c:strRef>
              <c:f>Titel!$F$22</c:f>
              <c:strCache>
                <c:ptCount val="1"/>
                <c:pt idx="0">
                  <c:v> Berlin</c:v>
                </c:pt>
              </c:strCache>
            </c:strRef>
          </c:tx>
          <c:spPr>
            <a:solidFill>
              <a:srgbClr val="FFFFCC"/>
            </a:solidFill>
            <a:ln w="25400">
              <a:solidFill>
                <a:srgbClr val="664200"/>
              </a:solidFill>
              <a:prstDash val="solid"/>
            </a:ln>
          </c:spPr>
          <c:invertIfNegative val="0"/>
          <c:cat>
            <c:strRef>
              <c:f>Titel!$G$20:$R$21</c:f>
              <c:strCache>
                <c:ptCount val="12"/>
                <c:pt idx="0">
                  <c:v>2013</c:v>
                </c:pt>
                <c:pt idx="1">
                  <c:v>2014</c:v>
                </c:pt>
                <c:pt idx="2">
                  <c:v>2015</c:v>
                </c:pt>
                <c:pt idx="3">
                  <c:v>2016</c:v>
                </c:pt>
                <c:pt idx="4">
                  <c:v>2017</c:v>
                </c:pt>
                <c:pt idx="5">
                  <c:v>2018</c:v>
                </c:pt>
                <c:pt idx="6">
                  <c:v>2019</c:v>
                </c:pt>
                <c:pt idx="7">
                  <c:v>2020</c:v>
                </c:pt>
                <c:pt idx="8">
                  <c:v>2021</c:v>
                </c:pt>
                <c:pt idx="9">
                  <c:v>2022</c:v>
                </c:pt>
                <c:pt idx="10">
                  <c:v>2023</c:v>
                </c:pt>
                <c:pt idx="11">
                  <c:v>2024</c:v>
                </c:pt>
              </c:strCache>
            </c:strRef>
          </c:cat>
          <c:val>
            <c:numRef>
              <c:f>Titel!$G$22:$R$22</c:f>
              <c:numCache>
                <c:formatCode>0.00</c:formatCode>
                <c:ptCount val="12"/>
                <c:pt idx="0">
                  <c:v>2.46</c:v>
                </c:pt>
                <c:pt idx="1">
                  <c:v>3.33</c:v>
                </c:pt>
                <c:pt idx="2">
                  <c:v>3.31</c:v>
                </c:pt>
                <c:pt idx="3">
                  <c:v>4.29</c:v>
                </c:pt>
                <c:pt idx="4">
                  <c:v>4.3</c:v>
                </c:pt>
                <c:pt idx="5">
                  <c:v>3.49</c:v>
                </c:pt>
                <c:pt idx="6">
                  <c:v>3.5</c:v>
                </c:pt>
                <c:pt idx="7">
                  <c:v>0.74</c:v>
                </c:pt>
                <c:pt idx="8">
                  <c:v>2.81</c:v>
                </c:pt>
                <c:pt idx="9">
                  <c:v>4.51</c:v>
                </c:pt>
                <c:pt idx="10">
                  <c:v>1.58</c:v>
                </c:pt>
                <c:pt idx="11">
                  <c:v>0.39</c:v>
                </c:pt>
              </c:numCache>
            </c:numRef>
          </c:val>
          <c:extLst>
            <c:ext xmlns:c16="http://schemas.microsoft.com/office/drawing/2014/chart" uri="{C3380CC4-5D6E-409C-BE32-E72D297353CC}">
              <c16:uniqueId val="{00000001-F9A1-4647-A259-F77B5066360E}"/>
            </c:ext>
          </c:extLst>
        </c:ser>
        <c:dLbls>
          <c:showLegendKey val="0"/>
          <c:showVal val="0"/>
          <c:showCatName val="0"/>
          <c:showSerName val="0"/>
          <c:showPercent val="0"/>
          <c:showBubbleSize val="0"/>
        </c:dLbls>
        <c:gapWidth val="150"/>
        <c:axId val="119491968"/>
        <c:axId val="119866496"/>
      </c:barChart>
      <c:catAx>
        <c:axId val="119491968"/>
        <c:scaling>
          <c:orientation val="minMax"/>
        </c:scaling>
        <c:delete val="0"/>
        <c:axPos val="b"/>
        <c:numFmt formatCode="General" sourceLinked="1"/>
        <c:majorTickMark val="none"/>
        <c:minorTickMark val="none"/>
        <c:tickLblPos val="low"/>
        <c:spPr>
          <a:ln w="25400">
            <a:solidFill>
              <a:srgbClr val="000000"/>
            </a:solidFill>
            <a:prstDash val="solid"/>
          </a:ln>
        </c:spPr>
        <c:txPr>
          <a:bodyPr rot="-5400000" vert="horz"/>
          <a:lstStyle/>
          <a:p>
            <a:pPr>
              <a:defRPr/>
            </a:pPr>
            <a:endParaRPr lang="de-DE"/>
          </a:p>
        </c:txPr>
        <c:crossAx val="119866496"/>
        <c:crosses val="autoZero"/>
        <c:auto val="1"/>
        <c:lblAlgn val="ctr"/>
        <c:lblOffset val="100"/>
        <c:noMultiLvlLbl val="0"/>
      </c:catAx>
      <c:valAx>
        <c:axId val="119866496"/>
        <c:scaling>
          <c:orientation val="minMax"/>
        </c:scaling>
        <c:delete val="0"/>
        <c:axPos val="l"/>
        <c:majorGridlines>
          <c:spPr>
            <a:ln w="3175">
              <a:solidFill>
                <a:schemeClr val="bg1">
                  <a:lumMod val="50000"/>
                </a:schemeClr>
              </a:solidFill>
              <a:prstDash val="solid"/>
            </a:ln>
          </c:spPr>
        </c:majorGridlines>
        <c:numFmt formatCode="General" sourceLinked="0"/>
        <c:majorTickMark val="none"/>
        <c:minorTickMark val="none"/>
        <c:tickLblPos val="nextTo"/>
        <c:spPr>
          <a:ln w="25400">
            <a:solidFill>
              <a:srgbClr val="000000"/>
            </a:solidFill>
            <a:prstDash val="solid"/>
          </a:ln>
        </c:spPr>
        <c:txPr>
          <a:bodyPr rot="0" vert="horz"/>
          <a:lstStyle/>
          <a:p>
            <a:pPr>
              <a:defRPr/>
            </a:pPr>
            <a:endParaRPr lang="de-DE"/>
          </a:p>
        </c:txPr>
        <c:crossAx val="119491968"/>
        <c:crosses val="autoZero"/>
        <c:crossBetween val="between"/>
        <c:majorUnit val="1"/>
      </c:valAx>
      <c:spPr>
        <a:solidFill>
          <a:srgbClr val="FFFFFF"/>
        </a:solidFill>
        <a:ln w="25400">
          <a:noFill/>
        </a:ln>
      </c:spPr>
    </c:plotArea>
    <c:legend>
      <c:legendPos val="r"/>
      <c:legendEntry>
        <c:idx val="0"/>
        <c:txPr>
          <a:bodyPr/>
          <a:lstStyle/>
          <a:p>
            <a:pPr>
              <a:defRPr baseline="0">
                <a:solidFill>
                  <a:srgbClr val="422700"/>
                </a:solidFill>
              </a:defRPr>
            </a:pPr>
            <a:endParaRPr lang="de-DE"/>
          </a:p>
        </c:txPr>
      </c:legendEntry>
      <c:layout>
        <c:manualLayout>
          <c:xMode val="edge"/>
          <c:yMode val="edge"/>
          <c:x val="0.13549618320610687"/>
          <c:y val="9.8901459432955502E-2"/>
          <c:w val="0.58622322734467347"/>
          <c:h val="7.9266626759374376E-2"/>
        </c:manualLayout>
      </c:layout>
      <c:overlay val="0"/>
      <c:spPr>
        <a:solidFill>
          <a:srgbClr val="FFFFFF"/>
        </a:solidFill>
        <a:ln w="25400">
          <a:noFill/>
        </a:ln>
      </c:sp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mn-lt"/>
          <a:ea typeface="Arial"/>
          <a:cs typeface="Arial"/>
        </a:defRPr>
      </a:pPr>
      <a:endParaRPr lang="de-DE"/>
    </a:p>
  </c:txPr>
  <c:printSettings>
    <c:headerFooter/>
    <c:pageMargins b="0.78740157499999996" l="0.7" r="0.7" t="0.78740157499999996" header="0.3" footer="0.3"/>
    <c:pageSetup paperSize="9"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2" Type="http://schemas.openxmlformats.org/officeDocument/2006/relationships/chart" Target="../charts/chart1.xm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wmf"/></Relationships>
</file>

<file path=xl/drawings/_rels/drawing3.xml.rels><?xml version="1.0" encoding="UTF-8" standalone="yes"?>
<Relationships xmlns="http://schemas.openxmlformats.org/package/2006/relationships"><Relationship Id="rId1" Type="http://schemas.openxmlformats.org/officeDocument/2006/relationships/image" Target="../media/image4.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5.emf"/></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2" name="Picture 1" descr="AfS_Winkel_lo">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49830"/>
          <a:ext cx="108585" cy="1790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22859</xdr:colOff>
      <xdr:row>12</xdr:row>
      <xdr:rowOff>53340</xdr:rowOff>
    </xdr:from>
    <xdr:to>
      <xdr:col>4</xdr:col>
      <xdr:colOff>266700</xdr:colOff>
      <xdr:row>27</xdr:row>
      <xdr:rowOff>144780</xdr:rowOff>
    </xdr:to>
    <xdr:graphicFrame macro="">
      <xdr:nvGraphicFramePr>
        <xdr:cNvPr id="3" name="Diagramm 3">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3</xdr:col>
      <xdr:colOff>18669</xdr:colOff>
      <xdr:row>0</xdr:row>
      <xdr:rowOff>66675</xdr:rowOff>
    </xdr:from>
    <xdr:to>
      <xdr:col>4</xdr:col>
      <xdr:colOff>28194</xdr:colOff>
      <xdr:row>6</xdr:row>
      <xdr:rowOff>494919</xdr:rowOff>
    </xdr:to>
    <xdr:pic>
      <xdr:nvPicPr>
        <xdr:cNvPr id="4" name="Grafik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rot="5400000">
          <a:off x="4862322" y="1328547"/>
          <a:ext cx="2904744" cy="381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2" name="AutoShape 1">
          <a:extLst>
            <a:ext uri="{FF2B5EF4-FFF2-40B4-BE49-F238E27FC236}">
              <a16:creationId xmlns:a16="http://schemas.microsoft.com/office/drawing/2014/main" id="{00000000-0008-0000-0100-000002000000}"/>
            </a:ext>
          </a:extLst>
        </xdr:cNvPr>
        <xdr:cNvSpPr>
          <a:spLocks noChangeAspect="1" noChangeArrowheads="1"/>
        </xdr:cNvSpPr>
      </xdr:nvSpPr>
      <xdr:spPr bwMode="auto">
        <a:xfrm>
          <a:off x="2990850" y="4362450"/>
          <a:ext cx="693420" cy="48387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3" name="Picture 2" descr="Briefbaustein_AfS_Winkel">
          <a:extLst>
            <a:ext uri="{FF2B5EF4-FFF2-40B4-BE49-F238E27FC236}">
              <a16:creationId xmlns:a16="http://schemas.microsoft.com/office/drawing/2014/main" id="{00000000-0008-0000-0100-000003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652010" y="5915025"/>
          <a:ext cx="99060" cy="16383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4" name="Picture 3" descr="Briefbaustein_AfS_Winkel">
          <a:extLst>
            <a:ext uri="{FF2B5EF4-FFF2-40B4-BE49-F238E27FC236}">
              <a16:creationId xmlns:a16="http://schemas.microsoft.com/office/drawing/2014/main" id="{00000000-0008-0000-0100-000004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5915025"/>
          <a:ext cx="99060" cy="1485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5" name="Picture 4" descr="Briefbaustein_AfS_Winkel">
          <a:extLst>
            <a:ext uri="{FF2B5EF4-FFF2-40B4-BE49-F238E27FC236}">
              <a16:creationId xmlns:a16="http://schemas.microsoft.com/office/drawing/2014/main" id="{00000000-0008-0000-0100-000005000000}"/>
            </a:ext>
          </a:extLst>
        </xdr:cNvPr>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168015"/>
          <a:ext cx="99060" cy="1314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1</xdr:col>
      <xdr:colOff>4305300</xdr:colOff>
      <xdr:row>0</xdr:row>
      <xdr:rowOff>15240</xdr:rowOff>
    </xdr:from>
    <xdr:to>
      <xdr:col>2</xdr:col>
      <xdr:colOff>123825</xdr:colOff>
      <xdr:row>0</xdr:row>
      <xdr:rowOff>971550</xdr:rowOff>
    </xdr:to>
    <xdr:sp macro="" textlink="" fLocksText="0">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4486275" y="15240"/>
          <a:ext cx="1209675" cy="956310"/>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VI 20  – j /24</a:t>
          </a:r>
        </a:p>
      </xdr:txBody>
    </xdr:sp>
    <xdr:clientData/>
  </xdr:twoCellAnchor>
  <xdr:twoCellAnchor editAs="oneCell">
    <xdr:from>
      <xdr:col>3</xdr:col>
      <xdr:colOff>342900</xdr:colOff>
      <xdr:row>0</xdr:row>
      <xdr:rowOff>9525</xdr:rowOff>
    </xdr:from>
    <xdr:to>
      <xdr:col>3</xdr:col>
      <xdr:colOff>630900</xdr:colOff>
      <xdr:row>5</xdr:row>
      <xdr:rowOff>224037</xdr:rowOff>
    </xdr:to>
    <xdr:pic>
      <xdr:nvPicPr>
        <xdr:cNvPr id="3" name="Grafik 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rot="5400000">
          <a:off x="5142144" y="963381"/>
          <a:ext cx="2195712" cy="2880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9525</xdr:rowOff>
        </xdr:from>
        <xdr:to>
          <xdr:col>6</xdr:col>
          <xdr:colOff>1638300</xdr:colOff>
          <xdr:row>41</xdr:row>
          <xdr:rowOff>142875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700-00000110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statistik.arbeitsagentur.de/DE/Statischer-Content/Grundlagen/Methodik-Qualitaet/Methodenberichte/Beschaeftigungsstatistik/Generische-Publikationen/Methodenbericht-Partielle-Revision-2023.pdf;jsessionid=BAA51E667C78C2E98EC6637EDC338E95?__blob=publicationFile&amp;v=3" TargetMode="External"/><Relationship Id="rId1" Type="http://schemas.openxmlformats.org/officeDocument/2006/relationships/hyperlink" Target="http://creativecommons.org/licenses/by/3.0/de/" TargetMode="External"/><Relationship Id="rId4"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s://www.statistik-berlin-brandenburg.de/Publikationen/metadaten/MD_13111_2023.pdf" TargetMode="External"/><Relationship Id="rId1" Type="http://schemas.openxmlformats.org/officeDocument/2006/relationships/hyperlink" Target="https://www.statistik-berlin-brandenburg.de/Publikationen/metadaten/MD_13111_2023.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8.bin"/><Relationship Id="rId5" Type="http://schemas.openxmlformats.org/officeDocument/2006/relationships/image" Target="../media/image5.emf"/><Relationship Id="rId4" Type="http://schemas.openxmlformats.org/officeDocument/2006/relationships/package" Target="../embeddings/Microsoft_Word_Document.docx"/></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99F560-43CB-4FE2-8F9E-AABF405649A6}">
  <dimension ref="A1:V34"/>
  <sheetViews>
    <sheetView tabSelected="1" zoomScaleNormal="75" workbookViewId="0"/>
  </sheetViews>
  <sheetFormatPr baseColWidth="10" defaultColWidth="11.5703125" defaultRowHeight="12.75" x14ac:dyDescent="0.2"/>
  <cols>
    <col min="1" max="1" width="38.85546875" style="2" customWidth="1"/>
    <col min="2" max="2" width="0.7109375" style="2" customWidth="1"/>
    <col min="3" max="3" width="52" style="2" customWidth="1"/>
    <col min="4" max="4" width="5.5703125" style="8" bestFit="1" customWidth="1"/>
    <col min="5" max="16384" width="11.5703125" style="2"/>
  </cols>
  <sheetData>
    <row r="1" spans="1:4" ht="60" customHeight="1" x14ac:dyDescent="0.2">
      <c r="A1" s="1"/>
      <c r="D1" s="102"/>
    </row>
    <row r="2" spans="1:4" ht="40.15" customHeight="1" x14ac:dyDescent="0.45">
      <c r="B2" s="3" t="s">
        <v>0</v>
      </c>
      <c r="D2" s="103"/>
    </row>
    <row r="3" spans="1:4" ht="34.5" x14ac:dyDescent="0.45">
      <c r="B3" s="3" t="s">
        <v>1</v>
      </c>
      <c r="D3" s="103"/>
    </row>
    <row r="4" spans="1:4" ht="6.6" customHeight="1" x14ac:dyDescent="0.2">
      <c r="D4" s="103"/>
    </row>
    <row r="5" spans="1:4" ht="20.25" x14ac:dyDescent="0.3">
      <c r="C5" s="4" t="s">
        <v>166</v>
      </c>
      <c r="D5" s="103"/>
    </row>
    <row r="6" spans="1:4" s="5" customFormat="1" ht="34.9" customHeight="1" x14ac:dyDescent="0.2">
      <c r="D6" s="103"/>
    </row>
    <row r="7" spans="1:4" ht="84" customHeight="1" x14ac:dyDescent="0.2">
      <c r="C7" s="6" t="s">
        <v>167</v>
      </c>
      <c r="D7" s="103"/>
    </row>
    <row r="8" spans="1:4" x14ac:dyDescent="0.2">
      <c r="D8" s="103"/>
    </row>
    <row r="9" spans="1:4" ht="30" x14ac:dyDescent="0.2">
      <c r="C9" s="7" t="s">
        <v>2</v>
      </c>
      <c r="D9" s="103"/>
    </row>
    <row r="10" spans="1:4" ht="7.15" customHeight="1" x14ac:dyDescent="0.2">
      <c r="D10" s="103"/>
    </row>
    <row r="11" spans="1:4" s="8" customFormat="1" ht="45" customHeight="1" x14ac:dyDescent="0.2">
      <c r="C11" s="9"/>
      <c r="D11" s="103"/>
    </row>
    <row r="12" spans="1:4" s="8" customFormat="1" ht="66" customHeight="1" x14ac:dyDescent="0.2"/>
    <row r="13" spans="1:4" x14ac:dyDescent="0.2">
      <c r="C13" s="10"/>
    </row>
    <row r="20" spans="6:22" x14ac:dyDescent="0.2">
      <c r="G20" s="2">
        <v>2013</v>
      </c>
      <c r="H20" s="2">
        <v>2014</v>
      </c>
      <c r="I20" s="2">
        <v>2015</v>
      </c>
      <c r="J20" s="2">
        <v>2016</v>
      </c>
      <c r="K20" s="2">
        <v>2017</v>
      </c>
      <c r="L20" s="2">
        <v>2018</v>
      </c>
      <c r="M20" s="2">
        <v>2019</v>
      </c>
      <c r="N20" s="2">
        <v>2020</v>
      </c>
      <c r="O20" s="2">
        <v>2021</v>
      </c>
      <c r="P20" s="2">
        <v>2022</v>
      </c>
      <c r="Q20" s="2">
        <v>2023</v>
      </c>
      <c r="R20" s="2">
        <v>2024</v>
      </c>
    </row>
    <row r="22" spans="6:22" x14ac:dyDescent="0.2">
      <c r="F22" s="2" t="s">
        <v>3</v>
      </c>
      <c r="G22" s="11">
        <v>2.46</v>
      </c>
      <c r="H22" s="11">
        <v>3.33</v>
      </c>
      <c r="I22" s="11">
        <v>3.31</v>
      </c>
      <c r="J22" s="11">
        <v>4.29</v>
      </c>
      <c r="K22" s="11">
        <v>4.3</v>
      </c>
      <c r="L22" s="11">
        <v>3.49</v>
      </c>
      <c r="M22" s="11">
        <v>3.5</v>
      </c>
      <c r="N22" s="11">
        <v>0.74</v>
      </c>
      <c r="O22" s="11">
        <v>2.81</v>
      </c>
      <c r="P22" s="11">
        <v>4.51</v>
      </c>
      <c r="Q22" s="11">
        <v>1.58</v>
      </c>
      <c r="R22" s="11">
        <v>0.39</v>
      </c>
      <c r="T22" s="11"/>
      <c r="U22" s="11"/>
      <c r="V22" s="11"/>
    </row>
    <row r="23" spans="6:22" x14ac:dyDescent="0.2">
      <c r="F23" s="2" t="s">
        <v>4</v>
      </c>
      <c r="G23" s="11">
        <v>1.1499999999999999</v>
      </c>
      <c r="H23" s="11">
        <v>1.89</v>
      </c>
      <c r="I23" s="11">
        <v>1.98</v>
      </c>
      <c r="J23" s="11">
        <v>2.1800000000000002</v>
      </c>
      <c r="K23" s="11">
        <v>2.2999999999999998</v>
      </c>
      <c r="L23" s="11">
        <v>2.19</v>
      </c>
      <c r="M23" s="11">
        <v>1.63</v>
      </c>
      <c r="N23" s="11">
        <v>-0.25</v>
      </c>
      <c r="O23" s="11">
        <v>1.44</v>
      </c>
      <c r="P23" s="11">
        <v>1.9</v>
      </c>
      <c r="Q23" s="11">
        <v>0.77</v>
      </c>
      <c r="R23" s="11">
        <v>0.37</v>
      </c>
      <c r="T23" s="11"/>
      <c r="U23" s="11"/>
      <c r="V23" s="11"/>
    </row>
    <row r="25" spans="6:22" x14ac:dyDescent="0.2">
      <c r="G25" s="11"/>
      <c r="H25" s="11"/>
      <c r="I25" s="11"/>
      <c r="J25" s="11"/>
      <c r="K25" s="11"/>
      <c r="L25" s="11"/>
      <c r="M25" s="11"/>
      <c r="N25" s="11"/>
      <c r="O25" s="11"/>
      <c r="P25" s="11"/>
      <c r="Q25" s="11"/>
      <c r="R25" s="11"/>
      <c r="S25" s="11"/>
      <c r="T25" s="11"/>
    </row>
    <row r="26" spans="6:22" x14ac:dyDescent="0.2">
      <c r="G26" s="11"/>
      <c r="H26" s="11"/>
      <c r="I26" s="11"/>
      <c r="J26" s="11"/>
      <c r="K26" s="11"/>
      <c r="L26" s="11"/>
      <c r="M26" s="11"/>
      <c r="N26" s="11"/>
      <c r="O26" s="11"/>
      <c r="P26" s="11"/>
      <c r="Q26" s="11"/>
      <c r="R26" s="11"/>
    </row>
    <row r="27" spans="6:22" x14ac:dyDescent="0.2">
      <c r="G27" s="11"/>
      <c r="H27" s="11"/>
      <c r="I27" s="11"/>
      <c r="J27" s="11"/>
      <c r="K27" s="11"/>
      <c r="L27" s="11"/>
      <c r="M27" s="11"/>
      <c r="N27" s="11"/>
      <c r="O27" s="11"/>
      <c r="P27" s="11"/>
      <c r="Q27" s="11"/>
      <c r="R27" s="11"/>
    </row>
    <row r="31" spans="6:22" ht="12" customHeight="1" x14ac:dyDescent="0.2"/>
    <row r="32" spans="6:22" ht="12" customHeight="1" x14ac:dyDescent="0.2"/>
    <row r="34" spans="6:20" x14ac:dyDescent="0.2">
      <c r="F34" s="12"/>
      <c r="G34" s="12"/>
      <c r="H34" s="12"/>
      <c r="I34" s="12"/>
      <c r="J34" s="12"/>
      <c r="K34" s="12"/>
      <c r="L34" s="12"/>
      <c r="M34" s="12"/>
      <c r="N34" s="12"/>
      <c r="O34" s="12"/>
      <c r="P34" s="12"/>
      <c r="Q34" s="12"/>
      <c r="R34" s="12"/>
      <c r="S34" s="12"/>
      <c r="T34" s="12"/>
    </row>
  </sheetData>
  <sheetProtection selectLockedCells="1"/>
  <mergeCells count="1">
    <mergeCell ref="D1:D11"/>
  </mergeCells>
  <pageMargins left="0.59055118110236227" right="0.17" top="0.78740157480314965" bottom="0.59055118110236227" header="0.31496062992125984" footer="0.23622047244094491"/>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BB85B2-8560-4C87-96FC-2693B4B880D3}">
  <dimension ref="A3:F57"/>
  <sheetViews>
    <sheetView zoomScaleNormal="100" workbookViewId="0"/>
  </sheetViews>
  <sheetFormatPr baseColWidth="10" defaultColWidth="11.42578125" defaultRowHeight="12.75" x14ac:dyDescent="0.2"/>
  <cols>
    <col min="1" max="1" width="1.7109375" style="13" customWidth="1"/>
    <col min="2" max="2" width="25.7109375" style="14" customWidth="1"/>
    <col min="3" max="3" width="15.7109375" style="14" customWidth="1"/>
    <col min="4" max="4" width="1.7109375" style="14" customWidth="1"/>
    <col min="5" max="5" width="25.7109375" style="14" customWidth="1"/>
    <col min="6" max="16384" width="11.42578125" style="14"/>
  </cols>
  <sheetData>
    <row r="3" spans="1:2" x14ac:dyDescent="0.2">
      <c r="B3" s="13"/>
    </row>
    <row r="4" spans="1:2" x14ac:dyDescent="0.2">
      <c r="B4" s="13"/>
    </row>
    <row r="5" spans="1:2" x14ac:dyDescent="0.2">
      <c r="B5" s="13"/>
    </row>
    <row r="6" spans="1:2" x14ac:dyDescent="0.2">
      <c r="B6" s="13"/>
    </row>
    <row r="7" spans="1:2" x14ac:dyDescent="0.2">
      <c r="B7" s="13"/>
    </row>
    <row r="8" spans="1:2" x14ac:dyDescent="0.2">
      <c r="B8" s="13"/>
    </row>
    <row r="9" spans="1:2" x14ac:dyDescent="0.2">
      <c r="B9" s="13"/>
    </row>
    <row r="10" spans="1:2" x14ac:dyDescent="0.2">
      <c r="B10" s="13"/>
    </row>
    <row r="11" spans="1:2" x14ac:dyDescent="0.2">
      <c r="B11" s="13"/>
    </row>
    <row r="12" spans="1:2" x14ac:dyDescent="0.2">
      <c r="B12" s="13"/>
    </row>
    <row r="13" spans="1:2" x14ac:dyDescent="0.2">
      <c r="B13" s="13"/>
    </row>
    <row r="14" spans="1:2" x14ac:dyDescent="0.2">
      <c r="B14" s="13"/>
    </row>
    <row r="15" spans="1:2" x14ac:dyDescent="0.2">
      <c r="B15" s="13"/>
    </row>
    <row r="16" spans="1:2" x14ac:dyDescent="0.2">
      <c r="A16" s="14"/>
      <c r="B16" s="13"/>
    </row>
    <row r="17" spans="1:6" x14ac:dyDescent="0.2">
      <c r="A17" s="14"/>
      <c r="B17" s="13"/>
    </row>
    <row r="18" spans="1:6" x14ac:dyDescent="0.2">
      <c r="A18" s="14"/>
      <c r="B18" s="13"/>
    </row>
    <row r="19" spans="1:6" x14ac:dyDescent="0.2">
      <c r="B19" s="15"/>
    </row>
    <row r="20" spans="1:6" x14ac:dyDescent="0.2">
      <c r="B20" s="13"/>
    </row>
    <row r="21" spans="1:6" ht="12.75" customHeight="1" x14ac:dyDescent="0.2">
      <c r="A21" s="16" t="s">
        <v>5</v>
      </c>
      <c r="B21" s="13"/>
      <c r="E21" s="104" t="s">
        <v>164</v>
      </c>
      <c r="F21" s="105"/>
    </row>
    <row r="22" spans="1:6" x14ac:dyDescent="0.2">
      <c r="E22" s="105"/>
      <c r="F22" s="105"/>
    </row>
    <row r="23" spans="1:6" ht="11.1" customHeight="1" x14ac:dyDescent="0.2">
      <c r="A23" s="14"/>
      <c r="B23" s="16" t="s">
        <v>6</v>
      </c>
      <c r="E23" s="105"/>
      <c r="F23" s="105"/>
    </row>
    <row r="24" spans="1:6" ht="11.1" customHeight="1" x14ac:dyDescent="0.2">
      <c r="A24" s="14"/>
      <c r="B24" s="17" t="s">
        <v>168</v>
      </c>
      <c r="E24" s="105"/>
      <c r="F24" s="105"/>
    </row>
    <row r="25" spans="1:6" ht="11.1" customHeight="1" x14ac:dyDescent="0.2">
      <c r="A25" s="14"/>
      <c r="E25" s="105"/>
      <c r="F25" s="105"/>
    </row>
    <row r="26" spans="1:6" ht="11.1" customHeight="1" x14ac:dyDescent="0.2">
      <c r="A26" s="14"/>
      <c r="B26" s="18" t="s">
        <v>7</v>
      </c>
      <c r="E26" s="105"/>
      <c r="F26" s="105"/>
    </row>
    <row r="27" spans="1:6" ht="11.1" customHeight="1" x14ac:dyDescent="0.2">
      <c r="A27" s="14"/>
      <c r="B27" s="17" t="s">
        <v>179</v>
      </c>
      <c r="E27" s="105"/>
      <c r="F27" s="105"/>
    </row>
    <row r="28" spans="1:6" ht="11.1" customHeight="1" x14ac:dyDescent="0.2">
      <c r="A28" s="14"/>
      <c r="B28" s="19"/>
      <c r="E28" s="101" t="s">
        <v>163</v>
      </c>
      <c r="F28" s="100"/>
    </row>
    <row r="29" spans="1:6" ht="11.1" customHeight="1" x14ac:dyDescent="0.2">
      <c r="A29" s="14"/>
      <c r="B29" s="16"/>
      <c r="E29" s="100"/>
      <c r="F29" s="100"/>
    </row>
    <row r="30" spans="1:6" ht="11.1" customHeight="1" x14ac:dyDescent="0.2">
      <c r="A30" s="14"/>
      <c r="B30" s="19"/>
      <c r="F30" s="99"/>
    </row>
    <row r="31" spans="1:6" ht="11.1" customHeight="1" x14ac:dyDescent="0.2">
      <c r="A31" s="14"/>
      <c r="B31" s="19"/>
      <c r="E31" s="99"/>
      <c r="F31" s="99"/>
    </row>
    <row r="32" spans="1:6" ht="11.1" customHeight="1" x14ac:dyDescent="0.2">
      <c r="A32" s="14"/>
      <c r="B32" s="18"/>
      <c r="E32" s="99"/>
      <c r="F32" s="99"/>
    </row>
    <row r="33" spans="1:5" ht="80.45" customHeight="1" x14ac:dyDescent="0.2">
      <c r="A33" s="14"/>
    </row>
    <row r="34" spans="1:5" ht="10.9" customHeight="1" x14ac:dyDescent="0.2">
      <c r="A34" s="20" t="s">
        <v>8</v>
      </c>
      <c r="B34" s="21"/>
      <c r="C34" s="21"/>
      <c r="D34" s="22" t="s">
        <v>9</v>
      </c>
      <c r="E34" s="23"/>
    </row>
    <row r="35" spans="1:5" ht="10.9" customHeight="1" x14ac:dyDescent="0.2">
      <c r="A35" s="21"/>
      <c r="B35" s="21"/>
      <c r="C35" s="21"/>
      <c r="D35" s="23"/>
      <c r="E35" s="23"/>
    </row>
    <row r="36" spans="1:5" ht="10.9" customHeight="1" x14ac:dyDescent="0.2">
      <c r="A36" s="21"/>
      <c r="B36" s="24" t="s">
        <v>10</v>
      </c>
      <c r="C36" s="21"/>
      <c r="D36" s="23">
        <v>0</v>
      </c>
      <c r="E36" s="23" t="s">
        <v>11</v>
      </c>
    </row>
    <row r="37" spans="1:5" ht="10.9" customHeight="1" x14ac:dyDescent="0.2">
      <c r="A37" s="21"/>
      <c r="B37" s="21" t="s">
        <v>12</v>
      </c>
      <c r="C37" s="21"/>
      <c r="D37" s="21"/>
      <c r="E37" s="23" t="s">
        <v>13</v>
      </c>
    </row>
    <row r="38" spans="1:5" ht="10.9" customHeight="1" x14ac:dyDescent="0.2">
      <c r="A38" s="21"/>
      <c r="B38" s="21" t="s">
        <v>14</v>
      </c>
      <c r="C38" s="21"/>
      <c r="D38" s="21"/>
      <c r="E38" s="23" t="s">
        <v>15</v>
      </c>
    </row>
    <row r="39" spans="1:5" ht="10.9" customHeight="1" x14ac:dyDescent="0.2">
      <c r="A39" s="21"/>
      <c r="B39" s="21" t="s">
        <v>16</v>
      </c>
      <c r="C39" s="21"/>
      <c r="D39" s="23" t="s">
        <v>17</v>
      </c>
      <c r="E39" s="23" t="s">
        <v>18</v>
      </c>
    </row>
    <row r="40" spans="1:5" ht="10.9" customHeight="1" x14ac:dyDescent="0.2">
      <c r="A40" s="21"/>
      <c r="B40" s="21" t="s">
        <v>19</v>
      </c>
      <c r="C40" s="21"/>
      <c r="D40" s="23" t="s">
        <v>20</v>
      </c>
      <c r="E40" s="23" t="s">
        <v>21</v>
      </c>
    </row>
    <row r="41" spans="1:5" ht="10.9" customHeight="1" x14ac:dyDescent="0.2">
      <c r="A41" s="21"/>
      <c r="B41" s="24"/>
      <c r="C41" s="25"/>
      <c r="D41" s="23" t="s">
        <v>22</v>
      </c>
      <c r="E41" s="23" t="s">
        <v>23</v>
      </c>
    </row>
    <row r="42" spans="1:5" ht="10.9" customHeight="1" x14ac:dyDescent="0.2">
      <c r="A42" s="21"/>
      <c r="B42" s="21" t="s">
        <v>24</v>
      </c>
      <c r="C42" s="25"/>
      <c r="D42" s="23" t="s">
        <v>25</v>
      </c>
      <c r="E42" s="23" t="s">
        <v>26</v>
      </c>
    </row>
    <row r="43" spans="1:5" ht="10.9" customHeight="1" x14ac:dyDescent="0.2">
      <c r="A43" s="21"/>
      <c r="B43" s="21" t="s">
        <v>27</v>
      </c>
      <c r="C43" s="25"/>
      <c r="D43" s="23" t="s">
        <v>28</v>
      </c>
      <c r="E43" s="23" t="s">
        <v>29</v>
      </c>
    </row>
    <row r="44" spans="1:5" ht="10.9" customHeight="1" x14ac:dyDescent="0.2">
      <c r="A44" s="25"/>
      <c r="B44" s="26"/>
      <c r="C44" s="25"/>
      <c r="D44" s="21"/>
      <c r="E44" s="23" t="s">
        <v>30</v>
      </c>
    </row>
    <row r="45" spans="1:5" ht="10.9" customHeight="1" x14ac:dyDescent="0.2">
      <c r="A45" s="25"/>
      <c r="B45" s="26"/>
      <c r="C45" s="25"/>
      <c r="D45" s="23" t="s">
        <v>31</v>
      </c>
      <c r="E45" s="23" t="s">
        <v>32</v>
      </c>
    </row>
    <row r="46" spans="1:5" ht="10.9" customHeight="1" x14ac:dyDescent="0.2">
      <c r="A46" s="25"/>
      <c r="B46" s="26"/>
      <c r="C46" s="25"/>
      <c r="D46" s="23" t="s">
        <v>33</v>
      </c>
      <c r="E46" s="23" t="s">
        <v>34</v>
      </c>
    </row>
    <row r="47" spans="1:5" ht="10.9" customHeight="1" x14ac:dyDescent="0.2">
      <c r="A47" s="25"/>
      <c r="B47" s="26"/>
      <c r="C47" s="25"/>
      <c r="D47" s="23" t="s">
        <v>35</v>
      </c>
      <c r="E47" s="23" t="s">
        <v>36</v>
      </c>
    </row>
    <row r="48" spans="1:5" ht="10.9" customHeight="1" x14ac:dyDescent="0.2">
      <c r="A48" s="25"/>
      <c r="B48" s="26"/>
      <c r="C48" s="25"/>
      <c r="D48" s="23" t="s">
        <v>37</v>
      </c>
      <c r="E48" s="23" t="s">
        <v>38</v>
      </c>
    </row>
    <row r="49" spans="1:5" ht="10.9" customHeight="1" x14ac:dyDescent="0.2">
      <c r="A49" s="25"/>
      <c r="B49" s="26"/>
      <c r="C49" s="25"/>
      <c r="D49" s="21"/>
      <c r="E49" s="23"/>
    </row>
    <row r="50" spans="1:5" ht="10.9" customHeight="1" x14ac:dyDescent="0.2">
      <c r="A50" s="25"/>
      <c r="B50" s="26"/>
      <c r="C50" s="25"/>
      <c r="D50" s="21"/>
      <c r="E50" s="23"/>
    </row>
    <row r="51" spans="1:5" ht="10.9" customHeight="1" x14ac:dyDescent="0.2">
      <c r="A51" s="92" t="s">
        <v>160</v>
      </c>
      <c r="B51" s="93" t="s">
        <v>169</v>
      </c>
      <c r="C51" s="94"/>
    </row>
    <row r="52" spans="1:5" ht="10.9" customHeight="1" x14ac:dyDescent="0.2">
      <c r="A52" s="2"/>
      <c r="B52" s="95" t="s">
        <v>161</v>
      </c>
      <c r="C52" s="94"/>
    </row>
    <row r="53" spans="1:5" ht="10.5" customHeight="1" x14ac:dyDescent="0.2">
      <c r="A53" s="94"/>
      <c r="C53" s="25"/>
    </row>
    <row r="54" spans="1:5" ht="10.5" customHeight="1" x14ac:dyDescent="0.2">
      <c r="A54" s="14"/>
    </row>
    <row r="55" spans="1:5" ht="10.5" customHeight="1" x14ac:dyDescent="0.2">
      <c r="A55" s="25"/>
    </row>
    <row r="56" spans="1:5" ht="10.9" customHeight="1" x14ac:dyDescent="0.2">
      <c r="A56" s="25"/>
      <c r="B56" s="13"/>
    </row>
    <row r="57" spans="1:5" ht="10.9" customHeight="1" x14ac:dyDescent="0.2">
      <c r="A57" s="25"/>
      <c r="C57" s="25"/>
    </row>
  </sheetData>
  <sheetProtection selectLockedCells="1"/>
  <mergeCells count="1">
    <mergeCell ref="E21:F27"/>
  </mergeCells>
  <hyperlinks>
    <hyperlink ref="B57" r:id="rId1" display="http://creativecommons.org/licenses/by/3.0/de/ " xr:uid="{BB376535-3FB8-49E1-955E-0BCD4033267D}"/>
    <hyperlink ref="E28" r:id="rId2" xr:uid="{20E7428C-1127-48FE-A8E9-E054193CFB0D}"/>
  </hyperlinks>
  <pageMargins left="0.59055118110236227" right="0.59055118110236227" top="0.78740157480314965" bottom="0.59055118110236227" header="0.31496062992125984" footer="0.23622047244094491"/>
  <pageSetup paperSize="9" orientation="portrait" r:id="rId3"/>
  <headerFooter alignWithMargins="0"/>
  <drawing r:id="rId4"/>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74E338-D926-4E9C-B772-BA067B79BA64}">
  <dimension ref="A1:F45"/>
  <sheetViews>
    <sheetView workbookViewId="0">
      <selection sqref="A1:B1"/>
    </sheetView>
  </sheetViews>
  <sheetFormatPr baseColWidth="10" defaultColWidth="11.5703125" defaultRowHeight="12" x14ac:dyDescent="0.2"/>
  <cols>
    <col min="1" max="1" width="2.7109375" style="29" customWidth="1"/>
    <col min="2" max="2" width="80.85546875" style="28" customWidth="1"/>
    <col min="3" max="3" width="2.7109375" style="32" customWidth="1"/>
    <col min="4" max="4" width="9.5703125" style="28" customWidth="1"/>
    <col min="5" max="16384" width="11.5703125" style="28"/>
  </cols>
  <sheetData>
    <row r="1" spans="1:4" ht="100.15" customHeight="1" x14ac:dyDescent="0.3">
      <c r="A1" s="106" t="s">
        <v>39</v>
      </c>
      <c r="B1" s="106"/>
      <c r="C1" s="27"/>
      <c r="D1" s="107"/>
    </row>
    <row r="2" spans="1:4" ht="20.45" customHeight="1" x14ac:dyDescent="0.2">
      <c r="C2" s="30" t="s">
        <v>40</v>
      </c>
      <c r="D2" s="107"/>
    </row>
    <row r="3" spans="1:4" x14ac:dyDescent="0.2">
      <c r="A3" s="31"/>
      <c r="D3" s="107"/>
    </row>
    <row r="4" spans="1:4" ht="12" customHeight="1" x14ac:dyDescent="0.2">
      <c r="A4" s="31"/>
      <c r="B4" s="96" t="s">
        <v>41</v>
      </c>
      <c r="C4" s="33"/>
      <c r="D4" s="107"/>
    </row>
    <row r="5" spans="1:4" x14ac:dyDescent="0.2">
      <c r="A5" s="31"/>
      <c r="B5" s="34" t="s">
        <v>42</v>
      </c>
      <c r="C5" s="35"/>
      <c r="D5" s="107"/>
    </row>
    <row r="6" spans="1:4" ht="24" customHeight="1" x14ac:dyDescent="0.2">
      <c r="A6" s="36"/>
      <c r="B6" s="37" t="s">
        <v>43</v>
      </c>
      <c r="C6" s="35"/>
      <c r="D6" s="107"/>
    </row>
    <row r="7" spans="1:4" x14ac:dyDescent="0.2">
      <c r="A7" s="36"/>
      <c r="B7" s="38"/>
      <c r="C7" s="35"/>
      <c r="D7" s="107"/>
    </row>
    <row r="8" spans="1:4" x14ac:dyDescent="0.2">
      <c r="A8" s="34">
        <v>1</v>
      </c>
      <c r="B8" s="39" t="s">
        <v>173</v>
      </c>
      <c r="C8" s="34"/>
    </row>
    <row r="9" spans="1:4" x14ac:dyDescent="0.2">
      <c r="A9" s="34"/>
      <c r="B9" s="40" t="s">
        <v>44</v>
      </c>
      <c r="C9" s="33">
        <v>4</v>
      </c>
    </row>
    <row r="10" spans="1:4" x14ac:dyDescent="0.2">
      <c r="A10" s="36"/>
      <c r="B10" s="41"/>
      <c r="C10" s="35"/>
    </row>
    <row r="11" spans="1:4" ht="12" customHeight="1" x14ac:dyDescent="0.2">
      <c r="A11" s="34">
        <v>2</v>
      </c>
      <c r="B11" s="39" t="s">
        <v>172</v>
      </c>
      <c r="C11" s="34"/>
    </row>
    <row r="12" spans="1:4" x14ac:dyDescent="0.2">
      <c r="A12" s="34"/>
      <c r="B12" s="40" t="s">
        <v>44</v>
      </c>
      <c r="C12" s="33">
        <v>5</v>
      </c>
    </row>
    <row r="13" spans="1:4" x14ac:dyDescent="0.2">
      <c r="A13" s="34"/>
      <c r="B13" s="42"/>
      <c r="C13" s="34"/>
    </row>
    <row r="14" spans="1:4" x14ac:dyDescent="0.2">
      <c r="A14" s="34">
        <v>3</v>
      </c>
      <c r="B14" s="39" t="s">
        <v>172</v>
      </c>
      <c r="C14" s="34"/>
    </row>
    <row r="15" spans="1:4" x14ac:dyDescent="0.2">
      <c r="A15" s="34"/>
      <c r="B15" s="40" t="s">
        <v>45</v>
      </c>
      <c r="C15" s="33">
        <v>6</v>
      </c>
    </row>
    <row r="16" spans="1:4" ht="12.75" x14ac:dyDescent="0.2">
      <c r="A16"/>
      <c r="B16"/>
      <c r="C16"/>
    </row>
    <row r="17" spans="1:6" x14ac:dyDescent="0.2">
      <c r="A17" s="34">
        <v>4</v>
      </c>
      <c r="B17" s="39" t="s">
        <v>172</v>
      </c>
      <c r="C17" s="34"/>
      <c r="F17" s="28" t="s">
        <v>46</v>
      </c>
    </row>
    <row r="18" spans="1:6" x14ac:dyDescent="0.2">
      <c r="A18" s="34"/>
      <c r="B18" s="43" t="s">
        <v>47</v>
      </c>
      <c r="C18" s="33">
        <v>6</v>
      </c>
    </row>
    <row r="19" spans="1:6" x14ac:dyDescent="0.2">
      <c r="A19" s="36"/>
      <c r="B19" s="41"/>
      <c r="C19" s="35"/>
    </row>
    <row r="20" spans="1:6" x14ac:dyDescent="0.2">
      <c r="A20" s="34">
        <v>5</v>
      </c>
      <c r="B20" s="39" t="s">
        <v>48</v>
      </c>
      <c r="C20" s="34"/>
    </row>
    <row r="21" spans="1:6" x14ac:dyDescent="0.2">
      <c r="A21" s="34"/>
      <c r="B21" s="43" t="s">
        <v>171</v>
      </c>
      <c r="C21" s="33">
        <v>7</v>
      </c>
    </row>
    <row r="22" spans="1:6" x14ac:dyDescent="0.2">
      <c r="A22" s="36"/>
      <c r="B22" s="41"/>
      <c r="C22" s="35"/>
    </row>
    <row r="23" spans="1:6" x14ac:dyDescent="0.2">
      <c r="A23" s="34"/>
      <c r="B23" s="34"/>
      <c r="C23" s="34"/>
    </row>
    <row r="24" spans="1:6" x14ac:dyDescent="0.2">
      <c r="A24" s="34"/>
      <c r="B24" s="39"/>
      <c r="C24" s="34"/>
    </row>
    <row r="25" spans="1:6" x14ac:dyDescent="0.2">
      <c r="A25" s="34"/>
      <c r="B25" s="34"/>
      <c r="C25" s="34"/>
    </row>
    <row r="26" spans="1:6" x14ac:dyDescent="0.2">
      <c r="A26" s="34"/>
      <c r="B26" s="34"/>
      <c r="C26" s="34"/>
    </row>
    <row r="27" spans="1:6" x14ac:dyDescent="0.2">
      <c r="A27" s="34"/>
      <c r="B27" s="44"/>
      <c r="C27" s="33"/>
    </row>
    <row r="28" spans="1:6" x14ac:dyDescent="0.2">
      <c r="A28" s="45"/>
      <c r="B28" s="46"/>
      <c r="C28" s="47"/>
    </row>
    <row r="33" spans="1:3" x14ac:dyDescent="0.2">
      <c r="A33" s="36"/>
      <c r="B33" s="41"/>
      <c r="C33" s="35"/>
    </row>
    <row r="37" spans="1:3" x14ac:dyDescent="0.2">
      <c r="A37" s="36"/>
      <c r="B37" s="41"/>
      <c r="C37" s="35"/>
    </row>
    <row r="38" spans="1:3" x14ac:dyDescent="0.2">
      <c r="A38" s="28"/>
      <c r="C38" s="28"/>
    </row>
    <row r="39" spans="1:3" x14ac:dyDescent="0.2">
      <c r="A39" s="28"/>
      <c r="C39" s="28"/>
    </row>
    <row r="40" spans="1:3" x14ac:dyDescent="0.2">
      <c r="A40" s="28"/>
      <c r="C40" s="28"/>
    </row>
    <row r="41" spans="1:3" x14ac:dyDescent="0.2">
      <c r="A41" s="31"/>
    </row>
    <row r="42" spans="1:3" x14ac:dyDescent="0.2">
      <c r="A42" s="31"/>
    </row>
    <row r="43" spans="1:3" x14ac:dyDescent="0.2">
      <c r="A43" s="31"/>
    </row>
    <row r="44" spans="1:3" x14ac:dyDescent="0.2">
      <c r="A44" s="31"/>
    </row>
    <row r="45" spans="1:3" x14ac:dyDescent="0.2">
      <c r="A45" s="31"/>
    </row>
  </sheetData>
  <mergeCells count="2">
    <mergeCell ref="A1:B1"/>
    <mergeCell ref="D1:D7"/>
  </mergeCells>
  <hyperlinks>
    <hyperlink ref="A8:C9" location="'Tab1'!A1" display="'Tab1'!A1" xr:uid="{2A9E9265-84E9-4540-B119-EF64B95990F0}"/>
    <hyperlink ref="A20:C21" location="'Tab5'!A1" display="'Tab5'!A1" xr:uid="{03D5AA78-C396-4C8A-B59D-D53E0C1A85AB}"/>
    <hyperlink ref="B12" location="Tab1!A1" display="Tab1!A1" xr:uid="{E753B7CD-A504-46D1-A4B3-B771023C9B5E}"/>
    <hyperlink ref="A11" location="'Tab2'!A1" display="'Tab2'!A1" xr:uid="{EC3A2EB9-90C9-486D-8D18-E20D9B5581DF}"/>
    <hyperlink ref="B11:B12" location="'Tab2'!A1" display="Sozialversicherungspflichtig Beschäftigte mit Arbeitsort im Land Berlin am 30. Juni 2015" xr:uid="{29BD5FE2-058B-4009-ADB7-67419DAADB9E}"/>
    <hyperlink ref="C12" location="'Tab2'!A1" display="'Tab2'!A1" xr:uid="{2C293187-608E-4AD3-BC9C-86C292451690}"/>
    <hyperlink ref="A11:C12" location="'Tab2'!A1" display="'Tab2'!A1" xr:uid="{FF1E590D-A073-4BE0-B099-90D5E22C42EA}"/>
    <hyperlink ref="A14:C15" location="'Tab3-4'!A1" display="'Tab3-4'!A1" xr:uid="{7EAA08BC-4417-4553-8BDF-698BBCDDEE0D}"/>
    <hyperlink ref="A17:C18" location="'Tab3-4'!A20" display="'Tab3-4'!A20" xr:uid="{8A502F0C-E50D-4BED-BE43-67BE01E9D71E}"/>
    <hyperlink ref="B8:B9" location="'Tab1'!A1" display="Sozialversicherungspflichtig Beschäftigte mit Wohnort im Land Berlin am 30. Juni 2015" xr:uid="{5F4A8DC7-C982-40E9-AF5F-A70AD2E7A077}"/>
    <hyperlink ref="B14:B15" location="'Tab3-4'!A1" display="Sozialversicherungspflichtig Beschäftigte mit Arbeitsort im Land Berlin am 30. Juni 2015" xr:uid="{49B7B128-7B0B-411F-8161-FEFF5D04CAFE}"/>
    <hyperlink ref="B17:B18" location="'Tab3-4'!A20" display="Sozialversicherungspflichtig beschäftigte Ausländer mit Arbeitsort im Land Berlin " xr:uid="{ADA6F99B-0048-46AD-BBE6-B5F1441C7EA0}"/>
    <hyperlink ref="B20:B21" location="'Tab5'!A1" display="Sozialversicherungspflichtig beschäftigte Einpendler und Auspendler über die Grenze vom" xr:uid="{2DDBEC16-14DE-4518-AFDC-ACD045D37C40}"/>
    <hyperlink ref="B4" r:id="rId1" xr:uid="{68D4BB6E-5A89-4BE7-BCA7-4B942E5BED38}"/>
    <hyperlink ref="B5" r:id="rId2" xr:uid="{3D50BD5B-8642-45A5-9F05-CEFCE7E5F12C}"/>
  </hyperlinks>
  <pageMargins left="0.59055118110236227" right="0.19685039370078741" top="0.78740157480314965" bottom="0.59055118110236227" header="0.31496062992125984" footer="0.23622047244094491"/>
  <pageSetup paperSize="9"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776C6E-6918-4D9E-906B-6FBE2EE528ED}">
  <dimension ref="A1:M42"/>
  <sheetViews>
    <sheetView zoomScaleNormal="100" workbookViewId="0">
      <pane ySplit="4" topLeftCell="A5" activePane="bottomLeft" state="frozen"/>
      <selection pane="bottomLeft" activeCell="A2" sqref="A2:G2"/>
    </sheetView>
  </sheetViews>
  <sheetFormatPr baseColWidth="10" defaultColWidth="11.42578125" defaultRowHeight="12.75" x14ac:dyDescent="0.2"/>
  <cols>
    <col min="1" max="1" width="6.42578125" style="59" customWidth="1"/>
    <col min="2" max="2" width="33.140625" style="59" customWidth="1"/>
    <col min="3" max="7" width="10.28515625" style="59" customWidth="1"/>
    <col min="8" max="16384" width="11.42578125" style="59"/>
  </cols>
  <sheetData>
    <row r="1" spans="1:7" ht="26.45" customHeight="1" x14ac:dyDescent="0.2">
      <c r="A1" s="111" t="s">
        <v>174</v>
      </c>
      <c r="B1" s="111"/>
      <c r="C1" s="111"/>
      <c r="D1" s="111"/>
      <c r="E1" s="111"/>
      <c r="F1" s="111"/>
      <c r="G1" s="111"/>
    </row>
    <row r="2" spans="1:7" ht="12" customHeight="1" x14ac:dyDescent="0.2">
      <c r="A2" s="112"/>
      <c r="B2" s="112"/>
      <c r="C2" s="112"/>
      <c r="D2" s="112"/>
      <c r="E2" s="112"/>
      <c r="F2" s="112"/>
      <c r="G2" s="112"/>
    </row>
    <row r="3" spans="1:7" ht="12" customHeight="1" x14ac:dyDescent="0.2">
      <c r="A3" s="113" t="s">
        <v>49</v>
      </c>
      <c r="B3" s="114" t="s">
        <v>50</v>
      </c>
      <c r="C3" s="114" t="s">
        <v>51</v>
      </c>
      <c r="D3" s="114" t="s">
        <v>52</v>
      </c>
      <c r="E3" s="114" t="s">
        <v>53</v>
      </c>
      <c r="F3" s="48" t="s">
        <v>54</v>
      </c>
      <c r="G3" s="49" t="s">
        <v>55</v>
      </c>
    </row>
    <row r="4" spans="1:7" ht="19.899999999999999" customHeight="1" x14ac:dyDescent="0.2">
      <c r="A4" s="113"/>
      <c r="B4" s="114"/>
      <c r="C4" s="114"/>
      <c r="D4" s="114"/>
      <c r="E4" s="114"/>
      <c r="F4" s="114" t="s">
        <v>56</v>
      </c>
      <c r="G4" s="115"/>
    </row>
    <row r="5" spans="1:7" ht="12" customHeight="1" x14ac:dyDescent="0.2">
      <c r="A5" s="73"/>
      <c r="B5" s="73"/>
      <c r="C5" s="73"/>
      <c r="D5" s="73"/>
      <c r="E5" s="73"/>
      <c r="F5" s="73"/>
      <c r="G5" s="73"/>
    </row>
    <row r="6" spans="1:7" ht="24" customHeight="1" x14ac:dyDescent="0.2">
      <c r="A6" s="50" t="s">
        <v>57</v>
      </c>
      <c r="B6" s="51" t="s">
        <v>58</v>
      </c>
      <c r="C6" s="79">
        <v>732</v>
      </c>
      <c r="D6" s="79">
        <v>410</v>
      </c>
      <c r="E6" s="79">
        <v>322</v>
      </c>
      <c r="F6" s="79">
        <v>474</v>
      </c>
      <c r="G6" s="79">
        <v>258</v>
      </c>
    </row>
    <row r="7" spans="1:7" ht="12" customHeight="1" x14ac:dyDescent="0.2">
      <c r="A7" s="52" t="s">
        <v>59</v>
      </c>
      <c r="B7" s="53" t="s">
        <v>60</v>
      </c>
      <c r="C7" s="79">
        <v>187459</v>
      </c>
      <c r="D7" s="79">
        <v>144500</v>
      </c>
      <c r="E7" s="79">
        <v>42959</v>
      </c>
      <c r="F7" s="79">
        <v>155064</v>
      </c>
      <c r="G7" s="79">
        <v>32395</v>
      </c>
    </row>
    <row r="8" spans="1:7" ht="12" customHeight="1" x14ac:dyDescent="0.2">
      <c r="A8" s="52" t="s">
        <v>61</v>
      </c>
      <c r="B8" s="54" t="s">
        <v>62</v>
      </c>
      <c r="C8" s="79">
        <v>140</v>
      </c>
      <c r="D8" s="79">
        <v>108</v>
      </c>
      <c r="E8" s="79">
        <v>32</v>
      </c>
      <c r="F8" s="79">
        <v>130</v>
      </c>
      <c r="G8" s="79">
        <v>10</v>
      </c>
    </row>
    <row r="9" spans="1:7" ht="12" customHeight="1" x14ac:dyDescent="0.2">
      <c r="A9" s="52" t="s">
        <v>63</v>
      </c>
      <c r="B9" s="54" t="s">
        <v>64</v>
      </c>
      <c r="C9" s="79">
        <v>103347</v>
      </c>
      <c r="D9" s="79">
        <v>74925</v>
      </c>
      <c r="E9" s="79">
        <v>28422</v>
      </c>
      <c r="F9" s="79">
        <v>88909</v>
      </c>
      <c r="G9" s="79">
        <v>14438</v>
      </c>
    </row>
    <row r="10" spans="1:7" ht="12" customHeight="1" x14ac:dyDescent="0.2">
      <c r="A10" s="52" t="s">
        <v>65</v>
      </c>
      <c r="B10" s="54" t="s">
        <v>66</v>
      </c>
      <c r="C10" s="79">
        <v>10336</v>
      </c>
      <c r="D10" s="79">
        <v>7193</v>
      </c>
      <c r="E10" s="79">
        <v>3143</v>
      </c>
      <c r="F10" s="79">
        <v>8787</v>
      </c>
      <c r="G10" s="79">
        <v>1549</v>
      </c>
    </row>
    <row r="11" spans="1:7" ht="24" customHeight="1" x14ac:dyDescent="0.2">
      <c r="A11" s="50" t="s">
        <v>67</v>
      </c>
      <c r="B11" s="55" t="s">
        <v>68</v>
      </c>
      <c r="C11" s="79">
        <v>12204</v>
      </c>
      <c r="D11" s="79">
        <v>9573</v>
      </c>
      <c r="E11" s="79">
        <v>2631</v>
      </c>
      <c r="F11" s="79">
        <v>10371</v>
      </c>
      <c r="G11" s="79">
        <v>1833</v>
      </c>
    </row>
    <row r="12" spans="1:7" ht="12" customHeight="1" x14ac:dyDescent="0.2">
      <c r="A12" s="52" t="s">
        <v>69</v>
      </c>
      <c r="B12" s="54" t="s">
        <v>70</v>
      </c>
      <c r="C12" s="79">
        <v>61432</v>
      </c>
      <c r="D12" s="79">
        <v>52701</v>
      </c>
      <c r="E12" s="79">
        <v>8731</v>
      </c>
      <c r="F12" s="79">
        <v>46867</v>
      </c>
      <c r="G12" s="79">
        <v>14565</v>
      </c>
    </row>
    <row r="13" spans="1:7" x14ac:dyDescent="0.2">
      <c r="A13" s="52" t="s">
        <v>71</v>
      </c>
      <c r="B13" s="53" t="s">
        <v>72</v>
      </c>
      <c r="C13" s="85">
        <v>1313531</v>
      </c>
      <c r="D13" s="79">
        <v>633469</v>
      </c>
      <c r="E13" s="79">
        <v>680062</v>
      </c>
      <c r="F13" s="79">
        <v>813954</v>
      </c>
      <c r="G13" s="79">
        <v>499577</v>
      </c>
    </row>
    <row r="14" spans="1:7" ht="12" customHeight="1" x14ac:dyDescent="0.2">
      <c r="A14" s="52" t="s">
        <v>73</v>
      </c>
      <c r="B14" s="54" t="s">
        <v>74</v>
      </c>
      <c r="C14" s="79">
        <v>161285</v>
      </c>
      <c r="D14" s="79">
        <v>81791</v>
      </c>
      <c r="E14" s="79">
        <v>79494</v>
      </c>
      <c r="F14" s="79">
        <v>96349</v>
      </c>
      <c r="G14" s="79">
        <v>64936</v>
      </c>
    </row>
    <row r="15" spans="1:7" ht="12" customHeight="1" x14ac:dyDescent="0.2">
      <c r="A15" s="52" t="s">
        <v>75</v>
      </c>
      <c r="B15" s="54" t="s">
        <v>76</v>
      </c>
      <c r="C15" s="79">
        <v>77066</v>
      </c>
      <c r="D15" s="79">
        <v>61651</v>
      </c>
      <c r="E15" s="79">
        <v>15415</v>
      </c>
      <c r="F15" s="79">
        <v>52702</v>
      </c>
      <c r="G15" s="79">
        <v>24364</v>
      </c>
    </row>
    <row r="16" spans="1:7" ht="12" customHeight="1" x14ac:dyDescent="0.2">
      <c r="A16" s="52" t="s">
        <v>77</v>
      </c>
      <c r="B16" s="54" t="s">
        <v>78</v>
      </c>
      <c r="C16" s="79">
        <v>79263</v>
      </c>
      <c r="D16" s="79">
        <v>46899</v>
      </c>
      <c r="E16" s="79">
        <v>32364</v>
      </c>
      <c r="F16" s="79">
        <v>37610</v>
      </c>
      <c r="G16" s="79">
        <v>41653</v>
      </c>
    </row>
    <row r="17" spans="1:13" ht="12" customHeight="1" x14ac:dyDescent="0.2">
      <c r="A17" s="52" t="s">
        <v>79</v>
      </c>
      <c r="B17" s="54" t="s">
        <v>80</v>
      </c>
      <c r="C17" s="79">
        <v>130678</v>
      </c>
      <c r="D17" s="79">
        <v>80981</v>
      </c>
      <c r="E17" s="79">
        <v>49697</v>
      </c>
      <c r="F17" s="79">
        <v>106992</v>
      </c>
      <c r="G17" s="79">
        <v>23686</v>
      </c>
    </row>
    <row r="18" spans="1:13" ht="24" customHeight="1" x14ac:dyDescent="0.2">
      <c r="A18" s="50" t="s">
        <v>81</v>
      </c>
      <c r="B18" s="55" t="s">
        <v>82</v>
      </c>
      <c r="C18" s="79">
        <v>34350</v>
      </c>
      <c r="D18" s="79">
        <v>17531</v>
      </c>
      <c r="E18" s="79">
        <v>16819</v>
      </c>
      <c r="F18" s="79">
        <v>26815</v>
      </c>
      <c r="G18" s="79">
        <v>7535</v>
      </c>
    </row>
    <row r="19" spans="1:13" ht="24" customHeight="1" x14ac:dyDescent="0.2">
      <c r="A19" s="50" t="s">
        <v>83</v>
      </c>
      <c r="B19" s="55" t="s">
        <v>84</v>
      </c>
      <c r="C19" s="79">
        <v>27583</v>
      </c>
      <c r="D19" s="79">
        <v>13829</v>
      </c>
      <c r="E19" s="79">
        <v>13754</v>
      </c>
      <c r="F19" s="79">
        <v>20012</v>
      </c>
      <c r="G19" s="79">
        <v>7571</v>
      </c>
    </row>
    <row r="20" spans="1:13" ht="24" customHeight="1" x14ac:dyDescent="0.2">
      <c r="A20" s="50" t="s">
        <v>85</v>
      </c>
      <c r="B20" s="55" t="s">
        <v>86</v>
      </c>
      <c r="C20" s="79">
        <v>158366</v>
      </c>
      <c r="D20" s="79">
        <v>78193</v>
      </c>
      <c r="E20" s="79">
        <v>80173</v>
      </c>
      <c r="F20" s="79">
        <v>113571</v>
      </c>
      <c r="G20" s="79">
        <v>44795</v>
      </c>
    </row>
    <row r="21" spans="1:13" ht="12" customHeight="1" x14ac:dyDescent="0.2">
      <c r="A21" s="52" t="s">
        <v>87</v>
      </c>
      <c r="B21" s="55" t="s">
        <v>88</v>
      </c>
      <c r="C21" s="79">
        <v>136936</v>
      </c>
      <c r="D21" s="79">
        <v>83481</v>
      </c>
      <c r="E21" s="79">
        <v>53455</v>
      </c>
      <c r="F21" s="79">
        <v>84396</v>
      </c>
      <c r="G21" s="79">
        <v>52540</v>
      </c>
    </row>
    <row r="22" spans="1:13" ht="24" customHeight="1" x14ac:dyDescent="0.2">
      <c r="A22" s="50" t="s">
        <v>89</v>
      </c>
      <c r="B22" s="55" t="s">
        <v>90</v>
      </c>
      <c r="C22" s="79">
        <v>81262</v>
      </c>
      <c r="D22" s="79">
        <v>31697</v>
      </c>
      <c r="E22" s="79">
        <v>49565</v>
      </c>
      <c r="F22" s="79">
        <v>60737</v>
      </c>
      <c r="G22" s="79">
        <v>20525</v>
      </c>
    </row>
    <row r="23" spans="1:13" ht="12" customHeight="1" x14ac:dyDescent="0.2">
      <c r="A23" s="52" t="s">
        <v>91</v>
      </c>
      <c r="B23" s="54" t="s">
        <v>92</v>
      </c>
      <c r="C23" s="79">
        <v>110968</v>
      </c>
      <c r="D23" s="79">
        <v>35627</v>
      </c>
      <c r="E23" s="79">
        <v>75341</v>
      </c>
      <c r="F23" s="79">
        <v>51649</v>
      </c>
      <c r="G23" s="79">
        <v>59319</v>
      </c>
    </row>
    <row r="24" spans="1:13" ht="12" customHeight="1" x14ac:dyDescent="0.2">
      <c r="A24" s="52" t="s">
        <v>93</v>
      </c>
      <c r="B24" s="55" t="s">
        <v>94</v>
      </c>
      <c r="C24" s="79">
        <v>228114</v>
      </c>
      <c r="D24" s="79">
        <v>66199</v>
      </c>
      <c r="E24" s="79">
        <v>161915</v>
      </c>
      <c r="F24" s="79">
        <v>114117</v>
      </c>
      <c r="G24" s="79">
        <v>113997</v>
      </c>
    </row>
    <row r="25" spans="1:13" ht="24" customHeight="1" x14ac:dyDescent="0.2">
      <c r="A25" s="50" t="s">
        <v>95</v>
      </c>
      <c r="B25" s="55" t="s">
        <v>96</v>
      </c>
      <c r="C25" s="79">
        <v>23390</v>
      </c>
      <c r="D25" s="79">
        <v>12340</v>
      </c>
      <c r="E25" s="79">
        <v>11050</v>
      </c>
      <c r="F25" s="79">
        <v>14467</v>
      </c>
      <c r="G25" s="79">
        <v>8923</v>
      </c>
    </row>
    <row r="26" spans="1:13" ht="12" customHeight="1" x14ac:dyDescent="0.2">
      <c r="A26" s="52" t="s">
        <v>97</v>
      </c>
      <c r="B26" s="55" t="s">
        <v>98</v>
      </c>
      <c r="C26" s="79">
        <v>60109</v>
      </c>
      <c r="D26" s="79">
        <v>21715</v>
      </c>
      <c r="E26" s="79">
        <v>38394</v>
      </c>
      <c r="F26" s="79">
        <v>32068</v>
      </c>
      <c r="G26" s="79">
        <v>28041</v>
      </c>
    </row>
    <row r="27" spans="1:13" ht="35.25" customHeight="1" x14ac:dyDescent="0.2">
      <c r="A27" s="50" t="s">
        <v>99</v>
      </c>
      <c r="B27" s="55" t="s">
        <v>100</v>
      </c>
      <c r="C27" s="79">
        <v>4161</v>
      </c>
      <c r="D27" s="79">
        <v>1535</v>
      </c>
      <c r="E27" s="79">
        <v>2626</v>
      </c>
      <c r="F27" s="79">
        <v>2469</v>
      </c>
      <c r="G27" s="79">
        <v>1692</v>
      </c>
      <c r="I27" s="90"/>
      <c r="J27" s="90"/>
      <c r="K27" s="90"/>
      <c r="L27" s="90"/>
      <c r="M27" s="90"/>
    </row>
    <row r="28" spans="1:13" ht="12" customHeight="1" x14ac:dyDescent="0.2">
      <c r="A28" s="52" t="s">
        <v>101</v>
      </c>
      <c r="B28" s="56" t="s">
        <v>170</v>
      </c>
      <c r="C28" s="85">
        <v>1501878</v>
      </c>
      <c r="D28" s="85">
        <v>778478</v>
      </c>
      <c r="E28" s="85">
        <v>723400</v>
      </c>
      <c r="F28" s="85">
        <v>969558</v>
      </c>
      <c r="G28" s="85">
        <v>532320</v>
      </c>
    </row>
    <row r="29" spans="1:13" ht="12" customHeight="1" x14ac:dyDescent="0.2">
      <c r="A29" s="52"/>
      <c r="B29" s="56" t="s">
        <v>162</v>
      </c>
      <c r="C29" s="85">
        <v>1499391</v>
      </c>
      <c r="D29" s="85">
        <v>775179</v>
      </c>
      <c r="E29" s="85">
        <v>724212</v>
      </c>
      <c r="F29" s="85">
        <v>978452</v>
      </c>
      <c r="G29" s="85">
        <v>520939</v>
      </c>
    </row>
    <row r="30" spans="1:13" ht="12" customHeight="1" x14ac:dyDescent="0.2">
      <c r="A30" s="52"/>
      <c r="B30" s="56"/>
      <c r="C30" s="85"/>
      <c r="D30" s="85"/>
      <c r="E30" s="85"/>
      <c r="F30" s="85"/>
      <c r="G30" s="85"/>
    </row>
    <row r="31" spans="1:13" ht="12" customHeight="1" x14ac:dyDescent="0.25">
      <c r="A31" s="52"/>
      <c r="B31" s="56"/>
      <c r="C31" s="108" t="s">
        <v>102</v>
      </c>
      <c r="D31" s="108"/>
      <c r="E31" s="108"/>
      <c r="F31" s="108"/>
      <c r="G31" s="108"/>
    </row>
    <row r="32" spans="1:13" ht="12" customHeight="1" x14ac:dyDescent="0.2">
      <c r="A32" s="57"/>
      <c r="B32" s="56">
        <v>2024</v>
      </c>
      <c r="C32" s="85">
        <v>355217</v>
      </c>
      <c r="D32" s="85">
        <v>202629</v>
      </c>
      <c r="E32" s="85">
        <v>152588</v>
      </c>
      <c r="F32" s="85">
        <v>226055</v>
      </c>
      <c r="G32" s="85">
        <v>129162</v>
      </c>
      <c r="I32" s="79"/>
      <c r="J32" s="79"/>
      <c r="K32" s="79"/>
      <c r="L32" s="79"/>
      <c r="M32" s="79"/>
    </row>
    <row r="33" spans="1:13" ht="12" customHeight="1" x14ac:dyDescent="0.2">
      <c r="A33" s="52"/>
      <c r="B33" s="56">
        <v>2023</v>
      </c>
      <c r="C33" s="85">
        <v>340229</v>
      </c>
      <c r="D33" s="85">
        <v>193130</v>
      </c>
      <c r="E33" s="85">
        <v>147099</v>
      </c>
      <c r="F33" s="85">
        <v>220219</v>
      </c>
      <c r="G33" s="85">
        <v>120010</v>
      </c>
      <c r="I33" s="79"/>
      <c r="J33" s="79"/>
      <c r="K33" s="79"/>
      <c r="L33" s="79"/>
      <c r="M33" s="79"/>
    </row>
    <row r="34" spans="1:13" ht="12" customHeight="1" x14ac:dyDescent="0.2">
      <c r="A34" s="52"/>
      <c r="B34" s="56"/>
      <c r="C34" s="85"/>
      <c r="D34" s="85"/>
      <c r="E34" s="85"/>
      <c r="F34" s="85"/>
      <c r="G34" s="85"/>
    </row>
    <row r="35" spans="1:13" ht="12" customHeight="1" x14ac:dyDescent="0.2">
      <c r="A35" s="52"/>
      <c r="B35" s="56"/>
      <c r="C35" s="109" t="s">
        <v>103</v>
      </c>
      <c r="D35" s="109"/>
      <c r="E35" s="109"/>
      <c r="F35" s="109"/>
      <c r="G35" s="109"/>
    </row>
    <row r="36" spans="1:13" ht="12" customHeight="1" x14ac:dyDescent="0.2">
      <c r="A36" s="57"/>
      <c r="B36" s="56">
        <v>2024</v>
      </c>
      <c r="C36" s="85">
        <v>39496</v>
      </c>
      <c r="D36" s="85">
        <v>20739</v>
      </c>
      <c r="E36" s="85">
        <v>18757</v>
      </c>
      <c r="F36" s="85">
        <v>36481</v>
      </c>
      <c r="G36" s="85">
        <v>3015</v>
      </c>
    </row>
    <row r="37" spans="1:13" ht="12" customHeight="1" x14ac:dyDescent="0.2">
      <c r="A37" s="52"/>
      <c r="B37" s="56">
        <v>2023</v>
      </c>
      <c r="C37" s="85">
        <v>38448</v>
      </c>
      <c r="D37" s="85">
        <v>20381</v>
      </c>
      <c r="E37" s="85">
        <v>18067</v>
      </c>
      <c r="F37" s="85">
        <v>35668</v>
      </c>
      <c r="G37" s="85">
        <v>2780</v>
      </c>
    </row>
    <row r="38" spans="1:13" x14ac:dyDescent="0.2">
      <c r="A38" s="59" t="s">
        <v>104</v>
      </c>
    </row>
    <row r="39" spans="1:13" ht="21" customHeight="1" x14ac:dyDescent="0.2">
      <c r="A39" s="110" t="s">
        <v>180</v>
      </c>
      <c r="B39" s="110"/>
      <c r="C39" s="110"/>
      <c r="D39" s="110"/>
      <c r="E39" s="110"/>
      <c r="F39" s="110"/>
      <c r="G39" s="110"/>
      <c r="H39" s="58"/>
      <c r="I39" s="58"/>
    </row>
    <row r="40" spans="1:13" x14ac:dyDescent="0.2">
      <c r="A40" s="110"/>
      <c r="B40" s="110"/>
      <c r="C40" s="110"/>
      <c r="D40" s="110"/>
      <c r="E40" s="110"/>
      <c r="F40" s="110"/>
      <c r="G40" s="110"/>
    </row>
    <row r="41" spans="1:13" x14ac:dyDescent="0.2">
      <c r="A41" s="73" t="s">
        <v>165</v>
      </c>
    </row>
    <row r="42" spans="1:13" x14ac:dyDescent="0.2">
      <c r="A42" s="71"/>
    </row>
  </sheetData>
  <mergeCells count="11">
    <mergeCell ref="C31:G31"/>
    <mergeCell ref="C35:G35"/>
    <mergeCell ref="A39:G40"/>
    <mergeCell ref="A1:G1"/>
    <mergeCell ref="A2:G2"/>
    <mergeCell ref="A3:A4"/>
    <mergeCell ref="B3:B4"/>
    <mergeCell ref="C3:C4"/>
    <mergeCell ref="D3:D4"/>
    <mergeCell ref="E3:E4"/>
    <mergeCell ref="F4:G4"/>
  </mergeCells>
  <hyperlinks>
    <hyperlink ref="A1:G1" location="Inhaltsverzeichnis!A8" display="Inhaltsverzeichnis!A8" xr:uid="{A11F2D3E-C986-47AB-8688-CA665D7A62EB}"/>
  </hyperlinks>
  <pageMargins left="0.59055118110236227" right="0.59055118110236227" top="0.78740157480314965" bottom="0.59055118110236227" header="0.31496062992125984" footer="0.23622047244094491"/>
  <pageSetup paperSize="9" firstPageNumber="8" orientation="portrait" r:id="rId1"/>
  <headerFooter alignWithMargins="0">
    <oddHeader>&amp;C&amp;"Arial,Standard"&amp;8– &amp;P –</oddHeader>
    <oddFooter xml:space="preserve">&amp;C&amp;7&amp;K000000 © Amt für Statistik Berlin-Brandenburg — SB A VI 20 - j/24 –  Berlin </oddFooter>
  </headerFooter>
  <rowBreaks count="4" manualBreakCount="4">
    <brk id="70" max="16383" man="1"/>
    <brk id="103" max="16383" man="1"/>
    <brk id="133" max="16383" man="1"/>
    <brk id="166"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71573-F549-4C53-AA71-F1BF822C7E4A}">
  <dimension ref="A1:N41"/>
  <sheetViews>
    <sheetView zoomScaleNormal="100" workbookViewId="0">
      <pane ySplit="4" topLeftCell="A5" activePane="bottomLeft" state="frozen"/>
      <selection pane="bottomLeft" activeCell="A2" sqref="A2:G2"/>
    </sheetView>
  </sheetViews>
  <sheetFormatPr baseColWidth="10" defaultColWidth="11.42578125" defaultRowHeight="12.75" x14ac:dyDescent="0.2"/>
  <cols>
    <col min="1" max="1" width="6.42578125" style="59" customWidth="1"/>
    <col min="2" max="2" width="33.140625" style="59" customWidth="1"/>
    <col min="3" max="7" width="10.28515625" style="59" customWidth="1"/>
    <col min="8" max="16384" width="11.42578125" style="59"/>
  </cols>
  <sheetData>
    <row r="1" spans="1:7" ht="26.45" customHeight="1" x14ac:dyDescent="0.2">
      <c r="A1" s="111" t="s">
        <v>175</v>
      </c>
      <c r="B1" s="111"/>
      <c r="C1" s="111"/>
      <c r="D1" s="111"/>
      <c r="E1" s="111"/>
      <c r="F1" s="111"/>
      <c r="G1" s="111"/>
    </row>
    <row r="2" spans="1:7" ht="12" customHeight="1" x14ac:dyDescent="0.2">
      <c r="A2" s="112"/>
      <c r="B2" s="112"/>
      <c r="C2" s="112"/>
      <c r="D2" s="112"/>
      <c r="E2" s="112"/>
      <c r="F2" s="112"/>
      <c r="G2" s="112"/>
    </row>
    <row r="3" spans="1:7" ht="12" customHeight="1" x14ac:dyDescent="0.2">
      <c r="A3" s="113" t="s">
        <v>49</v>
      </c>
      <c r="B3" s="114" t="s">
        <v>50</v>
      </c>
      <c r="C3" s="114" t="s">
        <v>51</v>
      </c>
      <c r="D3" s="114" t="s">
        <v>52</v>
      </c>
      <c r="E3" s="114" t="s">
        <v>53</v>
      </c>
      <c r="F3" s="48" t="s">
        <v>54</v>
      </c>
      <c r="G3" s="49" t="s">
        <v>55</v>
      </c>
    </row>
    <row r="4" spans="1:7" ht="19.899999999999999" customHeight="1" x14ac:dyDescent="0.2">
      <c r="A4" s="113"/>
      <c r="B4" s="114"/>
      <c r="C4" s="114"/>
      <c r="D4" s="114"/>
      <c r="E4" s="114"/>
      <c r="F4" s="114" t="s">
        <v>56</v>
      </c>
      <c r="G4" s="115"/>
    </row>
    <row r="5" spans="1:7" ht="12" customHeight="1" x14ac:dyDescent="0.2">
      <c r="A5" s="73"/>
      <c r="B5" s="73"/>
      <c r="C5" s="73"/>
      <c r="D5" s="73"/>
      <c r="E5" s="73"/>
      <c r="F5" s="73"/>
      <c r="G5" s="73"/>
    </row>
    <row r="6" spans="1:7" ht="24" customHeight="1" x14ac:dyDescent="0.2">
      <c r="A6" s="50" t="s">
        <v>57</v>
      </c>
      <c r="B6" s="51" t="s">
        <v>58</v>
      </c>
      <c r="C6" s="79">
        <v>394</v>
      </c>
      <c r="D6" s="79">
        <v>222</v>
      </c>
      <c r="E6" s="79">
        <v>172</v>
      </c>
      <c r="F6" s="79">
        <v>231</v>
      </c>
      <c r="G6" s="79">
        <v>163</v>
      </c>
    </row>
    <row r="7" spans="1:7" ht="12" customHeight="1" x14ac:dyDescent="0.2">
      <c r="A7" s="52" t="s">
        <v>59</v>
      </c>
      <c r="B7" s="53" t="s">
        <v>60</v>
      </c>
      <c r="C7" s="79">
        <v>209715</v>
      </c>
      <c r="D7" s="79">
        <v>161699</v>
      </c>
      <c r="E7" s="79">
        <v>48016</v>
      </c>
      <c r="F7" s="79">
        <v>173257</v>
      </c>
      <c r="G7" s="79">
        <v>36458</v>
      </c>
    </row>
    <row r="8" spans="1:7" ht="12" customHeight="1" x14ac:dyDescent="0.2">
      <c r="A8" s="52" t="s">
        <v>61</v>
      </c>
      <c r="B8" s="54" t="s">
        <v>62</v>
      </c>
      <c r="C8" s="79">
        <v>168</v>
      </c>
      <c r="D8" s="79">
        <v>125</v>
      </c>
      <c r="E8" s="79">
        <v>43</v>
      </c>
      <c r="F8" s="79">
        <v>144</v>
      </c>
      <c r="G8" s="79">
        <v>24</v>
      </c>
    </row>
    <row r="9" spans="1:7" ht="12" customHeight="1" x14ac:dyDescent="0.2">
      <c r="A9" s="52" t="s">
        <v>63</v>
      </c>
      <c r="B9" s="54" t="s">
        <v>64</v>
      </c>
      <c r="C9" s="79">
        <v>108040</v>
      </c>
      <c r="D9" s="79">
        <v>77297</v>
      </c>
      <c r="E9" s="79">
        <v>30743</v>
      </c>
      <c r="F9" s="79">
        <v>92563</v>
      </c>
      <c r="G9" s="79">
        <v>15477</v>
      </c>
    </row>
    <row r="10" spans="1:7" ht="12" customHeight="1" x14ac:dyDescent="0.2">
      <c r="A10" s="52" t="s">
        <v>65</v>
      </c>
      <c r="B10" s="54" t="s">
        <v>66</v>
      </c>
      <c r="C10" s="79">
        <v>13322</v>
      </c>
      <c r="D10" s="79">
        <v>9507</v>
      </c>
      <c r="E10" s="79">
        <v>3815</v>
      </c>
      <c r="F10" s="79">
        <v>11464</v>
      </c>
      <c r="G10" s="79">
        <v>1858</v>
      </c>
    </row>
    <row r="11" spans="1:7" ht="24" customHeight="1" x14ac:dyDescent="0.2">
      <c r="A11" s="50" t="s">
        <v>67</v>
      </c>
      <c r="B11" s="55" t="s">
        <v>68</v>
      </c>
      <c r="C11" s="79">
        <v>15339</v>
      </c>
      <c r="D11" s="79">
        <v>12005</v>
      </c>
      <c r="E11" s="79">
        <v>3334</v>
      </c>
      <c r="F11" s="79">
        <v>13000</v>
      </c>
      <c r="G11" s="79">
        <v>2339</v>
      </c>
    </row>
    <row r="12" spans="1:7" ht="12" customHeight="1" x14ac:dyDescent="0.2">
      <c r="A12" s="52" t="s">
        <v>69</v>
      </c>
      <c r="B12" s="54" t="s">
        <v>70</v>
      </c>
      <c r="C12" s="79">
        <v>72846</v>
      </c>
      <c r="D12" s="79">
        <v>62765</v>
      </c>
      <c r="E12" s="79">
        <v>10081</v>
      </c>
      <c r="F12" s="79">
        <v>56086</v>
      </c>
      <c r="G12" s="79">
        <v>16760</v>
      </c>
    </row>
    <row r="13" spans="1:7" x14ac:dyDescent="0.2">
      <c r="A13" s="52" t="s">
        <v>71</v>
      </c>
      <c r="B13" s="53" t="s">
        <v>72</v>
      </c>
      <c r="C13" s="85">
        <v>1476479</v>
      </c>
      <c r="D13" s="79">
        <v>701561</v>
      </c>
      <c r="E13" s="79">
        <v>774918</v>
      </c>
      <c r="F13" s="79">
        <v>926021</v>
      </c>
      <c r="G13" s="79">
        <v>550458</v>
      </c>
    </row>
    <row r="14" spans="1:7" ht="12" customHeight="1" x14ac:dyDescent="0.2">
      <c r="A14" s="52" t="s">
        <v>73</v>
      </c>
      <c r="B14" s="54" t="s">
        <v>74</v>
      </c>
      <c r="C14" s="79">
        <v>176576</v>
      </c>
      <c r="D14" s="79">
        <v>89697</v>
      </c>
      <c r="E14" s="79">
        <v>86879</v>
      </c>
      <c r="F14" s="79">
        <v>108205</v>
      </c>
      <c r="G14" s="79">
        <v>68371</v>
      </c>
    </row>
    <row r="15" spans="1:7" ht="12" customHeight="1" x14ac:dyDescent="0.2">
      <c r="A15" s="52" t="s">
        <v>75</v>
      </c>
      <c r="B15" s="54" t="s">
        <v>76</v>
      </c>
      <c r="C15" s="79">
        <v>82227</v>
      </c>
      <c r="D15" s="79">
        <v>66920</v>
      </c>
      <c r="E15" s="79">
        <v>15307</v>
      </c>
      <c r="F15" s="79">
        <v>57086</v>
      </c>
      <c r="G15" s="79">
        <v>25141</v>
      </c>
    </row>
    <row r="16" spans="1:7" ht="12" customHeight="1" x14ac:dyDescent="0.2">
      <c r="A16" s="52" t="s">
        <v>77</v>
      </c>
      <c r="B16" s="54" t="s">
        <v>78</v>
      </c>
      <c r="C16" s="79">
        <v>83115</v>
      </c>
      <c r="D16" s="79">
        <v>48077</v>
      </c>
      <c r="E16" s="79">
        <v>35038</v>
      </c>
      <c r="F16" s="79">
        <v>39754</v>
      </c>
      <c r="G16" s="79">
        <v>43361</v>
      </c>
    </row>
    <row r="17" spans="1:14" ht="12" customHeight="1" x14ac:dyDescent="0.2">
      <c r="A17" s="52" t="s">
        <v>79</v>
      </c>
      <c r="B17" s="54" t="s">
        <v>80</v>
      </c>
      <c r="C17" s="79">
        <v>145555</v>
      </c>
      <c r="D17" s="79">
        <v>90595</v>
      </c>
      <c r="E17" s="79">
        <v>54960</v>
      </c>
      <c r="F17" s="79">
        <v>119326</v>
      </c>
      <c r="G17" s="79">
        <v>26229</v>
      </c>
    </row>
    <row r="18" spans="1:14" ht="24" customHeight="1" x14ac:dyDescent="0.2">
      <c r="A18" s="50" t="s">
        <v>81</v>
      </c>
      <c r="B18" s="55" t="s">
        <v>82</v>
      </c>
      <c r="C18" s="79">
        <v>44314</v>
      </c>
      <c r="D18" s="79">
        <v>22199</v>
      </c>
      <c r="E18" s="79">
        <v>22115</v>
      </c>
      <c r="F18" s="79">
        <v>34191</v>
      </c>
      <c r="G18" s="79">
        <v>10123</v>
      </c>
    </row>
    <row r="19" spans="1:14" ht="24" customHeight="1" x14ac:dyDescent="0.2">
      <c r="A19" s="50" t="s">
        <v>83</v>
      </c>
      <c r="B19" s="55" t="s">
        <v>84</v>
      </c>
      <c r="C19" s="79">
        <v>33055</v>
      </c>
      <c r="D19" s="79">
        <v>16460</v>
      </c>
      <c r="E19" s="79">
        <v>16595</v>
      </c>
      <c r="F19" s="79">
        <v>24105</v>
      </c>
      <c r="G19" s="79">
        <v>8950</v>
      </c>
    </row>
    <row r="20" spans="1:14" ht="24" customHeight="1" x14ac:dyDescent="0.2">
      <c r="A20" s="50" t="s">
        <v>85</v>
      </c>
      <c r="B20" s="55" t="s">
        <v>86</v>
      </c>
      <c r="C20" s="79">
        <v>179691</v>
      </c>
      <c r="D20" s="79">
        <v>87405</v>
      </c>
      <c r="E20" s="79">
        <v>92286</v>
      </c>
      <c r="F20" s="79">
        <v>128006</v>
      </c>
      <c r="G20" s="79">
        <v>51685</v>
      </c>
    </row>
    <row r="21" spans="1:14" ht="12" customHeight="1" x14ac:dyDescent="0.2">
      <c r="A21" s="52" t="s">
        <v>87</v>
      </c>
      <c r="B21" s="55" t="s">
        <v>88</v>
      </c>
      <c r="C21" s="79">
        <v>156778</v>
      </c>
      <c r="D21" s="79">
        <v>93390</v>
      </c>
      <c r="E21" s="79">
        <v>63388</v>
      </c>
      <c r="F21" s="79">
        <v>97857</v>
      </c>
      <c r="G21" s="79">
        <v>58921</v>
      </c>
    </row>
    <row r="22" spans="1:14" ht="24" customHeight="1" x14ac:dyDescent="0.2">
      <c r="A22" s="50" t="s">
        <v>89</v>
      </c>
      <c r="B22" s="55" t="s">
        <v>90</v>
      </c>
      <c r="C22" s="79">
        <v>99221</v>
      </c>
      <c r="D22" s="79">
        <v>38030</v>
      </c>
      <c r="E22" s="79">
        <v>61191</v>
      </c>
      <c r="F22" s="79">
        <v>74538</v>
      </c>
      <c r="G22" s="79">
        <v>24683</v>
      </c>
    </row>
    <row r="23" spans="1:14" ht="12" customHeight="1" x14ac:dyDescent="0.2">
      <c r="A23" s="52" t="s">
        <v>91</v>
      </c>
      <c r="B23" s="54" t="s">
        <v>92</v>
      </c>
      <c r="C23" s="79">
        <v>118877</v>
      </c>
      <c r="D23" s="79">
        <v>37346</v>
      </c>
      <c r="E23" s="79">
        <v>81531</v>
      </c>
      <c r="F23" s="79">
        <v>56816</v>
      </c>
      <c r="G23" s="79">
        <v>62061</v>
      </c>
    </row>
    <row r="24" spans="1:14" ht="12" customHeight="1" x14ac:dyDescent="0.2">
      <c r="A24" s="52" t="s">
        <v>93</v>
      </c>
      <c r="B24" s="55" t="s">
        <v>94</v>
      </c>
      <c r="C24" s="79">
        <v>258072</v>
      </c>
      <c r="D24" s="79">
        <v>72187</v>
      </c>
      <c r="E24" s="79">
        <v>185885</v>
      </c>
      <c r="F24" s="79">
        <v>129670</v>
      </c>
      <c r="G24" s="79">
        <v>128402</v>
      </c>
    </row>
    <row r="25" spans="1:14" ht="24" customHeight="1" x14ac:dyDescent="0.2">
      <c r="A25" s="50" t="s">
        <v>95</v>
      </c>
      <c r="B25" s="55" t="s">
        <v>96</v>
      </c>
      <c r="C25" s="79">
        <v>24374</v>
      </c>
      <c r="D25" s="79">
        <v>12861</v>
      </c>
      <c r="E25" s="79">
        <v>11513</v>
      </c>
      <c r="F25" s="79">
        <v>15025</v>
      </c>
      <c r="G25" s="79">
        <v>9349</v>
      </c>
    </row>
    <row r="26" spans="1:14" ht="12" customHeight="1" x14ac:dyDescent="0.2">
      <c r="A26" s="52" t="s">
        <v>97</v>
      </c>
      <c r="B26" s="55" t="s">
        <v>98</v>
      </c>
      <c r="C26" s="79">
        <v>70076</v>
      </c>
      <c r="D26" s="79">
        <v>24714</v>
      </c>
      <c r="E26" s="79">
        <v>45362</v>
      </c>
      <c r="F26" s="79">
        <v>38754</v>
      </c>
      <c r="G26" s="79">
        <v>31322</v>
      </c>
    </row>
    <row r="27" spans="1:14" ht="35.25" customHeight="1" x14ac:dyDescent="0.2">
      <c r="A27" s="50" t="s">
        <v>99</v>
      </c>
      <c r="B27" s="55" t="s">
        <v>100</v>
      </c>
      <c r="C27" s="79">
        <v>4548</v>
      </c>
      <c r="D27" s="79">
        <v>1680</v>
      </c>
      <c r="E27" s="79">
        <v>2868</v>
      </c>
      <c r="F27" s="79">
        <v>2688</v>
      </c>
      <c r="G27" s="79">
        <v>1860</v>
      </c>
      <c r="I27" s="90"/>
      <c r="J27" s="90"/>
      <c r="K27" s="90"/>
      <c r="L27" s="90"/>
      <c r="M27" s="90"/>
    </row>
    <row r="28" spans="1:14" ht="12" customHeight="1" x14ac:dyDescent="0.2">
      <c r="A28" s="52" t="s">
        <v>101</v>
      </c>
      <c r="B28" s="56" t="s">
        <v>170</v>
      </c>
      <c r="C28" s="85">
        <v>1686597</v>
      </c>
      <c r="D28" s="85">
        <v>863487</v>
      </c>
      <c r="E28" s="85">
        <v>823110</v>
      </c>
      <c r="F28" s="85">
        <v>1099512</v>
      </c>
      <c r="G28" s="85">
        <v>587085</v>
      </c>
    </row>
    <row r="29" spans="1:14" ht="12" customHeight="1" x14ac:dyDescent="0.2">
      <c r="A29" s="52"/>
      <c r="B29" s="56" t="s">
        <v>162</v>
      </c>
      <c r="C29" s="85">
        <v>1680089</v>
      </c>
      <c r="D29" s="79">
        <v>859558</v>
      </c>
      <c r="E29" s="79">
        <v>820531</v>
      </c>
      <c r="F29" s="85">
        <v>1103824</v>
      </c>
      <c r="G29" s="79">
        <v>576265</v>
      </c>
    </row>
    <row r="30" spans="1:14" ht="12" customHeight="1" x14ac:dyDescent="0.2">
      <c r="A30" s="52"/>
      <c r="B30" s="56"/>
      <c r="C30" s="85"/>
      <c r="D30" s="85"/>
      <c r="E30" s="85"/>
      <c r="F30" s="85"/>
      <c r="G30" s="85"/>
    </row>
    <row r="31" spans="1:14" ht="12" customHeight="1" x14ac:dyDescent="0.25">
      <c r="A31" s="52"/>
      <c r="B31" s="56"/>
      <c r="C31" s="108" t="s">
        <v>102</v>
      </c>
      <c r="D31" s="108"/>
      <c r="E31" s="108"/>
      <c r="F31" s="108"/>
      <c r="G31" s="108"/>
    </row>
    <row r="32" spans="1:14" ht="12" customHeight="1" x14ac:dyDescent="0.2">
      <c r="A32" s="57"/>
      <c r="B32" s="56">
        <v>2024</v>
      </c>
      <c r="C32" s="85">
        <f>360250</f>
        <v>360250</v>
      </c>
      <c r="D32" s="85">
        <f>206204</f>
        <v>206204</v>
      </c>
      <c r="E32" s="85">
        <f>154046</f>
        <v>154046</v>
      </c>
      <c r="F32" s="85">
        <f>226800</f>
        <v>226800</v>
      </c>
      <c r="G32" s="85">
        <f>133450</f>
        <v>133450</v>
      </c>
      <c r="I32" s="91"/>
      <c r="J32" s="91"/>
      <c r="K32" s="91"/>
      <c r="L32" s="79"/>
      <c r="M32" s="79"/>
      <c r="N32" s="79"/>
    </row>
    <row r="33" spans="1:14" ht="12" customHeight="1" x14ac:dyDescent="0.2">
      <c r="A33" s="52"/>
      <c r="B33" s="56">
        <v>2023</v>
      </c>
      <c r="C33" s="85">
        <f>345088</f>
        <v>345088</v>
      </c>
      <c r="D33" s="85">
        <f>198343</f>
        <v>198343</v>
      </c>
      <c r="E33" s="85">
        <f>146745</f>
        <v>146745</v>
      </c>
      <c r="F33" s="85">
        <f>219629</f>
        <v>219629</v>
      </c>
      <c r="G33" s="85">
        <f>125459</f>
        <v>125459</v>
      </c>
      <c r="I33" s="91"/>
      <c r="J33" s="91"/>
      <c r="K33" s="91"/>
      <c r="L33" s="79"/>
      <c r="M33" s="79"/>
      <c r="N33" s="79"/>
    </row>
    <row r="34" spans="1:14" ht="12" customHeight="1" x14ac:dyDescent="0.2">
      <c r="A34" s="52"/>
      <c r="B34" s="56"/>
      <c r="C34" s="85"/>
      <c r="D34" s="85"/>
      <c r="E34" s="85"/>
      <c r="F34" s="85"/>
      <c r="G34" s="85"/>
      <c r="H34" s="85"/>
      <c r="I34" s="91"/>
      <c r="J34" s="91"/>
      <c r="K34" s="91"/>
    </row>
    <row r="35" spans="1:14" ht="12" customHeight="1" x14ac:dyDescent="0.2">
      <c r="A35" s="52"/>
      <c r="B35" s="56"/>
      <c r="C35" s="109" t="s">
        <v>103</v>
      </c>
      <c r="D35" s="109"/>
      <c r="E35" s="109"/>
      <c r="F35" s="109"/>
      <c r="G35" s="109"/>
    </row>
    <row r="36" spans="1:14" ht="12" customHeight="1" x14ac:dyDescent="0.2">
      <c r="A36" s="57"/>
      <c r="B36" s="56">
        <v>2024</v>
      </c>
      <c r="C36" s="85">
        <v>45194</v>
      </c>
      <c r="D36" s="85">
        <v>23484</v>
      </c>
      <c r="E36" s="85">
        <v>21710</v>
      </c>
      <c r="F36" s="85">
        <v>41833</v>
      </c>
      <c r="G36" s="85">
        <v>3361</v>
      </c>
    </row>
    <row r="37" spans="1:14" ht="12" customHeight="1" x14ac:dyDescent="0.2">
      <c r="A37" s="52"/>
      <c r="B37" s="56">
        <v>2023</v>
      </c>
      <c r="C37" s="79">
        <v>43834</v>
      </c>
      <c r="D37" s="79">
        <v>22972</v>
      </c>
      <c r="E37" s="79">
        <v>20862</v>
      </c>
      <c r="F37" s="79">
        <v>40732</v>
      </c>
      <c r="G37" s="79">
        <v>3102</v>
      </c>
    </row>
    <row r="38" spans="1:14" x14ac:dyDescent="0.2">
      <c r="A38" s="59" t="s">
        <v>104</v>
      </c>
    </row>
    <row r="39" spans="1:14" ht="21" customHeight="1" x14ac:dyDescent="0.2">
      <c r="A39" s="110" t="s">
        <v>180</v>
      </c>
      <c r="B39" s="110"/>
      <c r="C39" s="110"/>
      <c r="D39" s="110"/>
      <c r="E39" s="110"/>
      <c r="F39" s="110"/>
      <c r="G39" s="110"/>
      <c r="H39" s="58"/>
      <c r="I39" s="58"/>
    </row>
    <row r="40" spans="1:14" ht="10.5" customHeight="1" x14ac:dyDescent="0.2">
      <c r="A40" s="110"/>
      <c r="B40" s="110"/>
      <c r="C40" s="110"/>
      <c r="D40" s="110"/>
      <c r="E40" s="110"/>
      <c r="F40" s="110"/>
      <c r="G40" s="110"/>
    </row>
    <row r="41" spans="1:14" x14ac:dyDescent="0.2">
      <c r="A41" s="73" t="s">
        <v>165</v>
      </c>
    </row>
  </sheetData>
  <mergeCells count="11">
    <mergeCell ref="C31:G31"/>
    <mergeCell ref="C35:G35"/>
    <mergeCell ref="A39:G40"/>
    <mergeCell ref="A1:G1"/>
    <mergeCell ref="A2:G2"/>
    <mergeCell ref="A3:A4"/>
    <mergeCell ref="B3:B4"/>
    <mergeCell ref="C3:C4"/>
    <mergeCell ref="D3:D4"/>
    <mergeCell ref="E3:E4"/>
    <mergeCell ref="F4:G4"/>
  </mergeCells>
  <hyperlinks>
    <hyperlink ref="A1:G1" location="Inhaltsverzeichnis!A11" display="Inhaltsverzeichnis!A11" xr:uid="{115958E3-5098-434F-B64F-56AD7420D0CF}"/>
  </hyperlinks>
  <pageMargins left="0.59055118110236227" right="0.59055118110236227" top="0.78740157480314965" bottom="0.59055118110236227" header="0.31496062992125984" footer="0.23622047244094491"/>
  <pageSetup paperSize="9" firstPageNumber="9" orientation="portrait" r:id="rId1"/>
  <headerFooter alignWithMargins="0">
    <oddHeader>&amp;C&amp;"Arial,Standard"&amp;8– &amp;P –</oddHeader>
    <oddFooter xml:space="preserve">&amp;C&amp;7&amp;K000000 © Amt für Statistik Berlin-Brandenburg — SB A VI 20 - j/24 –  Berlin </oddFooter>
  </headerFooter>
  <rowBreaks count="4" manualBreakCount="4">
    <brk id="70" max="16383" man="1"/>
    <brk id="103" max="16383" man="1"/>
    <brk id="133" max="16383" man="1"/>
    <brk id="166"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808601-079C-4FE2-A37F-7A8F5075FCBF}">
  <dimension ref="A1:G43"/>
  <sheetViews>
    <sheetView zoomScaleNormal="100" workbookViewId="0">
      <selection activeCell="A2" sqref="A2"/>
    </sheetView>
  </sheetViews>
  <sheetFormatPr baseColWidth="10" defaultColWidth="11.42578125" defaultRowHeight="12.75" x14ac:dyDescent="0.2"/>
  <cols>
    <col min="1" max="1" width="18.7109375" style="73" customWidth="1"/>
    <col min="2" max="4" width="12.7109375" style="59" customWidth="1"/>
    <col min="5" max="13" width="11.5703125" style="59" customWidth="1"/>
    <col min="14" max="16384" width="11.42578125" style="59"/>
  </cols>
  <sheetData>
    <row r="1" spans="1:4" ht="26.45" customHeight="1" x14ac:dyDescent="0.2">
      <c r="A1" s="116" t="s">
        <v>176</v>
      </c>
      <c r="B1" s="116"/>
      <c r="C1" s="116"/>
      <c r="D1" s="116"/>
    </row>
    <row r="2" spans="1:4" ht="12" customHeight="1" x14ac:dyDescent="0.2">
      <c r="A2" s="60"/>
      <c r="B2" s="61"/>
      <c r="C2" s="61"/>
      <c r="D2" s="61"/>
    </row>
    <row r="3" spans="1:4" ht="25.9" customHeight="1" x14ac:dyDescent="0.2">
      <c r="A3" s="62" t="s">
        <v>105</v>
      </c>
      <c r="B3" s="63" t="s">
        <v>106</v>
      </c>
      <c r="C3" s="63" t="s">
        <v>52</v>
      </c>
      <c r="D3" s="64" t="s">
        <v>53</v>
      </c>
    </row>
    <row r="4" spans="1:4" ht="12" customHeight="1" x14ac:dyDescent="0.2">
      <c r="A4" s="65"/>
      <c r="B4" s="66"/>
      <c r="C4" s="67"/>
      <c r="D4" s="67"/>
    </row>
    <row r="5" spans="1:4" ht="12" customHeight="1" x14ac:dyDescent="0.2">
      <c r="A5" s="84" t="s">
        <v>107</v>
      </c>
      <c r="B5" s="79">
        <v>23171</v>
      </c>
      <c r="C5" s="79">
        <v>12787</v>
      </c>
      <c r="D5" s="79">
        <v>10384</v>
      </c>
    </row>
    <row r="6" spans="1:4" ht="12" customHeight="1" x14ac:dyDescent="0.2">
      <c r="A6" s="85" t="s">
        <v>108</v>
      </c>
      <c r="B6" s="79">
        <v>115378</v>
      </c>
      <c r="C6" s="79">
        <v>60668</v>
      </c>
      <c r="D6" s="79">
        <v>54710</v>
      </c>
    </row>
    <row r="7" spans="1:4" ht="12" customHeight="1" x14ac:dyDescent="0.2">
      <c r="A7" s="85" t="s">
        <v>109</v>
      </c>
      <c r="B7" s="79">
        <v>193404</v>
      </c>
      <c r="C7" s="79">
        <v>100201</v>
      </c>
      <c r="D7" s="79">
        <v>93203</v>
      </c>
    </row>
    <row r="8" spans="1:4" ht="12" customHeight="1" x14ac:dyDescent="0.2">
      <c r="A8" s="85" t="s">
        <v>110</v>
      </c>
      <c r="B8" s="79">
        <v>229362</v>
      </c>
      <c r="C8" s="79">
        <v>119891</v>
      </c>
      <c r="D8" s="79">
        <v>109471</v>
      </c>
    </row>
    <row r="9" spans="1:4" ht="12" customHeight="1" x14ac:dyDescent="0.2">
      <c r="A9" s="85" t="s">
        <v>111</v>
      </c>
      <c r="B9" s="79">
        <v>241307</v>
      </c>
      <c r="C9" s="79">
        <v>125901</v>
      </c>
      <c r="D9" s="79">
        <v>115406</v>
      </c>
    </row>
    <row r="10" spans="1:4" ht="12" customHeight="1" x14ac:dyDescent="0.2">
      <c r="A10" s="85" t="s">
        <v>112</v>
      </c>
      <c r="B10" s="79">
        <v>208512</v>
      </c>
      <c r="C10" s="79">
        <v>106984</v>
      </c>
      <c r="D10" s="79">
        <v>101528</v>
      </c>
    </row>
    <row r="11" spans="1:4" ht="12" customHeight="1" x14ac:dyDescent="0.2">
      <c r="A11" s="85" t="s">
        <v>113</v>
      </c>
      <c r="B11" s="79">
        <v>168249</v>
      </c>
      <c r="C11" s="79">
        <v>84654</v>
      </c>
      <c r="D11" s="79">
        <v>83595</v>
      </c>
    </row>
    <row r="12" spans="1:4" ht="12" customHeight="1" x14ac:dyDescent="0.2">
      <c r="A12" s="85" t="s">
        <v>114</v>
      </c>
      <c r="B12" s="79">
        <v>155621</v>
      </c>
      <c r="C12" s="79">
        <v>77846</v>
      </c>
      <c r="D12" s="79">
        <v>77775</v>
      </c>
    </row>
    <row r="13" spans="1:4" ht="12" customHeight="1" x14ac:dyDescent="0.2">
      <c r="A13" s="85" t="s">
        <v>115</v>
      </c>
      <c r="B13" s="79">
        <v>178331</v>
      </c>
      <c r="C13" s="79">
        <v>87593</v>
      </c>
      <c r="D13" s="79">
        <v>90738</v>
      </c>
    </row>
    <row r="14" spans="1:4" ht="12" customHeight="1" x14ac:dyDescent="0.2">
      <c r="A14" s="85" t="s">
        <v>116</v>
      </c>
      <c r="B14" s="79">
        <v>142307</v>
      </c>
      <c r="C14" s="79">
        <v>69798</v>
      </c>
      <c r="D14" s="79">
        <v>72509</v>
      </c>
    </row>
    <row r="15" spans="1:4" ht="12" customHeight="1" x14ac:dyDescent="0.2">
      <c r="A15" s="85" t="s">
        <v>117</v>
      </c>
      <c r="B15" s="79">
        <v>30955</v>
      </c>
      <c r="C15" s="79">
        <v>17164</v>
      </c>
      <c r="D15" s="79">
        <v>13791</v>
      </c>
    </row>
    <row r="16" spans="1:4" ht="12" customHeight="1" x14ac:dyDescent="0.2">
      <c r="A16" s="86" t="s">
        <v>118</v>
      </c>
      <c r="B16" s="80">
        <v>1686597</v>
      </c>
      <c r="C16" s="80">
        <v>863487</v>
      </c>
      <c r="D16" s="80">
        <v>823110</v>
      </c>
    </row>
    <row r="17" spans="1:7" x14ac:dyDescent="0.2">
      <c r="A17" s="85"/>
      <c r="B17" s="85"/>
      <c r="C17" s="85"/>
      <c r="D17" s="85"/>
    </row>
    <row r="18" spans="1:7" x14ac:dyDescent="0.2">
      <c r="A18" s="85"/>
      <c r="B18" s="85"/>
      <c r="C18" s="85"/>
      <c r="D18" s="85"/>
    </row>
    <row r="19" spans="1:7" x14ac:dyDescent="0.2">
      <c r="A19" s="85"/>
      <c r="B19" s="85"/>
      <c r="C19" s="85"/>
      <c r="D19" s="85"/>
    </row>
    <row r="20" spans="1:7" ht="26.45" customHeight="1" x14ac:dyDescent="0.2">
      <c r="A20" s="116" t="s">
        <v>178</v>
      </c>
      <c r="B20" s="116"/>
      <c r="C20" s="116"/>
      <c r="D20" s="116"/>
    </row>
    <row r="21" spans="1:7" ht="12" customHeight="1" x14ac:dyDescent="0.2">
      <c r="A21" s="85"/>
      <c r="B21" s="87"/>
      <c r="C21" s="87"/>
      <c r="D21" s="87"/>
    </row>
    <row r="22" spans="1:7" ht="27.6" customHeight="1" x14ac:dyDescent="0.2">
      <c r="A22" s="68" t="s">
        <v>119</v>
      </c>
      <c r="B22" s="69" t="s">
        <v>106</v>
      </c>
      <c r="C22" s="69" t="s">
        <v>52</v>
      </c>
      <c r="D22" s="70" t="s">
        <v>53</v>
      </c>
    </row>
    <row r="23" spans="1:7" ht="12" customHeight="1" x14ac:dyDescent="0.2">
      <c r="A23" s="85"/>
      <c r="B23" s="87"/>
      <c r="C23" s="87"/>
      <c r="D23" s="87"/>
      <c r="G23" s="71"/>
    </row>
    <row r="24" spans="1:7" ht="12" customHeight="1" x14ac:dyDescent="0.2">
      <c r="A24" s="85" t="s">
        <v>120</v>
      </c>
      <c r="B24" s="85">
        <v>1326247</v>
      </c>
      <c r="C24" s="85">
        <v>657245</v>
      </c>
      <c r="D24" s="85">
        <v>669002</v>
      </c>
      <c r="G24" s="71"/>
    </row>
    <row r="25" spans="1:7" ht="12" customHeight="1" x14ac:dyDescent="0.2">
      <c r="A25" s="84" t="s">
        <v>121</v>
      </c>
      <c r="B25" s="85">
        <f>360250</f>
        <v>360250</v>
      </c>
      <c r="C25" s="85">
        <f>206204</f>
        <v>206204</v>
      </c>
      <c r="D25" s="85">
        <f>154046</f>
        <v>154046</v>
      </c>
      <c r="E25" s="73"/>
      <c r="G25" s="71"/>
    </row>
    <row r="26" spans="1:7" ht="12" customHeight="1" x14ac:dyDescent="0.2">
      <c r="A26" s="88" t="s">
        <v>122</v>
      </c>
      <c r="B26" s="80"/>
      <c r="C26" s="80"/>
      <c r="D26" s="80"/>
      <c r="G26" s="71"/>
    </row>
    <row r="27" spans="1:7" ht="12" customHeight="1" x14ac:dyDescent="0.2">
      <c r="A27" s="88" t="s">
        <v>123</v>
      </c>
      <c r="B27" s="79">
        <v>219553</v>
      </c>
      <c r="C27" s="79">
        <v>118696</v>
      </c>
      <c r="D27" s="79">
        <v>100857</v>
      </c>
    </row>
    <row r="28" spans="1:7" ht="12" customHeight="1" x14ac:dyDescent="0.2">
      <c r="A28" s="89" t="s">
        <v>124</v>
      </c>
      <c r="B28" s="79"/>
      <c r="C28" s="79"/>
      <c r="D28" s="79"/>
    </row>
    <row r="29" spans="1:7" ht="12" customHeight="1" x14ac:dyDescent="0.2">
      <c r="A29" s="89" t="s">
        <v>125</v>
      </c>
      <c r="B29" s="79">
        <v>10312</v>
      </c>
      <c r="C29" s="79">
        <v>5667</v>
      </c>
      <c r="D29" s="79">
        <v>4645</v>
      </c>
    </row>
    <row r="30" spans="1:7" ht="12" customHeight="1" x14ac:dyDescent="0.2">
      <c r="A30" s="89" t="s">
        <v>126</v>
      </c>
      <c r="B30" s="79">
        <v>7808</v>
      </c>
      <c r="C30" s="79">
        <v>3881</v>
      </c>
      <c r="D30" s="79">
        <v>3927</v>
      </c>
    </row>
    <row r="31" spans="1:7" ht="12" customHeight="1" x14ac:dyDescent="0.2">
      <c r="A31" s="89" t="s">
        <v>127</v>
      </c>
      <c r="B31" s="79">
        <v>15429</v>
      </c>
      <c r="C31" s="79">
        <v>8604</v>
      </c>
      <c r="D31" s="79">
        <v>6825</v>
      </c>
    </row>
    <row r="32" spans="1:7" ht="12" customHeight="1" x14ac:dyDescent="0.2">
      <c r="A32" s="89" t="s">
        <v>128</v>
      </c>
      <c r="B32" s="79">
        <v>30540</v>
      </c>
      <c r="C32" s="79">
        <v>15358</v>
      </c>
      <c r="D32" s="79">
        <v>15182</v>
      </c>
    </row>
    <row r="33" spans="1:4" ht="12" customHeight="1" x14ac:dyDescent="0.2">
      <c r="A33" s="89" t="s">
        <v>129</v>
      </c>
      <c r="B33" s="79">
        <v>12397</v>
      </c>
      <c r="C33" s="79">
        <v>8003</v>
      </c>
      <c r="D33" s="79">
        <v>4394</v>
      </c>
    </row>
    <row r="34" spans="1:4" ht="12" customHeight="1" x14ac:dyDescent="0.2">
      <c r="A34" s="89" t="s">
        <v>130</v>
      </c>
      <c r="B34" s="79">
        <v>14526</v>
      </c>
      <c r="C34" s="79">
        <v>6559</v>
      </c>
      <c r="D34" s="79">
        <v>7967</v>
      </c>
    </row>
    <row r="35" spans="1:4" ht="12" customHeight="1" x14ac:dyDescent="0.2">
      <c r="A35" s="89" t="s">
        <v>131</v>
      </c>
      <c r="B35" s="79">
        <v>37077</v>
      </c>
      <c r="C35" s="79">
        <v>22845</v>
      </c>
      <c r="D35" s="79">
        <v>14232</v>
      </c>
    </row>
    <row r="36" spans="1:4" ht="12" customHeight="1" x14ac:dyDescent="0.2">
      <c r="A36" s="88" t="s">
        <v>132</v>
      </c>
      <c r="B36" s="79">
        <v>21579</v>
      </c>
      <c r="C36" s="79">
        <v>14387</v>
      </c>
      <c r="D36" s="79">
        <v>7192</v>
      </c>
    </row>
    <row r="37" spans="1:4" ht="12" customHeight="1" x14ac:dyDescent="0.2">
      <c r="A37" s="88" t="s">
        <v>133</v>
      </c>
      <c r="B37" s="79">
        <v>22122</v>
      </c>
      <c r="C37" s="79">
        <v>11580</v>
      </c>
      <c r="D37" s="79">
        <v>10542</v>
      </c>
    </row>
    <row r="38" spans="1:4" ht="12" customHeight="1" x14ac:dyDescent="0.2">
      <c r="A38" s="88" t="s">
        <v>134</v>
      </c>
      <c r="B38" s="79">
        <v>91099</v>
      </c>
      <c r="C38" s="79">
        <v>57684</v>
      </c>
      <c r="D38" s="79">
        <v>33415</v>
      </c>
    </row>
    <row r="39" spans="1:4" ht="26.45" customHeight="1" x14ac:dyDescent="0.2">
      <c r="A39" s="72" t="s">
        <v>135</v>
      </c>
      <c r="B39" s="79">
        <v>1785</v>
      </c>
      <c r="C39" s="79">
        <v>1002</v>
      </c>
      <c r="D39" s="79">
        <v>783</v>
      </c>
    </row>
    <row r="40" spans="1:4" x14ac:dyDescent="0.2">
      <c r="A40" s="73" t="s">
        <v>104</v>
      </c>
    </row>
    <row r="41" spans="1:4" ht="12" customHeight="1" x14ac:dyDescent="0.2">
      <c r="A41" s="117" t="s">
        <v>181</v>
      </c>
      <c r="B41" s="118"/>
      <c r="C41" s="118"/>
      <c r="D41" s="118"/>
    </row>
    <row r="42" spans="1:4" x14ac:dyDescent="0.2">
      <c r="A42" s="118"/>
      <c r="B42" s="118"/>
      <c r="C42" s="118"/>
      <c r="D42" s="118"/>
    </row>
    <row r="43" spans="1:4" x14ac:dyDescent="0.2">
      <c r="A43" s="118"/>
      <c r="B43" s="118"/>
      <c r="C43" s="118"/>
      <c r="D43" s="118"/>
    </row>
  </sheetData>
  <mergeCells count="3">
    <mergeCell ref="A1:D1"/>
    <mergeCell ref="A20:D20"/>
    <mergeCell ref="A41:D43"/>
  </mergeCells>
  <hyperlinks>
    <hyperlink ref="A1:D1" location="Inhaltsverzeichnis!A14" display="Inhaltsverzeichnis!A14" xr:uid="{A95C7120-D435-4777-8C0F-CC49F0B67055}"/>
    <hyperlink ref="A20:D20" location="Inhaltsverzeichnis!A17" display="Inhaltsverzeichnis!A17" xr:uid="{36E9E8C4-6AE5-47C5-A7F1-ACF7BAFD0ACD}"/>
  </hyperlinks>
  <pageMargins left="0.59055118110236227" right="0.59055118110236227" top="0.78740157480314965" bottom="0.59055118110236227" header="0.31496062992125984" footer="0.23622047244094491"/>
  <pageSetup paperSize="9" firstPageNumber="10" orientation="portrait" r:id="rId1"/>
  <headerFooter alignWithMargins="0">
    <oddHeader>&amp;C&amp;"Arial,Standard"&amp;8– &amp;P –</oddHeader>
    <oddFooter xml:space="preserve">&amp;C&amp;7&amp;K000000 © Amt für Statistik Berlin-Brandenburg — SB A VI 20 - j/24 –  Berlin </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E53155-D0FE-4CD3-BBA7-95D38B5A9973}">
  <dimension ref="A1:J26"/>
  <sheetViews>
    <sheetView zoomScaleNormal="100" workbookViewId="0">
      <selection activeCell="A2" sqref="A2"/>
    </sheetView>
  </sheetViews>
  <sheetFormatPr baseColWidth="10" defaultColWidth="11.42578125" defaultRowHeight="12.75" x14ac:dyDescent="0.2"/>
  <cols>
    <col min="1" max="1" width="20.7109375" style="59" customWidth="1"/>
    <col min="2" max="2" width="8.7109375" style="59" customWidth="1"/>
    <col min="3" max="4" width="7.7109375" style="59" customWidth="1"/>
    <col min="5" max="5" width="8.7109375" style="59" customWidth="1"/>
    <col min="6" max="7" width="7.7109375" style="59" customWidth="1"/>
    <col min="8" max="8" width="12.7109375" style="59" customWidth="1"/>
    <col min="9" max="16384" width="11.42578125" style="59"/>
  </cols>
  <sheetData>
    <row r="1" spans="1:10" ht="26.45" customHeight="1" x14ac:dyDescent="0.2">
      <c r="A1" s="120" t="s">
        <v>177</v>
      </c>
      <c r="B1" s="120"/>
      <c r="C1" s="120"/>
      <c r="D1" s="120"/>
      <c r="E1" s="120"/>
      <c r="F1" s="120"/>
      <c r="G1" s="120"/>
      <c r="H1" s="120"/>
      <c r="I1" s="78"/>
      <c r="J1" s="78"/>
    </row>
    <row r="2" spans="1:10" ht="12" customHeight="1" x14ac:dyDescent="0.2">
      <c r="A2" s="74"/>
      <c r="B2" s="121"/>
      <c r="C2" s="121"/>
      <c r="D2" s="121"/>
      <c r="E2" s="121"/>
      <c r="F2" s="121"/>
      <c r="G2" s="121"/>
      <c r="H2" s="74"/>
      <c r="I2" s="78"/>
      <c r="J2" s="78"/>
    </row>
    <row r="3" spans="1:10" ht="12" customHeight="1" x14ac:dyDescent="0.2">
      <c r="A3" s="122" t="s">
        <v>136</v>
      </c>
      <c r="B3" s="124" t="s">
        <v>137</v>
      </c>
      <c r="C3" s="125"/>
      <c r="D3" s="126"/>
      <c r="E3" s="125" t="s">
        <v>138</v>
      </c>
      <c r="F3" s="125"/>
      <c r="G3" s="126"/>
      <c r="H3" s="127" t="s">
        <v>139</v>
      </c>
      <c r="I3" s="78"/>
      <c r="J3" s="78"/>
    </row>
    <row r="4" spans="1:10" ht="25.15" customHeight="1" x14ac:dyDescent="0.2">
      <c r="A4" s="123"/>
      <c r="B4" s="75" t="s">
        <v>140</v>
      </c>
      <c r="C4" s="75" t="s">
        <v>141</v>
      </c>
      <c r="D4" s="75" t="s">
        <v>142</v>
      </c>
      <c r="E4" s="75" t="s">
        <v>140</v>
      </c>
      <c r="F4" s="75" t="s">
        <v>141</v>
      </c>
      <c r="G4" s="75" t="s">
        <v>142</v>
      </c>
      <c r="H4" s="128"/>
      <c r="I4" s="78"/>
      <c r="J4" s="78"/>
    </row>
    <row r="5" spans="1:10" s="73" customFormat="1" ht="12" customHeight="1" x14ac:dyDescent="0.2"/>
    <row r="6" spans="1:10" s="73" customFormat="1" ht="12" customHeight="1" x14ac:dyDescent="0.2">
      <c r="A6" s="73" t="s">
        <v>143</v>
      </c>
      <c r="B6" s="79">
        <v>14343</v>
      </c>
      <c r="C6" s="79">
        <v>8287</v>
      </c>
      <c r="D6" s="79">
        <v>6056</v>
      </c>
      <c r="E6" s="79">
        <v>12884</v>
      </c>
      <c r="F6" s="79">
        <v>8031</v>
      </c>
      <c r="G6" s="79">
        <v>4853</v>
      </c>
      <c r="H6" s="79">
        <f>B6-E6</f>
        <v>1459</v>
      </c>
      <c r="I6" s="79"/>
    </row>
    <row r="7" spans="1:10" s="73" customFormat="1" ht="12" customHeight="1" x14ac:dyDescent="0.2">
      <c r="A7" s="73" t="s">
        <v>144</v>
      </c>
      <c r="B7" s="79">
        <v>22456</v>
      </c>
      <c r="C7" s="79">
        <v>13590</v>
      </c>
      <c r="D7" s="79">
        <v>8866</v>
      </c>
      <c r="E7" s="79">
        <v>24695</v>
      </c>
      <c r="F7" s="79">
        <v>14630</v>
      </c>
      <c r="G7" s="79">
        <v>10065</v>
      </c>
      <c r="H7" s="79">
        <f t="shared" ref="H7:H20" si="0">B7-E7</f>
        <v>-2239</v>
      </c>
      <c r="I7" s="79"/>
    </row>
    <row r="8" spans="1:10" s="73" customFormat="1" ht="12" customHeight="1" x14ac:dyDescent="0.2">
      <c r="A8" s="73" t="s">
        <v>145</v>
      </c>
      <c r="B8" s="79">
        <v>242874</v>
      </c>
      <c r="C8" s="79">
        <v>124976</v>
      </c>
      <c r="D8" s="79">
        <v>117898</v>
      </c>
      <c r="E8" s="79">
        <v>97192</v>
      </c>
      <c r="F8" s="79">
        <v>62739</v>
      </c>
      <c r="G8" s="79">
        <v>34453</v>
      </c>
      <c r="H8" s="79">
        <f t="shared" si="0"/>
        <v>145682</v>
      </c>
      <c r="I8" s="79"/>
    </row>
    <row r="9" spans="1:10" s="73" customFormat="1" ht="12" customHeight="1" x14ac:dyDescent="0.2">
      <c r="A9" s="73" t="s">
        <v>146</v>
      </c>
      <c r="B9" s="79">
        <v>1467</v>
      </c>
      <c r="C9" s="79">
        <v>927</v>
      </c>
      <c r="D9" s="79">
        <v>540</v>
      </c>
      <c r="E9" s="79">
        <v>1243</v>
      </c>
      <c r="F9" s="79">
        <v>737</v>
      </c>
      <c r="G9" s="79">
        <v>506</v>
      </c>
      <c r="H9" s="79">
        <f t="shared" si="0"/>
        <v>224</v>
      </c>
      <c r="I9" s="79"/>
    </row>
    <row r="10" spans="1:10" s="73" customFormat="1" ht="12" customHeight="1" x14ac:dyDescent="0.2">
      <c r="A10" s="73" t="s">
        <v>147</v>
      </c>
      <c r="B10" s="79">
        <v>9521</v>
      </c>
      <c r="C10" s="79">
        <v>5496</v>
      </c>
      <c r="D10" s="79">
        <v>4025</v>
      </c>
      <c r="E10" s="79">
        <v>11845</v>
      </c>
      <c r="F10" s="79">
        <v>6599</v>
      </c>
      <c r="G10" s="79">
        <v>5246</v>
      </c>
      <c r="H10" s="79">
        <f t="shared" si="0"/>
        <v>-2324</v>
      </c>
      <c r="I10" s="79"/>
    </row>
    <row r="11" spans="1:10" s="73" customFormat="1" ht="12" customHeight="1" x14ac:dyDescent="0.2">
      <c r="A11" s="73" t="s">
        <v>148</v>
      </c>
      <c r="B11" s="79">
        <v>12708</v>
      </c>
      <c r="C11" s="79">
        <v>7465</v>
      </c>
      <c r="D11" s="79">
        <v>5243</v>
      </c>
      <c r="E11" s="79">
        <v>16830</v>
      </c>
      <c r="F11" s="79">
        <v>9984</v>
      </c>
      <c r="G11" s="79">
        <v>6846</v>
      </c>
      <c r="H11" s="79">
        <f t="shared" si="0"/>
        <v>-4122</v>
      </c>
      <c r="I11" s="79"/>
    </row>
    <row r="12" spans="1:10" s="73" customFormat="1" ht="12" customHeight="1" x14ac:dyDescent="0.2">
      <c r="A12" s="73" t="s">
        <v>149</v>
      </c>
      <c r="B12" s="79">
        <v>8798</v>
      </c>
      <c r="C12" s="79">
        <v>5147</v>
      </c>
      <c r="D12" s="79">
        <v>3651</v>
      </c>
      <c r="E12" s="79">
        <v>2940</v>
      </c>
      <c r="F12" s="79">
        <v>1727</v>
      </c>
      <c r="G12" s="79">
        <v>1213</v>
      </c>
      <c r="H12" s="79">
        <f t="shared" si="0"/>
        <v>5858</v>
      </c>
      <c r="I12" s="79"/>
    </row>
    <row r="13" spans="1:10" s="73" customFormat="1" ht="12" customHeight="1" x14ac:dyDescent="0.2">
      <c r="A13" s="73" t="s">
        <v>150</v>
      </c>
      <c r="B13" s="79">
        <v>15012</v>
      </c>
      <c r="C13" s="79">
        <v>8856</v>
      </c>
      <c r="D13" s="79">
        <v>6156</v>
      </c>
      <c r="E13" s="79">
        <v>9579</v>
      </c>
      <c r="F13" s="79">
        <v>6137</v>
      </c>
      <c r="G13" s="79">
        <v>3442</v>
      </c>
      <c r="H13" s="79">
        <f t="shared" si="0"/>
        <v>5433</v>
      </c>
      <c r="I13" s="79"/>
    </row>
    <row r="14" spans="1:10" s="73" customFormat="1" ht="12" customHeight="1" x14ac:dyDescent="0.2">
      <c r="A14" s="73" t="s">
        <v>151</v>
      </c>
      <c r="B14" s="79">
        <v>30476</v>
      </c>
      <c r="C14" s="79">
        <v>18594</v>
      </c>
      <c r="D14" s="79">
        <v>11882</v>
      </c>
      <c r="E14" s="79">
        <v>27391</v>
      </c>
      <c r="F14" s="79">
        <v>16238</v>
      </c>
      <c r="G14" s="79">
        <v>11153</v>
      </c>
      <c r="H14" s="79">
        <f t="shared" si="0"/>
        <v>3085</v>
      </c>
      <c r="I14" s="79"/>
    </row>
    <row r="15" spans="1:10" s="73" customFormat="1" ht="12" customHeight="1" x14ac:dyDescent="0.2">
      <c r="A15" s="73" t="s">
        <v>152</v>
      </c>
      <c r="B15" s="79">
        <v>4987</v>
      </c>
      <c r="C15" s="79">
        <v>2904</v>
      </c>
      <c r="D15" s="79">
        <v>2083</v>
      </c>
      <c r="E15" s="79">
        <v>2629</v>
      </c>
      <c r="F15" s="79">
        <v>1565</v>
      </c>
      <c r="G15" s="79">
        <v>1064</v>
      </c>
      <c r="H15" s="79">
        <f t="shared" si="0"/>
        <v>2358</v>
      </c>
      <c r="I15" s="79"/>
    </row>
    <row r="16" spans="1:10" s="73" customFormat="1" ht="12" customHeight="1" x14ac:dyDescent="0.2">
      <c r="A16" s="73" t="s">
        <v>153</v>
      </c>
      <c r="B16" s="79">
        <v>919</v>
      </c>
      <c r="C16" s="79">
        <v>550</v>
      </c>
      <c r="D16" s="79">
        <v>369</v>
      </c>
      <c r="E16" s="79">
        <v>663</v>
      </c>
      <c r="F16" s="79">
        <v>441</v>
      </c>
      <c r="G16" s="79">
        <v>222</v>
      </c>
      <c r="H16" s="79">
        <f t="shared" si="0"/>
        <v>256</v>
      </c>
      <c r="I16" s="79"/>
    </row>
    <row r="17" spans="1:9" s="73" customFormat="1" ht="12" customHeight="1" x14ac:dyDescent="0.2">
      <c r="A17" s="73" t="s">
        <v>154</v>
      </c>
      <c r="B17" s="79">
        <v>16319</v>
      </c>
      <c r="C17" s="79">
        <v>9405</v>
      </c>
      <c r="D17" s="79">
        <v>6914</v>
      </c>
      <c r="E17" s="79">
        <v>6831</v>
      </c>
      <c r="F17" s="79">
        <v>4243</v>
      </c>
      <c r="G17" s="79">
        <v>2588</v>
      </c>
      <c r="H17" s="79">
        <f t="shared" si="0"/>
        <v>9488</v>
      </c>
      <c r="I17" s="79"/>
    </row>
    <row r="18" spans="1:9" s="73" customFormat="1" ht="12" customHeight="1" x14ac:dyDescent="0.2">
      <c r="A18" s="73" t="s">
        <v>155</v>
      </c>
      <c r="B18" s="79">
        <v>9744</v>
      </c>
      <c r="C18" s="79">
        <v>6068</v>
      </c>
      <c r="D18" s="79">
        <v>3676</v>
      </c>
      <c r="E18" s="79">
        <v>3550</v>
      </c>
      <c r="F18" s="79">
        <v>2270</v>
      </c>
      <c r="G18" s="79">
        <v>1280</v>
      </c>
      <c r="H18" s="79">
        <f t="shared" si="0"/>
        <v>6194</v>
      </c>
      <c r="I18" s="79"/>
    </row>
    <row r="19" spans="1:9" s="73" customFormat="1" ht="12" customHeight="1" x14ac:dyDescent="0.2">
      <c r="A19" s="73" t="s">
        <v>156</v>
      </c>
      <c r="B19" s="79">
        <v>6063</v>
      </c>
      <c r="C19" s="79">
        <v>3666</v>
      </c>
      <c r="D19" s="79">
        <v>2397</v>
      </c>
      <c r="E19" s="79">
        <v>3484</v>
      </c>
      <c r="F19" s="79">
        <v>2311</v>
      </c>
      <c r="G19" s="79">
        <v>1173</v>
      </c>
      <c r="H19" s="79">
        <f t="shared" si="0"/>
        <v>2579</v>
      </c>
      <c r="I19" s="79"/>
    </row>
    <row r="20" spans="1:9" s="73" customFormat="1" ht="12" customHeight="1" x14ac:dyDescent="0.2">
      <c r="A20" s="73" t="s">
        <v>157</v>
      </c>
      <c r="B20" s="79">
        <v>4272</v>
      </c>
      <c r="C20" s="79">
        <v>2645</v>
      </c>
      <c r="D20" s="79">
        <v>1627</v>
      </c>
      <c r="E20" s="79">
        <v>2286</v>
      </c>
      <c r="F20" s="79">
        <v>1468</v>
      </c>
      <c r="G20" s="79">
        <v>818</v>
      </c>
      <c r="H20" s="79">
        <f t="shared" si="0"/>
        <v>1986</v>
      </c>
      <c r="I20" s="79"/>
    </row>
    <row r="21" spans="1:9" s="73" customFormat="1" ht="12" customHeight="1" x14ac:dyDescent="0.2">
      <c r="A21" s="73" t="s">
        <v>158</v>
      </c>
      <c r="B21" s="79">
        <v>8132</v>
      </c>
      <c r="C21" s="79">
        <v>5142</v>
      </c>
      <c r="D21" s="79">
        <v>2990</v>
      </c>
      <c r="E21" s="97" t="s">
        <v>31</v>
      </c>
      <c r="F21" s="97" t="s">
        <v>31</v>
      </c>
      <c r="G21" s="97" t="s">
        <v>31</v>
      </c>
      <c r="H21" s="98" t="s">
        <v>31</v>
      </c>
      <c r="I21" s="79"/>
    </row>
    <row r="22" spans="1:9" s="73" customFormat="1" ht="12" customHeight="1" x14ac:dyDescent="0.2">
      <c r="A22" s="76" t="s">
        <v>159</v>
      </c>
      <c r="B22" s="80">
        <v>408091</v>
      </c>
      <c r="C22" s="80">
        <v>223718</v>
      </c>
      <c r="D22" s="80">
        <v>184373</v>
      </c>
      <c r="E22" s="80">
        <v>224042</v>
      </c>
      <c r="F22" s="80">
        <v>139120</v>
      </c>
      <c r="G22" s="80">
        <v>84922</v>
      </c>
      <c r="H22" s="80">
        <f>B22-E22</f>
        <v>184049</v>
      </c>
    </row>
    <row r="23" spans="1:9" x14ac:dyDescent="0.2">
      <c r="A23" s="71" t="s">
        <v>104</v>
      </c>
      <c r="B23" s="71"/>
      <c r="C23" s="71"/>
      <c r="D23" s="71"/>
      <c r="E23" s="71"/>
      <c r="F23" s="71"/>
      <c r="G23" s="71"/>
      <c r="H23" s="81"/>
    </row>
    <row r="24" spans="1:9" ht="36" customHeight="1" x14ac:dyDescent="0.2">
      <c r="A24" s="119" t="s">
        <v>182</v>
      </c>
      <c r="B24" s="119"/>
      <c r="C24" s="119"/>
      <c r="D24" s="119"/>
      <c r="E24" s="119"/>
      <c r="F24" s="119"/>
      <c r="G24" s="119"/>
      <c r="H24" s="119"/>
    </row>
    <row r="25" spans="1:9" ht="12.75" customHeight="1" x14ac:dyDescent="0.2">
      <c r="A25" s="82"/>
      <c r="B25" s="82"/>
      <c r="C25" s="82"/>
      <c r="D25" s="82"/>
      <c r="E25" s="82"/>
      <c r="F25" s="82"/>
      <c r="G25" s="82"/>
      <c r="H25" s="82"/>
    </row>
    <row r="26" spans="1:9" x14ac:dyDescent="0.2">
      <c r="A26" s="83"/>
      <c r="B26" s="83"/>
      <c r="C26" s="83"/>
      <c r="D26" s="83"/>
      <c r="E26" s="77"/>
      <c r="F26" s="77"/>
      <c r="G26" s="77"/>
      <c r="H26" s="77"/>
    </row>
  </sheetData>
  <mergeCells count="7">
    <mergeCell ref="A24:H24"/>
    <mergeCell ref="A1:H1"/>
    <mergeCell ref="B2:G2"/>
    <mergeCell ref="A3:A4"/>
    <mergeCell ref="B3:D3"/>
    <mergeCell ref="E3:G3"/>
    <mergeCell ref="H3:H4"/>
  </mergeCells>
  <hyperlinks>
    <hyperlink ref="A1:G1" location="Inhaltsverzeichnis!A25" display="Inhaltsverzeichnis!A25" xr:uid="{990471EF-8CF8-4C92-9BA6-88EAD9A0FC2B}"/>
    <hyperlink ref="A1:H1" location="Inhaltsverzeichnis!A20" display="Inhaltsverzeichnis!A20" xr:uid="{42A78D8C-5A98-482D-977A-79A266812932}"/>
  </hyperlinks>
  <pageMargins left="0.59055118110236227" right="0.59055118110236227" top="0.78740157480314965" bottom="0.59055118110236227" header="0.31496062992125984" footer="0.23622047244094491"/>
  <pageSetup paperSize="9" firstPageNumber="11" orientation="portrait" r:id="rId1"/>
  <headerFooter alignWithMargins="0">
    <oddHeader>&amp;C&amp;"Arial,Standard"&amp;8– &amp;P –</oddHeader>
    <oddFooter xml:space="preserve">&amp;C&amp;7&amp;K000000 © Amt für Statistik Berlin-Brandenburg — SB A VI 20 - j/24 –  Berlin </odd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5783CC-995D-4031-9C7B-98A8373CC156}">
  <dimension ref="A1"/>
  <sheetViews>
    <sheetView zoomScaleNormal="100" workbookViewId="0">
      <selection activeCell="C1" sqref="C1"/>
    </sheetView>
  </sheetViews>
  <sheetFormatPr baseColWidth="10" defaultRowHeight="12.75" x14ac:dyDescent="0.2"/>
  <cols>
    <col min="1" max="1" width="2.140625" customWidth="1"/>
    <col min="2" max="2" width="2" customWidth="1"/>
    <col min="3" max="3" width="29.5703125" customWidth="1"/>
    <col min="4" max="4" width="2.140625" customWidth="1"/>
    <col min="5" max="5" width="29.28515625" customWidth="1"/>
    <col min="6" max="6" width="2" customWidth="1"/>
    <col min="7" max="7" width="30" customWidth="1"/>
    <col min="8" max="8" width="5.28515625" customWidth="1"/>
    <col min="9" max="9" width="16.140625" customWidth="1"/>
  </cols>
  <sheetData>
    <row r="1" ht="111.6" customHeight="1" x14ac:dyDescent="0.2"/>
  </sheetData>
  <sheetProtection selectLockedCells="1" selectUnlockedCells="1"/>
  <pageMargins left="0.59055118110236227" right="0" top="0.78740157480314965" bottom="0.59055118110236227" header="0.31496062992125984" footer="0.23622047244094491"/>
  <pageSetup paperSize="9" pageOrder="overThenDown" orientation="portrait" r:id="rId1"/>
  <headerFooter scaleWithDoc="0" alignWithMargins="0"/>
  <drawing r:id="rId2"/>
  <legacyDrawing r:id="rId3"/>
  <oleObjects>
    <mc:AlternateContent xmlns:mc="http://schemas.openxmlformats.org/markup-compatibility/2006">
      <mc:Choice Requires="x14">
        <oleObject progId="Document" shapeId="4097" r:id="rId4">
          <objectPr defaultSize="0" r:id="rId5">
            <anchor moveWithCells="1">
              <from>
                <xdr:col>0</xdr:col>
                <xdr:colOff>0</xdr:colOff>
                <xdr:row>1</xdr:row>
                <xdr:rowOff>9525</xdr:rowOff>
              </from>
              <to>
                <xdr:col>6</xdr:col>
                <xdr:colOff>1638300</xdr:colOff>
                <xdr:row>41</xdr:row>
                <xdr:rowOff>142875</xdr:rowOff>
              </to>
            </anchor>
          </objectPr>
        </oleObject>
      </mc:Choice>
      <mc:Fallback>
        <oleObject progId="Document" shapeId="4097" r:id="rId4"/>
      </mc:Fallback>
    </mc:AlternateContent>
  </oleObjec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8</vt:i4>
      </vt:variant>
    </vt:vector>
  </HeadingPairs>
  <TitlesOfParts>
    <vt:vector size="16" baseType="lpstr">
      <vt:lpstr>Titel</vt:lpstr>
      <vt:lpstr>Impressum</vt:lpstr>
      <vt:lpstr>Inhaltsverzeichnis</vt:lpstr>
      <vt:lpstr>Tab1</vt:lpstr>
      <vt:lpstr>Tab2</vt:lpstr>
      <vt:lpstr>Tab3-4</vt:lpstr>
      <vt:lpstr>Tab5</vt:lpstr>
      <vt:lpstr>U4</vt:lpstr>
      <vt:lpstr>Inhaltsverzeichnis!Druckbereich</vt:lpstr>
      <vt:lpstr>'Tab5'!Druckbereich</vt:lpstr>
      <vt:lpstr>Titel!Druckbereich</vt:lpstr>
      <vt:lpstr>'U4'!Druckbereich</vt:lpstr>
      <vt:lpstr>'Tab1'!Drucktitel</vt:lpstr>
      <vt:lpstr>'Tab2'!Drucktitel</vt:lpstr>
      <vt:lpstr>'Tab3-4'!Drucktitel</vt:lpstr>
      <vt:lpstr>'Tab5'!Drucktitel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Sozialversicherungspflichtig Beschäftigte am Arbeitsort im Land Berlin</dc:title>
  <dc:creator>Amt für Statistik Berlin-Brandenburg</dc:creator>
  <cp:keywords>sozialversicherungspflichtig Beschäftigte, Arbeitsort, Wirtschaftsbereiche, Vollzeit, Teilzeit, Ausländer, Deutsche</cp:keywords>
  <cp:lastModifiedBy>Czapiewski, Heike</cp:lastModifiedBy>
  <cp:lastPrinted>2025-05-09T04:44:21Z</cp:lastPrinted>
  <dcterms:created xsi:type="dcterms:W3CDTF">2023-02-02T07:26:09Z</dcterms:created>
  <dcterms:modified xsi:type="dcterms:W3CDTF">2025-05-09T04:58:55Z</dcterms:modified>
  <cp:category>Statistischer Bericht A VI 20 - j 24</cp:category>
</cp:coreProperties>
</file>