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3hj3_RS August2024_2014-2023\"/>
    </mc:Choice>
  </mc:AlternateContent>
  <xr:revisionPtr revIDLastSave="0" documentId="13_ncr:1_{638FB6DE-DFFC-4BEE-8382-604882D198FD}" xr6:coauthVersionLast="36" xr6:coauthVersionMax="36" xr10:uidLastSave="{00000000-0000-0000-0000-000000000000}"/>
  <bookViews>
    <workbookView xWindow="0" yWindow="0" windowWidth="28800" windowHeight="14028" xr2:uid="{4B9E64CD-69C9-4377-A863-34434290A501}"/>
  </bookViews>
  <sheets>
    <sheet name="Titel" sheetId="1" r:id="rId1"/>
    <sheet name="Impressum" sheetId="18" r:id="rId2"/>
    <sheet name="Inhaltsverzeichnis" sheetId="3"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1">Impressum!$A$1:$F$107</definedName>
    <definedName name="_xlnm.Print_Area" localSheetId="2">Inhaltsverzeichnis!$A$1:$D$31</definedName>
    <definedName name="_xlnm.Print_Area" localSheetId="0">Titel!$A$1:$D$13</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8" i="9" l="1"/>
  <c r="U27" i="9"/>
  <c r="G38" i="9"/>
  <c r="G27" i="9"/>
  <c r="V38" i="9"/>
  <c r="V50" i="9"/>
  <c r="V27" i="9"/>
  <c r="S38" i="9"/>
  <c r="S27" i="9"/>
  <c r="W38" i="9"/>
  <c r="W27" i="9"/>
  <c r="K50" i="9"/>
  <c r="K38" i="9"/>
  <c r="K27" i="9"/>
  <c r="L38" i="9"/>
  <c r="L27" i="9"/>
  <c r="Z38" i="9"/>
  <c r="Z27" i="9"/>
  <c r="H27" i="9"/>
  <c r="H38" i="9"/>
  <c r="M27" i="9"/>
  <c r="M38" i="9"/>
  <c r="AA50" i="9"/>
  <c r="AA38" i="9"/>
  <c r="AA27" i="9"/>
  <c r="Y38" i="9"/>
  <c r="Y27" i="9"/>
  <c r="E50" i="9"/>
  <c r="E38" i="9"/>
  <c r="R38" i="9"/>
  <c r="R50" i="9"/>
  <c r="R27" i="9"/>
  <c r="E27" i="9"/>
  <c r="U50" i="9"/>
  <c r="R27" i="10" l="1"/>
  <c r="R38" i="10"/>
  <c r="Z38" i="11"/>
  <c r="Z27" i="11"/>
  <c r="S27" i="10"/>
  <c r="S38" i="10"/>
  <c r="R38" i="11"/>
  <c r="R27" i="11"/>
  <c r="H50" i="11"/>
  <c r="W50" i="11"/>
  <c r="M50" i="11"/>
  <c r="V50" i="11"/>
  <c r="K50" i="11"/>
  <c r="Z50" i="11"/>
  <c r="R50" i="11"/>
  <c r="E50" i="11"/>
  <c r="S50" i="11"/>
  <c r="L50" i="11"/>
  <c r="Y50" i="11"/>
  <c r="K27" i="10"/>
  <c r="K38" i="10"/>
  <c r="AA38" i="10"/>
  <c r="AA27" i="10"/>
  <c r="L38" i="10"/>
  <c r="L27" i="10"/>
  <c r="Z50" i="10"/>
  <c r="Y50" i="10"/>
  <c r="K50" i="10"/>
  <c r="L50" i="10"/>
  <c r="G50" i="10"/>
  <c r="E50" i="10"/>
  <c r="M50" i="10"/>
  <c r="S50" i="10"/>
  <c r="W50" i="10"/>
  <c r="R50" i="10"/>
  <c r="U50" i="10"/>
  <c r="H50" i="10"/>
  <c r="AA50" i="10"/>
  <c r="V50" i="10"/>
  <c r="K27" i="11"/>
  <c r="K38" i="11"/>
  <c r="S27" i="11"/>
  <c r="S38" i="11"/>
  <c r="Z50" i="9"/>
  <c r="W50" i="9"/>
  <c r="U38" i="10"/>
  <c r="U27" i="10"/>
  <c r="V27" i="10"/>
  <c r="V38" i="10"/>
  <c r="M27" i="11"/>
  <c r="M38" i="11"/>
  <c r="V38" i="11"/>
  <c r="V27" i="11"/>
  <c r="M50" i="9"/>
  <c r="G50" i="9"/>
  <c r="E27" i="10"/>
  <c r="E38" i="10"/>
  <c r="G38" i="10"/>
  <c r="G27" i="10"/>
  <c r="W27" i="10"/>
  <c r="W38" i="10"/>
  <c r="E38" i="11"/>
  <c r="E27" i="11"/>
  <c r="W38" i="11"/>
  <c r="W27" i="11"/>
  <c r="Y50" i="9"/>
  <c r="L50" i="9"/>
  <c r="S50" i="9"/>
  <c r="Z38" i="10"/>
  <c r="Z27" i="10"/>
  <c r="M38" i="10"/>
  <c r="M27" i="10"/>
  <c r="L27" i="11"/>
  <c r="L38" i="11"/>
  <c r="H27" i="10"/>
  <c r="H38" i="10"/>
  <c r="Y27" i="10"/>
  <c r="Y38" i="10"/>
  <c r="H38" i="11"/>
  <c r="H27" i="11"/>
  <c r="Y27" i="11"/>
  <c r="Y38" i="11"/>
  <c r="H50" i="9"/>
  <c r="B50" i="15"/>
  <c r="C50" i="15"/>
  <c r="D50" i="15"/>
  <c r="E50" i="15"/>
  <c r="F50" i="15"/>
  <c r="G50" i="15"/>
  <c r="H50" i="15"/>
  <c r="I50" i="15"/>
  <c r="J50" i="15"/>
  <c r="K50" i="15"/>
  <c r="L50" i="15"/>
  <c r="M50" i="15"/>
  <c r="N50" i="15"/>
  <c r="O50" i="15"/>
  <c r="P50" i="15"/>
  <c r="Q50" i="15"/>
  <c r="S50" i="15"/>
  <c r="T50" i="15"/>
  <c r="H38" i="15"/>
  <c r="O38" i="15"/>
  <c r="P38" i="15"/>
  <c r="T38" i="15"/>
  <c r="S38" i="15"/>
  <c r="R38" i="15"/>
  <c r="Q38" i="15"/>
  <c r="N38" i="15"/>
  <c r="M38" i="15"/>
  <c r="L38" i="15"/>
  <c r="K38" i="15"/>
  <c r="J38" i="15"/>
  <c r="I38" i="15"/>
  <c r="G38" i="15"/>
  <c r="F38" i="15"/>
  <c r="E38" i="15"/>
  <c r="D38" i="15"/>
  <c r="C38" i="15"/>
  <c r="B38" i="15"/>
  <c r="B38" i="14"/>
  <c r="C38" i="14"/>
  <c r="D38" i="14"/>
  <c r="E38" i="14"/>
  <c r="F38" i="14"/>
  <c r="G38" i="14"/>
  <c r="H38" i="14"/>
  <c r="I38" i="14"/>
  <c r="J38" i="14"/>
  <c r="K38" i="14"/>
  <c r="L38" i="14"/>
  <c r="M38" i="14"/>
  <c r="N38" i="14"/>
  <c r="O38" i="14"/>
  <c r="P38" i="14"/>
  <c r="Q38" i="14"/>
  <c r="R38" i="14"/>
  <c r="S38" i="14"/>
  <c r="T38" i="14"/>
  <c r="B38" i="13"/>
  <c r="C38" i="13"/>
  <c r="D38" i="13"/>
  <c r="E38" i="13"/>
  <c r="F38" i="13"/>
  <c r="G38" i="13"/>
  <c r="H38" i="13"/>
  <c r="I38" i="13"/>
  <c r="J38" i="13"/>
  <c r="K38" i="13"/>
  <c r="L38" i="13"/>
  <c r="M38" i="13"/>
  <c r="N38" i="13"/>
  <c r="O38" i="13"/>
  <c r="P38" i="13"/>
  <c r="Q38" i="13"/>
  <c r="S38" i="13"/>
  <c r="T38" i="13"/>
  <c r="B38" i="12"/>
  <c r="C38" i="12"/>
  <c r="D38" i="12"/>
  <c r="E38" i="12"/>
  <c r="F38" i="12"/>
  <c r="G38" i="12"/>
  <c r="H38" i="12"/>
  <c r="I38" i="12"/>
  <c r="J38" i="12"/>
  <c r="K38" i="12"/>
  <c r="L38" i="12"/>
  <c r="M38" i="12"/>
  <c r="N38" i="12"/>
  <c r="O38" i="12"/>
  <c r="P38" i="12"/>
  <c r="Q38" i="12"/>
  <c r="S38" i="12"/>
  <c r="T38" i="12"/>
  <c r="C50" i="11"/>
  <c r="D50" i="11"/>
  <c r="F50" i="11"/>
  <c r="I50" i="11"/>
  <c r="J50" i="11"/>
  <c r="N50" i="11"/>
  <c r="O50" i="11"/>
  <c r="P50" i="11"/>
  <c r="Q50" i="11"/>
  <c r="T50" i="11"/>
  <c r="X50" i="11"/>
  <c r="C50" i="10"/>
  <c r="D50" i="10"/>
  <c r="F50" i="10"/>
  <c r="I50" i="10"/>
  <c r="J50" i="10"/>
  <c r="N50" i="10"/>
  <c r="O50" i="10"/>
  <c r="P50" i="10"/>
  <c r="Q50" i="10"/>
  <c r="T50" i="10"/>
  <c r="X50" i="10"/>
  <c r="C50" i="9" l="1"/>
  <c r="D50" i="9"/>
  <c r="F50" i="9"/>
  <c r="I50" i="9"/>
  <c r="J50" i="9"/>
  <c r="N50" i="9"/>
  <c r="O50" i="9"/>
  <c r="P50" i="9"/>
  <c r="Q50" i="9"/>
  <c r="T50" i="9"/>
  <c r="X50" i="9"/>
  <c r="D40" i="8"/>
  <c r="E40" i="8"/>
  <c r="F40" i="8"/>
  <c r="G40" i="8"/>
  <c r="H40" i="8"/>
  <c r="I40" i="8"/>
  <c r="J40" i="8"/>
  <c r="K40" i="8"/>
  <c r="L40" i="8"/>
  <c r="M40" i="8"/>
  <c r="N40" i="8"/>
  <c r="O40" i="8"/>
  <c r="P40" i="8"/>
  <c r="Q40" i="8"/>
  <c r="R40" i="8"/>
  <c r="S40" i="8"/>
  <c r="D40" i="7"/>
  <c r="E40" i="7"/>
  <c r="F40" i="7"/>
  <c r="G40" i="7"/>
  <c r="H40" i="7"/>
  <c r="I40" i="7"/>
  <c r="J40" i="7"/>
  <c r="K40" i="7"/>
  <c r="L40" i="7"/>
  <c r="M40" i="7"/>
  <c r="N40" i="7"/>
  <c r="O40" i="7"/>
  <c r="P40" i="7"/>
  <c r="Q40" i="7"/>
  <c r="R40" i="7"/>
  <c r="S40" i="7"/>
  <c r="D40" i="6"/>
  <c r="E40" i="6"/>
  <c r="F40" i="6"/>
  <c r="G40" i="6"/>
  <c r="H40" i="6"/>
  <c r="I40" i="6"/>
  <c r="J40" i="6"/>
  <c r="K40" i="6"/>
  <c r="L40" i="6"/>
  <c r="M40" i="6"/>
  <c r="N40" i="6"/>
  <c r="O40" i="6"/>
  <c r="P40" i="6"/>
  <c r="Q40" i="6"/>
  <c r="R40" i="6"/>
  <c r="S40" i="6"/>
  <c r="C39" i="5"/>
  <c r="D39" i="5"/>
  <c r="F39" i="5"/>
  <c r="E16" i="5"/>
  <c r="E39" i="5" s="1"/>
  <c r="O38" i="9" l="1"/>
  <c r="H28" i="8"/>
  <c r="S28" i="8"/>
  <c r="N28" i="7"/>
  <c r="H28" i="7"/>
  <c r="C28" i="7"/>
  <c r="K28" i="7"/>
  <c r="P28" i="6"/>
  <c r="K28" i="6"/>
  <c r="T26" i="12"/>
  <c r="S26" i="12"/>
  <c r="R26" i="12"/>
  <c r="Q26" i="12"/>
  <c r="P26" i="12"/>
  <c r="O26" i="12"/>
  <c r="N26" i="12"/>
  <c r="M26" i="12"/>
  <c r="L26" i="12"/>
  <c r="K26" i="12"/>
  <c r="J26" i="12"/>
  <c r="I26" i="12"/>
  <c r="H26" i="12"/>
  <c r="G26" i="12"/>
  <c r="F26" i="12"/>
  <c r="E26" i="12"/>
  <c r="D26" i="12"/>
  <c r="C26" i="12"/>
  <c r="B26" i="12"/>
  <c r="X27" i="9"/>
  <c r="T27" i="9"/>
  <c r="Q27" i="9"/>
  <c r="P27" i="9"/>
  <c r="O27" i="9"/>
  <c r="N27" i="9"/>
  <c r="J38" i="9"/>
  <c r="I27" i="9"/>
  <c r="F27" i="9"/>
  <c r="D27" i="9"/>
  <c r="C27" i="9"/>
  <c r="B27" i="9"/>
  <c r="S28" i="6"/>
  <c r="R28" i="6"/>
  <c r="Q28" i="6"/>
  <c r="O28" i="6"/>
  <c r="N28" i="6"/>
  <c r="M28" i="6"/>
  <c r="L28" i="6"/>
  <c r="J28" i="6"/>
  <c r="I28" i="6"/>
  <c r="H28" i="6"/>
  <c r="G28" i="6"/>
  <c r="F28" i="6"/>
  <c r="E28" i="6"/>
  <c r="D28" i="6"/>
  <c r="C28" i="6"/>
  <c r="B27" i="5"/>
  <c r="T26" i="13"/>
  <c r="S26" i="13"/>
  <c r="R26" i="13"/>
  <c r="Q26" i="13"/>
  <c r="P26" i="13"/>
  <c r="O26" i="13"/>
  <c r="N26" i="13"/>
  <c r="M26" i="13"/>
  <c r="L26" i="13"/>
  <c r="K26" i="13"/>
  <c r="J26" i="13"/>
  <c r="I26" i="13"/>
  <c r="H26" i="13"/>
  <c r="G26" i="13"/>
  <c r="F26" i="13"/>
  <c r="E26" i="13"/>
  <c r="D26" i="13"/>
  <c r="C26" i="13"/>
  <c r="B26" i="13"/>
  <c r="S28" i="7"/>
  <c r="R28" i="7"/>
  <c r="Q28" i="7"/>
  <c r="P28" i="7"/>
  <c r="O28" i="7"/>
  <c r="M28" i="7"/>
  <c r="L28" i="7"/>
  <c r="J28" i="7"/>
  <c r="I28" i="7"/>
  <c r="G28" i="7"/>
  <c r="F28" i="7"/>
  <c r="E28" i="7"/>
  <c r="D28" i="7"/>
  <c r="D27" i="5"/>
  <c r="T26" i="14"/>
  <c r="S26" i="14"/>
  <c r="R26" i="14"/>
  <c r="Q26" i="14"/>
  <c r="P26" i="14"/>
  <c r="O26" i="14"/>
  <c r="N26" i="14"/>
  <c r="M26" i="14"/>
  <c r="L26" i="14"/>
  <c r="K26" i="14"/>
  <c r="J26" i="14"/>
  <c r="I26" i="14"/>
  <c r="H26" i="14"/>
  <c r="G26" i="14"/>
  <c r="F26" i="14"/>
  <c r="E26" i="14"/>
  <c r="D26" i="14"/>
  <c r="C26" i="14"/>
  <c r="B26" i="14"/>
  <c r="R28" i="8"/>
  <c r="Q28" i="8"/>
  <c r="P28" i="8"/>
  <c r="O28" i="8"/>
  <c r="N28" i="8"/>
  <c r="M28" i="8"/>
  <c r="L28" i="8"/>
  <c r="K28" i="8"/>
  <c r="J28" i="8"/>
  <c r="I28" i="8"/>
  <c r="G28" i="8"/>
  <c r="F28" i="8"/>
  <c r="E28" i="8"/>
  <c r="D28" i="8"/>
  <c r="C28" i="8"/>
  <c r="C27" i="5"/>
  <c r="T26" i="15"/>
  <c r="S26" i="15"/>
  <c r="R26" i="15"/>
  <c r="Q26" i="15"/>
  <c r="P26" i="15"/>
  <c r="O26" i="15"/>
  <c r="N26" i="15"/>
  <c r="M26" i="15"/>
  <c r="L26" i="15"/>
  <c r="K26" i="15"/>
  <c r="J26" i="15"/>
  <c r="I26" i="15"/>
  <c r="H26" i="15"/>
  <c r="G26" i="15"/>
  <c r="F26" i="15"/>
  <c r="E26" i="15"/>
  <c r="D26" i="15"/>
  <c r="C26" i="15"/>
  <c r="B26" i="15"/>
  <c r="F27" i="5"/>
  <c r="C27" i="11" l="1"/>
  <c r="C38" i="11"/>
  <c r="T27" i="11"/>
  <c r="T38" i="11"/>
  <c r="D27" i="11"/>
  <c r="D38" i="11"/>
  <c r="J27" i="11"/>
  <c r="J38" i="11"/>
  <c r="N27" i="11"/>
  <c r="N38" i="11"/>
  <c r="F27" i="11"/>
  <c r="F38" i="11"/>
  <c r="O27" i="11"/>
  <c r="O38" i="11"/>
  <c r="X27" i="11"/>
  <c r="X38" i="11"/>
  <c r="B27" i="11"/>
  <c r="B38" i="11"/>
  <c r="P27" i="11"/>
  <c r="P38" i="11"/>
  <c r="I27" i="11"/>
  <c r="I38" i="11"/>
  <c r="Q27" i="11"/>
  <c r="Q38" i="11"/>
  <c r="P27" i="10"/>
  <c r="P38" i="10"/>
  <c r="X27" i="10"/>
  <c r="X38" i="10"/>
  <c r="I27" i="10"/>
  <c r="I38" i="10"/>
  <c r="Q27" i="10"/>
  <c r="Q38" i="10"/>
  <c r="B27" i="10"/>
  <c r="B38" i="10"/>
  <c r="J27" i="10"/>
  <c r="J38" i="10"/>
  <c r="N27" i="10"/>
  <c r="N38" i="10"/>
  <c r="O27" i="10"/>
  <c r="O38" i="10"/>
  <c r="C27" i="10"/>
  <c r="C38" i="10"/>
  <c r="F27" i="10"/>
  <c r="F38" i="10"/>
  <c r="D27" i="10"/>
  <c r="D38" i="10"/>
  <c r="T27" i="10"/>
  <c r="T38" i="10"/>
  <c r="C38" i="9"/>
  <c r="Q38" i="9"/>
  <c r="T38" i="9"/>
  <c r="I38" i="9"/>
  <c r="J27" i="9"/>
  <c r="N38" i="9"/>
  <c r="X38" i="9"/>
  <c r="F38" i="9"/>
  <c r="P38" i="9"/>
  <c r="B38" i="9"/>
  <c r="D38" i="9"/>
  <c r="Y49" i="11"/>
  <c r="Z49" i="11"/>
  <c r="V49" i="11"/>
  <c r="W49" i="11"/>
  <c r="R49" i="11"/>
  <c r="S49" i="11"/>
  <c r="K49" i="11"/>
  <c r="L49" i="11"/>
  <c r="M49" i="11"/>
  <c r="H49" i="11"/>
  <c r="E49" i="11"/>
  <c r="Y37" i="11"/>
  <c r="Z37" i="11"/>
  <c r="V37" i="11"/>
  <c r="W37" i="11"/>
  <c r="R37" i="11"/>
  <c r="S37" i="11"/>
  <c r="K37" i="11"/>
  <c r="L37" i="11"/>
  <c r="M37" i="11"/>
  <c r="H37" i="11"/>
  <c r="E37" i="11"/>
  <c r="Y26" i="11"/>
  <c r="Z26" i="11"/>
  <c r="V26" i="11"/>
  <c r="W26" i="11"/>
  <c r="R26" i="11"/>
  <c r="S26" i="11"/>
  <c r="K26" i="11"/>
  <c r="L26" i="11"/>
  <c r="M26" i="11"/>
  <c r="H26" i="11"/>
  <c r="E26" i="11"/>
  <c r="Y49" i="10"/>
  <c r="Z49" i="10"/>
  <c r="AA49" i="10"/>
  <c r="U49" i="10"/>
  <c r="V49" i="10"/>
  <c r="W49" i="10"/>
  <c r="R49" i="10"/>
  <c r="S49" i="10"/>
  <c r="K49" i="10"/>
  <c r="L49" i="10"/>
  <c r="M49" i="10"/>
  <c r="G49" i="10"/>
  <c r="H49" i="10"/>
  <c r="E49" i="10"/>
  <c r="Y37" i="10"/>
  <c r="Z37" i="10"/>
  <c r="AA37" i="10"/>
  <c r="U37" i="10"/>
  <c r="V37" i="10"/>
  <c r="W37" i="10"/>
  <c r="R37" i="10"/>
  <c r="S37" i="10"/>
  <c r="K37" i="10"/>
  <c r="L37" i="10"/>
  <c r="M37" i="10"/>
  <c r="G37" i="10"/>
  <c r="H37" i="10"/>
  <c r="E37" i="10"/>
  <c r="Y26" i="10"/>
  <c r="Z26" i="10"/>
  <c r="AA26" i="10"/>
  <c r="U26" i="10"/>
  <c r="V26" i="10"/>
  <c r="W26" i="10"/>
  <c r="R26" i="10"/>
  <c r="S26" i="10"/>
  <c r="K26" i="10"/>
  <c r="L26" i="10"/>
  <c r="M26" i="10"/>
  <c r="G26" i="10"/>
  <c r="H26" i="10"/>
  <c r="E26" i="10"/>
  <c r="Y49" i="9"/>
  <c r="Z49" i="9"/>
  <c r="AA49" i="9"/>
  <c r="U49" i="9"/>
  <c r="V49" i="9"/>
  <c r="W49" i="9"/>
  <c r="R49" i="9"/>
  <c r="S49" i="9"/>
  <c r="K49" i="9"/>
  <c r="L49" i="9"/>
  <c r="M49" i="9"/>
  <c r="G49" i="9"/>
  <c r="H49" i="9"/>
  <c r="E49" i="9"/>
  <c r="Y37" i="9"/>
  <c r="Z37" i="9"/>
  <c r="AA37" i="9"/>
  <c r="U37" i="9"/>
  <c r="V37" i="9"/>
  <c r="W37" i="9"/>
  <c r="R37" i="9"/>
  <c r="S37" i="9"/>
  <c r="K37" i="9"/>
  <c r="L37" i="9"/>
  <c r="M37" i="9"/>
  <c r="G37" i="9"/>
  <c r="H37" i="9"/>
  <c r="E37" i="9"/>
  <c r="Y26" i="9"/>
  <c r="Z26" i="9"/>
  <c r="AA26" i="9"/>
  <c r="U26" i="9"/>
  <c r="V26" i="9"/>
  <c r="W26" i="9"/>
  <c r="R26" i="9"/>
  <c r="S26" i="9"/>
  <c r="K26" i="9"/>
  <c r="L26" i="9"/>
  <c r="M26" i="9"/>
  <c r="G26" i="9"/>
  <c r="H26" i="9"/>
  <c r="E26" i="9"/>
  <c r="N25" i="15" l="1"/>
  <c r="D25" i="15"/>
  <c r="K25" i="15"/>
  <c r="I24" i="15"/>
  <c r="B48" i="15"/>
  <c r="Q23" i="15"/>
  <c r="O22" i="15"/>
  <c r="G22" i="15"/>
  <c r="D22" i="15"/>
  <c r="J20" i="15"/>
  <c r="H19" i="15"/>
  <c r="B43" i="15"/>
  <c r="S18" i="15"/>
  <c r="E18" i="15"/>
  <c r="P18" i="15"/>
  <c r="H41" i="15"/>
  <c r="S25" i="14"/>
  <c r="C21" i="14"/>
  <c r="T24" i="14"/>
  <c r="M23" i="14"/>
  <c r="B22" i="14"/>
  <c r="M21" i="14"/>
  <c r="E21" i="14"/>
  <c r="C18" i="14"/>
  <c r="F20" i="13"/>
  <c r="Q37" i="13"/>
  <c r="J37" i="13"/>
  <c r="B37" i="13"/>
  <c r="T36" i="13"/>
  <c r="R24" i="13"/>
  <c r="L36" i="13"/>
  <c r="J36" i="13"/>
  <c r="D36" i="13"/>
  <c r="M23" i="13"/>
  <c r="J35" i="13"/>
  <c r="D35" i="13"/>
  <c r="C35" i="13"/>
  <c r="B35" i="13"/>
  <c r="T22" i="13"/>
  <c r="E34" i="13"/>
  <c r="P22" i="13"/>
  <c r="H22" i="13"/>
  <c r="B34" i="13"/>
  <c r="T21" i="13"/>
  <c r="S21" i="13"/>
  <c r="O21" i="13"/>
  <c r="K21" i="13"/>
  <c r="J33" i="13"/>
  <c r="E22" i="13"/>
  <c r="N20" i="13"/>
  <c r="C20" i="13"/>
  <c r="B32" i="13"/>
  <c r="G31" i="13"/>
  <c r="Q19" i="13"/>
  <c r="K20" i="13"/>
  <c r="I19" i="13"/>
  <c r="T18" i="13"/>
  <c r="Q30" i="13"/>
  <c r="P18" i="13"/>
  <c r="N18" i="13"/>
  <c r="L18" i="13"/>
  <c r="I30" i="13"/>
  <c r="D18" i="13"/>
  <c r="J29" i="13"/>
  <c r="Q37" i="12"/>
  <c r="J36" i="12"/>
  <c r="D36" i="14"/>
  <c r="C36" i="15"/>
  <c r="Q23" i="12"/>
  <c r="J34" i="14"/>
  <c r="I23" i="12"/>
  <c r="C34" i="12"/>
  <c r="B34" i="12"/>
  <c r="J21" i="12"/>
  <c r="N32" i="12"/>
  <c r="H32" i="12"/>
  <c r="E32" i="12"/>
  <c r="T31" i="12"/>
  <c r="S31" i="15"/>
  <c r="L31" i="12"/>
  <c r="J31" i="12"/>
  <c r="B31" i="12"/>
  <c r="L30" i="12"/>
  <c r="D18" i="12"/>
  <c r="C18" i="12"/>
  <c r="K46" i="11"/>
  <c r="Q44" i="11"/>
  <c r="X37" i="11"/>
  <c r="M33" i="11"/>
  <c r="V32" i="11"/>
  <c r="Y25" i="11"/>
  <c r="J37" i="11"/>
  <c r="Z25" i="11"/>
  <c r="V48" i="11"/>
  <c r="O48" i="11"/>
  <c r="N48" i="11"/>
  <c r="M48" i="11"/>
  <c r="M25" i="11"/>
  <c r="T24" i="11"/>
  <c r="S46" i="11"/>
  <c r="Q46" i="11"/>
  <c r="M46" i="11"/>
  <c r="J24" i="11"/>
  <c r="F23" i="11"/>
  <c r="D46" i="11"/>
  <c r="S34" i="11"/>
  <c r="R22" i="11"/>
  <c r="Q23" i="11"/>
  <c r="Y44" i="11"/>
  <c r="P22" i="11"/>
  <c r="L21" i="11"/>
  <c r="L20" i="11"/>
  <c r="K20" i="11"/>
  <c r="H43" i="11"/>
  <c r="D31" i="11"/>
  <c r="Y41" i="11"/>
  <c r="X19" i="11"/>
  <c r="T41" i="11"/>
  <c r="Q36" i="10"/>
  <c r="K35" i="10"/>
  <c r="U34" i="10"/>
  <c r="Y32" i="10"/>
  <c r="X26" i="10"/>
  <c r="C26" i="10"/>
  <c r="N49" i="10"/>
  <c r="Y36" i="10"/>
  <c r="E25" i="10"/>
  <c r="G48" i="10"/>
  <c r="V47" i="10"/>
  <c r="F47" i="10"/>
  <c r="E34" i="10"/>
  <c r="S22" i="10"/>
  <c r="K23" i="10"/>
  <c r="I45" i="10"/>
  <c r="Q32" i="10"/>
  <c r="W21" i="10"/>
  <c r="S31" i="10"/>
  <c r="K31" i="10"/>
  <c r="K42" i="10"/>
  <c r="U30" i="10"/>
  <c r="U41" i="10"/>
  <c r="E33" i="9"/>
  <c r="O26" i="9"/>
  <c r="Y24" i="9"/>
  <c r="X26" i="9"/>
  <c r="O37" i="9"/>
  <c r="M36" i="9"/>
  <c r="E25" i="9"/>
  <c r="V48" i="9"/>
  <c r="AA24" i="9"/>
  <c r="W24" i="9"/>
  <c r="R35" i="9"/>
  <c r="C47" i="9"/>
  <c r="Y34" i="9"/>
  <c r="V23" i="9"/>
  <c r="U34" i="9"/>
  <c r="Q34" i="9"/>
  <c r="M46" i="9"/>
  <c r="D46" i="9"/>
  <c r="AA33" i="9"/>
  <c r="X33" i="9"/>
  <c r="V22" i="9"/>
  <c r="P22" i="9"/>
  <c r="O33" i="9"/>
  <c r="N33" i="9"/>
  <c r="K23" i="9"/>
  <c r="F22" i="9"/>
  <c r="U32" i="9"/>
  <c r="Q21" i="9"/>
  <c r="I21" i="9"/>
  <c r="W21" i="9"/>
  <c r="O20" i="9"/>
  <c r="K31" i="9"/>
  <c r="J20" i="9"/>
  <c r="I20" i="9"/>
  <c r="C20" i="9"/>
  <c r="Y30" i="9"/>
  <c r="T30" i="9"/>
  <c r="M30" i="9"/>
  <c r="S30" i="9"/>
  <c r="F26" i="8"/>
  <c r="H24" i="8"/>
  <c r="R39" i="8"/>
  <c r="O27" i="8"/>
  <c r="M39" i="8"/>
  <c r="G27" i="8"/>
  <c r="E39" i="8"/>
  <c r="D27" i="8"/>
  <c r="M26" i="8"/>
  <c r="H26" i="8"/>
  <c r="E26" i="8"/>
  <c r="Q25" i="8"/>
  <c r="K26" i="8"/>
  <c r="I25" i="8"/>
  <c r="C26" i="8"/>
  <c r="R24" i="8"/>
  <c r="O24" i="8"/>
  <c r="J24" i="8"/>
  <c r="G24" i="8"/>
  <c r="E24" i="8"/>
  <c r="S23" i="8"/>
  <c r="P23" i="8"/>
  <c r="K23" i="8"/>
  <c r="H23" i="8"/>
  <c r="Q22" i="8"/>
  <c r="J22" i="8"/>
  <c r="I22" i="8"/>
  <c r="D22" i="8"/>
  <c r="R21" i="8"/>
  <c r="J21" i="8"/>
  <c r="G33" i="8"/>
  <c r="E21" i="8"/>
  <c r="N32" i="8"/>
  <c r="H32" i="8"/>
  <c r="F32" i="8"/>
  <c r="E20" i="8"/>
  <c r="C20" i="8"/>
  <c r="Q31" i="8"/>
  <c r="M31" i="8"/>
  <c r="I20" i="8"/>
  <c r="N34" i="7"/>
  <c r="L26" i="7"/>
  <c r="S27" i="7"/>
  <c r="P27" i="7"/>
  <c r="K27" i="7"/>
  <c r="Q26" i="7"/>
  <c r="N38" i="7"/>
  <c r="L38" i="7"/>
  <c r="J27" i="7"/>
  <c r="I26" i="7"/>
  <c r="E38" i="7"/>
  <c r="D38" i="7"/>
  <c r="S24" i="7"/>
  <c r="K24" i="7"/>
  <c r="C24" i="7"/>
  <c r="O35" i="7"/>
  <c r="G23" i="7"/>
  <c r="E23" i="7"/>
  <c r="D23" i="7"/>
  <c r="N22" i="7"/>
  <c r="M22" i="7"/>
  <c r="H34" i="7"/>
  <c r="F22" i="7"/>
  <c r="O21" i="7"/>
  <c r="N21" i="7"/>
  <c r="G21" i="7"/>
  <c r="F21" i="7"/>
  <c r="S32" i="7"/>
  <c r="P20" i="7"/>
  <c r="O20" i="7"/>
  <c r="K32" i="7"/>
  <c r="G38" i="6"/>
  <c r="K34" i="6"/>
  <c r="G34" i="6"/>
  <c r="S31" i="6"/>
  <c r="O39" i="6"/>
  <c r="M39" i="6"/>
  <c r="L27" i="6"/>
  <c r="G39" i="6"/>
  <c r="E39" i="6"/>
  <c r="R26" i="6"/>
  <c r="P38" i="6"/>
  <c r="N38" i="6"/>
  <c r="J26" i="6"/>
  <c r="H38" i="6"/>
  <c r="F38" i="6"/>
  <c r="E38" i="6"/>
  <c r="S25" i="6"/>
  <c r="K25" i="6"/>
  <c r="C25" i="6"/>
  <c r="R36" i="6"/>
  <c r="L24" i="6"/>
  <c r="J36" i="6"/>
  <c r="H36" i="6"/>
  <c r="G36" i="6"/>
  <c r="D24" i="6"/>
  <c r="S23" i="6"/>
  <c r="M23" i="6"/>
  <c r="K23" i="6"/>
  <c r="E23" i="6"/>
  <c r="R35" i="6"/>
  <c r="Q34" i="6"/>
  <c r="N22" i="6"/>
  <c r="L22" i="6"/>
  <c r="J34" i="6"/>
  <c r="I34" i="6"/>
  <c r="F22" i="6"/>
  <c r="D22" i="6"/>
  <c r="R33" i="6"/>
  <c r="O21" i="6"/>
  <c r="M21" i="6"/>
  <c r="J33" i="6"/>
  <c r="G21" i="6"/>
  <c r="E21" i="6"/>
  <c r="K20" i="6"/>
  <c r="C20" i="6"/>
  <c r="O31" i="6"/>
  <c r="L31" i="6"/>
  <c r="G31" i="6"/>
  <c r="B21" i="5"/>
  <c r="B26" i="5"/>
  <c r="F37" i="5"/>
  <c r="F35" i="5"/>
  <c r="C35" i="5"/>
  <c r="D22" i="5"/>
  <c r="B22" i="5"/>
  <c r="F21" i="5"/>
  <c r="C22" i="5"/>
  <c r="C32" i="5"/>
  <c r="H21" i="6" l="1"/>
  <c r="P21" i="6"/>
  <c r="G22" i="6"/>
  <c r="O22" i="6"/>
  <c r="F23" i="6"/>
  <c r="N23" i="6"/>
  <c r="E24" i="6"/>
  <c r="M24" i="6"/>
  <c r="D25" i="6"/>
  <c r="L25" i="6"/>
  <c r="C26" i="6"/>
  <c r="K26" i="6"/>
  <c r="S26" i="6"/>
  <c r="J27" i="6"/>
  <c r="R27" i="6"/>
  <c r="D36" i="5"/>
  <c r="L26" i="6"/>
  <c r="R39" i="6"/>
  <c r="K27" i="6"/>
  <c r="K39" i="6"/>
  <c r="S27" i="6"/>
  <c r="D36" i="6"/>
  <c r="F30" i="9"/>
  <c r="F42" i="9"/>
  <c r="H35" i="6"/>
  <c r="P35" i="6"/>
  <c r="F37" i="6"/>
  <c r="N37" i="6"/>
  <c r="L36" i="6"/>
  <c r="G32" i="7"/>
  <c r="Q35" i="6"/>
  <c r="O37" i="6"/>
  <c r="H32" i="7"/>
  <c r="P49" i="10"/>
  <c r="K33" i="6"/>
  <c r="S33" i="6"/>
  <c r="I36" i="6"/>
  <c r="Q36" i="6"/>
  <c r="J38" i="6"/>
  <c r="I37" i="6"/>
  <c r="Q37" i="6"/>
  <c r="G31" i="7"/>
  <c r="J32" i="7"/>
  <c r="R32" i="7"/>
  <c r="I33" i="7"/>
  <c r="Q33" i="7"/>
  <c r="P34" i="7"/>
  <c r="P22" i="7"/>
  <c r="D19" i="5"/>
  <c r="D21" i="5"/>
  <c r="D23" i="5"/>
  <c r="S36" i="6"/>
  <c r="E32" i="7"/>
  <c r="M20" i="7"/>
  <c r="D21" i="7"/>
  <c r="L21" i="7"/>
  <c r="I24" i="7"/>
  <c r="G26" i="7"/>
  <c r="O26" i="7"/>
  <c r="Q20" i="8"/>
  <c r="F23" i="8"/>
  <c r="M24" i="8"/>
  <c r="J27" i="8"/>
  <c r="R27" i="8"/>
  <c r="AA19" i="9"/>
  <c r="G20" i="10"/>
  <c r="Z21" i="11"/>
  <c r="Z20" i="11"/>
  <c r="F32" i="7"/>
  <c r="N20" i="7"/>
  <c r="E21" i="7"/>
  <c r="M21" i="7"/>
  <c r="D22" i="7"/>
  <c r="L34" i="7"/>
  <c r="C23" i="7"/>
  <c r="K23" i="7"/>
  <c r="S23" i="7"/>
  <c r="H26" i="7"/>
  <c r="P26" i="7"/>
  <c r="G27" i="7"/>
  <c r="O27" i="7"/>
  <c r="H34" i="8"/>
  <c r="N20" i="9"/>
  <c r="D21" i="9"/>
  <c r="B22" i="9"/>
  <c r="P46" i="9"/>
  <c r="N24" i="9"/>
  <c r="B37" i="9"/>
  <c r="N37" i="9"/>
  <c r="E48" i="9"/>
  <c r="P31" i="10"/>
  <c r="B34" i="10"/>
  <c r="J34" i="10"/>
  <c r="D37" i="10"/>
  <c r="T26" i="10"/>
  <c r="M30" i="10"/>
  <c r="E44" i="9"/>
  <c r="M44" i="9"/>
  <c r="U48" i="9"/>
  <c r="M23" i="7"/>
  <c r="D24" i="7"/>
  <c r="L24" i="7"/>
  <c r="S25" i="7"/>
  <c r="I27" i="7"/>
  <c r="Q27" i="7"/>
  <c r="D32" i="8"/>
  <c r="L20" i="8"/>
  <c r="J33" i="8"/>
  <c r="K21" i="8"/>
  <c r="S21" i="8"/>
  <c r="R22" i="8"/>
  <c r="I23" i="8"/>
  <c r="Q23" i="8"/>
  <c r="P24" i="8"/>
  <c r="G25" i="8"/>
  <c r="O37" i="8"/>
  <c r="N26" i="8"/>
  <c r="I20" i="7"/>
  <c r="F38" i="7"/>
  <c r="R27" i="7"/>
  <c r="I32" i="7"/>
  <c r="E32" i="8"/>
  <c r="N27" i="8"/>
  <c r="L32" i="8"/>
  <c r="C30" i="9"/>
  <c r="K30" i="9"/>
  <c r="S19" i="9"/>
  <c r="I31" i="9"/>
  <c r="Q20" i="9"/>
  <c r="Y31" i="9"/>
  <c r="G44" i="9"/>
  <c r="O44" i="9"/>
  <c r="W44" i="9"/>
  <c r="M22" i="9"/>
  <c r="U22" i="9"/>
  <c r="C46" i="9"/>
  <c r="AA23" i="9"/>
  <c r="I24" i="9"/>
  <c r="G25" i="9"/>
  <c r="W25" i="9"/>
  <c r="W32" i="9"/>
  <c r="I44" i="10"/>
  <c r="B32" i="9"/>
  <c r="R32" i="9"/>
  <c r="H22" i="9"/>
  <c r="X44" i="9"/>
  <c r="L24" i="9"/>
  <c r="T35" i="9"/>
  <c r="B25" i="9"/>
  <c r="Z25" i="9"/>
  <c r="X48" i="9"/>
  <c r="P45" i="10"/>
  <c r="I26" i="9"/>
  <c r="Y48" i="9"/>
  <c r="H32" i="13"/>
  <c r="J43" i="11"/>
  <c r="R31" i="11"/>
  <c r="K32" i="11"/>
  <c r="S32" i="11"/>
  <c r="C45" i="11"/>
  <c r="L33" i="11"/>
  <c r="V34" i="11"/>
  <c r="N35" i="11"/>
  <c r="F36" i="11"/>
  <c r="K31" i="12"/>
  <c r="T24" i="12"/>
  <c r="G18" i="13"/>
  <c r="D19" i="13"/>
  <c r="L19" i="13"/>
  <c r="T19" i="13"/>
  <c r="I20" i="13"/>
  <c r="F21" i="13"/>
  <c r="N21" i="13"/>
  <c r="K22" i="13"/>
  <c r="H23" i="13"/>
  <c r="P23" i="13"/>
  <c r="E24" i="13"/>
  <c r="M24" i="13"/>
  <c r="R25" i="13"/>
  <c r="F18" i="14"/>
  <c r="N18" i="14"/>
  <c r="C19" i="14"/>
  <c r="K19" i="14"/>
  <c r="J22" i="14"/>
  <c r="R22" i="14"/>
  <c r="L24" i="14"/>
  <c r="S42" i="10"/>
  <c r="T43" i="11"/>
  <c r="W23" i="11"/>
  <c r="O46" i="11"/>
  <c r="E19" i="12"/>
  <c r="M19" i="12"/>
  <c r="R20" i="12"/>
  <c r="O21" i="12"/>
  <c r="D22" i="12"/>
  <c r="L22" i="12"/>
  <c r="C25" i="12"/>
  <c r="K25" i="12"/>
  <c r="M45" i="15"/>
  <c r="L25" i="15"/>
  <c r="H44" i="10"/>
  <c r="X44" i="10"/>
  <c r="P48" i="10"/>
  <c r="M43" i="11"/>
  <c r="V31" i="11"/>
  <c r="E44" i="11"/>
  <c r="P46" i="11"/>
  <c r="Y46" i="11"/>
  <c r="I25" i="11"/>
  <c r="Z35" i="11"/>
  <c r="X49" i="11"/>
  <c r="N19" i="12"/>
  <c r="M35" i="13"/>
  <c r="N45" i="15"/>
  <c r="G33" i="10"/>
  <c r="Y48" i="10"/>
  <c r="M42" i="11"/>
  <c r="W20" i="11"/>
  <c r="Q26" i="11"/>
  <c r="K44" i="10"/>
  <c r="S44" i="10"/>
  <c r="Q45" i="10"/>
  <c r="O49" i="10"/>
  <c r="P43" i="11"/>
  <c r="C33" i="11"/>
  <c r="C33" i="12"/>
  <c r="H34" i="12"/>
  <c r="P34" i="12"/>
  <c r="Q22" i="15"/>
  <c r="S24" i="15"/>
  <c r="O36" i="6"/>
  <c r="O24" i="6"/>
  <c r="C25" i="7"/>
  <c r="C26" i="7"/>
  <c r="K37" i="7"/>
  <c r="F34" i="7"/>
  <c r="D41" i="10"/>
  <c r="T30" i="10"/>
  <c r="B30" i="10"/>
  <c r="B19" i="10"/>
  <c r="J42" i="10"/>
  <c r="J19" i="10"/>
  <c r="R42" i="10"/>
  <c r="R19" i="10"/>
  <c r="Z42" i="10"/>
  <c r="Z19" i="10"/>
  <c r="H31" i="10"/>
  <c r="H20" i="10"/>
  <c r="X31" i="10"/>
  <c r="X32" i="10"/>
  <c r="F32" i="10"/>
  <c r="F21" i="10"/>
  <c r="N32" i="10"/>
  <c r="N21" i="10"/>
  <c r="N33" i="10"/>
  <c r="V32" i="10"/>
  <c r="V21" i="10"/>
  <c r="D33" i="10"/>
  <c r="D22" i="10"/>
  <c r="L33" i="10"/>
  <c r="L22" i="10"/>
  <c r="T33" i="10"/>
  <c r="T22" i="10"/>
  <c r="T34" i="10"/>
  <c r="R34" i="10"/>
  <c r="R23" i="10"/>
  <c r="Z34" i="10"/>
  <c r="Z23" i="10"/>
  <c r="H35" i="10"/>
  <c r="H47" i="10"/>
  <c r="H24" i="10"/>
  <c r="P35" i="10"/>
  <c r="P47" i="10"/>
  <c r="P36" i="10"/>
  <c r="P24" i="10"/>
  <c r="X35" i="10"/>
  <c r="X24" i="10"/>
  <c r="X47" i="10"/>
  <c r="F36" i="10"/>
  <c r="F48" i="10"/>
  <c r="F26" i="10"/>
  <c r="F25" i="10"/>
  <c r="F37" i="10"/>
  <c r="N36" i="10"/>
  <c r="N48" i="10"/>
  <c r="C20" i="5"/>
  <c r="C38" i="5"/>
  <c r="D31" i="5"/>
  <c r="K36" i="7"/>
  <c r="B31" i="10"/>
  <c r="M38" i="6"/>
  <c r="M26" i="6"/>
  <c r="D32" i="6"/>
  <c r="I35" i="6"/>
  <c r="I23" i="6"/>
  <c r="P36" i="6"/>
  <c r="P24" i="6"/>
  <c r="B29" i="13"/>
  <c r="T29" i="13"/>
  <c r="D20" i="5"/>
  <c r="D24" i="5"/>
  <c r="B24" i="5"/>
  <c r="D33" i="5"/>
  <c r="F32" i="6"/>
  <c r="S36" i="7"/>
  <c r="D27" i="6"/>
  <c r="D39" i="6"/>
  <c r="E31" i="6"/>
  <c r="L20" i="6"/>
  <c r="L32" i="6"/>
  <c r="G37" i="6"/>
  <c r="G25" i="6"/>
  <c r="K32" i="6"/>
  <c r="F19" i="5"/>
  <c r="F36" i="5"/>
  <c r="D35" i="5"/>
  <c r="K21" i="6"/>
  <c r="G41" i="9"/>
  <c r="U42" i="9"/>
  <c r="U19" i="9"/>
  <c r="U30" i="9"/>
  <c r="S31" i="9"/>
  <c r="S21" i="9"/>
  <c r="AA31" i="9"/>
  <c r="AA43" i="9"/>
  <c r="G33" i="9"/>
  <c r="G22" i="9"/>
  <c r="E46" i="9"/>
  <c r="E23" i="9"/>
  <c r="E34" i="9"/>
  <c r="Q48" i="9"/>
  <c r="Q25" i="9"/>
  <c r="L39" i="6"/>
  <c r="C31" i="5"/>
  <c r="B25" i="5"/>
  <c r="C36" i="5"/>
  <c r="Q22" i="6"/>
  <c r="M31" i="6"/>
  <c r="C21" i="6"/>
  <c r="N26" i="6"/>
  <c r="N23" i="7"/>
  <c r="D20" i="6"/>
  <c r="D31" i="6"/>
  <c r="S21" i="6"/>
  <c r="S20" i="6"/>
  <c r="R34" i="6"/>
  <c r="R22" i="6"/>
  <c r="E14" i="5"/>
  <c r="E37" i="5" s="1"/>
  <c r="E27" i="6"/>
  <c r="E22" i="7"/>
  <c r="E34" i="7"/>
  <c r="L23" i="7"/>
  <c r="L35" i="7"/>
  <c r="H27" i="7"/>
  <c r="H39" i="7"/>
  <c r="F31" i="6"/>
  <c r="N31" i="6"/>
  <c r="E32" i="6"/>
  <c r="M32" i="6"/>
  <c r="D21" i="6"/>
  <c r="L21" i="6"/>
  <c r="C22" i="6"/>
  <c r="K22" i="6"/>
  <c r="S22" i="6"/>
  <c r="J23" i="6"/>
  <c r="R23" i="6"/>
  <c r="H37" i="6"/>
  <c r="P37" i="6"/>
  <c r="G26" i="6"/>
  <c r="O26" i="6"/>
  <c r="F39" i="6"/>
  <c r="N39" i="6"/>
  <c r="L34" i="6"/>
  <c r="K38" i="6"/>
  <c r="S39" i="6"/>
  <c r="Q32" i="7"/>
  <c r="H33" i="7"/>
  <c r="P33" i="7"/>
  <c r="G34" i="7"/>
  <c r="O34" i="7"/>
  <c r="F35" i="7"/>
  <c r="N35" i="7"/>
  <c r="E36" i="7"/>
  <c r="M36" i="7"/>
  <c r="D25" i="7"/>
  <c r="L37" i="7"/>
  <c r="K26" i="7"/>
  <c r="E24" i="7"/>
  <c r="N32" i="7"/>
  <c r="G35" i="7"/>
  <c r="D37" i="7"/>
  <c r="R34" i="8"/>
  <c r="C22" i="8"/>
  <c r="R23" i="8"/>
  <c r="R35" i="8"/>
  <c r="P37" i="8"/>
  <c r="P25" i="8"/>
  <c r="K25" i="9"/>
  <c r="T23" i="9"/>
  <c r="L35" i="9"/>
  <c r="N32" i="6"/>
  <c r="D33" i="6"/>
  <c r="O34" i="6"/>
  <c r="D37" i="6"/>
  <c r="L38" i="6"/>
  <c r="F36" i="7"/>
  <c r="N36" i="7"/>
  <c r="E37" i="7"/>
  <c r="M37" i="7"/>
  <c r="P39" i="7"/>
  <c r="J20" i="7"/>
  <c r="F24" i="7"/>
  <c r="H35" i="7"/>
  <c r="M21" i="8"/>
  <c r="M33" i="8"/>
  <c r="L22" i="8"/>
  <c r="L34" i="8"/>
  <c r="C23" i="8"/>
  <c r="C24" i="8"/>
  <c r="P26" i="8"/>
  <c r="P38" i="8"/>
  <c r="D23" i="6"/>
  <c r="L23" i="6"/>
  <c r="C24" i="6"/>
  <c r="K24" i="6"/>
  <c r="S24" i="6"/>
  <c r="S34" i="6"/>
  <c r="K37" i="6"/>
  <c r="O38" i="6"/>
  <c r="D31" i="7"/>
  <c r="C20" i="7"/>
  <c r="K20" i="7"/>
  <c r="S20" i="7"/>
  <c r="I22" i="7"/>
  <c r="Q34" i="7"/>
  <c r="H23" i="7"/>
  <c r="P23" i="7"/>
  <c r="G36" i="7"/>
  <c r="O36" i="7"/>
  <c r="F37" i="7"/>
  <c r="N37" i="7"/>
  <c r="E26" i="7"/>
  <c r="M26" i="7"/>
  <c r="D39" i="7"/>
  <c r="L27" i="7"/>
  <c r="R20" i="7"/>
  <c r="N24" i="7"/>
  <c r="D33" i="7"/>
  <c r="I31" i="6"/>
  <c r="Q31" i="6"/>
  <c r="H32" i="6"/>
  <c r="P32" i="6"/>
  <c r="I39" i="6"/>
  <c r="Q39" i="6"/>
  <c r="L33" i="6"/>
  <c r="D35" i="6"/>
  <c r="L37" i="6"/>
  <c r="R38" i="6"/>
  <c r="D32" i="7"/>
  <c r="L20" i="7"/>
  <c r="C21" i="7"/>
  <c r="K33" i="7"/>
  <c r="S33" i="7"/>
  <c r="I23" i="7"/>
  <c r="Q23" i="7"/>
  <c r="H36" i="7"/>
  <c r="P36" i="7"/>
  <c r="G37" i="7"/>
  <c r="O37" i="7"/>
  <c r="F26" i="7"/>
  <c r="N26" i="7"/>
  <c r="P21" i="7"/>
  <c r="L25" i="7"/>
  <c r="L33" i="7"/>
  <c r="P35" i="7"/>
  <c r="O38" i="7"/>
  <c r="E35" i="8"/>
  <c r="M35" i="8"/>
  <c r="K35" i="6"/>
  <c r="S37" i="6"/>
  <c r="S38" i="6"/>
  <c r="F31" i="7"/>
  <c r="N31" i="7"/>
  <c r="M34" i="7"/>
  <c r="K34" i="7"/>
  <c r="S34" i="7"/>
  <c r="J35" i="7"/>
  <c r="R35" i="7"/>
  <c r="Q36" i="7"/>
  <c r="H37" i="7"/>
  <c r="P37" i="7"/>
  <c r="F39" i="7"/>
  <c r="N39" i="7"/>
  <c r="G22" i="7"/>
  <c r="M33" i="7"/>
  <c r="Q35" i="7"/>
  <c r="E22" i="8"/>
  <c r="P35" i="8"/>
  <c r="P46" i="10"/>
  <c r="R31" i="6"/>
  <c r="J32" i="6"/>
  <c r="R32" i="6"/>
  <c r="I21" i="6"/>
  <c r="Q21" i="6"/>
  <c r="H22" i="6"/>
  <c r="P22" i="6"/>
  <c r="G23" i="6"/>
  <c r="O23" i="6"/>
  <c r="F24" i="6"/>
  <c r="N24" i="6"/>
  <c r="E25" i="6"/>
  <c r="M25" i="6"/>
  <c r="D26" i="6"/>
  <c r="K31" i="6"/>
  <c r="D34" i="6"/>
  <c r="S35" i="6"/>
  <c r="D38" i="6"/>
  <c r="I37" i="7"/>
  <c r="Q37" i="7"/>
  <c r="H22" i="7"/>
  <c r="D26" i="7"/>
  <c r="I36" i="7"/>
  <c r="L42" i="9"/>
  <c r="L30" i="9"/>
  <c r="L19" i="9"/>
  <c r="P21" i="9"/>
  <c r="P32" i="9"/>
  <c r="Q47" i="9"/>
  <c r="W47" i="9"/>
  <c r="J36" i="9"/>
  <c r="J47" i="9"/>
  <c r="J24" i="9"/>
  <c r="H48" i="9"/>
  <c r="H36" i="9"/>
  <c r="P48" i="9"/>
  <c r="P36" i="9"/>
  <c r="E34" i="8"/>
  <c r="J36" i="8"/>
  <c r="J37" i="8"/>
  <c r="J44" i="9"/>
  <c r="R44" i="9"/>
  <c r="Z44" i="9"/>
  <c r="H45" i="9"/>
  <c r="S42" i="9"/>
  <c r="F41" i="10"/>
  <c r="N41" i="10"/>
  <c r="V41" i="10"/>
  <c r="D19" i="10"/>
  <c r="D42" i="10"/>
  <c r="D30" i="10"/>
  <c r="L19" i="10"/>
  <c r="T19" i="10"/>
  <c r="T42" i="10"/>
  <c r="B20" i="10"/>
  <c r="D43" i="10"/>
  <c r="J20" i="10"/>
  <c r="J31" i="10"/>
  <c r="R20" i="10"/>
  <c r="R43" i="10"/>
  <c r="Z20" i="10"/>
  <c r="Z43" i="10"/>
  <c r="Z31" i="10"/>
  <c r="P44" i="10"/>
  <c r="P32" i="10"/>
  <c r="F45" i="10"/>
  <c r="F33" i="10"/>
  <c r="N45" i="10"/>
  <c r="V45" i="10"/>
  <c r="V33" i="10"/>
  <c r="D46" i="10"/>
  <c r="D34" i="10"/>
  <c r="L46" i="10"/>
  <c r="T46" i="10"/>
  <c r="AA47" i="10"/>
  <c r="B35" i="10"/>
  <c r="J47" i="10"/>
  <c r="J35" i="10"/>
  <c r="R47" i="10"/>
  <c r="R35" i="10"/>
  <c r="Z47" i="10"/>
  <c r="Z35" i="10"/>
  <c r="H48" i="10"/>
  <c r="H36" i="10"/>
  <c r="X25" i="10"/>
  <c r="X48" i="10"/>
  <c r="X36" i="10"/>
  <c r="I49" i="10"/>
  <c r="I37" i="10"/>
  <c r="M41" i="10"/>
  <c r="P32" i="8"/>
  <c r="E27" i="8"/>
  <c r="G37" i="8"/>
  <c r="I30" i="9"/>
  <c r="Q19" i="9"/>
  <c r="G31" i="9"/>
  <c r="O30" i="9"/>
  <c r="W19" i="9"/>
  <c r="E31" i="9"/>
  <c r="M31" i="9"/>
  <c r="U20" i="9"/>
  <c r="C33" i="9"/>
  <c r="K22" i="9"/>
  <c r="S33" i="9"/>
  <c r="AA22" i="9"/>
  <c r="Y22" i="9"/>
  <c r="G35" i="9"/>
  <c r="O24" i="9"/>
  <c r="W46" i="9"/>
  <c r="E47" i="9"/>
  <c r="M25" i="9"/>
  <c r="C26" i="9"/>
  <c r="S25" i="9"/>
  <c r="J26" i="9"/>
  <c r="C19" i="9"/>
  <c r="Y23" i="9"/>
  <c r="AA43" i="10"/>
  <c r="R31" i="10"/>
  <c r="L34" i="10"/>
  <c r="I32" i="8"/>
  <c r="Q32" i="8"/>
  <c r="H33" i="8"/>
  <c r="P33" i="8"/>
  <c r="F35" i="8"/>
  <c r="N35" i="8"/>
  <c r="L25" i="8"/>
  <c r="C21" i="8"/>
  <c r="L37" i="8"/>
  <c r="G19" i="9"/>
  <c r="Y20" i="9"/>
  <c r="Q31" i="9"/>
  <c r="U44" i="9"/>
  <c r="L42" i="10"/>
  <c r="R20" i="8"/>
  <c r="I33" i="8"/>
  <c r="Q21" i="8"/>
  <c r="H22" i="8"/>
  <c r="G35" i="8"/>
  <c r="E37" i="8"/>
  <c r="D26" i="8"/>
  <c r="O25" i="8"/>
  <c r="M27" i="8"/>
  <c r="G47" i="9"/>
  <c r="O47" i="9"/>
  <c r="K19" i="9"/>
  <c r="G46" i="10"/>
  <c r="O46" i="10"/>
  <c r="L30" i="10"/>
  <c r="H32" i="10"/>
  <c r="J43" i="10"/>
  <c r="P41" i="11"/>
  <c r="Q30" i="11"/>
  <c r="Q42" i="11"/>
  <c r="K32" i="8"/>
  <c r="S32" i="8"/>
  <c r="F37" i="8"/>
  <c r="N37" i="8"/>
  <c r="L27" i="8"/>
  <c r="P49" i="9"/>
  <c r="M21" i="9"/>
  <c r="E32" i="9"/>
  <c r="L41" i="10"/>
  <c r="P20" i="10"/>
  <c r="B23" i="10"/>
  <c r="H45" i="10"/>
  <c r="J45" i="10"/>
  <c r="R45" i="10"/>
  <c r="Z45" i="10"/>
  <c r="H46" i="10"/>
  <c r="X46" i="10"/>
  <c r="N25" i="10"/>
  <c r="N47" i="10"/>
  <c r="L43" i="10"/>
  <c r="I35" i="8"/>
  <c r="Q35" i="8"/>
  <c r="D20" i="8"/>
  <c r="H35" i="8"/>
  <c r="O21" i="9"/>
  <c r="Y46" i="10"/>
  <c r="T37" i="10"/>
  <c r="F26" i="11"/>
  <c r="X26" i="11"/>
  <c r="B30" i="11"/>
  <c r="E41" i="10"/>
  <c r="C42" i="10"/>
  <c r="AA42" i="10"/>
  <c r="I43" i="10"/>
  <c r="Q43" i="10"/>
  <c r="Y43" i="10"/>
  <c r="G44" i="10"/>
  <c r="O44" i="10"/>
  <c r="W44" i="10"/>
  <c r="M33" i="10"/>
  <c r="C46" i="10"/>
  <c r="K46" i="10"/>
  <c r="S46" i="10"/>
  <c r="AA46" i="10"/>
  <c r="AA34" i="10"/>
  <c r="I47" i="10"/>
  <c r="Q47" i="10"/>
  <c r="Y47" i="10"/>
  <c r="O48" i="10"/>
  <c r="W48" i="10"/>
  <c r="X37" i="10"/>
  <c r="Y20" i="10"/>
  <c r="AA30" i="10"/>
  <c r="AA31" i="10"/>
  <c r="I31" i="11"/>
  <c r="J32" i="11"/>
  <c r="X45" i="11"/>
  <c r="C34" i="11"/>
  <c r="M35" i="11"/>
  <c r="V24" i="11"/>
  <c r="E36" i="11"/>
  <c r="W48" i="11"/>
  <c r="W25" i="11"/>
  <c r="M34" i="11"/>
  <c r="S41" i="11"/>
  <c r="J33" i="12"/>
  <c r="I44" i="11"/>
  <c r="B32" i="11"/>
  <c r="J31" i="11"/>
  <c r="S29" i="12"/>
  <c r="B32" i="12"/>
  <c r="B20" i="12"/>
  <c r="J32" i="12"/>
  <c r="J20" i="12"/>
  <c r="G33" i="12"/>
  <c r="E19" i="10"/>
  <c r="E42" i="10"/>
  <c r="M19" i="10"/>
  <c r="M42" i="10"/>
  <c r="U19" i="10"/>
  <c r="U42" i="10"/>
  <c r="C20" i="10"/>
  <c r="C43" i="10"/>
  <c r="K20" i="10"/>
  <c r="K43" i="10"/>
  <c r="S20" i="10"/>
  <c r="S43" i="10"/>
  <c r="AA20" i="10"/>
  <c r="I21" i="10"/>
  <c r="Q21" i="10"/>
  <c r="Y21" i="10"/>
  <c r="Y44" i="10"/>
  <c r="G45" i="10"/>
  <c r="O45" i="10"/>
  <c r="W45" i="10"/>
  <c r="E46" i="10"/>
  <c r="M46" i="10"/>
  <c r="M34" i="10"/>
  <c r="U46" i="10"/>
  <c r="C24" i="10"/>
  <c r="C35" i="10"/>
  <c r="K24" i="10"/>
  <c r="S24" i="10"/>
  <c r="AA24" i="10"/>
  <c r="AA35" i="10"/>
  <c r="I48" i="10"/>
  <c r="I36" i="10"/>
  <c r="Q48" i="10"/>
  <c r="Y25" i="10"/>
  <c r="J26" i="10"/>
  <c r="J37" i="10"/>
  <c r="D26" i="10"/>
  <c r="C31" i="10"/>
  <c r="I32" i="10"/>
  <c r="O33" i="10"/>
  <c r="S35" i="10"/>
  <c r="Q41" i="11"/>
  <c r="J19" i="11"/>
  <c r="D22" i="11"/>
  <c r="F24" i="11"/>
  <c r="X24" i="11"/>
  <c r="T31" i="11"/>
  <c r="W34" i="11"/>
  <c r="J49" i="11"/>
  <c r="F19" i="10"/>
  <c r="N19" i="10"/>
  <c r="V19" i="10"/>
  <c r="D20" i="10"/>
  <c r="L20" i="10"/>
  <c r="T20" i="10"/>
  <c r="T43" i="10"/>
  <c r="B21" i="10"/>
  <c r="J21" i="10"/>
  <c r="J44" i="10"/>
  <c r="R21" i="10"/>
  <c r="R44" i="10"/>
  <c r="Z21" i="10"/>
  <c r="Z44" i="10"/>
  <c r="H22" i="10"/>
  <c r="P22" i="10"/>
  <c r="X22" i="10"/>
  <c r="X45" i="10"/>
  <c r="F46" i="10"/>
  <c r="N46" i="10"/>
  <c r="V46" i="10"/>
  <c r="D47" i="10"/>
  <c r="L47" i="10"/>
  <c r="T47" i="10"/>
  <c r="B25" i="10"/>
  <c r="J48" i="10"/>
  <c r="R48" i="10"/>
  <c r="Z25" i="10"/>
  <c r="N26" i="10"/>
  <c r="E30" i="10"/>
  <c r="W33" i="10"/>
  <c r="Q44" i="10"/>
  <c r="R41" i="11"/>
  <c r="L42" i="11"/>
  <c r="K19" i="11"/>
  <c r="S30" i="11"/>
  <c r="S19" i="11"/>
  <c r="C31" i="11"/>
  <c r="L31" i="11"/>
  <c r="L43" i="11"/>
  <c r="D44" i="11"/>
  <c r="M44" i="11"/>
  <c r="M21" i="11"/>
  <c r="V44" i="11"/>
  <c r="E33" i="11"/>
  <c r="N45" i="11"/>
  <c r="N22" i="11"/>
  <c r="N33" i="11"/>
  <c r="X23" i="11"/>
  <c r="H35" i="11"/>
  <c r="H24" i="11"/>
  <c r="P24" i="11"/>
  <c r="Y24" i="11"/>
  <c r="I36" i="11"/>
  <c r="H41" i="11"/>
  <c r="C42" i="11"/>
  <c r="C30" i="11"/>
  <c r="N44" i="11"/>
  <c r="W44" i="11"/>
  <c r="W32" i="11"/>
  <c r="H46" i="11"/>
  <c r="H34" i="11"/>
  <c r="R48" i="11"/>
  <c r="R36" i="11"/>
  <c r="N29" i="12"/>
  <c r="I29" i="13"/>
  <c r="Q29" i="13"/>
  <c r="J34" i="13"/>
  <c r="J23" i="13"/>
  <c r="I37" i="13"/>
  <c r="I25" i="13"/>
  <c r="Z41" i="11"/>
  <c r="R43" i="11"/>
  <c r="E24" i="11"/>
  <c r="E23" i="11"/>
  <c r="O31" i="12"/>
  <c r="O19" i="12"/>
  <c r="N22" i="12"/>
  <c r="C23" i="12"/>
  <c r="E25" i="12"/>
  <c r="E37" i="12"/>
  <c r="C22" i="12"/>
  <c r="Q22" i="13"/>
  <c r="Q34" i="13"/>
  <c r="S34" i="13"/>
  <c r="S22" i="13"/>
  <c r="P35" i="13"/>
  <c r="T30" i="11"/>
  <c r="M31" i="11"/>
  <c r="V42" i="11"/>
  <c r="N32" i="11"/>
  <c r="W43" i="11"/>
  <c r="F33" i="11"/>
  <c r="O44" i="11"/>
  <c r="X33" i="11"/>
  <c r="Q35" i="11"/>
  <c r="F48" i="11"/>
  <c r="C49" i="11"/>
  <c r="M30" i="15"/>
  <c r="C31" i="12"/>
  <c r="G32" i="12"/>
  <c r="O32" i="12"/>
  <c r="L33" i="15"/>
  <c r="I34" i="12"/>
  <c r="S36" i="12"/>
  <c r="P37" i="12"/>
  <c r="E36" i="13"/>
  <c r="F31" i="11"/>
  <c r="H21" i="11"/>
  <c r="H32" i="11"/>
  <c r="E34" i="11"/>
  <c r="E46" i="11"/>
  <c r="C19" i="12"/>
  <c r="P32" i="12"/>
  <c r="B22" i="12"/>
  <c r="R34" i="15"/>
  <c r="R22" i="12"/>
  <c r="G23" i="12"/>
  <c r="D34" i="12"/>
  <c r="D29" i="13"/>
  <c r="F19" i="13"/>
  <c r="M22" i="13"/>
  <c r="R23" i="13"/>
  <c r="L37" i="13"/>
  <c r="T37" i="13"/>
  <c r="M36" i="13"/>
  <c r="E41" i="11"/>
  <c r="Z44" i="11"/>
  <c r="F49" i="11"/>
  <c r="V19" i="11"/>
  <c r="F21" i="12"/>
  <c r="P23" i="12"/>
  <c r="J25" i="12"/>
  <c r="J37" i="12"/>
  <c r="T20" i="13"/>
  <c r="N22" i="13"/>
  <c r="O29" i="13"/>
  <c r="B25" i="13"/>
  <c r="C21" i="12"/>
  <c r="E23" i="13"/>
  <c r="E35" i="13"/>
  <c r="B36" i="13"/>
  <c r="B24" i="13"/>
  <c r="G37" i="13"/>
  <c r="O37" i="13"/>
  <c r="G25" i="13"/>
  <c r="K46" i="15"/>
  <c r="P30" i="13"/>
  <c r="M31" i="13"/>
  <c r="R20" i="13"/>
  <c r="D34" i="13"/>
  <c r="T34" i="13"/>
  <c r="T32" i="13"/>
  <c r="H20" i="14"/>
  <c r="L46" i="15"/>
  <c r="L29" i="13"/>
  <c r="I18" i="13"/>
  <c r="P21" i="13"/>
  <c r="M34" i="13"/>
  <c r="G36" i="13"/>
  <c r="O36" i="13"/>
  <c r="D37" i="13"/>
  <c r="T25" i="13"/>
  <c r="K22" i="14"/>
  <c r="S22" i="14"/>
  <c r="H23" i="14"/>
  <c r="P23" i="14"/>
  <c r="E24" i="14"/>
  <c r="M24" i="14"/>
  <c r="B25" i="14"/>
  <c r="O48" i="15"/>
  <c r="L49" i="15"/>
  <c r="E29" i="13"/>
  <c r="M29" i="13"/>
  <c r="J18" i="13"/>
  <c r="R18" i="13"/>
  <c r="G19" i="13"/>
  <c r="N34" i="13"/>
  <c r="S35" i="13"/>
  <c r="H36" i="13"/>
  <c r="P24" i="13"/>
  <c r="H24" i="13"/>
  <c r="I23" i="14"/>
  <c r="F24" i="14"/>
  <c r="N24" i="14"/>
  <c r="C25" i="14"/>
  <c r="P20" i="13"/>
  <c r="E21" i="13"/>
  <c r="L23" i="13"/>
  <c r="I36" i="13"/>
  <c r="Q36" i="13"/>
  <c r="B20" i="13"/>
  <c r="G45" i="15"/>
  <c r="O46" i="15"/>
  <c r="O49" i="15"/>
  <c r="F41" i="15"/>
  <c r="K43" i="15"/>
  <c r="E9" i="5"/>
  <c r="F24" i="5"/>
  <c r="F31" i="5"/>
  <c r="F38" i="5"/>
  <c r="F26" i="5"/>
  <c r="F23" i="5"/>
  <c r="C30" i="5"/>
  <c r="E10" i="5"/>
  <c r="B19" i="5"/>
  <c r="D26" i="5"/>
  <c r="E26" i="6"/>
  <c r="E7" i="5"/>
  <c r="E12" i="5"/>
  <c r="C37" i="5"/>
  <c r="C25" i="5"/>
  <c r="C19" i="5"/>
  <c r="C24" i="5"/>
  <c r="D30" i="5"/>
  <c r="O33" i="6"/>
  <c r="G33" i="6"/>
  <c r="J22" i="6"/>
  <c r="H24" i="6"/>
  <c r="F26" i="6"/>
  <c r="L35" i="6"/>
  <c r="E31" i="7"/>
  <c r="M31" i="7"/>
  <c r="E39" i="7"/>
  <c r="M39" i="7"/>
  <c r="Q21" i="7"/>
  <c r="O23" i="7"/>
  <c r="M25" i="7"/>
  <c r="Q31" i="7"/>
  <c r="J25" i="8"/>
  <c r="F32" i="5"/>
  <c r="E11" i="5"/>
  <c r="B20" i="5"/>
  <c r="D25" i="5"/>
  <c r="D32" i="5"/>
  <c r="D37" i="5"/>
  <c r="H31" i="6"/>
  <c r="P31" i="6"/>
  <c r="G32" i="6"/>
  <c r="G20" i="6"/>
  <c r="O32" i="6"/>
  <c r="O20" i="6"/>
  <c r="F21" i="6"/>
  <c r="F33" i="6"/>
  <c r="N21" i="6"/>
  <c r="N33" i="6"/>
  <c r="E22" i="6"/>
  <c r="E34" i="6"/>
  <c r="M22" i="6"/>
  <c r="M34" i="6"/>
  <c r="J37" i="6"/>
  <c r="J25" i="6"/>
  <c r="R37" i="6"/>
  <c r="R25" i="6"/>
  <c r="I38" i="6"/>
  <c r="I26" i="6"/>
  <c r="Q38" i="6"/>
  <c r="Q26" i="6"/>
  <c r="H39" i="6"/>
  <c r="H27" i="6"/>
  <c r="P39" i="6"/>
  <c r="P27" i="6"/>
  <c r="J21" i="6"/>
  <c r="H23" i="6"/>
  <c r="F25" i="6"/>
  <c r="S32" i="6"/>
  <c r="K36" i="6"/>
  <c r="Q20" i="7"/>
  <c r="O22" i="7"/>
  <c r="M24" i="7"/>
  <c r="G39" i="7"/>
  <c r="H31" i="8"/>
  <c r="H20" i="8"/>
  <c r="P31" i="8"/>
  <c r="P20" i="8"/>
  <c r="G32" i="8"/>
  <c r="G20" i="8"/>
  <c r="O32" i="8"/>
  <c r="O21" i="8"/>
  <c r="O20" i="8"/>
  <c r="F33" i="8"/>
  <c r="F22" i="8"/>
  <c r="N33" i="8"/>
  <c r="N22" i="8"/>
  <c r="N21" i="8"/>
  <c r="M34" i="8"/>
  <c r="M23" i="8"/>
  <c r="M22" i="8"/>
  <c r="D24" i="8"/>
  <c r="D35" i="8"/>
  <c r="L35" i="8"/>
  <c r="L23" i="8"/>
  <c r="L24" i="8"/>
  <c r="G36" i="8"/>
  <c r="R36" i="8"/>
  <c r="D36" i="8"/>
  <c r="L36" i="8"/>
  <c r="O36" i="8"/>
  <c r="K36" i="8"/>
  <c r="K24" i="8"/>
  <c r="K25" i="8"/>
  <c r="S36" i="8"/>
  <c r="S25" i="8"/>
  <c r="S24" i="8"/>
  <c r="R37" i="8"/>
  <c r="R25" i="8"/>
  <c r="I38" i="8"/>
  <c r="I26" i="8"/>
  <c r="I27" i="8"/>
  <c r="Q38" i="8"/>
  <c r="Q27" i="8"/>
  <c r="Q26" i="8"/>
  <c r="H39" i="8"/>
  <c r="H27" i="8"/>
  <c r="P39" i="8"/>
  <c r="P27" i="8"/>
  <c r="B23" i="5"/>
  <c r="E8" i="5"/>
  <c r="C33" i="5"/>
  <c r="C21" i="5"/>
  <c r="E13" i="5"/>
  <c r="E15" i="5"/>
  <c r="E27" i="5" s="1"/>
  <c r="F20" i="5"/>
  <c r="C23" i="5"/>
  <c r="F25" i="5"/>
  <c r="D38" i="5"/>
  <c r="I32" i="6"/>
  <c r="Q32" i="6"/>
  <c r="R21" i="6"/>
  <c r="P23" i="6"/>
  <c r="N25" i="6"/>
  <c r="J31" i="7"/>
  <c r="R31" i="7"/>
  <c r="M38" i="7"/>
  <c r="I38" i="7"/>
  <c r="H38" i="7"/>
  <c r="K38" i="7"/>
  <c r="S38" i="7"/>
  <c r="J39" i="7"/>
  <c r="R39" i="7"/>
  <c r="H21" i="7"/>
  <c r="F23" i="7"/>
  <c r="S26" i="7"/>
  <c r="G21" i="8"/>
  <c r="E23" i="8"/>
  <c r="R26" i="8"/>
  <c r="D23" i="8"/>
  <c r="J26" i="8"/>
  <c r="F34" i="5"/>
  <c r="F22" i="5"/>
  <c r="D34" i="5"/>
  <c r="Q23" i="6"/>
  <c r="O25" i="6"/>
  <c r="M27" i="6"/>
  <c r="O31" i="7"/>
  <c r="L31" i="7"/>
  <c r="K31" i="7"/>
  <c r="S31" i="7"/>
  <c r="O39" i="7"/>
  <c r="L39" i="7"/>
  <c r="K39" i="7"/>
  <c r="S39" i="7"/>
  <c r="I21" i="7"/>
  <c r="E25" i="7"/>
  <c r="C27" i="7"/>
  <c r="H31" i="7"/>
  <c r="Q39" i="7"/>
  <c r="F21" i="8"/>
  <c r="F30" i="5"/>
  <c r="C34" i="5"/>
  <c r="C26" i="5"/>
  <c r="I22" i="6"/>
  <c r="G24" i="6"/>
  <c r="P31" i="7"/>
  <c r="F33" i="5"/>
  <c r="E20" i="6"/>
  <c r="M20" i="6"/>
  <c r="I24" i="6"/>
  <c r="Q24" i="6"/>
  <c r="H25" i="6"/>
  <c r="P25" i="6"/>
  <c r="F27" i="6"/>
  <c r="N27" i="6"/>
  <c r="E33" i="6"/>
  <c r="M33" i="6"/>
  <c r="E35" i="6"/>
  <c r="M35" i="6"/>
  <c r="E36" i="6"/>
  <c r="M36" i="6"/>
  <c r="E37" i="6"/>
  <c r="M37" i="6"/>
  <c r="J33" i="7"/>
  <c r="R33" i="7"/>
  <c r="J21" i="7"/>
  <c r="R21" i="7"/>
  <c r="Q22" i="7"/>
  <c r="G24" i="7"/>
  <c r="O24" i="7"/>
  <c r="F25" i="7"/>
  <c r="N25" i="7"/>
  <c r="D27" i="7"/>
  <c r="I31" i="7"/>
  <c r="L32" i="7"/>
  <c r="E33" i="7"/>
  <c r="N33" i="7"/>
  <c r="I35" i="7"/>
  <c r="S35" i="7"/>
  <c r="L36" i="7"/>
  <c r="G38" i="7"/>
  <c r="P38" i="7"/>
  <c r="I39" i="7"/>
  <c r="J31" i="8"/>
  <c r="R31" i="8"/>
  <c r="G34" i="8"/>
  <c r="O34" i="8"/>
  <c r="E36" i="8"/>
  <c r="M36" i="8"/>
  <c r="D25" i="8"/>
  <c r="D37" i="8"/>
  <c r="M38" i="8"/>
  <c r="J38" i="8"/>
  <c r="R38" i="8"/>
  <c r="E38" i="8"/>
  <c r="K38" i="8"/>
  <c r="S38" i="8"/>
  <c r="S26" i="8"/>
  <c r="J39" i="8"/>
  <c r="H21" i="8"/>
  <c r="G22" i="8"/>
  <c r="G23" i="8"/>
  <c r="U41" i="9"/>
  <c r="F20" i="6"/>
  <c r="N20" i="6"/>
  <c r="C23" i="6"/>
  <c r="J24" i="6"/>
  <c r="R24" i="6"/>
  <c r="I25" i="6"/>
  <c r="Q25" i="6"/>
  <c r="H26" i="6"/>
  <c r="P26" i="6"/>
  <c r="G27" i="6"/>
  <c r="O27" i="6"/>
  <c r="F34" i="6"/>
  <c r="N34" i="6"/>
  <c r="F35" i="6"/>
  <c r="N35" i="6"/>
  <c r="F36" i="6"/>
  <c r="N36" i="6"/>
  <c r="J34" i="7"/>
  <c r="R34" i="7"/>
  <c r="D20" i="7"/>
  <c r="K21" i="7"/>
  <c r="S21" i="7"/>
  <c r="J22" i="7"/>
  <c r="R22" i="7"/>
  <c r="H24" i="7"/>
  <c r="P24" i="7"/>
  <c r="G25" i="7"/>
  <c r="O25" i="7"/>
  <c r="E27" i="7"/>
  <c r="M27" i="7"/>
  <c r="M32" i="7"/>
  <c r="F33" i="7"/>
  <c r="O33" i="7"/>
  <c r="K35" i="7"/>
  <c r="D36" i="7"/>
  <c r="Q38" i="7"/>
  <c r="L31" i="8"/>
  <c r="I31" i="8"/>
  <c r="O31" i="8"/>
  <c r="D31" i="8"/>
  <c r="K31" i="8"/>
  <c r="S31" i="8"/>
  <c r="J20" i="8"/>
  <c r="J32" i="8"/>
  <c r="P34" i="8"/>
  <c r="P22" i="8"/>
  <c r="O23" i="8"/>
  <c r="O35" i="8"/>
  <c r="F36" i="8"/>
  <c r="F24" i="8"/>
  <c r="N36" i="8"/>
  <c r="N24" i="8"/>
  <c r="M25" i="8"/>
  <c r="M37" i="8"/>
  <c r="L38" i="8"/>
  <c r="L26" i="8"/>
  <c r="L39" i="8"/>
  <c r="G39" i="8"/>
  <c r="D39" i="8"/>
  <c r="O39" i="8"/>
  <c r="K39" i="8"/>
  <c r="K27" i="8"/>
  <c r="S39" i="8"/>
  <c r="S27" i="8"/>
  <c r="I21" i="8"/>
  <c r="G35" i="6"/>
  <c r="O35" i="6"/>
  <c r="E20" i="7"/>
  <c r="C22" i="7"/>
  <c r="K22" i="7"/>
  <c r="S22" i="7"/>
  <c r="J23" i="7"/>
  <c r="R23" i="7"/>
  <c r="Q24" i="7"/>
  <c r="H25" i="7"/>
  <c r="P25" i="7"/>
  <c r="F27" i="7"/>
  <c r="N27" i="7"/>
  <c r="G33" i="7"/>
  <c r="I34" i="7"/>
  <c r="C27" i="8"/>
  <c r="R32" i="8"/>
  <c r="N31" i="9"/>
  <c r="N43" i="9"/>
  <c r="H20" i="6"/>
  <c r="P20" i="6"/>
  <c r="I27" i="6"/>
  <c r="Q27" i="6"/>
  <c r="H33" i="6"/>
  <c r="P33" i="6"/>
  <c r="H34" i="6"/>
  <c r="P34" i="6"/>
  <c r="J36" i="7"/>
  <c r="R36" i="7"/>
  <c r="F20" i="7"/>
  <c r="L22" i="7"/>
  <c r="J24" i="7"/>
  <c r="R24" i="7"/>
  <c r="I25" i="7"/>
  <c r="Q25" i="7"/>
  <c r="O32" i="7"/>
  <c r="D35" i="7"/>
  <c r="M35" i="7"/>
  <c r="E31" i="8"/>
  <c r="J34" i="8"/>
  <c r="H36" i="8"/>
  <c r="P36" i="8"/>
  <c r="N23" i="8"/>
  <c r="D38" i="8"/>
  <c r="I20" i="6"/>
  <c r="Q20" i="6"/>
  <c r="I33" i="6"/>
  <c r="Q33" i="6"/>
  <c r="J37" i="7"/>
  <c r="R37" i="7"/>
  <c r="G20" i="7"/>
  <c r="J25" i="7"/>
  <c r="R25" i="7"/>
  <c r="P32" i="7"/>
  <c r="E35" i="7"/>
  <c r="S37" i="7"/>
  <c r="F31" i="8"/>
  <c r="N31" i="8"/>
  <c r="M20" i="8"/>
  <c r="M32" i="8"/>
  <c r="D21" i="8"/>
  <c r="D33" i="8"/>
  <c r="L33" i="8"/>
  <c r="L21" i="8"/>
  <c r="Q34" i="8"/>
  <c r="D34" i="8"/>
  <c r="I34" i="8"/>
  <c r="K34" i="8"/>
  <c r="K22" i="8"/>
  <c r="S34" i="8"/>
  <c r="S22" i="8"/>
  <c r="J35" i="8"/>
  <c r="J23" i="8"/>
  <c r="I36" i="8"/>
  <c r="I24" i="8"/>
  <c r="Q36" i="8"/>
  <c r="Q24" i="8"/>
  <c r="H25" i="8"/>
  <c r="H37" i="8"/>
  <c r="G26" i="8"/>
  <c r="G38" i="8"/>
  <c r="O38" i="8"/>
  <c r="O26" i="8"/>
  <c r="F39" i="8"/>
  <c r="F27" i="8"/>
  <c r="N39" i="8"/>
  <c r="P21" i="8"/>
  <c r="O22" i="8"/>
  <c r="H38" i="8"/>
  <c r="I45" i="9"/>
  <c r="J20" i="6"/>
  <c r="R20" i="6"/>
  <c r="C27" i="6"/>
  <c r="J31" i="6"/>
  <c r="J35" i="6"/>
  <c r="J39" i="6"/>
  <c r="J38" i="7"/>
  <c r="R38" i="7"/>
  <c r="H20" i="7"/>
  <c r="K25" i="7"/>
  <c r="J26" i="7"/>
  <c r="R26" i="7"/>
  <c r="D34" i="7"/>
  <c r="E25" i="8"/>
  <c r="G31" i="8"/>
  <c r="Q33" i="8"/>
  <c r="C41" i="9"/>
  <c r="K41" i="9"/>
  <c r="H41" i="9"/>
  <c r="AA41" i="9"/>
  <c r="S41" i="9"/>
  <c r="M41" i="9"/>
  <c r="E41" i="9"/>
  <c r="J41" i="9"/>
  <c r="R41" i="9"/>
  <c r="Z41" i="9"/>
  <c r="H42" i="9"/>
  <c r="H30" i="9"/>
  <c r="H19" i="9"/>
  <c r="P42" i="9"/>
  <c r="P30" i="9"/>
  <c r="P19" i="9"/>
  <c r="X42" i="9"/>
  <c r="X19" i="9"/>
  <c r="X30" i="9"/>
  <c r="F31" i="9"/>
  <c r="F43" i="9"/>
  <c r="F20" i="9"/>
  <c r="V31" i="9"/>
  <c r="V43" i="9"/>
  <c r="V20" i="9"/>
  <c r="D44" i="9"/>
  <c r="D32" i="9"/>
  <c r="L21" i="9"/>
  <c r="L44" i="9"/>
  <c r="L32" i="9"/>
  <c r="T21" i="9"/>
  <c r="T32" i="9"/>
  <c r="B33" i="9"/>
  <c r="X45" i="9"/>
  <c r="P45" i="9"/>
  <c r="C45" i="9"/>
  <c r="J45" i="9"/>
  <c r="J22" i="9"/>
  <c r="J33" i="9"/>
  <c r="R45" i="9"/>
  <c r="R33" i="9"/>
  <c r="R22" i="9"/>
  <c r="Z45" i="9"/>
  <c r="Z22" i="9"/>
  <c r="Z33" i="9"/>
  <c r="H34" i="9"/>
  <c r="H23" i="9"/>
  <c r="H46" i="9"/>
  <c r="P34" i="9"/>
  <c r="P23" i="9"/>
  <c r="X23" i="9"/>
  <c r="X46" i="9"/>
  <c r="X34" i="9"/>
  <c r="F47" i="9"/>
  <c r="F35" i="9"/>
  <c r="F24" i="9"/>
  <c r="N35" i="9"/>
  <c r="N47" i="9"/>
  <c r="V35" i="9"/>
  <c r="V24" i="9"/>
  <c r="V47" i="9"/>
  <c r="D48" i="9"/>
  <c r="D36" i="9"/>
  <c r="D25" i="9"/>
  <c r="L25" i="9"/>
  <c r="L48" i="9"/>
  <c r="L36" i="9"/>
  <c r="T48" i="9"/>
  <c r="T36" i="9"/>
  <c r="T25" i="9"/>
  <c r="C49" i="9"/>
  <c r="Q49" i="9"/>
  <c r="F49" i="9"/>
  <c r="B26" i="9"/>
  <c r="N49" i="9"/>
  <c r="N26" i="9"/>
  <c r="T44" i="9"/>
  <c r="O33" i="8"/>
  <c r="K45" i="9"/>
  <c r="S45" i="9"/>
  <c r="O49" i="9"/>
  <c r="L20" i="9"/>
  <c r="AA20" i="9"/>
  <c r="C22" i="9"/>
  <c r="G23" i="9"/>
  <c r="G30" i="9"/>
  <c r="V30" i="9"/>
  <c r="H33" i="9"/>
  <c r="O35" i="9"/>
  <c r="C37" i="9"/>
  <c r="G42" i="9"/>
  <c r="S43" i="9"/>
  <c r="K33" i="8"/>
  <c r="S33" i="8"/>
  <c r="F38" i="8"/>
  <c r="N38" i="8"/>
  <c r="E33" i="8"/>
  <c r="D41" i="9"/>
  <c r="L41" i="9"/>
  <c r="B30" i="9"/>
  <c r="B19" i="9"/>
  <c r="C42" i="9"/>
  <c r="K42" i="9"/>
  <c r="V42" i="9"/>
  <c r="J30" i="9"/>
  <c r="J19" i="9"/>
  <c r="J42" i="9"/>
  <c r="R30" i="9"/>
  <c r="R19" i="9"/>
  <c r="R42" i="9"/>
  <c r="Z30" i="9"/>
  <c r="Z19" i="9"/>
  <c r="Z42" i="9"/>
  <c r="H43" i="9"/>
  <c r="H31" i="9"/>
  <c r="H20" i="9"/>
  <c r="P43" i="9"/>
  <c r="P31" i="9"/>
  <c r="P20" i="9"/>
  <c r="X43" i="9"/>
  <c r="X31" i="9"/>
  <c r="X20" i="9"/>
  <c r="F44" i="9"/>
  <c r="F32" i="9"/>
  <c r="F21" i="9"/>
  <c r="N44" i="9"/>
  <c r="N32" i="9"/>
  <c r="N21" i="9"/>
  <c r="V44" i="9"/>
  <c r="V32" i="9"/>
  <c r="V21" i="9"/>
  <c r="D33" i="9"/>
  <c r="D22" i="9"/>
  <c r="D45" i="9"/>
  <c r="L33" i="9"/>
  <c r="L22" i="9"/>
  <c r="L45" i="9"/>
  <c r="T33" i="9"/>
  <c r="T22" i="9"/>
  <c r="B34" i="9"/>
  <c r="B23" i="9"/>
  <c r="F46" i="9"/>
  <c r="N46" i="9"/>
  <c r="K46" i="9"/>
  <c r="J34" i="9"/>
  <c r="J23" i="9"/>
  <c r="R34" i="9"/>
  <c r="R23" i="9"/>
  <c r="R46" i="9"/>
  <c r="Z34" i="9"/>
  <c r="Z23" i="9"/>
  <c r="Z46" i="9"/>
  <c r="H35" i="9"/>
  <c r="H24" i="9"/>
  <c r="H47" i="9"/>
  <c r="P35" i="9"/>
  <c r="P24" i="9"/>
  <c r="P47" i="9"/>
  <c r="X35" i="9"/>
  <c r="X24" i="9"/>
  <c r="X47" i="9"/>
  <c r="F36" i="9"/>
  <c r="F25" i="9"/>
  <c r="F48" i="9"/>
  <c r="F26" i="9"/>
  <c r="N36" i="9"/>
  <c r="N25" i="9"/>
  <c r="N48" i="9"/>
  <c r="V36" i="9"/>
  <c r="V25" i="9"/>
  <c r="D37" i="9"/>
  <c r="D26" i="9"/>
  <c r="D49" i="9"/>
  <c r="P37" i="9"/>
  <c r="P26" i="9"/>
  <c r="Y19" i="9"/>
  <c r="M20" i="9"/>
  <c r="B21" i="9"/>
  <c r="W23" i="9"/>
  <c r="P25" i="9"/>
  <c r="K33" i="9"/>
  <c r="D34" i="9"/>
  <c r="N42" i="9"/>
  <c r="U43" i="9"/>
  <c r="J46" i="9"/>
  <c r="C41" i="10"/>
  <c r="C19" i="10"/>
  <c r="K41" i="10"/>
  <c r="K30" i="10"/>
  <c r="S41" i="10"/>
  <c r="S30" i="10"/>
  <c r="S19" i="10"/>
  <c r="AA41" i="10"/>
  <c r="AA19" i="10"/>
  <c r="I42" i="10"/>
  <c r="I30" i="10"/>
  <c r="I19" i="10"/>
  <c r="I31" i="10"/>
  <c r="I20" i="10"/>
  <c r="Q42" i="10"/>
  <c r="Q30" i="10"/>
  <c r="Q31" i="10"/>
  <c r="Q20" i="10"/>
  <c r="Q19" i="10"/>
  <c r="Y42" i="10"/>
  <c r="Y30" i="10"/>
  <c r="Y19" i="10"/>
  <c r="Y31" i="10"/>
  <c r="G31" i="10"/>
  <c r="G43" i="10"/>
  <c r="G32" i="10"/>
  <c r="G21" i="10"/>
  <c r="O31" i="10"/>
  <c r="O43" i="10"/>
  <c r="O21" i="10"/>
  <c r="O20" i="10"/>
  <c r="W31" i="10"/>
  <c r="W43" i="10"/>
  <c r="W20" i="10"/>
  <c r="W32" i="10"/>
  <c r="E32" i="10"/>
  <c r="E44" i="10"/>
  <c r="E33" i="10"/>
  <c r="E22" i="10"/>
  <c r="M32" i="10"/>
  <c r="M44" i="10"/>
  <c r="M22" i="10"/>
  <c r="M21" i="10"/>
  <c r="U32" i="10"/>
  <c r="U44" i="10"/>
  <c r="U21" i="10"/>
  <c r="U33" i="10"/>
  <c r="U22" i="10"/>
  <c r="C33" i="10"/>
  <c r="C45" i="10"/>
  <c r="C34" i="10"/>
  <c r="C23" i="10"/>
  <c r="C22" i="10"/>
  <c r="K33" i="10"/>
  <c r="K45" i="10"/>
  <c r="K22" i="10"/>
  <c r="K34" i="10"/>
  <c r="S33" i="10"/>
  <c r="S45" i="10"/>
  <c r="S34" i="10"/>
  <c r="S23" i="10"/>
  <c r="AA33" i="10"/>
  <c r="AA45" i="10"/>
  <c r="AA23" i="10"/>
  <c r="AA22" i="10"/>
  <c r="I34" i="10"/>
  <c r="I23" i="10"/>
  <c r="I46" i="10"/>
  <c r="I35" i="10"/>
  <c r="Q34" i="10"/>
  <c r="Q46" i="10"/>
  <c r="Q35" i="10"/>
  <c r="Q24" i="10"/>
  <c r="Y34" i="10"/>
  <c r="Y24" i="10"/>
  <c r="Y23" i="10"/>
  <c r="G35" i="10"/>
  <c r="G24" i="10"/>
  <c r="G36" i="10"/>
  <c r="G47" i="10"/>
  <c r="G25" i="10"/>
  <c r="O35" i="10"/>
  <c r="O36" i="10"/>
  <c r="O47" i="10"/>
  <c r="O25" i="10"/>
  <c r="O24" i="10"/>
  <c r="W35" i="10"/>
  <c r="W24" i="10"/>
  <c r="W36" i="10"/>
  <c r="E36" i="10"/>
  <c r="E48" i="10"/>
  <c r="M36" i="10"/>
  <c r="M48" i="10"/>
  <c r="M25" i="10"/>
  <c r="U48" i="10"/>
  <c r="U36" i="10"/>
  <c r="U25" i="10"/>
  <c r="C49" i="10"/>
  <c r="C37" i="10"/>
  <c r="Q49" i="10"/>
  <c r="Q37" i="10"/>
  <c r="Q26" i="10"/>
  <c r="I24" i="10"/>
  <c r="R33" i="8"/>
  <c r="F41" i="9"/>
  <c r="N41" i="9"/>
  <c r="V41" i="9"/>
  <c r="V19" i="9"/>
  <c r="D42" i="9"/>
  <c r="D19" i="9"/>
  <c r="B20" i="9"/>
  <c r="Q43" i="9"/>
  <c r="Y43" i="9"/>
  <c r="J43" i="9"/>
  <c r="J31" i="9"/>
  <c r="R43" i="9"/>
  <c r="Z31" i="9"/>
  <c r="Z43" i="9"/>
  <c r="Z20" i="9"/>
  <c r="F45" i="9"/>
  <c r="F33" i="9"/>
  <c r="F34" i="9"/>
  <c r="N45" i="9"/>
  <c r="N22" i="9"/>
  <c r="V45" i="9"/>
  <c r="L46" i="9"/>
  <c r="L23" i="9"/>
  <c r="T46" i="9"/>
  <c r="T34" i="9"/>
  <c r="T24" i="9"/>
  <c r="B35" i="9"/>
  <c r="Y47" i="9"/>
  <c r="B24" i="9"/>
  <c r="J35" i="9"/>
  <c r="R47" i="9"/>
  <c r="R36" i="9"/>
  <c r="Z24" i="9"/>
  <c r="Z47" i="9"/>
  <c r="X25" i="9"/>
  <c r="T49" i="9"/>
  <c r="T37" i="9"/>
  <c r="T26" i="9"/>
  <c r="N19" i="9"/>
  <c r="R20" i="9"/>
  <c r="E21" i="9"/>
  <c r="I22" i="9"/>
  <c r="X22" i="9"/>
  <c r="M23" i="9"/>
  <c r="B31" i="9"/>
  <c r="H32" i="9"/>
  <c r="X32" i="9"/>
  <c r="C35" i="9"/>
  <c r="W35" i="9"/>
  <c r="Q36" i="9"/>
  <c r="T42" i="9"/>
  <c r="H44" i="9"/>
  <c r="V46" i="9"/>
  <c r="E21" i="10"/>
  <c r="C30" i="10"/>
  <c r="O41" i="9"/>
  <c r="W41" i="9"/>
  <c r="E42" i="9"/>
  <c r="E30" i="9"/>
  <c r="M42" i="9"/>
  <c r="M19" i="9"/>
  <c r="C43" i="9"/>
  <c r="C31" i="9"/>
  <c r="K20" i="9"/>
  <c r="K43" i="9"/>
  <c r="Q44" i="9"/>
  <c r="Q32" i="9"/>
  <c r="Y44" i="9"/>
  <c r="Y32" i="9"/>
  <c r="Y21" i="9"/>
  <c r="G45" i="9"/>
  <c r="O45" i="9"/>
  <c r="W22" i="9"/>
  <c r="W33" i="9"/>
  <c r="U46" i="9"/>
  <c r="U23" i="9"/>
  <c r="K47" i="9"/>
  <c r="K24" i="9"/>
  <c r="S47" i="9"/>
  <c r="S35" i="9"/>
  <c r="AA47" i="9"/>
  <c r="AA35" i="9"/>
  <c r="I25" i="9"/>
  <c r="I36" i="9"/>
  <c r="X49" i="9"/>
  <c r="D20" i="9"/>
  <c r="S20" i="9"/>
  <c r="H21" i="9"/>
  <c r="N23" i="9"/>
  <c r="C24" i="9"/>
  <c r="R24" i="9"/>
  <c r="D31" i="9"/>
  <c r="R31" i="9"/>
  <c r="I32" i="9"/>
  <c r="Z32" i="9"/>
  <c r="L34" i="9"/>
  <c r="D35" i="9"/>
  <c r="Z35" i="9"/>
  <c r="X37" i="9"/>
  <c r="AA42" i="9"/>
  <c r="I44" i="9"/>
  <c r="I48" i="9"/>
  <c r="F34" i="8"/>
  <c r="N34" i="8"/>
  <c r="Q37" i="8"/>
  <c r="I37" i="8"/>
  <c r="K37" i="8"/>
  <c r="S37" i="8"/>
  <c r="I39" i="8"/>
  <c r="Q39" i="8"/>
  <c r="C25" i="8"/>
  <c r="P41" i="9"/>
  <c r="X41" i="9"/>
  <c r="F19" i="9"/>
  <c r="N30" i="9"/>
  <c r="L31" i="9"/>
  <c r="J32" i="9"/>
  <c r="P33" i="9"/>
  <c r="F23" i="9"/>
  <c r="N34" i="9"/>
  <c r="V34" i="9"/>
  <c r="D24" i="9"/>
  <c r="I37" i="9"/>
  <c r="J21" i="9"/>
  <c r="X21" i="9"/>
  <c r="E24" i="9"/>
  <c r="S24" i="9"/>
  <c r="H25" i="9"/>
  <c r="T31" i="9"/>
  <c r="M34" i="9"/>
  <c r="B36" i="9"/>
  <c r="X36" i="9"/>
  <c r="T41" i="9"/>
  <c r="T45" i="9"/>
  <c r="K19" i="10"/>
  <c r="Q23" i="10"/>
  <c r="O32" i="10"/>
  <c r="I41" i="9"/>
  <c r="Q41" i="9"/>
  <c r="Y41" i="9"/>
  <c r="O42" i="9"/>
  <c r="O19" i="9"/>
  <c r="W30" i="9"/>
  <c r="W42" i="9"/>
  <c r="E43" i="9"/>
  <c r="E20" i="9"/>
  <c r="M43" i="9"/>
  <c r="U31" i="9"/>
  <c r="C44" i="9"/>
  <c r="C32" i="9"/>
  <c r="C21" i="9"/>
  <c r="K44" i="9"/>
  <c r="K32" i="9"/>
  <c r="S44" i="9"/>
  <c r="S32" i="9"/>
  <c r="AA44" i="9"/>
  <c r="AA32" i="9"/>
  <c r="AA21" i="9"/>
  <c r="I33" i="9"/>
  <c r="Q33" i="9"/>
  <c r="Q45" i="9"/>
  <c r="Q22" i="9"/>
  <c r="Y33" i="9"/>
  <c r="Y45" i="9"/>
  <c r="G34" i="9"/>
  <c r="G46" i="9"/>
  <c r="O34" i="9"/>
  <c r="O23" i="9"/>
  <c r="O46" i="9"/>
  <c r="W34" i="9"/>
  <c r="E35" i="9"/>
  <c r="M35" i="9"/>
  <c r="M24" i="9"/>
  <c r="M47" i="9"/>
  <c r="U35" i="9"/>
  <c r="U47" i="9"/>
  <c r="C48" i="9"/>
  <c r="C36" i="9"/>
  <c r="C25" i="9"/>
  <c r="K48" i="9"/>
  <c r="K36" i="9"/>
  <c r="S48" i="9"/>
  <c r="S36" i="9"/>
  <c r="AA48" i="9"/>
  <c r="AA36" i="9"/>
  <c r="AA25" i="9"/>
  <c r="J49" i="9"/>
  <c r="J37" i="9"/>
  <c r="E19" i="9"/>
  <c r="T19" i="9"/>
  <c r="K21" i="9"/>
  <c r="Z21" i="9"/>
  <c r="O22" i="9"/>
  <c r="D23" i="9"/>
  <c r="Q23" i="9"/>
  <c r="U24" i="9"/>
  <c r="J25" i="9"/>
  <c r="Y25" i="9"/>
  <c r="Q26" i="9"/>
  <c r="D30" i="9"/>
  <c r="W31" i="9"/>
  <c r="M32" i="9"/>
  <c r="V33" i="9"/>
  <c r="K35" i="9"/>
  <c r="Y36" i="9"/>
  <c r="I43" i="9"/>
  <c r="P44" i="9"/>
  <c r="W45" i="9"/>
  <c r="I47" i="9"/>
  <c r="W25" i="10"/>
  <c r="Y35" i="10"/>
  <c r="W47" i="10"/>
  <c r="I42" i="9"/>
  <c r="Q42" i="9"/>
  <c r="Y42" i="9"/>
  <c r="G43" i="9"/>
  <c r="O43" i="9"/>
  <c r="W43" i="9"/>
  <c r="I46" i="9"/>
  <c r="Q46" i="9"/>
  <c r="Y46" i="9"/>
  <c r="W20" i="9"/>
  <c r="G21" i="9"/>
  <c r="I23" i="9"/>
  <c r="S23" i="9"/>
  <c r="U25" i="9"/>
  <c r="Q30" i="9"/>
  <c r="AA30" i="9"/>
  <c r="O32" i="9"/>
  <c r="U33" i="9"/>
  <c r="E36" i="9"/>
  <c r="M48" i="9"/>
  <c r="E20" i="11"/>
  <c r="H22" i="11"/>
  <c r="Y22" i="11"/>
  <c r="I23" i="11"/>
  <c r="Z23" i="11"/>
  <c r="S25" i="11"/>
  <c r="C23" i="11"/>
  <c r="V36" i="11"/>
  <c r="E45" i="11"/>
  <c r="D41" i="11"/>
  <c r="M41" i="11"/>
  <c r="V41" i="11"/>
  <c r="E19" i="11"/>
  <c r="E42" i="11"/>
  <c r="N19" i="11"/>
  <c r="N42" i="11"/>
  <c r="N30" i="11"/>
  <c r="W19" i="11"/>
  <c r="W42" i="11"/>
  <c r="W30" i="11"/>
  <c r="F43" i="11"/>
  <c r="F20" i="11"/>
  <c r="O20" i="11"/>
  <c r="O43" i="11"/>
  <c r="O31" i="11"/>
  <c r="X20" i="11"/>
  <c r="X43" i="11"/>
  <c r="X31" i="11"/>
  <c r="P21" i="11"/>
  <c r="P44" i="11"/>
  <c r="P32" i="11"/>
  <c r="Y21" i="11"/>
  <c r="Y32" i="11"/>
  <c r="I45" i="11"/>
  <c r="I22" i="11"/>
  <c r="I33" i="11"/>
  <c r="Q22" i="11"/>
  <c r="Q45" i="11"/>
  <c r="Z22" i="11"/>
  <c r="Z45" i="11"/>
  <c r="Z33" i="11"/>
  <c r="J23" i="11"/>
  <c r="J46" i="11"/>
  <c r="J34" i="11"/>
  <c r="R23" i="11"/>
  <c r="R46" i="11"/>
  <c r="R34" i="11"/>
  <c r="B35" i="11"/>
  <c r="B24" i="11"/>
  <c r="W47" i="11"/>
  <c r="L47" i="11"/>
  <c r="C47" i="11"/>
  <c r="T47" i="11"/>
  <c r="K24" i="11"/>
  <c r="K47" i="11"/>
  <c r="S24" i="11"/>
  <c r="S35" i="11"/>
  <c r="C25" i="11"/>
  <c r="C48" i="11"/>
  <c r="L25" i="11"/>
  <c r="L48" i="11"/>
  <c r="L36" i="11"/>
  <c r="T25" i="11"/>
  <c r="T36" i="11"/>
  <c r="T48" i="11"/>
  <c r="D49" i="11"/>
  <c r="D26" i="11"/>
  <c r="D37" i="11"/>
  <c r="T49" i="11"/>
  <c r="T26" i="11"/>
  <c r="T37" i="11"/>
  <c r="I20" i="11"/>
  <c r="O21" i="11"/>
  <c r="Q33" i="11"/>
  <c r="K35" i="11"/>
  <c r="W36" i="11"/>
  <c r="T45" i="11"/>
  <c r="K20" i="8"/>
  <c r="S20" i="8"/>
  <c r="F25" i="8"/>
  <c r="N25" i="8"/>
  <c r="K35" i="8"/>
  <c r="S35" i="8"/>
  <c r="E45" i="9"/>
  <c r="M45" i="9"/>
  <c r="U45" i="9"/>
  <c r="C34" i="9"/>
  <c r="K34" i="9"/>
  <c r="S34" i="9"/>
  <c r="AA34" i="9"/>
  <c r="I35" i="9"/>
  <c r="Q35" i="9"/>
  <c r="Y35" i="9"/>
  <c r="G36" i="9"/>
  <c r="G48" i="9"/>
  <c r="O36" i="9"/>
  <c r="O48" i="9"/>
  <c r="W36" i="9"/>
  <c r="W48" i="9"/>
  <c r="F37" i="9"/>
  <c r="Q37" i="9"/>
  <c r="G20" i="9"/>
  <c r="R21" i="9"/>
  <c r="S22" i="9"/>
  <c r="C23" i="9"/>
  <c r="O25" i="9"/>
  <c r="G32" i="9"/>
  <c r="M33" i="9"/>
  <c r="I34" i="9"/>
  <c r="U36" i="9"/>
  <c r="AA45" i="9"/>
  <c r="AA46" i="9"/>
  <c r="H31" i="11"/>
  <c r="Y31" i="11"/>
  <c r="I32" i="11"/>
  <c r="Q32" i="11"/>
  <c r="J33" i="11"/>
  <c r="R45" i="11"/>
  <c r="K34" i="11"/>
  <c r="L35" i="11"/>
  <c r="D36" i="11"/>
  <c r="H44" i="11"/>
  <c r="F41" i="11"/>
  <c r="O41" i="11"/>
  <c r="O19" i="11"/>
  <c r="X41" i="11"/>
  <c r="H20" i="11"/>
  <c r="H42" i="11"/>
  <c r="H30" i="11"/>
  <c r="P19" i="11"/>
  <c r="P20" i="11"/>
  <c r="Y42" i="11"/>
  <c r="Y30" i="11"/>
  <c r="Y19" i="11"/>
  <c r="I43" i="11"/>
  <c r="I21" i="11"/>
  <c r="Q43" i="11"/>
  <c r="Q31" i="11"/>
  <c r="Q20" i="11"/>
  <c r="Q21" i="11"/>
  <c r="Z43" i="11"/>
  <c r="Z31" i="11"/>
  <c r="J44" i="11"/>
  <c r="J21" i="11"/>
  <c r="J22" i="11"/>
  <c r="R44" i="11"/>
  <c r="R32" i="11"/>
  <c r="R21" i="11"/>
  <c r="R33" i="11"/>
  <c r="B33" i="11"/>
  <c r="B34" i="11"/>
  <c r="B23" i="11"/>
  <c r="O45" i="11"/>
  <c r="J45" i="11"/>
  <c r="K33" i="11"/>
  <c r="K22" i="11"/>
  <c r="K45" i="11"/>
  <c r="K23" i="11"/>
  <c r="S33" i="11"/>
  <c r="S45" i="11"/>
  <c r="S22" i="11"/>
  <c r="C46" i="11"/>
  <c r="C24" i="11"/>
  <c r="C35" i="11"/>
  <c r="L46" i="11"/>
  <c r="L23" i="11"/>
  <c r="L34" i="11"/>
  <c r="L24" i="11"/>
  <c r="T34" i="11"/>
  <c r="T35" i="11"/>
  <c r="T46" i="11"/>
  <c r="D24" i="11"/>
  <c r="D47" i="11"/>
  <c r="D35" i="11"/>
  <c r="D25" i="11"/>
  <c r="M47" i="11"/>
  <c r="M36" i="11"/>
  <c r="M24" i="11"/>
  <c r="V35" i="11"/>
  <c r="V47" i="11"/>
  <c r="V25" i="11"/>
  <c r="E48" i="11"/>
  <c r="E25" i="11"/>
  <c r="N36" i="11"/>
  <c r="N25" i="11"/>
  <c r="I49" i="11"/>
  <c r="I37" i="11"/>
  <c r="I26" i="11"/>
  <c r="F19" i="11"/>
  <c r="B22" i="11"/>
  <c r="E30" i="11"/>
  <c r="P42" i="11"/>
  <c r="Y45" i="11"/>
  <c r="N47" i="11"/>
  <c r="I41" i="10"/>
  <c r="Q41" i="10"/>
  <c r="Y41" i="10"/>
  <c r="G19" i="10"/>
  <c r="G42" i="10"/>
  <c r="G30" i="10"/>
  <c r="O19" i="10"/>
  <c r="O42" i="10"/>
  <c r="O30" i="10"/>
  <c r="W19" i="10"/>
  <c r="W42" i="10"/>
  <c r="W30" i="10"/>
  <c r="E20" i="10"/>
  <c r="E31" i="10"/>
  <c r="E43" i="10"/>
  <c r="M20" i="10"/>
  <c r="M31" i="10"/>
  <c r="M43" i="10"/>
  <c r="U20" i="10"/>
  <c r="U31" i="10"/>
  <c r="U43" i="10"/>
  <c r="C21" i="10"/>
  <c r="C32" i="10"/>
  <c r="K21" i="10"/>
  <c r="K32" i="10"/>
  <c r="S21" i="10"/>
  <c r="S32" i="10"/>
  <c r="AA21" i="10"/>
  <c r="AA32" i="10"/>
  <c r="I22" i="10"/>
  <c r="I33" i="10"/>
  <c r="Q22" i="10"/>
  <c r="Q33" i="10"/>
  <c r="Y22" i="10"/>
  <c r="Y33" i="10"/>
  <c r="G23" i="10"/>
  <c r="G34" i="10"/>
  <c r="O23" i="10"/>
  <c r="O34" i="10"/>
  <c r="W23" i="10"/>
  <c r="W34" i="10"/>
  <c r="E47" i="10"/>
  <c r="E24" i="10"/>
  <c r="E35" i="10"/>
  <c r="M47" i="10"/>
  <c r="M24" i="10"/>
  <c r="M35" i="10"/>
  <c r="U47" i="10"/>
  <c r="U24" i="10"/>
  <c r="U35" i="10"/>
  <c r="C48" i="10"/>
  <c r="C25" i="10"/>
  <c r="C36" i="10"/>
  <c r="K48" i="10"/>
  <c r="K25" i="10"/>
  <c r="K36" i="10"/>
  <c r="S48" i="10"/>
  <c r="S25" i="10"/>
  <c r="S36" i="10"/>
  <c r="AA25" i="10"/>
  <c r="AA48" i="10"/>
  <c r="AA36" i="10"/>
  <c r="O26" i="10"/>
  <c r="O37" i="10"/>
  <c r="C44" i="10"/>
  <c r="H19" i="11"/>
  <c r="S23" i="11"/>
  <c r="P30" i="11"/>
  <c r="P47" i="11"/>
  <c r="F20" i="8"/>
  <c r="N20" i="8"/>
  <c r="D43" i="9"/>
  <c r="L43" i="9"/>
  <c r="T43" i="9"/>
  <c r="D47" i="9"/>
  <c r="L47" i="9"/>
  <c r="T47" i="9"/>
  <c r="J48" i="9"/>
  <c r="R48" i="9"/>
  <c r="Z48" i="9"/>
  <c r="I49" i="9"/>
  <c r="I19" i="9"/>
  <c r="T20" i="9"/>
  <c r="U21" i="9"/>
  <c r="E22" i="9"/>
  <c r="G24" i="9"/>
  <c r="Q24" i="9"/>
  <c r="R25" i="9"/>
  <c r="O31" i="9"/>
  <c r="Z36" i="9"/>
  <c r="S46" i="9"/>
  <c r="J41" i="10"/>
  <c r="R41" i="10"/>
  <c r="Z41" i="10"/>
  <c r="H19" i="10"/>
  <c r="H42" i="10"/>
  <c r="H30" i="10"/>
  <c r="P19" i="10"/>
  <c r="P42" i="10"/>
  <c r="P30" i="10"/>
  <c r="X19" i="10"/>
  <c r="X42" i="10"/>
  <c r="X30" i="10"/>
  <c r="F20" i="10"/>
  <c r="F31" i="10"/>
  <c r="F43" i="10"/>
  <c r="N20" i="10"/>
  <c r="N31" i="10"/>
  <c r="N43" i="10"/>
  <c r="V20" i="10"/>
  <c r="V31" i="10"/>
  <c r="V43" i="10"/>
  <c r="D21" i="10"/>
  <c r="D32" i="10"/>
  <c r="D44" i="10"/>
  <c r="L21" i="10"/>
  <c r="L32" i="10"/>
  <c r="L44" i="10"/>
  <c r="T21" i="10"/>
  <c r="T32" i="10"/>
  <c r="T44" i="10"/>
  <c r="B22" i="10"/>
  <c r="U45" i="10"/>
  <c r="M45" i="10"/>
  <c r="E45" i="10"/>
  <c r="B33" i="10"/>
  <c r="J22" i="10"/>
  <c r="J33" i="10"/>
  <c r="R22" i="10"/>
  <c r="R33" i="10"/>
  <c r="Z22" i="10"/>
  <c r="Z33" i="10"/>
  <c r="H23" i="10"/>
  <c r="H34" i="10"/>
  <c r="P23" i="10"/>
  <c r="P34" i="10"/>
  <c r="X23" i="10"/>
  <c r="X34" i="10"/>
  <c r="F24" i="10"/>
  <c r="F35" i="10"/>
  <c r="N24" i="10"/>
  <c r="N35" i="10"/>
  <c r="V24" i="10"/>
  <c r="V35" i="10"/>
  <c r="D48" i="10"/>
  <c r="D25" i="10"/>
  <c r="D36" i="10"/>
  <c r="L48" i="10"/>
  <c r="L25" i="10"/>
  <c r="L36" i="10"/>
  <c r="T48" i="10"/>
  <c r="T25" i="10"/>
  <c r="T36" i="10"/>
  <c r="J49" i="10"/>
  <c r="B26" i="10"/>
  <c r="B37" i="10"/>
  <c r="P26" i="10"/>
  <c r="P37" i="10"/>
  <c r="X20" i="10"/>
  <c r="J23" i="10"/>
  <c r="V25" i="10"/>
  <c r="T41" i="10"/>
  <c r="AA44" i="10"/>
  <c r="Y45" i="10"/>
  <c r="W46" i="10"/>
  <c r="Y20" i="11"/>
  <c r="T23" i="11"/>
  <c r="K25" i="11"/>
  <c r="Z32" i="11"/>
  <c r="C36" i="11"/>
  <c r="S47" i="11"/>
  <c r="E29" i="12"/>
  <c r="M29" i="12"/>
  <c r="M18" i="12"/>
  <c r="B18" i="12"/>
  <c r="B30" i="12"/>
  <c r="B19" i="12"/>
  <c r="J30" i="12"/>
  <c r="J18" i="12"/>
  <c r="R19" i="12"/>
  <c r="R18" i="12"/>
  <c r="P30" i="12"/>
  <c r="G31" i="12"/>
  <c r="G19" i="12"/>
  <c r="D32" i="12"/>
  <c r="D20" i="12"/>
  <c r="L32" i="12"/>
  <c r="L21" i="12"/>
  <c r="T32" i="12"/>
  <c r="T21" i="12"/>
  <c r="T20" i="12"/>
  <c r="I33" i="12"/>
  <c r="I21" i="12"/>
  <c r="Q33" i="12"/>
  <c r="Q21" i="12"/>
  <c r="F34" i="12"/>
  <c r="F22" i="12"/>
  <c r="F23" i="12"/>
  <c r="N34" i="12"/>
  <c r="N23" i="12"/>
  <c r="K35" i="12"/>
  <c r="K23" i="12"/>
  <c r="S35" i="12"/>
  <c r="S23" i="12"/>
  <c r="H36" i="12"/>
  <c r="H25" i="12"/>
  <c r="H24" i="12"/>
  <c r="P36" i="12"/>
  <c r="P24" i="12"/>
  <c r="M37" i="12"/>
  <c r="M25" i="12"/>
  <c r="S24" i="12"/>
  <c r="C35" i="12"/>
  <c r="V48" i="10"/>
  <c r="H21" i="10"/>
  <c r="P21" i="10"/>
  <c r="X21" i="10"/>
  <c r="F22" i="10"/>
  <c r="N22" i="10"/>
  <c r="V22" i="10"/>
  <c r="D23" i="10"/>
  <c r="L23" i="10"/>
  <c r="T23" i="10"/>
  <c r="B24" i="10"/>
  <c r="J24" i="10"/>
  <c r="R24" i="10"/>
  <c r="Z24" i="10"/>
  <c r="H25" i="10"/>
  <c r="P25" i="10"/>
  <c r="I26" i="10"/>
  <c r="F30" i="10"/>
  <c r="N30" i="10"/>
  <c r="V30" i="10"/>
  <c r="D31" i="10"/>
  <c r="L31" i="10"/>
  <c r="T31" i="10"/>
  <c r="B32" i="10"/>
  <c r="J32" i="10"/>
  <c r="R32" i="10"/>
  <c r="Z32" i="10"/>
  <c r="H33" i="10"/>
  <c r="P33" i="10"/>
  <c r="X33" i="10"/>
  <c r="F34" i="10"/>
  <c r="N34" i="10"/>
  <c r="V34" i="10"/>
  <c r="D35" i="10"/>
  <c r="L35" i="10"/>
  <c r="T35" i="10"/>
  <c r="B36" i="10"/>
  <c r="J36" i="10"/>
  <c r="R36" i="10"/>
  <c r="Z36" i="10"/>
  <c r="N37" i="10"/>
  <c r="G41" i="10"/>
  <c r="O41" i="10"/>
  <c r="W41" i="10"/>
  <c r="F42" i="10"/>
  <c r="N42" i="10"/>
  <c r="V42" i="10"/>
  <c r="J46" i="10"/>
  <c r="R46" i="10"/>
  <c r="Z46" i="10"/>
  <c r="Z48" i="10"/>
  <c r="T49" i="10"/>
  <c r="I42" i="11"/>
  <c r="E47" i="11"/>
  <c r="X48" i="11"/>
  <c r="N20" i="11"/>
  <c r="C21" i="11"/>
  <c r="E22" i="11"/>
  <c r="C26" i="11"/>
  <c r="M32" i="11"/>
  <c r="Y34" i="11"/>
  <c r="P35" i="11"/>
  <c r="H36" i="11"/>
  <c r="B37" i="11"/>
  <c r="E30" i="12"/>
  <c r="J19" i="12"/>
  <c r="D21" i="12"/>
  <c r="Q22" i="12"/>
  <c r="K24" i="12"/>
  <c r="N31" i="12"/>
  <c r="F49" i="10"/>
  <c r="X49" i="10"/>
  <c r="G22" i="10"/>
  <c r="O22" i="10"/>
  <c r="W22" i="10"/>
  <c r="E23" i="10"/>
  <c r="M23" i="10"/>
  <c r="U23" i="10"/>
  <c r="I25" i="10"/>
  <c r="Q25" i="10"/>
  <c r="H41" i="10"/>
  <c r="P41" i="10"/>
  <c r="X41" i="10"/>
  <c r="D45" i="10"/>
  <c r="L45" i="10"/>
  <c r="T45" i="10"/>
  <c r="I41" i="11"/>
  <c r="I19" i="11"/>
  <c r="Q19" i="11"/>
  <c r="Z19" i="11"/>
  <c r="J42" i="11"/>
  <c r="J30" i="11"/>
  <c r="J20" i="11"/>
  <c r="R42" i="11"/>
  <c r="R30" i="11"/>
  <c r="R20" i="11"/>
  <c r="Y43" i="11"/>
  <c r="B31" i="11"/>
  <c r="B21" i="11"/>
  <c r="K43" i="11"/>
  <c r="K31" i="11"/>
  <c r="K21" i="11"/>
  <c r="S31" i="11"/>
  <c r="S21" i="11"/>
  <c r="C44" i="11"/>
  <c r="C32" i="11"/>
  <c r="C22" i="11"/>
  <c r="L44" i="11"/>
  <c r="L32" i="11"/>
  <c r="L22" i="11"/>
  <c r="T44" i="11"/>
  <c r="T32" i="11"/>
  <c r="T22" i="11"/>
  <c r="D45" i="11"/>
  <c r="D23" i="11"/>
  <c r="M45" i="11"/>
  <c r="M23" i="11"/>
  <c r="V45" i="11"/>
  <c r="V33" i="11"/>
  <c r="V23" i="11"/>
  <c r="N46" i="11"/>
  <c r="N34" i="11"/>
  <c r="N24" i="11"/>
  <c r="W46" i="11"/>
  <c r="W24" i="11"/>
  <c r="F47" i="11"/>
  <c r="F25" i="11"/>
  <c r="O47" i="11"/>
  <c r="O36" i="11"/>
  <c r="O35" i="11"/>
  <c r="O25" i="11"/>
  <c r="X47" i="11"/>
  <c r="X25" i="11"/>
  <c r="P36" i="11"/>
  <c r="P48" i="11"/>
  <c r="Y36" i="11"/>
  <c r="N49" i="11"/>
  <c r="N37" i="11"/>
  <c r="M19" i="11"/>
  <c r="B20" i="11"/>
  <c r="D21" i="11"/>
  <c r="V22" i="11"/>
  <c r="B25" i="11"/>
  <c r="P25" i="11"/>
  <c r="I30" i="11"/>
  <c r="D33" i="11"/>
  <c r="T33" i="11"/>
  <c r="S43" i="11"/>
  <c r="Y48" i="11"/>
  <c r="F23" i="10"/>
  <c r="N23" i="10"/>
  <c r="V23" i="10"/>
  <c r="D24" i="10"/>
  <c r="L24" i="10"/>
  <c r="T24" i="10"/>
  <c r="J25" i="10"/>
  <c r="R25" i="10"/>
  <c r="F44" i="10"/>
  <c r="N44" i="10"/>
  <c r="V44" i="10"/>
  <c r="C47" i="10"/>
  <c r="K47" i="10"/>
  <c r="S47" i="10"/>
  <c r="D49" i="10"/>
  <c r="K42" i="11"/>
  <c r="S42" i="11"/>
  <c r="W45" i="11"/>
  <c r="F46" i="11"/>
  <c r="F34" i="11"/>
  <c r="X46" i="11"/>
  <c r="X34" i="11"/>
  <c r="Y47" i="11"/>
  <c r="Y35" i="11"/>
  <c r="I48" i="11"/>
  <c r="Q48" i="11"/>
  <c r="Z48" i="11"/>
  <c r="Z36" i="11"/>
  <c r="O49" i="11"/>
  <c r="O37" i="11"/>
  <c r="C20" i="11"/>
  <c r="F21" i="11"/>
  <c r="T21" i="11"/>
  <c r="W22" i="11"/>
  <c r="O24" i="11"/>
  <c r="Q25" i="11"/>
  <c r="K30" i="11"/>
  <c r="W33" i="11"/>
  <c r="J41" i="11"/>
  <c r="Z42" i="11"/>
  <c r="V43" i="11"/>
  <c r="D48" i="11"/>
  <c r="L20" i="12"/>
  <c r="H43" i="10"/>
  <c r="P43" i="10"/>
  <c r="X43" i="10"/>
  <c r="N41" i="11"/>
  <c r="C19" i="11"/>
  <c r="L19" i="11"/>
  <c r="T42" i="11"/>
  <c r="T19" i="11"/>
  <c r="D43" i="11"/>
  <c r="D20" i="11"/>
  <c r="M20" i="11"/>
  <c r="V20" i="11"/>
  <c r="E21" i="11"/>
  <c r="N21" i="11"/>
  <c r="F45" i="11"/>
  <c r="O22" i="11"/>
  <c r="X22" i="11"/>
  <c r="H23" i="11"/>
  <c r="P34" i="11"/>
  <c r="J48" i="11"/>
  <c r="R25" i="11"/>
  <c r="B26" i="11"/>
  <c r="B19" i="11"/>
  <c r="S20" i="11"/>
  <c r="V21" i="11"/>
  <c r="N23" i="11"/>
  <c r="N26" i="11"/>
  <c r="L30" i="11"/>
  <c r="Z30" i="11"/>
  <c r="D32" i="11"/>
  <c r="O34" i="11"/>
  <c r="F35" i="11"/>
  <c r="W35" i="11"/>
  <c r="K41" i="11"/>
  <c r="C43" i="11"/>
  <c r="H47" i="11"/>
  <c r="J30" i="10"/>
  <c r="R30" i="10"/>
  <c r="Z30" i="10"/>
  <c r="V36" i="10"/>
  <c r="C41" i="11"/>
  <c r="L41" i="11"/>
  <c r="D30" i="11"/>
  <c r="D42" i="11"/>
  <c r="M30" i="11"/>
  <c r="V30" i="11"/>
  <c r="E43" i="11"/>
  <c r="E31" i="11"/>
  <c r="N43" i="11"/>
  <c r="N31" i="11"/>
  <c r="W31" i="11"/>
  <c r="F32" i="11"/>
  <c r="F44" i="11"/>
  <c r="O32" i="11"/>
  <c r="X32" i="11"/>
  <c r="H33" i="11"/>
  <c r="H45" i="11"/>
  <c r="P33" i="11"/>
  <c r="P45" i="11"/>
  <c r="Y33" i="11"/>
  <c r="I34" i="11"/>
  <c r="I46" i="11"/>
  <c r="Q34" i="11"/>
  <c r="Z34" i="11"/>
  <c r="Z46" i="11"/>
  <c r="J35" i="11"/>
  <c r="R35" i="11"/>
  <c r="R47" i="11"/>
  <c r="B36" i="11"/>
  <c r="K48" i="11"/>
  <c r="K36" i="11"/>
  <c r="S48" i="11"/>
  <c r="S36" i="11"/>
  <c r="C37" i="11"/>
  <c r="Q37" i="11"/>
  <c r="Q49" i="11"/>
  <c r="D19" i="11"/>
  <c r="R19" i="11"/>
  <c r="T20" i="11"/>
  <c r="X21" i="11"/>
  <c r="M22" i="11"/>
  <c r="O23" i="11"/>
  <c r="R24" i="11"/>
  <c r="H25" i="11"/>
  <c r="O26" i="11"/>
  <c r="E32" i="11"/>
  <c r="X35" i="11"/>
  <c r="Q36" i="11"/>
  <c r="X44" i="11"/>
  <c r="J47" i="11"/>
  <c r="H48" i="11"/>
  <c r="D29" i="12"/>
  <c r="L29" i="12"/>
  <c r="T29" i="12"/>
  <c r="I30" i="12"/>
  <c r="I18" i="12"/>
  <c r="Q30" i="12"/>
  <c r="Q18" i="12"/>
  <c r="F19" i="12"/>
  <c r="F31" i="12"/>
  <c r="C20" i="12"/>
  <c r="C32" i="12"/>
  <c r="K20" i="12"/>
  <c r="K32" i="12"/>
  <c r="S20" i="12"/>
  <c r="S32" i="12"/>
  <c r="H21" i="12"/>
  <c r="H33" i="12"/>
  <c r="P21" i="12"/>
  <c r="P33" i="12"/>
  <c r="E22" i="12"/>
  <c r="E34" i="12"/>
  <c r="M22" i="12"/>
  <c r="M34" i="12"/>
  <c r="B35" i="12"/>
  <c r="B23" i="12"/>
  <c r="J35" i="12"/>
  <c r="J23" i="12"/>
  <c r="J24" i="12"/>
  <c r="R23" i="12"/>
  <c r="I35" i="12"/>
  <c r="G35" i="12"/>
  <c r="G24" i="12"/>
  <c r="G36" i="12"/>
  <c r="O24" i="12"/>
  <c r="O36" i="12"/>
  <c r="D37" i="12"/>
  <c r="D25" i="12"/>
  <c r="L37" i="15"/>
  <c r="L37" i="12"/>
  <c r="L25" i="12"/>
  <c r="T37" i="12"/>
  <c r="T25" i="12"/>
  <c r="L18" i="12"/>
  <c r="B24" i="12"/>
  <c r="I47" i="11"/>
  <c r="Q47" i="11"/>
  <c r="Z47" i="11"/>
  <c r="P49" i="11"/>
  <c r="J26" i="11"/>
  <c r="O33" i="11"/>
  <c r="E35" i="11"/>
  <c r="J36" i="11"/>
  <c r="F37" i="11"/>
  <c r="L45" i="11"/>
  <c r="F29" i="12"/>
  <c r="C30" i="12"/>
  <c r="K30" i="12"/>
  <c r="K18" i="12"/>
  <c r="S18" i="12"/>
  <c r="S30" i="12"/>
  <c r="H31" i="12"/>
  <c r="H20" i="12"/>
  <c r="H19" i="12"/>
  <c r="P31" i="12"/>
  <c r="P19" i="12"/>
  <c r="M32" i="12"/>
  <c r="M20" i="12"/>
  <c r="B21" i="12"/>
  <c r="B33" i="12"/>
  <c r="R21" i="12"/>
  <c r="D33" i="12"/>
  <c r="O33" i="12"/>
  <c r="G22" i="12"/>
  <c r="G34" i="12"/>
  <c r="O34" i="15"/>
  <c r="O22" i="12"/>
  <c r="O34" i="12"/>
  <c r="D23" i="12"/>
  <c r="D35" i="12"/>
  <c r="L23" i="12"/>
  <c r="L35" i="12"/>
  <c r="T23" i="12"/>
  <c r="T35" i="12"/>
  <c r="I24" i="12"/>
  <c r="I36" i="12"/>
  <c r="I25" i="12"/>
  <c r="K19" i="12"/>
  <c r="N20" i="12"/>
  <c r="G29" i="12"/>
  <c r="O29" i="12"/>
  <c r="D30" i="12"/>
  <c r="T30" i="12"/>
  <c r="T18" i="12"/>
  <c r="I31" i="12"/>
  <c r="I19" i="12"/>
  <c r="Q31" i="12"/>
  <c r="Q19" i="12"/>
  <c r="F32" i="12"/>
  <c r="F20" i="12"/>
  <c r="K33" i="12"/>
  <c r="K21" i="12"/>
  <c r="S33" i="12"/>
  <c r="S21" i="12"/>
  <c r="E35" i="12"/>
  <c r="E23" i="12"/>
  <c r="M35" i="12"/>
  <c r="M23" i="12"/>
  <c r="B36" i="15"/>
  <c r="B36" i="12"/>
  <c r="R24" i="12"/>
  <c r="N36" i="12"/>
  <c r="L36" i="12"/>
  <c r="G25" i="12"/>
  <c r="G37" i="12"/>
  <c r="O37" i="15"/>
  <c r="O37" i="12"/>
  <c r="F18" i="12"/>
  <c r="L19" i="12"/>
  <c r="H22" i="12"/>
  <c r="E29" i="14"/>
  <c r="M29" i="14"/>
  <c r="B30" i="14"/>
  <c r="B18" i="14"/>
  <c r="B19" i="14"/>
  <c r="J18" i="14"/>
  <c r="J30" i="14"/>
  <c r="J19" i="14"/>
  <c r="R18" i="14"/>
  <c r="R30" i="14"/>
  <c r="G31" i="14"/>
  <c r="G19" i="14"/>
  <c r="G20" i="14"/>
  <c r="O31" i="14"/>
  <c r="O19" i="14"/>
  <c r="D20" i="14"/>
  <c r="D32" i="14"/>
  <c r="L32" i="14"/>
  <c r="L20" i="14"/>
  <c r="T20" i="14"/>
  <c r="T32" i="14"/>
  <c r="I33" i="14"/>
  <c r="I21" i="14"/>
  <c r="I22" i="14"/>
  <c r="Q33" i="14"/>
  <c r="Q21" i="14"/>
  <c r="Q22" i="14"/>
  <c r="F22" i="14"/>
  <c r="F34" i="14"/>
  <c r="F23" i="14"/>
  <c r="N34" i="14"/>
  <c r="N22" i="14"/>
  <c r="N23" i="14"/>
  <c r="C35" i="14"/>
  <c r="C23" i="14"/>
  <c r="C24" i="14"/>
  <c r="K23" i="14"/>
  <c r="K35" i="14"/>
  <c r="K24" i="14"/>
  <c r="S35" i="14"/>
  <c r="S23" i="14"/>
  <c r="S24" i="14"/>
  <c r="H36" i="14"/>
  <c r="H24" i="14"/>
  <c r="H25" i="14"/>
  <c r="P36" i="14"/>
  <c r="P24" i="14"/>
  <c r="P25" i="14"/>
  <c r="E37" i="14"/>
  <c r="E25" i="14"/>
  <c r="M37" i="14"/>
  <c r="M25" i="14"/>
  <c r="F42" i="11"/>
  <c r="O42" i="11"/>
  <c r="X42" i="11"/>
  <c r="W21" i="11"/>
  <c r="F22" i="11"/>
  <c r="P23" i="11"/>
  <c r="Y23" i="11"/>
  <c r="I24" i="11"/>
  <c r="Q24" i="11"/>
  <c r="Z24" i="11"/>
  <c r="J25" i="11"/>
  <c r="P26" i="11"/>
  <c r="D34" i="11"/>
  <c r="I35" i="11"/>
  <c r="X36" i="11"/>
  <c r="W41" i="11"/>
  <c r="N18" i="12"/>
  <c r="T19" i="12"/>
  <c r="E21" i="12"/>
  <c r="P22" i="12"/>
  <c r="O25" i="12"/>
  <c r="J29" i="12"/>
  <c r="G30" i="12"/>
  <c r="G18" i="12"/>
  <c r="O30" i="12"/>
  <c r="D31" i="12"/>
  <c r="D19" i="12"/>
  <c r="I20" i="12"/>
  <c r="I32" i="12"/>
  <c r="Q32" i="12"/>
  <c r="Q20" i="12"/>
  <c r="N33" i="12"/>
  <c r="N21" i="12"/>
  <c r="K34" i="12"/>
  <c r="K22" i="12"/>
  <c r="S34" i="12"/>
  <c r="S22" i="12"/>
  <c r="H35" i="12"/>
  <c r="H23" i="12"/>
  <c r="P35" i="12"/>
  <c r="E36" i="12"/>
  <c r="E24" i="12"/>
  <c r="M36" i="12"/>
  <c r="M24" i="12"/>
  <c r="B37" i="12"/>
  <c r="B25" i="12"/>
  <c r="O18" i="12"/>
  <c r="B29" i="12"/>
  <c r="C36" i="12"/>
  <c r="K44" i="11"/>
  <c r="S44" i="11"/>
  <c r="V46" i="11"/>
  <c r="F30" i="11"/>
  <c r="O30" i="11"/>
  <c r="X30" i="11"/>
  <c r="P31" i="11"/>
  <c r="P37" i="11"/>
  <c r="H30" i="12"/>
  <c r="E20" i="12"/>
  <c r="M21" i="12"/>
  <c r="L24" i="12"/>
  <c r="F33" i="12"/>
  <c r="Q24" i="12"/>
  <c r="Q36" i="12"/>
  <c r="F37" i="12"/>
  <c r="F25" i="12"/>
  <c r="N37" i="12"/>
  <c r="N25" i="12"/>
  <c r="E18" i="12"/>
  <c r="M30" i="12"/>
  <c r="D36" i="12"/>
  <c r="H29" i="13"/>
  <c r="P29" i="13"/>
  <c r="E18" i="13"/>
  <c r="E30" i="13"/>
  <c r="M18" i="13"/>
  <c r="M30" i="13"/>
  <c r="B31" i="13"/>
  <c r="B19" i="13"/>
  <c r="J19" i="13"/>
  <c r="J31" i="13"/>
  <c r="R19" i="13"/>
  <c r="C31" i="13"/>
  <c r="T31" i="13"/>
  <c r="G32" i="13"/>
  <c r="G20" i="13"/>
  <c r="O32" i="13"/>
  <c r="O20" i="13"/>
  <c r="D33" i="13"/>
  <c r="D21" i="13"/>
  <c r="L21" i="13"/>
  <c r="L33" i="13"/>
  <c r="I22" i="13"/>
  <c r="I34" i="13"/>
  <c r="F35" i="13"/>
  <c r="F23" i="13"/>
  <c r="N35" i="13"/>
  <c r="N23" i="13"/>
  <c r="C24" i="13"/>
  <c r="C36" i="13"/>
  <c r="K24" i="13"/>
  <c r="K36" i="13"/>
  <c r="S36" i="13"/>
  <c r="S24" i="13"/>
  <c r="H37" i="13"/>
  <c r="H25" i="13"/>
  <c r="P37" i="13"/>
  <c r="P25" i="13"/>
  <c r="H29" i="15"/>
  <c r="H29" i="12"/>
  <c r="P29" i="12"/>
  <c r="T33" i="12"/>
  <c r="Q34" i="14"/>
  <c r="Q34" i="12"/>
  <c r="F35" i="12"/>
  <c r="N35" i="12"/>
  <c r="K36" i="14"/>
  <c r="K36" i="12"/>
  <c r="H37" i="12"/>
  <c r="P18" i="12"/>
  <c r="O20" i="12"/>
  <c r="I22" i="12"/>
  <c r="C24" i="12"/>
  <c r="P25" i="12"/>
  <c r="L33" i="12"/>
  <c r="J34" i="12"/>
  <c r="Q25" i="13"/>
  <c r="I29" i="12"/>
  <c r="Q29" i="12"/>
  <c r="F30" i="14"/>
  <c r="F30" i="12"/>
  <c r="N30" i="15"/>
  <c r="N30" i="12"/>
  <c r="E33" i="12"/>
  <c r="M33" i="12"/>
  <c r="O35" i="12"/>
  <c r="T36" i="12"/>
  <c r="I37" i="12"/>
  <c r="H18" i="12"/>
  <c r="G20" i="12"/>
  <c r="P20" i="12"/>
  <c r="G21" i="12"/>
  <c r="J22" i="12"/>
  <c r="T22" i="12"/>
  <c r="D24" i="12"/>
  <c r="N24" i="12"/>
  <c r="Q25" i="12"/>
  <c r="S31" i="12"/>
  <c r="L34" i="12"/>
  <c r="C29" i="13"/>
  <c r="K29" i="13"/>
  <c r="S29" i="13"/>
  <c r="H30" i="13"/>
  <c r="H18" i="13"/>
  <c r="E31" i="13"/>
  <c r="E19" i="13"/>
  <c r="J32" i="13"/>
  <c r="J20" i="13"/>
  <c r="G21" i="13"/>
  <c r="G33" i="13"/>
  <c r="O33" i="13"/>
  <c r="L34" i="13"/>
  <c r="L22" i="13"/>
  <c r="I35" i="13"/>
  <c r="I23" i="13"/>
  <c r="Q35" i="13"/>
  <c r="Q23" i="13"/>
  <c r="F24" i="13"/>
  <c r="F36" i="13"/>
  <c r="N36" i="13"/>
  <c r="N24" i="13"/>
  <c r="C37" i="13"/>
  <c r="C25" i="13"/>
  <c r="K37" i="13"/>
  <c r="K25" i="13"/>
  <c r="S37" i="13"/>
  <c r="S25" i="13"/>
  <c r="M19" i="13"/>
  <c r="D22" i="13"/>
  <c r="D23" i="13"/>
  <c r="I24" i="13"/>
  <c r="F32" i="13"/>
  <c r="R25" i="12"/>
  <c r="J22" i="13"/>
  <c r="C29" i="12"/>
  <c r="K29" i="12"/>
  <c r="E31" i="12"/>
  <c r="M31" i="14"/>
  <c r="M31" i="12"/>
  <c r="T34" i="12"/>
  <c r="Q35" i="12"/>
  <c r="F36" i="14"/>
  <c r="F36" i="12"/>
  <c r="C37" i="12"/>
  <c r="K37" i="12"/>
  <c r="S37" i="12"/>
  <c r="S19" i="12"/>
  <c r="O23" i="12"/>
  <c r="F24" i="12"/>
  <c r="S25" i="12"/>
  <c r="Q24" i="13"/>
  <c r="T33" i="13"/>
  <c r="F29" i="13"/>
  <c r="N29" i="13"/>
  <c r="C30" i="13"/>
  <c r="C19" i="13"/>
  <c r="C18" i="13"/>
  <c r="K30" i="13"/>
  <c r="K18" i="13"/>
  <c r="S30" i="13"/>
  <c r="S18" i="13"/>
  <c r="H19" i="13"/>
  <c r="H31" i="13"/>
  <c r="P31" i="13"/>
  <c r="P19" i="13"/>
  <c r="E32" i="13"/>
  <c r="E20" i="13"/>
  <c r="M20" i="13"/>
  <c r="M32" i="13"/>
  <c r="B33" i="13"/>
  <c r="B21" i="13"/>
  <c r="R21" i="13"/>
  <c r="K33" i="13"/>
  <c r="F33" i="13"/>
  <c r="G34" i="13"/>
  <c r="G22" i="13"/>
  <c r="O34" i="13"/>
  <c r="O22" i="13"/>
  <c r="L35" i="13"/>
  <c r="L24" i="13"/>
  <c r="T35" i="13"/>
  <c r="T23" i="13"/>
  <c r="F25" i="13"/>
  <c r="F37" i="13"/>
  <c r="N25" i="13"/>
  <c r="N37" i="13"/>
  <c r="J21" i="13"/>
  <c r="B29" i="14"/>
  <c r="J29" i="14"/>
  <c r="R29" i="14"/>
  <c r="G30" i="14"/>
  <c r="G18" i="14"/>
  <c r="O30" i="14"/>
  <c r="O18" i="14"/>
  <c r="D31" i="14"/>
  <c r="D19" i="14"/>
  <c r="L31" i="14"/>
  <c r="L19" i="14"/>
  <c r="T31" i="14"/>
  <c r="T19" i="14"/>
  <c r="I32" i="14"/>
  <c r="I20" i="14"/>
  <c r="Q32" i="14"/>
  <c r="Q20" i="14"/>
  <c r="F33" i="14"/>
  <c r="F21" i="14"/>
  <c r="N33" i="14"/>
  <c r="N21" i="14"/>
  <c r="C34" i="14"/>
  <c r="C22" i="14"/>
  <c r="C32" i="13"/>
  <c r="K32" i="13"/>
  <c r="B30" i="13"/>
  <c r="B18" i="13"/>
  <c r="O31" i="13"/>
  <c r="D32" i="13"/>
  <c r="D20" i="13"/>
  <c r="L32" i="13"/>
  <c r="I21" i="13"/>
  <c r="I33" i="13"/>
  <c r="Q33" i="13"/>
  <c r="Q21" i="13"/>
  <c r="F34" i="13"/>
  <c r="F22" i="13"/>
  <c r="K23" i="13"/>
  <c r="K35" i="13"/>
  <c r="E37" i="13"/>
  <c r="E25" i="13"/>
  <c r="M37" i="13"/>
  <c r="M25" i="13"/>
  <c r="B22" i="13"/>
  <c r="L25" i="13"/>
  <c r="L30" i="13"/>
  <c r="N32" i="13"/>
  <c r="C33" i="13"/>
  <c r="C23" i="13"/>
  <c r="S23" i="13"/>
  <c r="D30" i="13"/>
  <c r="P36" i="13"/>
  <c r="F30" i="13"/>
  <c r="F18" i="13"/>
  <c r="N30" i="13"/>
  <c r="K19" i="13"/>
  <c r="K31" i="13"/>
  <c r="S31" i="13"/>
  <c r="S19" i="13"/>
  <c r="H21" i="13"/>
  <c r="H20" i="13"/>
  <c r="P32" i="13"/>
  <c r="E33" i="13"/>
  <c r="M33" i="13"/>
  <c r="M21" i="13"/>
  <c r="R22" i="13"/>
  <c r="G35" i="13"/>
  <c r="G23" i="13"/>
  <c r="O35" i="13"/>
  <c r="O24" i="13"/>
  <c r="O23" i="13"/>
  <c r="T24" i="13"/>
  <c r="Q18" i="13"/>
  <c r="O19" i="13"/>
  <c r="L20" i="13"/>
  <c r="D24" i="13"/>
  <c r="J30" i="13"/>
  <c r="N33" i="13"/>
  <c r="D29" i="14"/>
  <c r="L29" i="14"/>
  <c r="T29" i="14"/>
  <c r="I30" i="14"/>
  <c r="I18" i="14"/>
  <c r="Q30" i="14"/>
  <c r="Q18" i="14"/>
  <c r="F31" i="14"/>
  <c r="F19" i="14"/>
  <c r="N31" i="14"/>
  <c r="N19" i="14"/>
  <c r="C32" i="14"/>
  <c r="C20" i="14"/>
  <c r="K32" i="14"/>
  <c r="K20" i="14"/>
  <c r="S32" i="14"/>
  <c r="S20" i="14"/>
  <c r="H33" i="14"/>
  <c r="H21" i="14"/>
  <c r="P33" i="14"/>
  <c r="P21" i="14"/>
  <c r="E34" i="14"/>
  <c r="E22" i="14"/>
  <c r="M34" i="14"/>
  <c r="M22" i="14"/>
  <c r="B35" i="14"/>
  <c r="B23" i="14"/>
  <c r="J35" i="14"/>
  <c r="J23" i="14"/>
  <c r="R35" i="14"/>
  <c r="R23" i="14"/>
  <c r="G36" i="14"/>
  <c r="G24" i="14"/>
  <c r="O36" i="14"/>
  <c r="O24" i="14"/>
  <c r="D37" i="14"/>
  <c r="D25" i="14"/>
  <c r="L37" i="14"/>
  <c r="L25" i="14"/>
  <c r="T37" i="14"/>
  <c r="T25" i="14"/>
  <c r="K21" i="14"/>
  <c r="J24" i="14"/>
  <c r="G30" i="13"/>
  <c r="O30" i="13"/>
  <c r="D31" i="13"/>
  <c r="L31" i="13"/>
  <c r="I32" i="13"/>
  <c r="Q32" i="13"/>
  <c r="C34" i="13"/>
  <c r="K34" i="13"/>
  <c r="Q20" i="13"/>
  <c r="D25" i="13"/>
  <c r="H35" i="13"/>
  <c r="G29" i="14"/>
  <c r="O29" i="14"/>
  <c r="D30" i="14"/>
  <c r="L30" i="14"/>
  <c r="L18" i="14"/>
  <c r="T30" i="14"/>
  <c r="T18" i="14"/>
  <c r="I31" i="14"/>
  <c r="I19" i="14"/>
  <c r="Q31" i="14"/>
  <c r="Q19" i="14"/>
  <c r="F32" i="14"/>
  <c r="N32" i="14"/>
  <c r="N20" i="14"/>
  <c r="C33" i="14"/>
  <c r="K33" i="14"/>
  <c r="S33" i="14"/>
  <c r="S21" i="14"/>
  <c r="H34" i="14"/>
  <c r="H22" i="14"/>
  <c r="P34" i="14"/>
  <c r="P22" i="14"/>
  <c r="E35" i="14"/>
  <c r="E23" i="14"/>
  <c r="M35" i="14"/>
  <c r="B36" i="14"/>
  <c r="B24" i="14"/>
  <c r="J36" i="14"/>
  <c r="J25" i="14"/>
  <c r="R36" i="14"/>
  <c r="R24" i="14"/>
  <c r="G37" i="14"/>
  <c r="G25" i="14"/>
  <c r="O37" i="14"/>
  <c r="O25" i="14"/>
  <c r="R25" i="14"/>
  <c r="F31" i="13"/>
  <c r="N31" i="13"/>
  <c r="S32" i="13"/>
  <c r="H33" i="13"/>
  <c r="P33" i="13"/>
  <c r="S20" i="13"/>
  <c r="G24" i="13"/>
  <c r="O25" i="13"/>
  <c r="E30" i="14"/>
  <c r="R19" i="14"/>
  <c r="F20" i="14"/>
  <c r="K31" i="14"/>
  <c r="D18" i="14"/>
  <c r="G29" i="13"/>
  <c r="T30" i="13"/>
  <c r="I31" i="13"/>
  <c r="Q31" i="13"/>
  <c r="S33" i="13"/>
  <c r="H34" i="13"/>
  <c r="P34" i="13"/>
  <c r="O18" i="13"/>
  <c r="N19" i="13"/>
  <c r="C21" i="13"/>
  <c r="C22" i="13"/>
  <c r="B23" i="13"/>
  <c r="J24" i="13"/>
  <c r="J25" i="13"/>
  <c r="D41" i="15"/>
  <c r="D29" i="15"/>
  <c r="L41" i="15"/>
  <c r="L29" i="15"/>
  <c r="T41" i="15"/>
  <c r="T29" i="15"/>
  <c r="I42" i="15"/>
  <c r="I30" i="15"/>
  <c r="I18" i="15"/>
  <c r="Q42" i="15"/>
  <c r="Q30" i="15"/>
  <c r="Q18" i="15"/>
  <c r="F43" i="15"/>
  <c r="F31" i="15"/>
  <c r="F19" i="15"/>
  <c r="N43" i="15"/>
  <c r="N31" i="15"/>
  <c r="N19" i="15"/>
  <c r="C44" i="15"/>
  <c r="C32" i="15"/>
  <c r="C20" i="15"/>
  <c r="K44" i="15"/>
  <c r="K32" i="15"/>
  <c r="K20" i="15"/>
  <c r="S44" i="15"/>
  <c r="S32" i="15"/>
  <c r="S20" i="15"/>
  <c r="H45" i="15"/>
  <c r="H21" i="15"/>
  <c r="H33" i="15"/>
  <c r="P45" i="15"/>
  <c r="P33" i="15"/>
  <c r="P21" i="15"/>
  <c r="E34" i="15"/>
  <c r="E22" i="15"/>
  <c r="E46" i="15"/>
  <c r="M34" i="15"/>
  <c r="M46" i="15"/>
  <c r="M22" i="15"/>
  <c r="B47" i="15"/>
  <c r="B35" i="15"/>
  <c r="B23" i="15"/>
  <c r="J35" i="15"/>
  <c r="J47" i="15"/>
  <c r="J23" i="15"/>
  <c r="R35" i="15"/>
  <c r="T47" i="15"/>
  <c r="R24" i="15"/>
  <c r="R23" i="15"/>
  <c r="G24" i="15"/>
  <c r="G48" i="15"/>
  <c r="G36" i="15"/>
  <c r="H29" i="14"/>
  <c r="P29" i="14"/>
  <c r="E18" i="14"/>
  <c r="M30" i="14"/>
  <c r="M18" i="14"/>
  <c r="B31" i="14"/>
  <c r="J31" i="14"/>
  <c r="R31" i="14"/>
  <c r="G32" i="14"/>
  <c r="O32" i="14"/>
  <c r="O20" i="14"/>
  <c r="D33" i="14"/>
  <c r="D21" i="14"/>
  <c r="L33" i="14"/>
  <c r="L21" i="14"/>
  <c r="T33" i="14"/>
  <c r="T21" i="14"/>
  <c r="S36" i="14"/>
  <c r="F29" i="14"/>
  <c r="N29" i="14"/>
  <c r="K30" i="14"/>
  <c r="K18" i="14"/>
  <c r="S18" i="14"/>
  <c r="S30" i="14"/>
  <c r="H31" i="14"/>
  <c r="H19" i="14"/>
  <c r="P19" i="14"/>
  <c r="P31" i="14"/>
  <c r="E20" i="14"/>
  <c r="E32" i="14"/>
  <c r="M32" i="14"/>
  <c r="M20" i="14"/>
  <c r="B33" i="14"/>
  <c r="B21" i="14"/>
  <c r="J21" i="14"/>
  <c r="J33" i="14"/>
  <c r="R33" i="14"/>
  <c r="R21" i="14"/>
  <c r="G34" i="14"/>
  <c r="G22" i="14"/>
  <c r="O34" i="14"/>
  <c r="O22" i="14"/>
  <c r="D23" i="14"/>
  <c r="D35" i="14"/>
  <c r="L23" i="14"/>
  <c r="L35" i="14"/>
  <c r="T35" i="14"/>
  <c r="T23" i="14"/>
  <c r="I36" i="14"/>
  <c r="I24" i="14"/>
  <c r="Q24" i="14"/>
  <c r="Q36" i="14"/>
  <c r="F37" i="14"/>
  <c r="F25" i="14"/>
  <c r="N37" i="14"/>
  <c r="N25" i="14"/>
  <c r="O23" i="14"/>
  <c r="C30" i="14"/>
  <c r="I29" i="14"/>
  <c r="Q29" i="14"/>
  <c r="N30" i="14"/>
  <c r="C31" i="14"/>
  <c r="S31" i="14"/>
  <c r="H32" i="14"/>
  <c r="P32" i="14"/>
  <c r="E33" i="14"/>
  <c r="R34" i="14"/>
  <c r="P20" i="14"/>
  <c r="D24" i="14"/>
  <c r="C29" i="14"/>
  <c r="K29" i="14"/>
  <c r="S29" i="14"/>
  <c r="H30" i="14"/>
  <c r="H18" i="14"/>
  <c r="P30" i="14"/>
  <c r="P18" i="14"/>
  <c r="E31" i="14"/>
  <c r="E19" i="14"/>
  <c r="M19" i="14"/>
  <c r="B32" i="14"/>
  <c r="B20" i="14"/>
  <c r="J32" i="14"/>
  <c r="J20" i="14"/>
  <c r="R20" i="14"/>
  <c r="G33" i="14"/>
  <c r="G21" i="14"/>
  <c r="O33" i="14"/>
  <c r="O21" i="14"/>
  <c r="D34" i="14"/>
  <c r="L22" i="14"/>
  <c r="T22" i="14"/>
  <c r="Q35" i="14"/>
  <c r="K37" i="14"/>
  <c r="S19" i="14"/>
  <c r="G23" i="14"/>
  <c r="R32" i="14"/>
  <c r="K25" i="14"/>
  <c r="I34" i="14"/>
  <c r="F35" i="14"/>
  <c r="N35" i="14"/>
  <c r="C36" i="14"/>
  <c r="H37" i="14"/>
  <c r="P37" i="14"/>
  <c r="D22" i="14"/>
  <c r="Q23" i="14"/>
  <c r="M33" i="14"/>
  <c r="B34" i="14"/>
  <c r="G35" i="14"/>
  <c r="O35" i="14"/>
  <c r="L36" i="14"/>
  <c r="T36" i="14"/>
  <c r="I37" i="14"/>
  <c r="I25" i="14"/>
  <c r="Q25" i="14"/>
  <c r="Q37" i="14"/>
  <c r="F32" i="15"/>
  <c r="K34" i="14"/>
  <c r="S34" i="14"/>
  <c r="H35" i="14"/>
  <c r="P35" i="14"/>
  <c r="E36" i="14"/>
  <c r="M36" i="14"/>
  <c r="B37" i="14"/>
  <c r="J37" i="14"/>
  <c r="R37" i="14"/>
  <c r="L34" i="14"/>
  <c r="T34" i="14"/>
  <c r="I35" i="14"/>
  <c r="N36" i="14"/>
  <c r="C37" i="14"/>
  <c r="S37" i="14"/>
  <c r="E29" i="15"/>
  <c r="E41" i="15"/>
  <c r="M29" i="15"/>
  <c r="M41" i="15"/>
  <c r="B42" i="15"/>
  <c r="B30" i="15"/>
  <c r="B18" i="15"/>
  <c r="J42" i="15"/>
  <c r="J30" i="15"/>
  <c r="J18" i="15"/>
  <c r="R30" i="15"/>
  <c r="R18" i="15"/>
  <c r="G31" i="15"/>
  <c r="G43" i="15"/>
  <c r="G19" i="15"/>
  <c r="O31" i="15"/>
  <c r="O43" i="15"/>
  <c r="O19" i="15"/>
  <c r="D44" i="15"/>
  <c r="D32" i="15"/>
  <c r="D20" i="15"/>
  <c r="L44" i="15"/>
  <c r="L32" i="15"/>
  <c r="L20" i="15"/>
  <c r="T44" i="15"/>
  <c r="T32" i="15"/>
  <c r="I45" i="15"/>
  <c r="I33" i="15"/>
  <c r="I21" i="15"/>
  <c r="Q45" i="15"/>
  <c r="Q33" i="15"/>
  <c r="Q21" i="15"/>
  <c r="F46" i="15"/>
  <c r="F34" i="15"/>
  <c r="F22" i="15"/>
  <c r="N46" i="15"/>
  <c r="N34" i="15"/>
  <c r="N22" i="15"/>
  <c r="C35" i="15"/>
  <c r="C47" i="15"/>
  <c r="C23" i="15"/>
  <c r="K35" i="15"/>
  <c r="K47" i="15"/>
  <c r="K23" i="15"/>
  <c r="S35" i="15"/>
  <c r="S47" i="15"/>
  <c r="S23" i="15"/>
  <c r="H36" i="15"/>
  <c r="H48" i="15"/>
  <c r="P36" i="15"/>
  <c r="P48" i="15"/>
  <c r="P24" i="15"/>
  <c r="E37" i="15"/>
  <c r="E49" i="15"/>
  <c r="E25" i="15"/>
  <c r="M37" i="15"/>
  <c r="M49" i="15"/>
  <c r="M25" i="15"/>
  <c r="T20" i="15"/>
  <c r="F23" i="15"/>
  <c r="J33" i="15"/>
  <c r="D21" i="15"/>
  <c r="G41" i="15"/>
  <c r="O29" i="15"/>
  <c r="O41" i="15"/>
  <c r="D42" i="15"/>
  <c r="D30" i="15"/>
  <c r="D18" i="15"/>
  <c r="L42" i="15"/>
  <c r="L30" i="15"/>
  <c r="L18" i="15"/>
  <c r="T30" i="15"/>
  <c r="T18" i="15"/>
  <c r="T42" i="15"/>
  <c r="I43" i="15"/>
  <c r="I31" i="15"/>
  <c r="I19" i="15"/>
  <c r="Q31" i="15"/>
  <c r="F44" i="15"/>
  <c r="F20" i="15"/>
  <c r="N44" i="15"/>
  <c r="N32" i="15"/>
  <c r="N20" i="15"/>
  <c r="C45" i="15"/>
  <c r="C33" i="15"/>
  <c r="C21" i="15"/>
  <c r="K45" i="15"/>
  <c r="K33" i="15"/>
  <c r="S45" i="15"/>
  <c r="S33" i="15"/>
  <c r="S21" i="15"/>
  <c r="H46" i="15"/>
  <c r="H34" i="15"/>
  <c r="H22" i="15"/>
  <c r="P46" i="15"/>
  <c r="P22" i="15"/>
  <c r="P34" i="15"/>
  <c r="E47" i="15"/>
  <c r="E35" i="15"/>
  <c r="E23" i="15"/>
  <c r="M47" i="15"/>
  <c r="M35" i="15"/>
  <c r="M23" i="15"/>
  <c r="R36" i="15"/>
  <c r="K21" i="15"/>
  <c r="L21" i="15"/>
  <c r="K24" i="15"/>
  <c r="H37" i="15"/>
  <c r="H24" i="15"/>
  <c r="G29" i="15"/>
  <c r="Q43" i="15"/>
  <c r="I29" i="15"/>
  <c r="D36" i="15"/>
  <c r="Q19" i="15"/>
  <c r="R19" i="15"/>
  <c r="H18" i="15"/>
  <c r="M19" i="15"/>
  <c r="B20" i="15"/>
  <c r="G21" i="15"/>
  <c r="O21" i="15"/>
  <c r="T22" i="15"/>
  <c r="I23" i="15"/>
  <c r="N24" i="15"/>
  <c r="C25" i="15"/>
  <c r="F29" i="15"/>
  <c r="N41" i="15"/>
  <c r="N29" i="15"/>
  <c r="C18" i="15"/>
  <c r="C42" i="15"/>
  <c r="C30" i="15"/>
  <c r="K42" i="15"/>
  <c r="K30" i="15"/>
  <c r="K18" i="15"/>
  <c r="S42" i="15"/>
  <c r="H43" i="15"/>
  <c r="H31" i="15"/>
  <c r="P43" i="15"/>
  <c r="P31" i="15"/>
  <c r="P19" i="15"/>
  <c r="E44" i="15"/>
  <c r="E20" i="15"/>
  <c r="E32" i="15"/>
  <c r="M32" i="15"/>
  <c r="M44" i="15"/>
  <c r="B45" i="15"/>
  <c r="B33" i="15"/>
  <c r="J45" i="15"/>
  <c r="J21" i="15"/>
  <c r="R33" i="15"/>
  <c r="R21" i="15"/>
  <c r="G46" i="15"/>
  <c r="G34" i="15"/>
  <c r="D47" i="15"/>
  <c r="D35" i="15"/>
  <c r="D23" i="15"/>
  <c r="L47" i="15"/>
  <c r="L35" i="15"/>
  <c r="L23" i="15"/>
  <c r="T35" i="15"/>
  <c r="I48" i="15"/>
  <c r="I36" i="15"/>
  <c r="Q24" i="15"/>
  <c r="Q36" i="15"/>
  <c r="Q48" i="15"/>
  <c r="F37" i="15"/>
  <c r="F49" i="15"/>
  <c r="F25" i="15"/>
  <c r="N49" i="15"/>
  <c r="N37" i="15"/>
  <c r="M20" i="15"/>
  <c r="S30" i="15"/>
  <c r="P41" i="15"/>
  <c r="P29" i="15"/>
  <c r="E42" i="15"/>
  <c r="E30" i="15"/>
  <c r="M42" i="15"/>
  <c r="M18" i="15"/>
  <c r="B31" i="15"/>
  <c r="B19" i="15"/>
  <c r="J43" i="15"/>
  <c r="J31" i="15"/>
  <c r="R31" i="15"/>
  <c r="G44" i="15"/>
  <c r="G32" i="15"/>
  <c r="G20" i="15"/>
  <c r="O44" i="15"/>
  <c r="O32" i="15"/>
  <c r="O20" i="15"/>
  <c r="D45" i="15"/>
  <c r="D33" i="15"/>
  <c r="L45" i="15"/>
  <c r="T45" i="15"/>
  <c r="T21" i="15"/>
  <c r="T33" i="15"/>
  <c r="I34" i="15"/>
  <c r="I46" i="15"/>
  <c r="I22" i="15"/>
  <c r="Q46" i="15"/>
  <c r="Q34" i="15"/>
  <c r="F47" i="15"/>
  <c r="F35" i="15"/>
  <c r="N47" i="15"/>
  <c r="N35" i="15"/>
  <c r="N23" i="15"/>
  <c r="C48" i="15"/>
  <c r="C24" i="15"/>
  <c r="K48" i="15"/>
  <c r="K36" i="15"/>
  <c r="S48" i="15"/>
  <c r="S36" i="15"/>
  <c r="H49" i="15"/>
  <c r="H25" i="15"/>
  <c r="P49" i="15"/>
  <c r="P37" i="15"/>
  <c r="P25" i="15"/>
  <c r="J19" i="15"/>
  <c r="B21" i="15"/>
  <c r="T23" i="15"/>
  <c r="J48" i="15"/>
  <c r="J36" i="15"/>
  <c r="G37" i="15"/>
  <c r="G49" i="15"/>
  <c r="J24" i="15"/>
  <c r="I41" i="15"/>
  <c r="Q41" i="15"/>
  <c r="Q29" i="15"/>
  <c r="F42" i="15"/>
  <c r="F18" i="15"/>
  <c r="F30" i="15"/>
  <c r="N42" i="15"/>
  <c r="N18" i="15"/>
  <c r="C31" i="15"/>
  <c r="C19" i="15"/>
  <c r="C43" i="15"/>
  <c r="K19" i="15"/>
  <c r="S19" i="15"/>
  <c r="H44" i="15"/>
  <c r="H32" i="15"/>
  <c r="H20" i="15"/>
  <c r="P20" i="15"/>
  <c r="E33" i="15"/>
  <c r="E45" i="15"/>
  <c r="E21" i="15"/>
  <c r="M21" i="15"/>
  <c r="M33" i="15"/>
  <c r="B46" i="15"/>
  <c r="B22" i="15"/>
  <c r="J46" i="15"/>
  <c r="J34" i="15"/>
  <c r="J22" i="15"/>
  <c r="R22" i="15"/>
  <c r="G23" i="15"/>
  <c r="G47" i="15"/>
  <c r="O47" i="15"/>
  <c r="O35" i="15"/>
  <c r="O23" i="15"/>
  <c r="D48" i="15"/>
  <c r="D24" i="15"/>
  <c r="L48" i="15"/>
  <c r="L36" i="15"/>
  <c r="L24" i="15"/>
  <c r="T48" i="15"/>
  <c r="T24" i="15"/>
  <c r="T36" i="15"/>
  <c r="I49" i="15"/>
  <c r="I37" i="15"/>
  <c r="I25" i="15"/>
  <c r="Q49" i="15"/>
  <c r="Q37" i="15"/>
  <c r="Q25" i="15"/>
  <c r="B24" i="15"/>
  <c r="O25" i="15"/>
  <c r="G35" i="15"/>
  <c r="O36" i="15"/>
  <c r="S43" i="15"/>
  <c r="B41" i="15"/>
  <c r="B29" i="15"/>
  <c r="J41" i="15"/>
  <c r="J29" i="15"/>
  <c r="R29" i="15"/>
  <c r="G42" i="15"/>
  <c r="G30" i="15"/>
  <c r="G18" i="15"/>
  <c r="O42" i="15"/>
  <c r="O30" i="15"/>
  <c r="O18" i="15"/>
  <c r="D31" i="15"/>
  <c r="D43" i="15"/>
  <c r="D19" i="15"/>
  <c r="L31" i="15"/>
  <c r="L43" i="15"/>
  <c r="L19" i="15"/>
  <c r="T31" i="15"/>
  <c r="T19" i="15"/>
  <c r="T43" i="15"/>
  <c r="I32" i="15"/>
  <c r="I20" i="15"/>
  <c r="Q32" i="15"/>
  <c r="Q20" i="15"/>
  <c r="Q44" i="15"/>
  <c r="F33" i="15"/>
  <c r="F45" i="15"/>
  <c r="F21" i="15"/>
  <c r="N33" i="15"/>
  <c r="N21" i="15"/>
  <c r="C34" i="15"/>
  <c r="C46" i="15"/>
  <c r="C22" i="15"/>
  <c r="K34" i="15"/>
  <c r="K22" i="15"/>
  <c r="S34" i="15"/>
  <c r="S46" i="15"/>
  <c r="S22" i="15"/>
  <c r="H35" i="15"/>
  <c r="H47" i="15"/>
  <c r="H23" i="15"/>
  <c r="P35" i="15"/>
  <c r="P47" i="15"/>
  <c r="P23" i="15"/>
  <c r="E36" i="15"/>
  <c r="E24" i="15"/>
  <c r="E48" i="15"/>
  <c r="M36" i="15"/>
  <c r="M24" i="15"/>
  <c r="M48" i="15"/>
  <c r="B49" i="15"/>
  <c r="B37" i="15"/>
  <c r="B25" i="15"/>
  <c r="J49" i="15"/>
  <c r="J37" i="15"/>
  <c r="J25" i="15"/>
  <c r="R37" i="15"/>
  <c r="R25" i="15"/>
  <c r="O24" i="15"/>
  <c r="B34" i="15"/>
  <c r="I44" i="15"/>
  <c r="C29" i="15"/>
  <c r="C41" i="15"/>
  <c r="K29" i="15"/>
  <c r="K41" i="15"/>
  <c r="S41" i="15"/>
  <c r="S29" i="15"/>
  <c r="H42" i="15"/>
  <c r="H30" i="15"/>
  <c r="P42" i="15"/>
  <c r="P30" i="15"/>
  <c r="E31" i="15"/>
  <c r="E43" i="15"/>
  <c r="M31" i="15"/>
  <c r="M43" i="15"/>
  <c r="B32" i="15"/>
  <c r="B44" i="15"/>
  <c r="J32" i="15"/>
  <c r="J44" i="15"/>
  <c r="R32" i="15"/>
  <c r="G33" i="15"/>
  <c r="O33" i="15"/>
  <c r="O45" i="15"/>
  <c r="D34" i="15"/>
  <c r="D46" i="15"/>
  <c r="L34" i="15"/>
  <c r="T34" i="15"/>
  <c r="T46" i="15"/>
  <c r="I35" i="15"/>
  <c r="Q35" i="15"/>
  <c r="Q47" i="15"/>
  <c r="F36" i="15"/>
  <c r="F48" i="15"/>
  <c r="N36" i="15"/>
  <c r="N48" i="15"/>
  <c r="C37" i="15"/>
  <c r="C49" i="15"/>
  <c r="K37" i="15"/>
  <c r="K49" i="15"/>
  <c r="S49" i="15"/>
  <c r="S37" i="15"/>
  <c r="E19" i="15"/>
  <c r="R20" i="15"/>
  <c r="L22" i="15"/>
  <c r="F24" i="15"/>
  <c r="G25" i="15"/>
  <c r="S25" i="15"/>
  <c r="P32" i="15"/>
  <c r="D49" i="15"/>
  <c r="D37" i="15"/>
  <c r="T37" i="15"/>
  <c r="T25" i="15"/>
  <c r="K31" i="15"/>
  <c r="P44" i="15"/>
  <c r="I47" i="15"/>
  <c r="T49" i="15"/>
  <c r="E30" i="5" l="1"/>
  <c r="E33" i="5"/>
  <c r="E21" i="5"/>
  <c r="E38" i="5"/>
  <c r="E26" i="5"/>
  <c r="E36" i="5"/>
  <c r="E24" i="5"/>
  <c r="E32" i="5"/>
  <c r="E20" i="5"/>
  <c r="E19" i="5"/>
  <c r="E31" i="5"/>
  <c r="E34" i="5"/>
  <c r="E22" i="5"/>
  <c r="E23" i="5"/>
  <c r="E35" i="5"/>
  <c r="E25" i="5"/>
</calcChain>
</file>

<file path=xl/sharedStrings.xml><?xml version="1.0" encoding="utf-8"?>
<sst xmlns="http://schemas.openxmlformats.org/spreadsheetml/2006/main" count="547" uniqueCount="166">
  <si>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</si>
  <si>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</si>
  <si>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</si>
  <si>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</si>
  <si>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</si>
  <si>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</si>
  <si>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</si>
  <si>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</si>
  <si>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</si>
  <si>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</si>
  <si>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</si>
  <si>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</si>
  <si>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</si>
  <si>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</si>
  <si>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</si>
  <si>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</si>
  <si>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</si>
  <si>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</si>
  <si>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</si>
  <si>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</si>
  <si>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</si>
  <si>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</si>
  <si>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</si>
  <si>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</si>
  <si>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</si>
  <si>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</si>
  <si>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</si>
  <si>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</si>
  <si>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</si>
  <si>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</si>
  <si>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</si>
  <si>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</si>
  <si>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</si>
  <si>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</si>
  <si>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</si>
  <si>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</si>
  <si>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</si>
  <si>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</si>
  <si>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</si>
  <si>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</si>
  <si>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</si>
  <si>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</si>
  <si>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</si>
  <si>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</si>
  <si>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</si>
  <si>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</si>
  <si>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</si>
  <si>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</si>
  <si>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</si>
  <si>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</si>
  <si>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</si>
  <si>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</si>
  <si>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</si>
  <si>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</si>
  <si>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</si>
  <si>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</si>
  <si>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</si>
  <si>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</si>
  <si>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</si>
  <si>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</si>
  <si>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</si>
  <si>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</si>
  <si>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</si>
  <si>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</si>
  <si>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</si>
  <si>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</si>
  <si>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</si>
  <si>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</si>
  <si>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</si>
  <si>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</si>
  <si>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</si>
  <si>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</si>
  <si>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</si>
  <si>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</si>
  <si>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</si>
  <si>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</si>
  <si>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</si>
  <si>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</si>
  <si>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</si>
  <si>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</si>
  <si>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</si>
  <si>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</si>
  <si>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</si>
  <si>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</si>
  <si>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</si>
  <si>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</si>
  <si>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</si>
  <si>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</si>
  <si>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</si>
  <si>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</si>
  <si>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</si>
  <si>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</si>
  <si>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</si>
  <si>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</si>
  <si>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</si>
  <si>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</si>
  <si>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</si>
  <si>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</si>
  <si>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</si>
  <si>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</si>
  <si>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</si>
  <si>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</si>
  <si>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</si>
  <si>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</si>
  <si>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</si>
  <si>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</si>
  <si>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</si>
  <si>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</si>
  <si>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</si>
  <si>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</si>
  <si>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</si>
  <si>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</si>
  <si>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</si>
  <si>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</si>
  <si>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</si>
  <si>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</si>
  <si>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t>
  </si>
  <si>
    <t>Metadaten zu dieser Statistik</t>
  </si>
  <si>
    <r>
      <t>Amt für Statistik</t>
    </r>
    <r>
      <rPr>
        <sz val="8"/>
        <rFont val="Arial"/>
        <family val="2"/>
      </rPr>
      <t xml:space="preserve"> Berlin-Brandenburg, </t>
    </r>
  </si>
  <si>
    <t>Auszugsweise Vervielfältigung und</t>
  </si>
  <si>
    <t>Verbreitung mit Quellenangabe gestattet.</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</si>
  <si>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</si>
  <si>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</si>
  <si>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</si>
  <si>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</si>
  <si>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</si>
  <si>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</si>
  <si>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</si>
  <si>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</si>
  <si>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Potsdam, 2024</t>
  </si>
  <si>
    <t>A VI 9 — hj 3/23</t>
  </si>
  <si>
    <t>Ergebnisse des Arbeitskreises „Erwerbstätigenrechnung der Länder"
Berechnungsstand: August 2024</t>
  </si>
  <si>
    <t>Berechnungsstand des Statistischen Bundesamtes: August 2024</t>
  </si>
  <si>
    <r>
      <t xml:space="preserve">Erwerbstätigenrechnung —
Erwerbstätige 
im </t>
    </r>
    <r>
      <rPr>
        <b/>
        <sz val="16"/>
        <rFont val="Arial"/>
        <family val="2"/>
      </rPr>
      <t xml:space="preserve">Land Berlin
2014 bis 2023
</t>
    </r>
    <r>
      <rPr>
        <sz val="16"/>
        <rFont val="Arial"/>
        <family val="2"/>
      </rPr>
      <t xml:space="preserve">
</t>
    </r>
  </si>
  <si>
    <r>
      <t xml:space="preserve">Erschienen im </t>
    </r>
    <r>
      <rPr>
        <b/>
        <sz val="8"/>
        <rFont val="Arial"/>
        <family val="2"/>
      </rPr>
      <t>Oktober 2024</t>
    </r>
  </si>
  <si>
    <t>Erwerbstätige am Arbeitsort im Land Berlin 2014 bis 2023</t>
  </si>
  <si>
    <t>Arbeitnehmer am Arbeitsort im Land Berlin 2014 bis 2023</t>
  </si>
  <si>
    <t>Selbstständige am Arbeitsort im Land Berlin 2014 bis 2023</t>
  </si>
  <si>
    <t>Erwerbstätige am Arbeitsort in Deutschland 2014 bis 2023 nach Bundesländern</t>
  </si>
  <si>
    <t>Arbeitnehmer am Arbeitsort in Deutschland 2014 bis 2023 nach Bundesländern</t>
  </si>
  <si>
    <t>Selbstständige am Arbeitsort in Deutschland 2014 bis 2023 nach Bundesländern</t>
  </si>
  <si>
    <t>Erwerbstätige am Arbeitsort im Land Berlin 2014 bis 2023 nach Wirtschaftsbereichen</t>
  </si>
  <si>
    <t>Arbeitnehmer am Arbeitsort im Land Berlin 2014 bis 2023 nach Wirtschaftsbereichen</t>
  </si>
  <si>
    <t>Selbstständige am Arbeitsort im Land Berlin 2014 bis 2023 nach Wirtschaftsbereichen</t>
  </si>
  <si>
    <t>Marginal Beschäftigte am Arbeitsort in Deutschland 2014 bis 2023 nach Bundesländern</t>
  </si>
  <si>
    <t>1  Erwerbstätige am Arbeitsort im Land Berlin 2014 bis 2023</t>
  </si>
  <si>
    <t>2  Erwerbstätige am Arbeitsort im Land Berlin 2014 bis 2023
    nach ausgewählten Wirtschaftsbereichen</t>
  </si>
  <si>
    <t>3  Arbeitnehmer am Arbeitsort im Land Berlin 2014 bis 2023
    nach ausgewählten Wirtschaftsbereichen</t>
  </si>
  <si>
    <t>4  Selbstständige am Arbeitsort im Land Berlin 2014 bis 2023
    nach ausgewählten Wirtschaftsbereichen</t>
  </si>
  <si>
    <t>5  Erwerbstätige am Arbeitsort im Land Berlin 2014 bis 2023 nach Wirtschaftsbereichen</t>
  </si>
  <si>
    <t>6  Arbeitnehmer am Arbeitsort im Land Berlin 2014 bis 2023 nach Wirtschaftsbereichen</t>
  </si>
  <si>
    <t>7  Selbstständige und mithelfende Familienangehörige am Arbeitsort im Land Berlin 2014 bis 2023
    nach Wirtschaftsbereichen</t>
  </si>
  <si>
    <t>7  Selbstständige und mithelfende Familienangehörige am Arbeitsort im Land Berlin 2014 bis 2023
     nach Wirtschaftsbereichen</t>
  </si>
  <si>
    <t>8  Erwerbstätige am Arbeitsort in Deutschland 2014 bis 2023 nach Bundesländern</t>
  </si>
  <si>
    <t>8 Erwerbstätige am Arbeitsort in Deutschland 2014 bis 2023 nach Bundesländern</t>
  </si>
  <si>
    <t>9  Arbeitnehmer am Arbeitsort in Deutschland 2014 bis 2023 nach Bundesländern</t>
  </si>
  <si>
    <t>10  Selbstständige und mithelfende Familienangehörige am Arbeitsort in Deutschland 
      2014 bis 2023 nach Bundesländern</t>
  </si>
  <si>
    <t>11  Marginal Beschäftigte am Arbeitsort in Deutschland 2014 bis 2023 nach Bundesländern</t>
  </si>
  <si>
    <t>11 Marginal Beschäftigte am Arbeitsort in Deutschland 2014 bis 2023 nach Bundesländern</t>
  </si>
  <si>
    <t>Erste vorläufige Ergebnisse der Revision 2024</t>
  </si>
  <si>
    <t>_____</t>
  </si>
  <si>
    <t>Im Jahr 2024 erfolgte eine umfassende Revision der Volkswirtschaftlichen Gesamtrechnungen einschließlich der Erwerbstätigenrechnung, siehe zweite Seite des Impressums „Hinweise zur Generalrevision 2024“.</t>
  </si>
  <si>
    <t>Weitere Informationen zur Generalrevision 2024 in der regionalen Erwerbstätigenrechnung können Sie den folgenden Dokumenten bzw. Internetseiten entnehmen:</t>
  </si>
  <si>
    <t>Homepage des Arbeitskreises „Erwerbstätigenrechnung der Länder“</t>
  </si>
  <si>
    <t xml:space="preserve">Im Jahr 2024 fand in Deutschland – wie in den meisten Mitgliedstaaten der Europäischen Union – eine umfassende Revision der Volkswirtschaftlichen Gesamtrechnungen einschließlich der Erwerbstätigenrechnung statt. Hauptgegenstand der Generalrevision 2024 war die Berücksichtigung neuer bzw. aktualisierter Datenquellen.
Im vorliegenden Statistischen Bericht sind erste, noch vorläufige, revidierte Ergebnisse zur Zahl der Erwerbstätigen am Arbeitsort im Land Berlin für die Jahre 2014 bis 2023 enthalten. Um den Datennutzerinnen und -nutzern weiterhin methodisch konsistente Zeitreihen zur Verfügung zu stellen, werden auch die Ergebnisse zurück bis 1991 neu berechnet. Die Neuberechnung der Ergebnisse der Jahre 1991 bis 2013 erfolgt zeitlich versetzt, die Veröffentlichung dieser revidierten Zeitreihe erfolgt voraussichtlich Ende Januar 2025.
</t>
  </si>
  <si>
    <t>Hinweise zur Generalrevision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</si>
</sst>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0.0;\–\ #\ ##0.0"/>
    <numFmt numFmtId="166" formatCode="0.0"/>
    <numFmt numFmtId="167" formatCode="#\ ##0;\–\ #\ ##0"/>
    <numFmt numFmtId="168" formatCode="##\ ##0.0;\–\ ##\ ##0.0"/>
    <numFmt numFmtId="169" formatCode="0.000"/>
    <numFmt numFmtId="170" formatCode="#####\ ##0.0;\–\ #####\ ##0.0"/>
    <numFmt numFmtId="171" formatCode="#\ ##0.0;\–#\ ##0.0"/>
    <numFmt numFmtId="172" formatCode="0.0;\ \–\ 0.0"/>
  </numFmts>
  <fonts count="35">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i/>
      <sz val="9"/>
      <color indexed="12"/>
      <name val="Arial"/>
      <family val="2"/>
    </font>
    <font>
      <u/>
      <sz val="10"/>
      <color theme="10"/>
      <name val="Arial"/>
      <family val="2"/>
    </font>
    <font>
      <u/>
      <sz val="10"/>
      <color rgb="FF0000FF"/>
      <name val="Arial"/>
      <family val="2"/>
    </font>
    <font>
      <b/>
      <sz val="12"/>
      <name val="Arial"/>
      <family val="2"/>
    </font>
    <font>
      <b/>
      <sz val="10"/>
      <name val="Arial"/>
      <family val="2"/>
    </font>
    <font>
      <sz val="9.5"/>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19" fillId="0" borderId="0" applyNumberFormat="0" applyFill="0" applyBorder="0" applyAlignment="0" applyProtection="0">
      <alignment vertical="top"/>
      <protection locked="0"/>
    </xf>
    <xf numFmtId="0" fontId="17" fillId="0" borderId="0" applyNumberFormat="0" applyFill="0" applyBorder="0" applyAlignment="0" applyProtection="0"/>
    <xf numFmtId="0" fontId="30" fillId="0" borderId="0" applyNumberFormat="0" applyFill="0" applyBorder="0" applyAlignment="0" applyProtection="0"/>
  </cellStyleXfs>
  <cellXfs count="183">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7" fillId="0" borderId="0" xfId="4" applyFont="1" applyAlignment="1" applyProtection="1">
      <alignment horizontal="left"/>
      <protection locked="0"/>
    </xf>
    <xf numFmtId="0" fontId="18" fillId="0" borderId="0" xfId="4" applyFont="1" applyAlignment="1" applyProtection="1">
      <alignment horizontal="right"/>
      <protection locked="0"/>
    </xf>
    <xf numFmtId="0" fontId="17" fillId="0" borderId="0" xfId="2" applyFont="1"/>
    <xf numFmtId="0" fontId="18" fillId="0" borderId="0" xfId="2" applyFont="1" applyAlignment="1" applyProtection="1">
      <alignment horizontal="left"/>
      <protection locked="0"/>
    </xf>
    <xf numFmtId="0" fontId="18"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0" fillId="0" borderId="0" xfId="4" applyFont="1"/>
    <xf numFmtId="0" fontId="17" fillId="0" borderId="0" xfId="6" applyAlignment="1">
      <alignment horizontal="left"/>
    </xf>
    <xf numFmtId="164" fontId="17" fillId="0" borderId="0" xfId="6" applyNumberFormat="1"/>
    <xf numFmtId="0" fontId="18"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7" fillId="0" borderId="0" xfId="6" applyNumberFormat="1"/>
    <xf numFmtId="164" fontId="17"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0" fillId="0" borderId="0" xfId="4" applyFont="1" applyAlignment="1" applyProtection="1">
      <alignment horizontal="right"/>
      <protection locked="0"/>
    </xf>
    <xf numFmtId="0" fontId="6" fillId="0" borderId="0" xfId="2"/>
    <xf numFmtId="0" fontId="10" fillId="0" borderId="0" xfId="0" applyFont="1" applyBorder="1" applyAlignment="1">
      <alignment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Continuous" vertical="center" wrapText="1"/>
    </xf>
    <xf numFmtId="0" fontId="22" fillId="0" borderId="0" xfId="0" applyFont="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Continuous" vertical="center" wrapText="1"/>
    </xf>
    <xf numFmtId="0" fontId="21" fillId="0" borderId="0" xfId="0" applyFont="1"/>
    <xf numFmtId="0" fontId="22" fillId="0" borderId="0" xfId="0" applyFont="1" applyAlignment="1">
      <alignment horizontal="center"/>
    </xf>
    <xf numFmtId="165" fontId="22" fillId="0" borderId="0" xfId="0" applyNumberFormat="1" applyFont="1" applyAlignment="1">
      <alignment horizontal="right"/>
    </xf>
    <xf numFmtId="166" fontId="21" fillId="0" borderId="0" xfId="0" applyNumberFormat="1" applyFont="1"/>
    <xf numFmtId="165" fontId="22" fillId="0" borderId="0" xfId="0" applyNumberFormat="1" applyFont="1"/>
    <xf numFmtId="165" fontId="23" fillId="0" borderId="0" xfId="0" applyNumberFormat="1" applyFont="1" applyAlignment="1">
      <alignment horizontal="right"/>
    </xf>
    <xf numFmtId="167" fontId="23" fillId="0" borderId="0" xfId="0" applyNumberFormat="1" applyFont="1"/>
    <xf numFmtId="165" fontId="23" fillId="0" borderId="0" xfId="0" applyNumberFormat="1" applyFont="1"/>
    <xf numFmtId="0" fontId="22" fillId="0" borderId="0" xfId="0" applyFont="1"/>
    <xf numFmtId="0" fontId="6" fillId="0" borderId="0" xfId="1" applyFont="1" applyFill="1"/>
    <xf numFmtId="0" fontId="6" fillId="0" borderId="0" xfId="1" applyFill="1"/>
    <xf numFmtId="0" fontId="24" fillId="0" borderId="4" xfId="1" applyFont="1" applyFill="1" applyBorder="1" applyAlignment="1">
      <alignment horizontal="left"/>
    </xf>
    <xf numFmtId="0" fontId="24" fillId="0" borderId="4" xfId="1" applyFont="1" applyFill="1" applyBorder="1"/>
    <xf numFmtId="0" fontId="24" fillId="0" borderId="0" xfId="1" applyFont="1" applyFill="1" applyBorder="1"/>
    <xf numFmtId="0" fontId="24" fillId="0" borderId="0" xfId="1" applyFont="1" applyFill="1" applyBorder="1" applyAlignment="1">
      <alignment wrapText="1"/>
    </xf>
    <xf numFmtId="0" fontId="5" fillId="0" borderId="2" xfId="1" applyFont="1" applyFill="1" applyBorder="1" applyAlignment="1">
      <alignment horizontal="center" vertical="center"/>
    </xf>
    <xf numFmtId="0" fontId="21" fillId="0" borderId="0" xfId="1" applyFont="1" applyFill="1"/>
    <xf numFmtId="0" fontId="22" fillId="0" borderId="2" xfId="1" applyFont="1" applyFill="1" applyBorder="1" applyAlignment="1">
      <alignment horizontal="center" vertical="center" wrapText="1"/>
    </xf>
    <xf numFmtId="0" fontId="25" fillId="0" borderId="0" xfId="0" applyFont="1"/>
    <xf numFmtId="0" fontId="21" fillId="0" borderId="0" xfId="1" applyFont="1"/>
    <xf numFmtId="1" fontId="23" fillId="0" borderId="0" xfId="0" applyNumberFormat="1" applyFont="1"/>
    <xf numFmtId="166" fontId="23" fillId="0" borderId="0" xfId="0" applyNumberFormat="1" applyFont="1"/>
    <xf numFmtId="0" fontId="11" fillId="0" borderId="0" xfId="0" applyFont="1" applyBorder="1" applyAlignment="1">
      <alignment wrapText="1"/>
    </xf>
    <xf numFmtId="0" fontId="26" fillId="0" borderId="0" xfId="0" applyFont="1"/>
    <xf numFmtId="0" fontId="27" fillId="0" borderId="0" xfId="0" applyFo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68" fontId="22" fillId="0" borderId="0" xfId="0" applyNumberFormat="1" applyFont="1"/>
    <xf numFmtId="169" fontId="21" fillId="0" borderId="0" xfId="0" applyNumberFormat="1" applyFont="1"/>
    <xf numFmtId="170" fontId="22" fillId="0" borderId="0" xfId="0" applyNumberFormat="1" applyFont="1"/>
    <xf numFmtId="0" fontId="0" fillId="0" borderId="0" xfId="0" applyFill="1"/>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left"/>
    </xf>
    <xf numFmtId="0" fontId="5" fillId="0" borderId="7" xfId="0" applyFont="1" applyFill="1" applyBorder="1" applyAlignment="1"/>
    <xf numFmtId="0" fontId="24" fillId="0" borderId="0" xfId="0" applyFont="1" applyFill="1" applyBorder="1"/>
    <xf numFmtId="0" fontId="24" fillId="0" borderId="0" xfId="0" applyFont="1" applyFill="1" applyBorder="1" applyAlignment="1">
      <alignment horizontal="center"/>
    </xf>
    <xf numFmtId="0" fontId="22" fillId="0" borderId="0" xfId="0" applyFont="1" applyFill="1" applyBorder="1" applyAlignment="1">
      <alignment horizontal="center"/>
    </xf>
    <xf numFmtId="0" fontId="22" fillId="0" borderId="0" xfId="0" applyFont="1" applyFill="1" applyAlignment="1">
      <alignment horizontal="center"/>
    </xf>
    <xf numFmtId="0" fontId="21" fillId="0" borderId="0" xfId="0" applyFont="1" applyFill="1"/>
    <xf numFmtId="167" fontId="22" fillId="0" borderId="0" xfId="0" applyNumberFormat="1" applyFont="1" applyFill="1" applyBorder="1" applyAlignment="1"/>
    <xf numFmtId="166" fontId="21" fillId="0" borderId="0" xfId="0" applyNumberFormat="1" applyFont="1" applyFill="1"/>
    <xf numFmtId="165" fontId="22" fillId="0" borderId="0" xfId="0" applyNumberFormat="1" applyFont="1" applyFill="1" applyBorder="1" applyAlignment="1"/>
    <xf numFmtId="171" fontId="22" fillId="0" borderId="0" xfId="0" applyNumberFormat="1" applyFont="1" applyFill="1" applyBorder="1" applyAlignment="1"/>
    <xf numFmtId="171" fontId="22" fillId="0" borderId="0" xfId="0" applyNumberFormat="1" applyFont="1" applyFill="1" applyAlignment="1"/>
    <xf numFmtId="165" fontId="23" fillId="0" borderId="0" xfId="0" applyNumberFormat="1" applyFont="1" applyFill="1" applyBorder="1" applyAlignment="1"/>
    <xf numFmtId="165" fontId="23" fillId="0" borderId="0" xfId="0" applyNumberFormat="1" applyFont="1" applyFill="1" applyAlignment="1"/>
    <xf numFmtId="167" fontId="23" fillId="0" borderId="0" xfId="0" applyNumberFormat="1" applyFont="1" applyFill="1" applyBorder="1" applyAlignme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4" fillId="0" borderId="0" xfId="1" applyFont="1" applyAlignment="1" applyProtection="1">
      <alignment vertical="center"/>
    </xf>
    <xf numFmtId="0" fontId="5" fillId="0" borderId="0" xfId="2" applyFont="1" applyProtection="1">
      <protection locked="0"/>
    </xf>
    <xf numFmtId="0" fontId="5" fillId="0" borderId="0" xfId="1" applyFont="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5" fillId="0" borderId="0" xfId="1" applyFont="1" applyAlignment="1" applyProtection="1">
      <alignment vertical="center"/>
      <protection locked="0"/>
    </xf>
    <xf numFmtId="0" fontId="29" fillId="0" borderId="0" xfId="3" applyFont="1" applyProtection="1"/>
    <xf numFmtId="0" fontId="31" fillId="0" borderId="0" xfId="7" applyFont="1" applyProtection="1">
      <protection locked="0"/>
    </xf>
    <xf numFmtId="49" fontId="31" fillId="0" borderId="0" xfId="7" applyNumberFormat="1" applyFont="1" applyAlignment="1" applyProtection="1">
      <alignment horizontal="left" wrapText="1"/>
      <protection locked="0"/>
    </xf>
    <xf numFmtId="0" fontId="22" fillId="0" borderId="0" xfId="0" applyFont="1" applyAlignment="1">
      <alignment horizontal="center"/>
    </xf>
    <xf numFmtId="0" fontId="22" fillId="0" borderId="0" xfId="0" applyFont="1" applyAlignment="1">
      <alignment horizontal="center"/>
    </xf>
    <xf numFmtId="0" fontId="32" fillId="0" borderId="0" xfId="0" applyFont="1" applyFill="1" applyProtection="1"/>
    <xf numFmtId="0" fontId="22" fillId="0" borderId="0" xfId="2" applyFont="1"/>
    <xf numFmtId="172" fontId="23" fillId="0" borderId="0" xfId="2" applyNumberFormat="1" applyFont="1" applyAlignment="1">
      <alignment horizontal="right"/>
    </xf>
    <xf numFmtId="0" fontId="21" fillId="0" borderId="0" xfId="2" applyFont="1"/>
    <xf numFmtId="0" fontId="22" fillId="0" borderId="0" xfId="2" applyNumberFormat="1" applyFont="1" applyFill="1" applyBorder="1" applyAlignment="1">
      <alignment wrapText="1"/>
    </xf>
    <xf numFmtId="0" fontId="5" fillId="0" borderId="0" xfId="2" applyFont="1" applyFill="1" applyProtection="1">
      <protection locked="0"/>
    </xf>
    <xf numFmtId="0" fontId="33" fillId="0" borderId="0" xfId="2" applyFont="1"/>
    <xf numFmtId="0" fontId="6" fillId="0" borderId="0" xfId="2" applyFont="1" applyProtection="1"/>
    <xf numFmtId="0" fontId="34" fillId="0" borderId="0" xfId="2" applyFont="1" applyAlignment="1" applyProtection="1">
      <alignment horizontal="left" vertical="top"/>
    </xf>
    <xf numFmtId="0" fontId="6" fillId="0" borderId="0" xfId="2" applyFont="1" applyAlignment="1" applyProtection="1">
      <alignment vertical="top"/>
    </xf>
    <xf numFmtId="0" fontId="6" fillId="0" borderId="0" xfId="2" applyAlignment="1" applyProtection="1"/>
    <xf numFmtId="0" fontId="6" fillId="0" borderId="0" xfId="2" applyAlignment="1" applyProtection="1">
      <alignment horizontal="left" vertical="top"/>
    </xf>
    <xf numFmtId="0" fontId="30" fillId="0" borderId="0" xfId="7" applyAlignment="1" applyProtection="1">
      <alignment horizontal="left" vertical="top"/>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34" fillId="0" borderId="0" xfId="2" applyFont="1" applyAlignment="1" applyProtection="1">
      <alignment horizontal="left" vertical="top" wrapText="1"/>
    </xf>
    <xf numFmtId="0" fontId="0" fillId="0" borderId="0" xfId="0" applyAlignment="1">
      <alignment horizontal="left" vertical="top" wrapText="1"/>
    </xf>
    <xf numFmtId="0" fontId="34" fillId="0" borderId="0" xfId="2" applyFont="1" applyAlignment="1" applyProtection="1">
      <alignment vertical="top" wrapText="1"/>
    </xf>
    <xf numFmtId="0" fontId="34" fillId="0" borderId="0" xfId="0" applyFont="1" applyAlignment="1">
      <alignment vertical="top" wrapText="1"/>
    </xf>
    <xf numFmtId="0" fontId="6" fillId="0" borderId="0" xfId="2" applyFont="1" applyAlignment="1">
      <alignment horizontal="left"/>
    </xf>
    <xf numFmtId="0" fontId="10" fillId="0" borderId="0" xfId="2" applyFont="1" applyAlignment="1">
      <alignment horizontal="left"/>
    </xf>
    <xf numFmtId="0" fontId="16" fillId="0" borderId="0" xfId="2" applyFont="1" applyAlignment="1">
      <alignment horizontal="right" vertical="top" textRotation="180"/>
    </xf>
    <xf numFmtId="0" fontId="22" fillId="0" borderId="0" xfId="2" applyNumberFormat="1" applyFont="1" applyFill="1" applyBorder="1" applyAlignment="1">
      <alignment vertical="top" wrapText="1"/>
    </xf>
    <xf numFmtId="0" fontId="22" fillId="0" borderId="0" xfId="0" applyFont="1" applyAlignment="1">
      <alignment horizontal="center"/>
    </xf>
    <xf numFmtId="0" fontId="20" fillId="0" borderId="0" xfId="4" applyFont="1" applyBorder="1" applyAlignment="1">
      <alignment horizontal="lef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20"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0" applyFont="1" applyBorder="1" applyAlignment="1">
      <alignment horizontal="left"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Border="1" applyAlignment="1">
      <alignment horizontal="center" vertical="center" wrapText="1"/>
    </xf>
    <xf numFmtId="0" fontId="5" fillId="0" borderId="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165" fontId="22" fillId="0" borderId="0" xfId="0" applyNumberFormat="1" applyFont="1" applyFill="1" applyAlignment="1">
      <alignment horizontal="center"/>
    </xf>
    <xf numFmtId="0" fontId="20" fillId="0" borderId="0" xfId="4" applyFont="1" applyFill="1" applyBorder="1" applyAlignment="1">
      <alignment horizontal="left"/>
    </xf>
    <xf numFmtId="0" fontId="11" fillId="0" borderId="0" xfId="0" applyFont="1" applyFill="1" applyAlignment="1">
      <alignment horizontal="left"/>
    </xf>
    <xf numFmtId="0" fontId="22" fillId="0" borderId="0" xfId="0" applyFont="1" applyFill="1" applyAlignment="1">
      <alignment horizontal="center"/>
    </xf>
    <xf numFmtId="0" fontId="20" fillId="0" borderId="0" xfId="4" applyFont="1" applyFill="1" applyBorder="1" applyAlignment="1">
      <alignment horizontal="left" wrapText="1"/>
    </xf>
    <xf numFmtId="0" fontId="11" fillId="0" borderId="0" xfId="0"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3/23</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1950720</xdr:colOff>
          <xdr:row>40</xdr:row>
          <xdr:rowOff>106680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portal.de/de/etr/generalrevision-2024" TargetMode="External"/><Relationship Id="rId1" Type="http://schemas.openxmlformats.org/officeDocument/2006/relationships/hyperlink" Target="https://www.statistik-berlin-brandenburg.de/publikationen/Metadaten/MD_13300_2024.pdf" TargetMode="External"/><Relationship Id="rId5" Type="http://schemas.openxmlformats.org/officeDocument/2006/relationships/vmlDrawing" Target="../drawings/vmlDrawing1.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4.pdf" TargetMode="External"/><Relationship Id="rId1" Type="http://schemas.openxmlformats.org/officeDocument/2006/relationships/hyperlink" Target="https://www.statistik-berlin-brandenburg.de/Publikationen/metadaten/MD_13300_2024.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3"/>
  <sheetViews>
    <sheetView tabSelected="1" zoomScaleNormal="100" workbookViewId="0"/>
  </sheetViews>
  <sheetFormatPr baseColWidth="10" defaultColWidth="11.5546875" defaultRowHeight="13.2"/>
  <cols>
    <col min="1" max="1" width="38.88671875" style="1" customWidth="1"/>
    <col min="2" max="2" width="0.6640625" style="1" customWidth="1"/>
    <col min="3" max="3" width="52" style="1" customWidth="1"/>
    <col min="4" max="4" width="5.5546875" style="1" bestFit="1" customWidth="1"/>
    <col min="5" max="256" width="11.5546875" style="1"/>
    <col min="257" max="257" width="38.88671875" style="1" customWidth="1"/>
    <col min="258" max="258" width="0.6640625" style="1" customWidth="1"/>
    <col min="259" max="259" width="52" style="1" customWidth="1"/>
    <col min="260" max="260" width="5.5546875" style="1" bestFit="1" customWidth="1"/>
    <col min="261" max="512" width="11.5546875" style="1"/>
    <col min="513" max="513" width="38.88671875" style="1" customWidth="1"/>
    <col min="514" max="514" width="0.6640625" style="1" customWidth="1"/>
    <col min="515" max="515" width="52" style="1" customWidth="1"/>
    <col min="516" max="516" width="5.5546875" style="1" bestFit="1" customWidth="1"/>
    <col min="517" max="768" width="11.5546875" style="1"/>
    <col min="769" max="769" width="38.88671875" style="1" customWidth="1"/>
    <col min="770" max="770" width="0.6640625" style="1" customWidth="1"/>
    <col min="771" max="771" width="52" style="1" customWidth="1"/>
    <col min="772" max="772" width="5.5546875" style="1" bestFit="1" customWidth="1"/>
    <col min="773" max="1024" width="11.5546875" style="1"/>
    <col min="1025" max="1025" width="38.88671875" style="1" customWidth="1"/>
    <col min="1026" max="1026" width="0.6640625" style="1" customWidth="1"/>
    <col min="1027" max="1027" width="52" style="1" customWidth="1"/>
    <col min="1028" max="1028" width="5.5546875" style="1" bestFit="1" customWidth="1"/>
    <col min="1029" max="1280" width="11.5546875" style="1"/>
    <col min="1281" max="1281" width="38.88671875" style="1" customWidth="1"/>
    <col min="1282" max="1282" width="0.6640625" style="1" customWidth="1"/>
    <col min="1283" max="1283" width="52" style="1" customWidth="1"/>
    <col min="1284" max="1284" width="5.5546875" style="1" bestFit="1" customWidth="1"/>
    <col min="1285" max="1536" width="11.5546875" style="1"/>
    <col min="1537" max="1537" width="38.88671875" style="1" customWidth="1"/>
    <col min="1538" max="1538" width="0.6640625" style="1" customWidth="1"/>
    <col min="1539" max="1539" width="52" style="1" customWidth="1"/>
    <col min="1540" max="1540" width="5.5546875" style="1" bestFit="1" customWidth="1"/>
    <col min="1541" max="1792" width="11.5546875" style="1"/>
    <col min="1793" max="1793" width="38.88671875" style="1" customWidth="1"/>
    <col min="1794" max="1794" width="0.6640625" style="1" customWidth="1"/>
    <col min="1795" max="1795" width="52" style="1" customWidth="1"/>
    <col min="1796" max="1796" width="5.5546875" style="1" bestFit="1" customWidth="1"/>
    <col min="1797" max="2048" width="11.5546875" style="1"/>
    <col min="2049" max="2049" width="38.88671875" style="1" customWidth="1"/>
    <col min="2050" max="2050" width="0.6640625" style="1" customWidth="1"/>
    <col min="2051" max="2051" width="52" style="1" customWidth="1"/>
    <col min="2052" max="2052" width="5.5546875" style="1" bestFit="1" customWidth="1"/>
    <col min="2053" max="2304" width="11.5546875" style="1"/>
    <col min="2305" max="2305" width="38.88671875" style="1" customWidth="1"/>
    <col min="2306" max="2306" width="0.6640625" style="1" customWidth="1"/>
    <col min="2307" max="2307" width="52" style="1" customWidth="1"/>
    <col min="2308" max="2308" width="5.5546875" style="1" bestFit="1" customWidth="1"/>
    <col min="2309" max="2560" width="11.5546875" style="1"/>
    <col min="2561" max="2561" width="38.88671875" style="1" customWidth="1"/>
    <col min="2562" max="2562" width="0.6640625" style="1" customWidth="1"/>
    <col min="2563" max="2563" width="52" style="1" customWidth="1"/>
    <col min="2564" max="2564" width="5.5546875" style="1" bestFit="1" customWidth="1"/>
    <col min="2565" max="2816" width="11.5546875" style="1"/>
    <col min="2817" max="2817" width="38.88671875" style="1" customWidth="1"/>
    <col min="2818" max="2818" width="0.6640625" style="1" customWidth="1"/>
    <col min="2819" max="2819" width="52" style="1" customWidth="1"/>
    <col min="2820" max="2820" width="5.5546875" style="1" bestFit="1" customWidth="1"/>
    <col min="2821" max="3072" width="11.5546875" style="1"/>
    <col min="3073" max="3073" width="38.88671875" style="1" customWidth="1"/>
    <col min="3074" max="3074" width="0.6640625" style="1" customWidth="1"/>
    <col min="3075" max="3075" width="52" style="1" customWidth="1"/>
    <col min="3076" max="3076" width="5.5546875" style="1" bestFit="1" customWidth="1"/>
    <col min="3077" max="3328" width="11.5546875" style="1"/>
    <col min="3329" max="3329" width="38.88671875" style="1" customWidth="1"/>
    <col min="3330" max="3330" width="0.6640625" style="1" customWidth="1"/>
    <col min="3331" max="3331" width="52" style="1" customWidth="1"/>
    <col min="3332" max="3332" width="5.5546875" style="1" bestFit="1" customWidth="1"/>
    <col min="3333" max="3584" width="11.5546875" style="1"/>
    <col min="3585" max="3585" width="38.88671875" style="1" customWidth="1"/>
    <col min="3586" max="3586" width="0.6640625" style="1" customWidth="1"/>
    <col min="3587" max="3587" width="52" style="1" customWidth="1"/>
    <col min="3588" max="3588" width="5.5546875" style="1" bestFit="1" customWidth="1"/>
    <col min="3589" max="3840" width="11.5546875" style="1"/>
    <col min="3841" max="3841" width="38.88671875" style="1" customWidth="1"/>
    <col min="3842" max="3842" width="0.6640625" style="1" customWidth="1"/>
    <col min="3843" max="3843" width="52" style="1" customWidth="1"/>
    <col min="3844" max="3844" width="5.5546875" style="1" bestFit="1" customWidth="1"/>
    <col min="3845" max="4096" width="11.5546875" style="1"/>
    <col min="4097" max="4097" width="38.88671875" style="1" customWidth="1"/>
    <col min="4098" max="4098" width="0.6640625" style="1" customWidth="1"/>
    <col min="4099" max="4099" width="52" style="1" customWidth="1"/>
    <col min="4100" max="4100" width="5.5546875" style="1" bestFit="1" customWidth="1"/>
    <col min="4101" max="4352" width="11.5546875" style="1"/>
    <col min="4353" max="4353" width="38.88671875" style="1" customWidth="1"/>
    <col min="4354" max="4354" width="0.6640625" style="1" customWidth="1"/>
    <col min="4355" max="4355" width="52" style="1" customWidth="1"/>
    <col min="4356" max="4356" width="5.5546875" style="1" bestFit="1" customWidth="1"/>
    <col min="4357" max="4608" width="11.5546875" style="1"/>
    <col min="4609" max="4609" width="38.88671875" style="1" customWidth="1"/>
    <col min="4610" max="4610" width="0.6640625" style="1" customWidth="1"/>
    <col min="4611" max="4611" width="52" style="1" customWidth="1"/>
    <col min="4612" max="4612" width="5.5546875" style="1" bestFit="1" customWidth="1"/>
    <col min="4613" max="4864" width="11.5546875" style="1"/>
    <col min="4865" max="4865" width="38.88671875" style="1" customWidth="1"/>
    <col min="4866" max="4866" width="0.6640625" style="1" customWidth="1"/>
    <col min="4867" max="4867" width="52" style="1" customWidth="1"/>
    <col min="4868" max="4868" width="5.5546875" style="1" bestFit="1" customWidth="1"/>
    <col min="4869" max="5120" width="11.5546875" style="1"/>
    <col min="5121" max="5121" width="38.88671875" style="1" customWidth="1"/>
    <col min="5122" max="5122" width="0.6640625" style="1" customWidth="1"/>
    <col min="5123" max="5123" width="52" style="1" customWidth="1"/>
    <col min="5124" max="5124" width="5.5546875" style="1" bestFit="1" customWidth="1"/>
    <col min="5125" max="5376" width="11.5546875" style="1"/>
    <col min="5377" max="5377" width="38.88671875" style="1" customWidth="1"/>
    <col min="5378" max="5378" width="0.6640625" style="1" customWidth="1"/>
    <col min="5379" max="5379" width="52" style="1" customWidth="1"/>
    <col min="5380" max="5380" width="5.5546875" style="1" bestFit="1" customWidth="1"/>
    <col min="5381" max="5632" width="11.5546875" style="1"/>
    <col min="5633" max="5633" width="38.88671875" style="1" customWidth="1"/>
    <col min="5634" max="5634" width="0.6640625" style="1" customWidth="1"/>
    <col min="5635" max="5635" width="52" style="1" customWidth="1"/>
    <col min="5636" max="5636" width="5.5546875" style="1" bestFit="1" customWidth="1"/>
    <col min="5637" max="5888" width="11.5546875" style="1"/>
    <col min="5889" max="5889" width="38.88671875" style="1" customWidth="1"/>
    <col min="5890" max="5890" width="0.6640625" style="1" customWidth="1"/>
    <col min="5891" max="5891" width="52" style="1" customWidth="1"/>
    <col min="5892" max="5892" width="5.5546875" style="1" bestFit="1" customWidth="1"/>
    <col min="5893" max="6144" width="11.5546875" style="1"/>
    <col min="6145" max="6145" width="38.88671875" style="1" customWidth="1"/>
    <col min="6146" max="6146" width="0.6640625" style="1" customWidth="1"/>
    <col min="6147" max="6147" width="52" style="1" customWidth="1"/>
    <col min="6148" max="6148" width="5.5546875" style="1" bestFit="1" customWidth="1"/>
    <col min="6149" max="6400" width="11.5546875" style="1"/>
    <col min="6401" max="6401" width="38.88671875" style="1" customWidth="1"/>
    <col min="6402" max="6402" width="0.6640625" style="1" customWidth="1"/>
    <col min="6403" max="6403" width="52" style="1" customWidth="1"/>
    <col min="6404" max="6404" width="5.5546875" style="1" bestFit="1" customWidth="1"/>
    <col min="6405" max="6656" width="11.5546875" style="1"/>
    <col min="6657" max="6657" width="38.88671875" style="1" customWidth="1"/>
    <col min="6658" max="6658" width="0.6640625" style="1" customWidth="1"/>
    <col min="6659" max="6659" width="52" style="1" customWidth="1"/>
    <col min="6660" max="6660" width="5.5546875" style="1" bestFit="1" customWidth="1"/>
    <col min="6661" max="6912" width="11.5546875" style="1"/>
    <col min="6913" max="6913" width="38.88671875" style="1" customWidth="1"/>
    <col min="6914" max="6914" width="0.6640625" style="1" customWidth="1"/>
    <col min="6915" max="6915" width="52" style="1" customWidth="1"/>
    <col min="6916" max="6916" width="5.5546875" style="1" bestFit="1" customWidth="1"/>
    <col min="6917" max="7168" width="11.5546875" style="1"/>
    <col min="7169" max="7169" width="38.88671875" style="1" customWidth="1"/>
    <col min="7170" max="7170" width="0.6640625" style="1" customWidth="1"/>
    <col min="7171" max="7171" width="52" style="1" customWidth="1"/>
    <col min="7172" max="7172" width="5.5546875" style="1" bestFit="1" customWidth="1"/>
    <col min="7173" max="7424" width="11.5546875" style="1"/>
    <col min="7425" max="7425" width="38.88671875" style="1" customWidth="1"/>
    <col min="7426" max="7426" width="0.6640625" style="1" customWidth="1"/>
    <col min="7427" max="7427" width="52" style="1" customWidth="1"/>
    <col min="7428" max="7428" width="5.5546875" style="1" bestFit="1" customWidth="1"/>
    <col min="7429" max="7680" width="11.5546875" style="1"/>
    <col min="7681" max="7681" width="38.88671875" style="1" customWidth="1"/>
    <col min="7682" max="7682" width="0.6640625" style="1" customWidth="1"/>
    <col min="7683" max="7683" width="52" style="1" customWidth="1"/>
    <col min="7684" max="7684" width="5.5546875" style="1" bestFit="1" customWidth="1"/>
    <col min="7685" max="7936" width="11.5546875" style="1"/>
    <col min="7937" max="7937" width="38.88671875" style="1" customWidth="1"/>
    <col min="7938" max="7938" width="0.6640625" style="1" customWidth="1"/>
    <col min="7939" max="7939" width="52" style="1" customWidth="1"/>
    <col min="7940" max="7940" width="5.5546875" style="1" bestFit="1" customWidth="1"/>
    <col min="7941" max="8192" width="11.5546875" style="1"/>
    <col min="8193" max="8193" width="38.88671875" style="1" customWidth="1"/>
    <col min="8194" max="8194" width="0.6640625" style="1" customWidth="1"/>
    <col min="8195" max="8195" width="52" style="1" customWidth="1"/>
    <col min="8196" max="8196" width="5.5546875" style="1" bestFit="1" customWidth="1"/>
    <col min="8197" max="8448" width="11.5546875" style="1"/>
    <col min="8449" max="8449" width="38.88671875" style="1" customWidth="1"/>
    <col min="8450" max="8450" width="0.6640625" style="1" customWidth="1"/>
    <col min="8451" max="8451" width="52" style="1" customWidth="1"/>
    <col min="8452" max="8452" width="5.5546875" style="1" bestFit="1" customWidth="1"/>
    <col min="8453" max="8704" width="11.5546875" style="1"/>
    <col min="8705" max="8705" width="38.88671875" style="1" customWidth="1"/>
    <col min="8706" max="8706" width="0.6640625" style="1" customWidth="1"/>
    <col min="8707" max="8707" width="52" style="1" customWidth="1"/>
    <col min="8708" max="8708" width="5.5546875" style="1" bestFit="1" customWidth="1"/>
    <col min="8709" max="8960" width="11.5546875" style="1"/>
    <col min="8961" max="8961" width="38.88671875" style="1" customWidth="1"/>
    <col min="8962" max="8962" width="0.6640625" style="1" customWidth="1"/>
    <col min="8963" max="8963" width="52" style="1" customWidth="1"/>
    <col min="8964" max="8964" width="5.5546875" style="1" bestFit="1" customWidth="1"/>
    <col min="8965" max="9216" width="11.5546875" style="1"/>
    <col min="9217" max="9217" width="38.88671875" style="1" customWidth="1"/>
    <col min="9218" max="9218" width="0.6640625" style="1" customWidth="1"/>
    <col min="9219" max="9219" width="52" style="1" customWidth="1"/>
    <col min="9220" max="9220" width="5.5546875" style="1" bestFit="1" customWidth="1"/>
    <col min="9221" max="9472" width="11.5546875" style="1"/>
    <col min="9473" max="9473" width="38.88671875" style="1" customWidth="1"/>
    <col min="9474" max="9474" width="0.6640625" style="1" customWidth="1"/>
    <col min="9475" max="9475" width="52" style="1" customWidth="1"/>
    <col min="9476" max="9476" width="5.5546875" style="1" bestFit="1" customWidth="1"/>
    <col min="9477" max="9728" width="11.5546875" style="1"/>
    <col min="9729" max="9729" width="38.88671875" style="1" customWidth="1"/>
    <col min="9730" max="9730" width="0.6640625" style="1" customWidth="1"/>
    <col min="9731" max="9731" width="52" style="1" customWidth="1"/>
    <col min="9732" max="9732" width="5.5546875" style="1" bestFit="1" customWidth="1"/>
    <col min="9733" max="9984" width="11.5546875" style="1"/>
    <col min="9985" max="9985" width="38.88671875" style="1" customWidth="1"/>
    <col min="9986" max="9986" width="0.6640625" style="1" customWidth="1"/>
    <col min="9987" max="9987" width="52" style="1" customWidth="1"/>
    <col min="9988" max="9988" width="5.5546875" style="1" bestFit="1" customWidth="1"/>
    <col min="9989" max="10240" width="11.5546875" style="1"/>
    <col min="10241" max="10241" width="38.88671875" style="1" customWidth="1"/>
    <col min="10242" max="10242" width="0.6640625" style="1" customWidth="1"/>
    <col min="10243" max="10243" width="52" style="1" customWidth="1"/>
    <col min="10244" max="10244" width="5.5546875" style="1" bestFit="1" customWidth="1"/>
    <col min="10245" max="10496" width="11.5546875" style="1"/>
    <col min="10497" max="10497" width="38.88671875" style="1" customWidth="1"/>
    <col min="10498" max="10498" width="0.6640625" style="1" customWidth="1"/>
    <col min="10499" max="10499" width="52" style="1" customWidth="1"/>
    <col min="10500" max="10500" width="5.5546875" style="1" bestFit="1" customWidth="1"/>
    <col min="10501" max="10752" width="11.5546875" style="1"/>
    <col min="10753" max="10753" width="38.88671875" style="1" customWidth="1"/>
    <col min="10754" max="10754" width="0.6640625" style="1" customWidth="1"/>
    <col min="10755" max="10755" width="52" style="1" customWidth="1"/>
    <col min="10756" max="10756" width="5.5546875" style="1" bestFit="1" customWidth="1"/>
    <col min="10757" max="11008" width="11.5546875" style="1"/>
    <col min="11009" max="11009" width="38.88671875" style="1" customWidth="1"/>
    <col min="11010" max="11010" width="0.6640625" style="1" customWidth="1"/>
    <col min="11011" max="11011" width="52" style="1" customWidth="1"/>
    <col min="11012" max="11012" width="5.5546875" style="1" bestFit="1" customWidth="1"/>
    <col min="11013" max="11264" width="11.5546875" style="1"/>
    <col min="11265" max="11265" width="38.88671875" style="1" customWidth="1"/>
    <col min="11266" max="11266" width="0.6640625" style="1" customWidth="1"/>
    <col min="11267" max="11267" width="52" style="1" customWidth="1"/>
    <col min="11268" max="11268" width="5.5546875" style="1" bestFit="1" customWidth="1"/>
    <col min="11269" max="11520" width="11.5546875" style="1"/>
    <col min="11521" max="11521" width="38.88671875" style="1" customWidth="1"/>
    <col min="11522" max="11522" width="0.6640625" style="1" customWidth="1"/>
    <col min="11523" max="11523" width="52" style="1" customWidth="1"/>
    <col min="11524" max="11524" width="5.5546875" style="1" bestFit="1" customWidth="1"/>
    <col min="11525" max="11776" width="11.5546875" style="1"/>
    <col min="11777" max="11777" width="38.88671875" style="1" customWidth="1"/>
    <col min="11778" max="11778" width="0.6640625" style="1" customWidth="1"/>
    <col min="11779" max="11779" width="52" style="1" customWidth="1"/>
    <col min="11780" max="11780" width="5.5546875" style="1" bestFit="1" customWidth="1"/>
    <col min="11781" max="12032" width="11.5546875" style="1"/>
    <col min="12033" max="12033" width="38.88671875" style="1" customWidth="1"/>
    <col min="12034" max="12034" width="0.6640625" style="1" customWidth="1"/>
    <col min="12035" max="12035" width="52" style="1" customWidth="1"/>
    <col min="12036" max="12036" width="5.5546875" style="1" bestFit="1" customWidth="1"/>
    <col min="12037" max="12288" width="11.5546875" style="1"/>
    <col min="12289" max="12289" width="38.88671875" style="1" customWidth="1"/>
    <col min="12290" max="12290" width="0.6640625" style="1" customWidth="1"/>
    <col min="12291" max="12291" width="52" style="1" customWidth="1"/>
    <col min="12292" max="12292" width="5.5546875" style="1" bestFit="1" customWidth="1"/>
    <col min="12293" max="12544" width="11.5546875" style="1"/>
    <col min="12545" max="12545" width="38.88671875" style="1" customWidth="1"/>
    <col min="12546" max="12546" width="0.6640625" style="1" customWidth="1"/>
    <col min="12547" max="12547" width="52" style="1" customWidth="1"/>
    <col min="12548" max="12548" width="5.5546875" style="1" bestFit="1" customWidth="1"/>
    <col min="12549" max="12800" width="11.5546875" style="1"/>
    <col min="12801" max="12801" width="38.88671875" style="1" customWidth="1"/>
    <col min="12802" max="12802" width="0.6640625" style="1" customWidth="1"/>
    <col min="12803" max="12803" width="52" style="1" customWidth="1"/>
    <col min="12804" max="12804" width="5.5546875" style="1" bestFit="1" customWidth="1"/>
    <col min="12805" max="13056" width="11.5546875" style="1"/>
    <col min="13057" max="13057" width="38.88671875" style="1" customWidth="1"/>
    <col min="13058" max="13058" width="0.6640625" style="1" customWidth="1"/>
    <col min="13059" max="13059" width="52" style="1" customWidth="1"/>
    <col min="13060" max="13060" width="5.5546875" style="1" bestFit="1" customWidth="1"/>
    <col min="13061" max="13312" width="11.5546875" style="1"/>
    <col min="13313" max="13313" width="38.88671875" style="1" customWidth="1"/>
    <col min="13314" max="13314" width="0.6640625" style="1" customWidth="1"/>
    <col min="13315" max="13315" width="52" style="1" customWidth="1"/>
    <col min="13316" max="13316" width="5.5546875" style="1" bestFit="1" customWidth="1"/>
    <col min="13317" max="13568" width="11.5546875" style="1"/>
    <col min="13569" max="13569" width="38.88671875" style="1" customWidth="1"/>
    <col min="13570" max="13570" width="0.6640625" style="1" customWidth="1"/>
    <col min="13571" max="13571" width="52" style="1" customWidth="1"/>
    <col min="13572" max="13572" width="5.5546875" style="1" bestFit="1" customWidth="1"/>
    <col min="13573" max="13824" width="11.5546875" style="1"/>
    <col min="13825" max="13825" width="38.88671875" style="1" customWidth="1"/>
    <col min="13826" max="13826" width="0.6640625" style="1" customWidth="1"/>
    <col min="13827" max="13827" width="52" style="1" customWidth="1"/>
    <col min="13828" max="13828" width="5.5546875" style="1" bestFit="1" customWidth="1"/>
    <col min="13829" max="14080" width="11.5546875" style="1"/>
    <col min="14081" max="14081" width="38.88671875" style="1" customWidth="1"/>
    <col min="14082" max="14082" width="0.6640625" style="1" customWidth="1"/>
    <col min="14083" max="14083" width="52" style="1" customWidth="1"/>
    <col min="14084" max="14084" width="5.5546875" style="1" bestFit="1" customWidth="1"/>
    <col min="14085" max="14336" width="11.5546875" style="1"/>
    <col min="14337" max="14337" width="38.88671875" style="1" customWidth="1"/>
    <col min="14338" max="14338" width="0.6640625" style="1" customWidth="1"/>
    <col min="14339" max="14339" width="52" style="1" customWidth="1"/>
    <col min="14340" max="14340" width="5.5546875" style="1" bestFit="1" customWidth="1"/>
    <col min="14341" max="14592" width="11.5546875" style="1"/>
    <col min="14593" max="14593" width="38.88671875" style="1" customWidth="1"/>
    <col min="14594" max="14594" width="0.6640625" style="1" customWidth="1"/>
    <col min="14595" max="14595" width="52" style="1" customWidth="1"/>
    <col min="14596" max="14596" width="5.5546875" style="1" bestFit="1" customWidth="1"/>
    <col min="14597" max="14848" width="11.5546875" style="1"/>
    <col min="14849" max="14849" width="38.88671875" style="1" customWidth="1"/>
    <col min="14850" max="14850" width="0.6640625" style="1" customWidth="1"/>
    <col min="14851" max="14851" width="52" style="1" customWidth="1"/>
    <col min="14852" max="14852" width="5.5546875" style="1" bestFit="1" customWidth="1"/>
    <col min="14853" max="15104" width="11.5546875" style="1"/>
    <col min="15105" max="15105" width="38.88671875" style="1" customWidth="1"/>
    <col min="15106" max="15106" width="0.6640625" style="1" customWidth="1"/>
    <col min="15107" max="15107" width="52" style="1" customWidth="1"/>
    <col min="15108" max="15108" width="5.5546875" style="1" bestFit="1" customWidth="1"/>
    <col min="15109" max="15360" width="11.5546875" style="1"/>
    <col min="15361" max="15361" width="38.88671875" style="1" customWidth="1"/>
    <col min="15362" max="15362" width="0.6640625" style="1" customWidth="1"/>
    <col min="15363" max="15363" width="52" style="1" customWidth="1"/>
    <col min="15364" max="15364" width="5.5546875" style="1" bestFit="1" customWidth="1"/>
    <col min="15365" max="15616" width="11.5546875" style="1"/>
    <col min="15617" max="15617" width="38.88671875" style="1" customWidth="1"/>
    <col min="15618" max="15618" width="0.6640625" style="1" customWidth="1"/>
    <col min="15619" max="15619" width="52" style="1" customWidth="1"/>
    <col min="15620" max="15620" width="5.5546875" style="1" bestFit="1" customWidth="1"/>
    <col min="15621" max="15872" width="11.5546875" style="1"/>
    <col min="15873" max="15873" width="38.88671875" style="1" customWidth="1"/>
    <col min="15874" max="15874" width="0.6640625" style="1" customWidth="1"/>
    <col min="15875" max="15875" width="52" style="1" customWidth="1"/>
    <col min="15876" max="15876" width="5.5546875" style="1" bestFit="1" customWidth="1"/>
    <col min="15877" max="16128" width="11.5546875" style="1"/>
    <col min="16129" max="16129" width="38.88671875" style="1" customWidth="1"/>
    <col min="16130" max="16130" width="0.6640625" style="1" customWidth="1"/>
    <col min="16131" max="16131" width="52" style="1" customWidth="1"/>
    <col min="16132" max="16132" width="5.5546875" style="1" bestFit="1" customWidth="1"/>
    <col min="16133" max="16384" width="11.5546875" style="1"/>
  </cols>
  <sheetData>
    <row r="1" spans="1:4" ht="60" customHeight="1">
      <c r="A1"/>
      <c r="D1" s="134"/>
    </row>
    <row r="2" spans="1:4" ht="40.200000000000003" customHeight="1">
      <c r="B2" s="2" t="s">
        <v>0</v>
      </c>
      <c r="D2" s="135"/>
    </row>
    <row r="3" spans="1:4" ht="34.799999999999997">
      <c r="B3" s="2" t="s">
        <v>1</v>
      </c>
      <c r="D3" s="135"/>
    </row>
    <row r="4" spans="1:4" ht="6.6" customHeight="1">
      <c r="D4" s="135"/>
    </row>
    <row r="5" spans="1:4" ht="20.399999999999999">
      <c r="C5" s="3" t="s">
        <v>130</v>
      </c>
      <c r="D5" s="135"/>
    </row>
    <row r="6" spans="1:4" s="4" customFormat="1" ht="34.950000000000003" customHeight="1">
      <c r="D6" s="135"/>
    </row>
    <row r="7" spans="1:4" ht="84" customHeight="1">
      <c r="C7" s="5" t="s">
        <v>133</v>
      </c>
      <c r="D7" s="135"/>
    </row>
    <row r="8" spans="1:4" ht="15.6">
      <c r="C8" s="121" t="s">
        <v>159</v>
      </c>
      <c r="D8" s="135"/>
    </row>
    <row r="9" spans="1:4" ht="47.25" customHeight="1">
      <c r="C9" s="6" t="s">
        <v>131</v>
      </c>
      <c r="D9" s="135"/>
    </row>
    <row r="10" spans="1:4" ht="7.2" customHeight="1">
      <c r="D10" s="135"/>
    </row>
    <row r="11" spans="1:4" ht="69">
      <c r="C11" s="7" t="s">
        <v>2</v>
      </c>
      <c r="D11" s="135"/>
    </row>
    <row r="12" spans="1:4" ht="66" customHeight="1"/>
    <row r="13" spans="1:4" ht="36" customHeight="1">
      <c r="C13" s="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C8DA-DB37-4BC0-BAEC-83243CF3BE49}">
  <dimension ref="A1:AC244"/>
  <sheetViews>
    <sheetView zoomScaleNormal="100" zoomScaleSheetLayoutView="100" workbookViewId="0">
      <pane ySplit="4" topLeftCell="A5" activePane="bottomLeft" state="frozen"/>
      <selection pane="bottomLeft"/>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7" t="s">
        <v>151</v>
      </c>
      <c r="B1" s="147"/>
      <c r="C1" s="147"/>
      <c r="D1" s="147"/>
      <c r="E1" s="147"/>
      <c r="F1" s="147"/>
      <c r="G1" s="147"/>
      <c r="H1" s="147"/>
      <c r="I1" s="147"/>
      <c r="J1" s="147"/>
      <c r="K1" s="147"/>
      <c r="L1" s="147"/>
      <c r="M1" s="147"/>
      <c r="N1" s="147"/>
      <c r="O1" s="161" t="s">
        <v>152</v>
      </c>
      <c r="P1" s="161"/>
      <c r="Q1" s="161"/>
      <c r="R1" s="161"/>
      <c r="S1" s="161"/>
      <c r="T1" s="161"/>
      <c r="U1" s="161"/>
      <c r="V1" s="161"/>
      <c r="W1" s="161"/>
      <c r="X1" s="161"/>
      <c r="Y1" s="161"/>
      <c r="Z1" s="161"/>
      <c r="AA1" s="161"/>
      <c r="AB1" s="161"/>
      <c r="AC1" s="74"/>
    </row>
    <row r="2" spans="1:29" ht="12" customHeight="1">
      <c r="F2" s="75"/>
      <c r="G2" s="76"/>
    </row>
    <row r="3" spans="1:29" ht="24.75" customHeight="1">
      <c r="A3" s="162" t="s">
        <v>43</v>
      </c>
      <c r="B3" s="162" t="s">
        <v>52</v>
      </c>
      <c r="C3" s="162" t="s">
        <v>70</v>
      </c>
      <c r="D3" s="164" t="s">
        <v>71</v>
      </c>
      <c r="E3" s="165"/>
      <c r="F3" s="165"/>
      <c r="G3" s="165"/>
      <c r="H3" s="162"/>
      <c r="I3" s="166" t="s">
        <v>72</v>
      </c>
      <c r="J3" s="151" t="s">
        <v>73</v>
      </c>
      <c r="K3" s="168"/>
      <c r="L3" s="168"/>
      <c r="M3" s="169"/>
      <c r="N3" s="170" t="s">
        <v>74</v>
      </c>
      <c r="O3" s="172" t="s">
        <v>75</v>
      </c>
      <c r="P3" s="166" t="s">
        <v>76</v>
      </c>
      <c r="Q3" s="175" t="s">
        <v>77</v>
      </c>
      <c r="R3" s="175"/>
      <c r="S3" s="172"/>
      <c r="T3" s="151" t="s">
        <v>78</v>
      </c>
      <c r="U3" s="168"/>
      <c r="V3" s="168"/>
      <c r="W3" s="169"/>
      <c r="X3" s="168" t="s">
        <v>79</v>
      </c>
      <c r="Y3" s="168"/>
      <c r="Z3" s="168"/>
      <c r="AA3" s="169"/>
      <c r="AB3" s="170" t="s">
        <v>43</v>
      </c>
    </row>
    <row r="4" spans="1:29" ht="94.95" customHeight="1">
      <c r="A4" s="163"/>
      <c r="B4" s="163"/>
      <c r="C4" s="163"/>
      <c r="D4" s="47" t="s">
        <v>80</v>
      </c>
      <c r="E4" s="47" t="s">
        <v>81</v>
      </c>
      <c r="F4" s="47" t="s">
        <v>82</v>
      </c>
      <c r="G4" s="47" t="s">
        <v>83</v>
      </c>
      <c r="H4" s="47" t="s">
        <v>84</v>
      </c>
      <c r="I4" s="167"/>
      <c r="J4" s="47" t="s">
        <v>80</v>
      </c>
      <c r="K4" s="47" t="s">
        <v>85</v>
      </c>
      <c r="L4" s="77" t="s">
        <v>86</v>
      </c>
      <c r="M4" s="47" t="s">
        <v>87</v>
      </c>
      <c r="N4" s="171"/>
      <c r="O4" s="173"/>
      <c r="P4" s="174"/>
      <c r="Q4" s="78" t="s">
        <v>80</v>
      </c>
      <c r="R4" s="47" t="s">
        <v>88</v>
      </c>
      <c r="S4" s="47" t="s">
        <v>89</v>
      </c>
      <c r="T4" s="47" t="s">
        <v>80</v>
      </c>
      <c r="U4" s="47" t="s">
        <v>90</v>
      </c>
      <c r="V4" s="47" t="s">
        <v>91</v>
      </c>
      <c r="W4" s="47" t="s">
        <v>92</v>
      </c>
      <c r="X4" s="47" t="s">
        <v>80</v>
      </c>
      <c r="Y4" s="47" t="s">
        <v>93</v>
      </c>
      <c r="Z4" s="47" t="s">
        <v>94</v>
      </c>
      <c r="AA4" s="47" t="s">
        <v>95</v>
      </c>
      <c r="AB4" s="176"/>
    </row>
    <row r="5" spans="1:29" s="52" customFormat="1">
      <c r="A5" s="60"/>
      <c r="B5" s="60"/>
      <c r="C5" s="60"/>
      <c r="D5" s="60"/>
      <c r="E5" s="60"/>
      <c r="F5" s="60"/>
      <c r="G5" s="60"/>
      <c r="H5" s="60"/>
      <c r="I5" s="60"/>
      <c r="J5" s="60"/>
      <c r="K5" s="60"/>
      <c r="L5" s="60"/>
      <c r="M5" s="60"/>
      <c r="N5" s="60"/>
      <c r="O5" s="60"/>
      <c r="P5" s="60"/>
      <c r="Q5" s="60"/>
      <c r="R5" s="60"/>
      <c r="S5" s="60"/>
      <c r="T5" s="60"/>
      <c r="U5" s="60"/>
      <c r="V5" s="60"/>
      <c r="W5" s="60"/>
      <c r="X5" s="60"/>
      <c r="Y5" s="60"/>
      <c r="Z5" s="60"/>
      <c r="AA5" s="60"/>
      <c r="AB5" s="60"/>
    </row>
    <row r="6" spans="1:29" s="52" customFormat="1">
      <c r="A6" s="60"/>
      <c r="B6" s="146" t="s">
        <v>50</v>
      </c>
      <c r="C6" s="146"/>
      <c r="D6" s="146"/>
      <c r="E6" s="146"/>
      <c r="F6" s="146"/>
      <c r="G6" s="146"/>
      <c r="H6" s="146"/>
      <c r="I6" s="146"/>
      <c r="J6" s="146"/>
      <c r="K6" s="146"/>
      <c r="L6" s="146"/>
      <c r="M6" s="146"/>
      <c r="N6" s="146"/>
      <c r="O6" s="146" t="s">
        <v>50</v>
      </c>
      <c r="P6" s="146"/>
      <c r="Q6" s="146"/>
      <c r="R6" s="146"/>
      <c r="S6" s="146"/>
      <c r="T6" s="146"/>
      <c r="U6" s="146"/>
      <c r="V6" s="146"/>
      <c r="W6" s="146"/>
      <c r="X6" s="146"/>
      <c r="Y6" s="146"/>
      <c r="Z6" s="146"/>
      <c r="AA6" s="146"/>
      <c r="AB6" s="60"/>
    </row>
    <row r="7" spans="1:29" s="52" customFormat="1">
      <c r="A7" s="53">
        <v>2014</v>
      </c>
      <c r="B7" s="56">
        <v>234.11699999999999</v>
      </c>
      <c r="C7" s="56">
        <v>4.2000000000000003E-2</v>
      </c>
      <c r="D7" s="56">
        <v>6.048</v>
      </c>
      <c r="E7" s="56">
        <v>2E-3</v>
      </c>
      <c r="F7" s="56">
        <v>5.8070000000000004</v>
      </c>
      <c r="G7" s="54" t="s">
        <v>16</v>
      </c>
      <c r="H7" s="56">
        <v>0.23899999999999999</v>
      </c>
      <c r="I7" s="56">
        <v>18.934000000000001</v>
      </c>
      <c r="J7" s="56">
        <v>41.314</v>
      </c>
      <c r="K7" s="56">
        <v>23.318999999999999</v>
      </c>
      <c r="L7" s="56">
        <v>4.5359999999999996</v>
      </c>
      <c r="M7" s="56">
        <v>13.459</v>
      </c>
      <c r="N7" s="56">
        <v>10.984</v>
      </c>
      <c r="O7" s="56">
        <v>5.0970000000000004</v>
      </c>
      <c r="P7" s="56">
        <v>5.9589999999999996</v>
      </c>
      <c r="Q7" s="56">
        <v>50.780999999999999</v>
      </c>
      <c r="R7" s="56">
        <v>40.508000000000003</v>
      </c>
      <c r="S7" s="56">
        <v>10.273</v>
      </c>
      <c r="T7" s="56">
        <v>43.207999999999998</v>
      </c>
      <c r="U7" s="54" t="s">
        <v>16</v>
      </c>
      <c r="V7" s="56">
        <v>19.087</v>
      </c>
      <c r="W7" s="56">
        <v>24.120999999999999</v>
      </c>
      <c r="X7" s="56">
        <v>51.75</v>
      </c>
      <c r="Y7" s="56">
        <v>38.31</v>
      </c>
      <c r="Z7" s="56">
        <v>13.44</v>
      </c>
      <c r="AA7" s="54" t="s">
        <v>16</v>
      </c>
      <c r="AB7" s="53">
        <v>2014</v>
      </c>
      <c r="AC7" s="55"/>
    </row>
    <row r="8" spans="1:29" s="52" customFormat="1">
      <c r="A8" s="53">
        <v>2015</v>
      </c>
      <c r="B8" s="56">
        <v>235.435</v>
      </c>
      <c r="C8" s="56">
        <v>0.04</v>
      </c>
      <c r="D8" s="56">
        <v>6.0090000000000003</v>
      </c>
      <c r="E8" s="56">
        <v>2E-3</v>
      </c>
      <c r="F8" s="56">
        <v>5.782</v>
      </c>
      <c r="G8" s="54" t="s">
        <v>16</v>
      </c>
      <c r="H8" s="56">
        <v>0.22500000000000001</v>
      </c>
      <c r="I8" s="56">
        <v>17.408000000000001</v>
      </c>
      <c r="J8" s="56">
        <v>40.9</v>
      </c>
      <c r="K8" s="56">
        <v>22.709</v>
      </c>
      <c r="L8" s="56">
        <v>4.6959999999999997</v>
      </c>
      <c r="M8" s="56">
        <v>13.494999999999999</v>
      </c>
      <c r="N8" s="56">
        <v>11.833</v>
      </c>
      <c r="O8" s="56">
        <v>4.92</v>
      </c>
      <c r="P8" s="56">
        <v>5.423</v>
      </c>
      <c r="Q8" s="56">
        <v>52.277999999999999</v>
      </c>
      <c r="R8" s="56">
        <v>41.664999999999999</v>
      </c>
      <c r="S8" s="56">
        <v>10.613</v>
      </c>
      <c r="T8" s="56">
        <v>44.667000000000002</v>
      </c>
      <c r="U8" s="54" t="s">
        <v>16</v>
      </c>
      <c r="V8" s="56">
        <v>19.666</v>
      </c>
      <c r="W8" s="56">
        <v>25.001000000000001</v>
      </c>
      <c r="X8" s="56">
        <v>51.957000000000001</v>
      </c>
      <c r="Y8" s="56">
        <v>39.015999999999998</v>
      </c>
      <c r="Z8" s="56">
        <v>12.941000000000001</v>
      </c>
      <c r="AA8" s="54" t="s">
        <v>16</v>
      </c>
      <c r="AB8" s="53">
        <v>2015</v>
      </c>
      <c r="AC8" s="55"/>
    </row>
    <row r="9" spans="1:29" s="52" customFormat="1">
      <c r="A9" s="53">
        <v>2016</v>
      </c>
      <c r="B9" s="56">
        <v>236.625</v>
      </c>
      <c r="C9" s="56">
        <v>4.1000000000000002E-2</v>
      </c>
      <c r="D9" s="56">
        <v>5.9720000000000004</v>
      </c>
      <c r="E9" s="56">
        <v>2E-3</v>
      </c>
      <c r="F9" s="56">
        <v>5.7569999999999997</v>
      </c>
      <c r="G9" s="54" t="s">
        <v>16</v>
      </c>
      <c r="H9" s="56">
        <v>0.21299999999999999</v>
      </c>
      <c r="I9" s="56">
        <v>15.994</v>
      </c>
      <c r="J9" s="56">
        <v>40.933</v>
      </c>
      <c r="K9" s="56">
        <v>22.559000000000001</v>
      </c>
      <c r="L9" s="56">
        <v>4.9969999999999999</v>
      </c>
      <c r="M9" s="56">
        <v>13.377000000000001</v>
      </c>
      <c r="N9" s="56">
        <v>13.477</v>
      </c>
      <c r="O9" s="56">
        <v>4.657</v>
      </c>
      <c r="P9" s="56">
        <v>5.05</v>
      </c>
      <c r="Q9" s="56">
        <v>54.695999999999998</v>
      </c>
      <c r="R9" s="56">
        <v>43.13</v>
      </c>
      <c r="S9" s="56">
        <v>11.566000000000001</v>
      </c>
      <c r="T9" s="56">
        <v>44.627000000000002</v>
      </c>
      <c r="U9" s="54" t="s">
        <v>16</v>
      </c>
      <c r="V9" s="56">
        <v>19.747</v>
      </c>
      <c r="W9" s="56">
        <v>24.88</v>
      </c>
      <c r="X9" s="56">
        <v>51.177999999999997</v>
      </c>
      <c r="Y9" s="56">
        <v>38.762</v>
      </c>
      <c r="Z9" s="56">
        <v>12.416</v>
      </c>
      <c r="AA9" s="54" t="s">
        <v>16</v>
      </c>
      <c r="AB9" s="53">
        <v>2016</v>
      </c>
      <c r="AC9" s="55"/>
    </row>
    <row r="10" spans="1:29" s="52" customFormat="1">
      <c r="A10" s="53">
        <v>2017</v>
      </c>
      <c r="B10" s="56">
        <v>239.36799999999999</v>
      </c>
      <c r="C10" s="56">
        <v>3.9E-2</v>
      </c>
      <c r="D10" s="56">
        <v>5.8840000000000003</v>
      </c>
      <c r="E10" s="56">
        <v>1E-3</v>
      </c>
      <c r="F10" s="56">
        <v>5.6769999999999996</v>
      </c>
      <c r="G10" s="54" t="s">
        <v>16</v>
      </c>
      <c r="H10" s="56">
        <v>0.20599999999999999</v>
      </c>
      <c r="I10" s="56">
        <v>15.484</v>
      </c>
      <c r="J10" s="56">
        <v>40.137</v>
      </c>
      <c r="K10" s="56">
        <v>21.545000000000002</v>
      </c>
      <c r="L10" s="56">
        <v>5.4569999999999999</v>
      </c>
      <c r="M10" s="56">
        <v>13.135</v>
      </c>
      <c r="N10" s="56">
        <v>14.862</v>
      </c>
      <c r="O10" s="56">
        <v>4.6020000000000003</v>
      </c>
      <c r="P10" s="56">
        <v>4.97</v>
      </c>
      <c r="Q10" s="56">
        <v>57.320999999999998</v>
      </c>
      <c r="R10" s="56">
        <v>44.621000000000002</v>
      </c>
      <c r="S10" s="56">
        <v>12.7</v>
      </c>
      <c r="T10" s="56">
        <v>44.863999999999997</v>
      </c>
      <c r="U10" s="54" t="s">
        <v>16</v>
      </c>
      <c r="V10" s="56">
        <v>19.579999999999998</v>
      </c>
      <c r="W10" s="56">
        <v>25.283999999999999</v>
      </c>
      <c r="X10" s="56">
        <v>51.204999999999998</v>
      </c>
      <c r="Y10" s="56">
        <v>38.281999999999996</v>
      </c>
      <c r="Z10" s="56">
        <v>12.923</v>
      </c>
      <c r="AA10" s="54" t="s">
        <v>16</v>
      </c>
      <c r="AB10" s="53">
        <v>2017</v>
      </c>
      <c r="AC10" s="55"/>
    </row>
    <row r="11" spans="1:29" s="52" customFormat="1">
      <c r="A11" s="53">
        <v>2018</v>
      </c>
      <c r="B11" s="56">
        <v>242.125</v>
      </c>
      <c r="C11" s="81">
        <v>3.7999999999999999E-2</v>
      </c>
      <c r="D11" s="56">
        <v>5.8890000000000002</v>
      </c>
      <c r="E11" s="56">
        <v>1E-3</v>
      </c>
      <c r="F11" s="56">
        <v>5.69</v>
      </c>
      <c r="G11" s="54" t="s">
        <v>16</v>
      </c>
      <c r="H11" s="56">
        <v>0.19800000000000001</v>
      </c>
      <c r="I11" s="56">
        <v>16.431999999999999</v>
      </c>
      <c r="J11" s="56">
        <v>40.042000000000002</v>
      </c>
      <c r="K11" s="56">
        <v>21.312000000000001</v>
      </c>
      <c r="L11" s="56">
        <v>5.7969999999999997</v>
      </c>
      <c r="M11" s="56">
        <v>12.933</v>
      </c>
      <c r="N11" s="56">
        <v>14.887</v>
      </c>
      <c r="O11" s="56">
        <v>4.6420000000000003</v>
      </c>
      <c r="P11" s="56">
        <v>4.7930000000000001</v>
      </c>
      <c r="Q11" s="56">
        <v>58.244</v>
      </c>
      <c r="R11" s="56">
        <v>45.16</v>
      </c>
      <c r="S11" s="56">
        <v>13.084</v>
      </c>
      <c r="T11" s="56">
        <v>44.624000000000002</v>
      </c>
      <c r="U11" s="54" t="s">
        <v>16</v>
      </c>
      <c r="V11" s="56">
        <v>19.100999999999999</v>
      </c>
      <c r="W11" s="56">
        <v>25.523</v>
      </c>
      <c r="X11" s="56">
        <v>52.533999999999999</v>
      </c>
      <c r="Y11" s="56">
        <v>38.953000000000003</v>
      </c>
      <c r="Z11" s="56">
        <v>13.581</v>
      </c>
      <c r="AA11" s="54" t="s">
        <v>16</v>
      </c>
      <c r="AB11" s="53">
        <v>2018</v>
      </c>
      <c r="AC11" s="55"/>
    </row>
    <row r="12" spans="1:29" s="52" customFormat="1">
      <c r="A12" s="53">
        <v>2019</v>
      </c>
      <c r="B12" s="56">
        <v>240.68</v>
      </c>
      <c r="C12" s="81">
        <v>3.6999999999999998E-2</v>
      </c>
      <c r="D12" s="56">
        <v>5.5890000000000004</v>
      </c>
      <c r="E12" s="56">
        <v>2E-3</v>
      </c>
      <c r="F12" s="56">
        <v>5.3940000000000001</v>
      </c>
      <c r="G12" s="54" t="s">
        <v>16</v>
      </c>
      <c r="H12" s="56">
        <v>0.193</v>
      </c>
      <c r="I12" s="56">
        <v>16.306000000000001</v>
      </c>
      <c r="J12" s="56">
        <v>39.555</v>
      </c>
      <c r="K12" s="56">
        <v>20.87</v>
      </c>
      <c r="L12" s="56">
        <v>5.8949999999999996</v>
      </c>
      <c r="M12" s="56">
        <v>12.79</v>
      </c>
      <c r="N12" s="56">
        <v>14.67</v>
      </c>
      <c r="O12" s="56">
        <v>4.4660000000000002</v>
      </c>
      <c r="P12" s="56">
        <v>4.53</v>
      </c>
      <c r="Q12" s="56">
        <v>57.215000000000003</v>
      </c>
      <c r="R12" s="56">
        <v>44.527000000000001</v>
      </c>
      <c r="S12" s="56">
        <v>12.688000000000001</v>
      </c>
      <c r="T12" s="56">
        <v>43.295999999999999</v>
      </c>
      <c r="U12" s="54" t="s">
        <v>16</v>
      </c>
      <c r="V12" s="56">
        <v>18.27</v>
      </c>
      <c r="W12" s="56">
        <v>25.026</v>
      </c>
      <c r="X12" s="56">
        <v>55.015999999999998</v>
      </c>
      <c r="Y12" s="56">
        <v>41.195999999999998</v>
      </c>
      <c r="Z12" s="56">
        <v>13.82</v>
      </c>
      <c r="AA12" s="54" t="s">
        <v>16</v>
      </c>
      <c r="AB12" s="53">
        <v>2019</v>
      </c>
      <c r="AC12" s="55"/>
    </row>
    <row r="13" spans="1:29" s="52" customFormat="1">
      <c r="A13" s="53">
        <v>2020</v>
      </c>
      <c r="B13" s="56">
        <v>231.79499999999999</v>
      </c>
      <c r="C13" s="81">
        <v>3.6999999999999998E-2</v>
      </c>
      <c r="D13" s="56">
        <v>5.6369999999999996</v>
      </c>
      <c r="E13" s="56">
        <v>3.0000000000000001E-3</v>
      </c>
      <c r="F13" s="56">
        <v>5.4539999999999997</v>
      </c>
      <c r="G13" s="54" t="s">
        <v>16</v>
      </c>
      <c r="H13" s="56">
        <v>0.18</v>
      </c>
      <c r="I13" s="56">
        <v>14.618</v>
      </c>
      <c r="J13" s="56">
        <v>37.292000000000002</v>
      </c>
      <c r="K13" s="56">
        <v>19.655000000000001</v>
      </c>
      <c r="L13" s="56">
        <v>5.3849999999999998</v>
      </c>
      <c r="M13" s="56">
        <v>12.252000000000001</v>
      </c>
      <c r="N13" s="56">
        <v>14.483000000000001</v>
      </c>
      <c r="O13" s="56">
        <v>4.3170000000000002</v>
      </c>
      <c r="P13" s="56">
        <v>4.4429999999999996</v>
      </c>
      <c r="Q13" s="56">
        <v>52.994</v>
      </c>
      <c r="R13" s="56">
        <v>41.555</v>
      </c>
      <c r="S13" s="56">
        <v>11.439</v>
      </c>
      <c r="T13" s="56">
        <v>42.506</v>
      </c>
      <c r="U13" s="54" t="s">
        <v>16</v>
      </c>
      <c r="V13" s="56">
        <v>17.998000000000001</v>
      </c>
      <c r="W13" s="56">
        <v>24.507999999999999</v>
      </c>
      <c r="X13" s="56">
        <v>55.468000000000004</v>
      </c>
      <c r="Y13" s="56">
        <v>41.698</v>
      </c>
      <c r="Z13" s="56">
        <v>13.77</v>
      </c>
      <c r="AA13" s="54" t="s">
        <v>16</v>
      </c>
      <c r="AB13" s="53">
        <v>2020</v>
      </c>
      <c r="AC13" s="55"/>
    </row>
    <row r="14" spans="1:29" s="52" customFormat="1">
      <c r="A14" s="53">
        <v>2021</v>
      </c>
      <c r="B14" s="56">
        <v>223.01300000000001</v>
      </c>
      <c r="C14" s="81">
        <v>3.6999999999999998E-2</v>
      </c>
      <c r="D14" s="56">
        <v>5.5469999999999997</v>
      </c>
      <c r="E14" s="56">
        <v>3.0000000000000001E-3</v>
      </c>
      <c r="F14" s="56">
        <v>5.3920000000000003</v>
      </c>
      <c r="G14" s="54" t="s">
        <v>16</v>
      </c>
      <c r="H14" s="56">
        <v>0.152</v>
      </c>
      <c r="I14" s="56">
        <v>12.442</v>
      </c>
      <c r="J14" s="56">
        <v>35.198999999999998</v>
      </c>
      <c r="K14" s="56">
        <v>18.687999999999999</v>
      </c>
      <c r="L14" s="56">
        <v>4.7939999999999996</v>
      </c>
      <c r="M14" s="56">
        <v>11.717000000000001</v>
      </c>
      <c r="N14" s="56">
        <v>13.994</v>
      </c>
      <c r="O14" s="56">
        <v>4.3490000000000002</v>
      </c>
      <c r="P14" s="56">
        <v>4.42</v>
      </c>
      <c r="Q14" s="56">
        <v>50.569000000000003</v>
      </c>
      <c r="R14" s="56">
        <v>39.831000000000003</v>
      </c>
      <c r="S14" s="56">
        <v>10.738</v>
      </c>
      <c r="T14" s="56">
        <v>43.34</v>
      </c>
      <c r="U14" s="54" t="s">
        <v>16</v>
      </c>
      <c r="V14" s="56">
        <v>18.405999999999999</v>
      </c>
      <c r="W14" s="56">
        <v>24.934000000000001</v>
      </c>
      <c r="X14" s="56">
        <v>53.116</v>
      </c>
      <c r="Y14" s="56">
        <v>39.805999999999997</v>
      </c>
      <c r="Z14" s="56">
        <v>13.31</v>
      </c>
      <c r="AA14" s="54" t="s">
        <v>16</v>
      </c>
      <c r="AB14" s="53">
        <v>2021</v>
      </c>
      <c r="AC14" s="55"/>
    </row>
    <row r="15" spans="1:29" s="52" customFormat="1">
      <c r="A15" s="53">
        <v>2022</v>
      </c>
      <c r="B15" s="56">
        <v>219.483</v>
      </c>
      <c r="C15" s="81">
        <v>3.6999999999999998E-2</v>
      </c>
      <c r="D15" s="56">
        <v>5.375</v>
      </c>
      <c r="E15" s="56">
        <v>5.0000000000000001E-3</v>
      </c>
      <c r="F15" s="56">
        <v>5.218</v>
      </c>
      <c r="G15" s="54" t="s">
        <v>16</v>
      </c>
      <c r="H15" s="56">
        <v>0.152</v>
      </c>
      <c r="I15" s="56">
        <v>12.052</v>
      </c>
      <c r="J15" s="56">
        <v>34.531999999999996</v>
      </c>
      <c r="K15" s="56">
        <v>18.097000000000001</v>
      </c>
      <c r="L15" s="56">
        <v>4.7140000000000004</v>
      </c>
      <c r="M15" s="56">
        <v>11.721</v>
      </c>
      <c r="N15" s="56">
        <v>13.423</v>
      </c>
      <c r="O15" s="56">
        <v>4.0330000000000004</v>
      </c>
      <c r="P15" s="56">
        <v>4.399</v>
      </c>
      <c r="Q15" s="56">
        <v>49.789000000000001</v>
      </c>
      <c r="R15" s="56">
        <v>39.029000000000003</v>
      </c>
      <c r="S15" s="56">
        <v>10.76</v>
      </c>
      <c r="T15" s="56">
        <v>46.363</v>
      </c>
      <c r="U15" s="54" t="s">
        <v>16</v>
      </c>
      <c r="V15" s="56">
        <v>19.353999999999999</v>
      </c>
      <c r="W15" s="56">
        <v>27.009</v>
      </c>
      <c r="X15" s="56">
        <v>49.48</v>
      </c>
      <c r="Y15" s="56">
        <v>36.591000000000001</v>
      </c>
      <c r="Z15" s="56">
        <v>12.888999999999999</v>
      </c>
      <c r="AA15" s="54" t="s">
        <v>16</v>
      </c>
      <c r="AB15" s="53">
        <v>2022</v>
      </c>
      <c r="AC15" s="55"/>
    </row>
    <row r="16" spans="1:29" s="52" customFormat="1">
      <c r="A16" s="120">
        <v>2023</v>
      </c>
      <c r="B16" s="56">
        <v>217.524</v>
      </c>
      <c r="C16" s="81">
        <v>4.1000000000000002E-2</v>
      </c>
      <c r="D16" s="56">
        <v>5.2210000000000001</v>
      </c>
      <c r="E16" s="56">
        <v>5.0000000000000001E-3</v>
      </c>
      <c r="F16" s="56">
        <v>5.07</v>
      </c>
      <c r="G16" s="54" t="s">
        <v>16</v>
      </c>
      <c r="H16" s="56">
        <v>0.14599999999999999</v>
      </c>
      <c r="I16" s="56">
        <v>12.983000000000001</v>
      </c>
      <c r="J16" s="56">
        <v>34.137999999999998</v>
      </c>
      <c r="K16" s="56">
        <v>17.675000000000001</v>
      </c>
      <c r="L16" s="56">
        <v>4.66</v>
      </c>
      <c r="M16" s="56">
        <v>11.803000000000001</v>
      </c>
      <c r="N16" s="56">
        <v>13.242000000000001</v>
      </c>
      <c r="O16" s="56">
        <v>3.6520000000000001</v>
      </c>
      <c r="P16" s="56">
        <v>4.5599999999999996</v>
      </c>
      <c r="Q16" s="56">
        <v>49.067999999999998</v>
      </c>
      <c r="R16" s="56">
        <v>38.433999999999997</v>
      </c>
      <c r="S16" s="56">
        <v>10.634</v>
      </c>
      <c r="T16" s="56">
        <v>47.466000000000001</v>
      </c>
      <c r="U16" s="54" t="s">
        <v>16</v>
      </c>
      <c r="V16" s="56">
        <v>19.437000000000001</v>
      </c>
      <c r="W16" s="56">
        <v>28.029</v>
      </c>
      <c r="X16" s="56">
        <v>47.152999999999999</v>
      </c>
      <c r="Y16" s="56">
        <v>33.716999999999999</v>
      </c>
      <c r="Z16" s="56">
        <v>13.436</v>
      </c>
      <c r="AA16" s="54" t="s">
        <v>16</v>
      </c>
      <c r="AB16" s="120">
        <v>2023</v>
      </c>
      <c r="AC16" s="55"/>
    </row>
    <row r="17" spans="1:28" s="52" customFormat="1">
      <c r="A17" s="53"/>
      <c r="B17" s="56"/>
      <c r="C17" s="81"/>
      <c r="D17" s="56"/>
      <c r="E17" s="54"/>
      <c r="F17" s="56"/>
      <c r="G17" s="54"/>
      <c r="H17" s="54"/>
      <c r="I17" s="56"/>
      <c r="J17" s="56"/>
      <c r="K17" s="54"/>
      <c r="L17" s="54"/>
      <c r="M17" s="54"/>
      <c r="N17" s="56"/>
      <c r="O17" s="56"/>
      <c r="P17" s="56"/>
      <c r="Q17" s="56"/>
      <c r="R17" s="54"/>
      <c r="S17" s="54"/>
      <c r="T17" s="56"/>
      <c r="U17" s="54"/>
      <c r="V17" s="54"/>
      <c r="W17" s="54"/>
      <c r="X17" s="56"/>
      <c r="Y17" s="54"/>
      <c r="Z17" s="54"/>
      <c r="AA17" s="54"/>
      <c r="AB17" s="60"/>
    </row>
    <row r="18" spans="1:28" s="52" customFormat="1">
      <c r="A18" s="60"/>
      <c r="B18" s="146" t="s">
        <v>121</v>
      </c>
      <c r="C18" s="146"/>
      <c r="D18" s="146"/>
      <c r="E18" s="146"/>
      <c r="F18" s="146"/>
      <c r="G18" s="146"/>
      <c r="H18" s="146"/>
      <c r="I18" s="146"/>
      <c r="J18" s="146"/>
      <c r="K18" s="146"/>
      <c r="L18" s="146"/>
      <c r="M18" s="146"/>
      <c r="N18" s="146"/>
      <c r="O18" s="146" t="s">
        <v>121</v>
      </c>
      <c r="P18" s="146"/>
      <c r="Q18" s="146"/>
      <c r="R18" s="146"/>
      <c r="S18" s="146"/>
      <c r="T18" s="146"/>
      <c r="U18" s="146"/>
      <c r="V18" s="146"/>
      <c r="W18" s="146"/>
      <c r="X18" s="146"/>
      <c r="Y18" s="146"/>
      <c r="Z18" s="146"/>
      <c r="AA18" s="146"/>
      <c r="AB18" s="60"/>
    </row>
    <row r="19" spans="1:28" s="52" customFormat="1">
      <c r="A19" s="53">
        <v>2015</v>
      </c>
      <c r="B19" s="57">
        <f t="shared" ref="B19:R27" si="0">ROUND(B8/B7*100-100,5)</f>
        <v>0.56296999999999997</v>
      </c>
      <c r="C19" s="57">
        <f t="shared" si="0"/>
        <v>-4.7618999999999998</v>
      </c>
      <c r="D19" s="57">
        <f t="shared" si="0"/>
        <v>-0.64483999999999997</v>
      </c>
      <c r="E19" s="57">
        <f t="shared" si="0"/>
        <v>0</v>
      </c>
      <c r="F19" s="57">
        <f t="shared" si="0"/>
        <v>-0.43051</v>
      </c>
      <c r="G19" s="57" t="s">
        <v>16</v>
      </c>
      <c r="H19" s="57">
        <f t="shared" ref="H19:W27" si="1">ROUND(H8/H7*100-100,5)</f>
        <v>-5.8577399999999997</v>
      </c>
      <c r="I19" s="57">
        <f t="shared" si="1"/>
        <v>-8.0595800000000004</v>
      </c>
      <c r="J19" s="57">
        <f t="shared" si="1"/>
        <v>-1.0020800000000001</v>
      </c>
      <c r="K19" s="57">
        <f t="shared" si="1"/>
        <v>-2.6158899999999998</v>
      </c>
      <c r="L19" s="57">
        <f t="shared" si="1"/>
        <v>3.5273400000000001</v>
      </c>
      <c r="M19" s="57">
        <f t="shared" si="1"/>
        <v>0.26748</v>
      </c>
      <c r="N19" s="57">
        <f t="shared" si="1"/>
        <v>7.7294200000000002</v>
      </c>
      <c r="O19" s="57">
        <f t="shared" si="1"/>
        <v>-3.4726300000000001</v>
      </c>
      <c r="P19" s="57">
        <f t="shared" si="1"/>
        <v>-8.9947999999999997</v>
      </c>
      <c r="Q19" s="57">
        <f t="shared" si="1"/>
        <v>2.9479500000000001</v>
      </c>
      <c r="R19" s="57">
        <f t="shared" si="1"/>
        <v>2.85623</v>
      </c>
      <c r="S19" s="57">
        <f t="shared" si="1"/>
        <v>3.30965</v>
      </c>
      <c r="T19" s="57">
        <f t="shared" si="1"/>
        <v>3.37669</v>
      </c>
      <c r="U19" s="57" t="s">
        <v>16</v>
      </c>
      <c r="V19" s="57">
        <f t="shared" ref="V19:Z27" si="2">ROUND(V8/V7*100-100,5)</f>
        <v>3.03348</v>
      </c>
      <c r="W19" s="57">
        <f t="shared" si="2"/>
        <v>3.6482700000000001</v>
      </c>
      <c r="X19" s="57">
        <f t="shared" si="2"/>
        <v>0.4</v>
      </c>
      <c r="Y19" s="57">
        <f t="shared" si="2"/>
        <v>1.8428599999999999</v>
      </c>
      <c r="Z19" s="57">
        <f t="shared" si="2"/>
        <v>-3.7128000000000001</v>
      </c>
      <c r="AA19" s="57" t="s">
        <v>16</v>
      </c>
      <c r="AB19" s="53">
        <v>2015</v>
      </c>
    </row>
    <row r="20" spans="1:28" s="52" customFormat="1">
      <c r="A20" s="53">
        <v>2016</v>
      </c>
      <c r="B20" s="57">
        <f t="shared" si="0"/>
        <v>0.50544999999999995</v>
      </c>
      <c r="C20" s="57">
        <f t="shared" si="0"/>
        <v>2.5</v>
      </c>
      <c r="D20" s="57">
        <f t="shared" si="0"/>
        <v>-0.61573999999999995</v>
      </c>
      <c r="E20" s="57">
        <f t="shared" si="0"/>
        <v>0</v>
      </c>
      <c r="F20" s="57">
        <f t="shared" si="0"/>
        <v>-0.43237999999999999</v>
      </c>
      <c r="G20" s="57" t="s">
        <v>16</v>
      </c>
      <c r="H20" s="57">
        <f t="shared" si="1"/>
        <v>-5.3333300000000001</v>
      </c>
      <c r="I20" s="57">
        <f t="shared" si="1"/>
        <v>-8.1227</v>
      </c>
      <c r="J20" s="57">
        <f t="shared" si="1"/>
        <v>8.0680000000000002E-2</v>
      </c>
      <c r="K20" s="57">
        <f t="shared" si="1"/>
        <v>-0.66052999999999995</v>
      </c>
      <c r="L20" s="57">
        <f t="shared" si="1"/>
        <v>6.4097099999999996</v>
      </c>
      <c r="M20" s="57">
        <f t="shared" si="1"/>
        <v>-0.87439999999999996</v>
      </c>
      <c r="N20" s="57">
        <f t="shared" si="1"/>
        <v>13.89335</v>
      </c>
      <c r="O20" s="57">
        <f t="shared" si="1"/>
        <v>-5.3455300000000001</v>
      </c>
      <c r="P20" s="57">
        <f t="shared" si="1"/>
        <v>-6.8781100000000004</v>
      </c>
      <c r="Q20" s="57">
        <f t="shared" si="1"/>
        <v>4.6252700000000004</v>
      </c>
      <c r="R20" s="57">
        <f t="shared" si="1"/>
        <v>3.51614</v>
      </c>
      <c r="S20" s="57">
        <f t="shared" si="1"/>
        <v>8.9795499999999997</v>
      </c>
      <c r="T20" s="57">
        <f t="shared" si="1"/>
        <v>-8.9550000000000005E-2</v>
      </c>
      <c r="U20" s="57" t="s">
        <v>16</v>
      </c>
      <c r="V20" s="57">
        <f t="shared" si="2"/>
        <v>0.41188000000000002</v>
      </c>
      <c r="W20" s="57">
        <f t="shared" si="2"/>
        <v>-0.48398000000000002</v>
      </c>
      <c r="X20" s="57">
        <f t="shared" si="2"/>
        <v>-1.49932</v>
      </c>
      <c r="Y20" s="57">
        <f t="shared" si="2"/>
        <v>-0.65100999999999998</v>
      </c>
      <c r="Z20" s="57">
        <f t="shared" si="2"/>
        <v>-4.05687</v>
      </c>
      <c r="AA20" s="57" t="s">
        <v>16</v>
      </c>
      <c r="AB20" s="53">
        <v>2016</v>
      </c>
    </row>
    <row r="21" spans="1:28" s="52" customFormat="1">
      <c r="A21" s="53">
        <v>2017</v>
      </c>
      <c r="B21" s="57">
        <f t="shared" si="0"/>
        <v>1.1592199999999999</v>
      </c>
      <c r="C21" s="57">
        <f t="shared" si="0"/>
        <v>-4.87805</v>
      </c>
      <c r="D21" s="57">
        <f t="shared" si="0"/>
        <v>-1.4735400000000001</v>
      </c>
      <c r="E21" s="57">
        <f t="shared" si="0"/>
        <v>-50</v>
      </c>
      <c r="F21" s="57">
        <f t="shared" si="0"/>
        <v>-1.38961</v>
      </c>
      <c r="G21" s="57" t="s">
        <v>16</v>
      </c>
      <c r="H21" s="57">
        <f t="shared" si="0"/>
        <v>-3.2863799999999999</v>
      </c>
      <c r="I21" s="57">
        <f t="shared" si="0"/>
        <v>-3.1886999999999999</v>
      </c>
      <c r="J21" s="57">
        <f t="shared" si="0"/>
        <v>-1.9446399999999999</v>
      </c>
      <c r="K21" s="57">
        <f t="shared" si="0"/>
        <v>-4.4948800000000002</v>
      </c>
      <c r="L21" s="57">
        <f t="shared" si="0"/>
        <v>9.2055199999999999</v>
      </c>
      <c r="M21" s="57">
        <f t="shared" si="0"/>
        <v>-1.80908</v>
      </c>
      <c r="N21" s="57">
        <f t="shared" si="0"/>
        <v>10.276770000000001</v>
      </c>
      <c r="O21" s="57">
        <f t="shared" si="0"/>
        <v>-1.18102</v>
      </c>
      <c r="P21" s="57">
        <f t="shared" si="0"/>
        <v>-1.58416</v>
      </c>
      <c r="Q21" s="57">
        <f t="shared" si="0"/>
        <v>4.7992499999999998</v>
      </c>
      <c r="R21" s="57">
        <f t="shared" si="1"/>
        <v>3.4569899999999998</v>
      </c>
      <c r="S21" s="57">
        <f t="shared" si="1"/>
        <v>9.8046000000000006</v>
      </c>
      <c r="T21" s="57">
        <f t="shared" si="1"/>
        <v>0.53107000000000004</v>
      </c>
      <c r="U21" s="57" t="s">
        <v>16</v>
      </c>
      <c r="V21" s="57">
        <f t="shared" si="1"/>
        <v>-0.84570000000000001</v>
      </c>
      <c r="W21" s="57">
        <f t="shared" si="1"/>
        <v>1.6237900000000001</v>
      </c>
      <c r="X21" s="57">
        <f t="shared" si="2"/>
        <v>5.2760000000000001E-2</v>
      </c>
      <c r="Y21" s="57">
        <f t="shared" si="2"/>
        <v>-1.2383299999999999</v>
      </c>
      <c r="Z21" s="57">
        <f t="shared" si="2"/>
        <v>4.0834400000000004</v>
      </c>
      <c r="AA21" s="57" t="s">
        <v>16</v>
      </c>
      <c r="AB21" s="53">
        <v>2017</v>
      </c>
    </row>
    <row r="22" spans="1:28" s="52" customFormat="1">
      <c r="A22" s="53">
        <v>2018</v>
      </c>
      <c r="B22" s="57">
        <f t="shared" si="0"/>
        <v>1.15178</v>
      </c>
      <c r="C22" s="57">
        <f t="shared" si="0"/>
        <v>-2.5640999999999998</v>
      </c>
      <c r="D22" s="57">
        <f t="shared" si="0"/>
        <v>8.498E-2</v>
      </c>
      <c r="E22" s="57">
        <f t="shared" si="0"/>
        <v>0</v>
      </c>
      <c r="F22" s="57">
        <f t="shared" si="0"/>
        <v>0.22899</v>
      </c>
      <c r="G22" s="57" t="s">
        <v>16</v>
      </c>
      <c r="H22" s="57">
        <f t="shared" si="0"/>
        <v>-3.8835000000000002</v>
      </c>
      <c r="I22" s="57">
        <f t="shared" si="0"/>
        <v>6.1224499999999997</v>
      </c>
      <c r="J22" s="57">
        <f t="shared" si="0"/>
        <v>-0.23669000000000001</v>
      </c>
      <c r="K22" s="57">
        <f t="shared" si="0"/>
        <v>-1.0814600000000001</v>
      </c>
      <c r="L22" s="57">
        <f t="shared" si="0"/>
        <v>6.2305299999999999</v>
      </c>
      <c r="M22" s="57">
        <f t="shared" si="0"/>
        <v>-1.5378799999999999</v>
      </c>
      <c r="N22" s="57">
        <f t="shared" si="0"/>
        <v>0.16821</v>
      </c>
      <c r="O22" s="57">
        <f t="shared" si="0"/>
        <v>0.86919000000000002</v>
      </c>
      <c r="P22" s="57">
        <f t="shared" si="0"/>
        <v>-3.5613700000000001</v>
      </c>
      <c r="Q22" s="57">
        <f t="shared" si="0"/>
        <v>1.6102300000000001</v>
      </c>
      <c r="R22" s="57">
        <f t="shared" si="1"/>
        <v>1.2079500000000001</v>
      </c>
      <c r="S22" s="57">
        <f t="shared" si="1"/>
        <v>3.0236200000000002</v>
      </c>
      <c r="T22" s="57">
        <f t="shared" si="1"/>
        <v>-0.53495000000000004</v>
      </c>
      <c r="U22" s="57" t="s">
        <v>16</v>
      </c>
      <c r="V22" s="57">
        <f t="shared" si="1"/>
        <v>-2.4463699999999999</v>
      </c>
      <c r="W22" s="57">
        <f t="shared" si="1"/>
        <v>0.94525999999999999</v>
      </c>
      <c r="X22" s="57">
        <f t="shared" si="2"/>
        <v>2.59545</v>
      </c>
      <c r="Y22" s="57">
        <f t="shared" si="2"/>
        <v>1.75278</v>
      </c>
      <c r="Z22" s="57">
        <f t="shared" si="2"/>
        <v>5.0917000000000003</v>
      </c>
      <c r="AA22" s="57" t="s">
        <v>16</v>
      </c>
      <c r="AB22" s="53">
        <v>2018</v>
      </c>
    </row>
    <row r="23" spans="1:28" s="52" customFormat="1">
      <c r="A23" s="53">
        <v>2019</v>
      </c>
      <c r="B23" s="57">
        <f t="shared" si="0"/>
        <v>-0.5968</v>
      </c>
      <c r="C23" s="57">
        <f t="shared" si="0"/>
        <v>-2.63158</v>
      </c>
      <c r="D23" s="57">
        <f t="shared" si="0"/>
        <v>-5.0942400000000001</v>
      </c>
      <c r="E23" s="57">
        <f t="shared" si="0"/>
        <v>100</v>
      </c>
      <c r="F23" s="57">
        <f t="shared" si="0"/>
        <v>-5.2021100000000002</v>
      </c>
      <c r="G23" s="57" t="s">
        <v>16</v>
      </c>
      <c r="H23" s="57">
        <f t="shared" si="0"/>
        <v>-2.5252500000000002</v>
      </c>
      <c r="I23" s="57">
        <f t="shared" si="0"/>
        <v>-0.76680000000000004</v>
      </c>
      <c r="J23" s="57">
        <f t="shared" si="0"/>
        <v>-1.2162200000000001</v>
      </c>
      <c r="K23" s="57">
        <f t="shared" si="0"/>
        <v>-2.07395</v>
      </c>
      <c r="L23" s="57">
        <f t="shared" si="0"/>
        <v>1.6905300000000001</v>
      </c>
      <c r="M23" s="57">
        <f t="shared" si="0"/>
        <v>-1.1056999999999999</v>
      </c>
      <c r="N23" s="57">
        <f t="shared" si="0"/>
        <v>-1.4576499999999999</v>
      </c>
      <c r="O23" s="57">
        <f t="shared" si="0"/>
        <v>-3.7914699999999999</v>
      </c>
      <c r="P23" s="57">
        <f t="shared" si="0"/>
        <v>-5.4871699999999999</v>
      </c>
      <c r="Q23" s="57">
        <f t="shared" si="0"/>
        <v>-1.76671</v>
      </c>
      <c r="R23" s="57">
        <f t="shared" si="1"/>
        <v>-1.40168</v>
      </c>
      <c r="S23" s="57">
        <f t="shared" si="1"/>
        <v>-3.0266000000000002</v>
      </c>
      <c r="T23" s="57">
        <f t="shared" si="1"/>
        <v>-2.9759799999999998</v>
      </c>
      <c r="U23" s="57" t="s">
        <v>16</v>
      </c>
      <c r="V23" s="57">
        <f t="shared" si="1"/>
        <v>-4.3505599999999998</v>
      </c>
      <c r="W23" s="57">
        <f t="shared" si="1"/>
        <v>-1.94726</v>
      </c>
      <c r="X23" s="57">
        <f t="shared" si="2"/>
        <v>4.7245600000000003</v>
      </c>
      <c r="Y23" s="57">
        <f t="shared" si="2"/>
        <v>5.7582199999999997</v>
      </c>
      <c r="Z23" s="57">
        <f t="shared" si="2"/>
        <v>1.7598100000000001</v>
      </c>
      <c r="AA23" s="57" t="s">
        <v>16</v>
      </c>
      <c r="AB23" s="53">
        <v>2019</v>
      </c>
    </row>
    <row r="24" spans="1:28" s="52" customFormat="1" ht="12" customHeight="1">
      <c r="A24" s="53">
        <v>2020</v>
      </c>
      <c r="B24" s="57">
        <f t="shared" si="0"/>
        <v>-3.6916199999999999</v>
      </c>
      <c r="C24" s="57">
        <f t="shared" si="0"/>
        <v>0</v>
      </c>
      <c r="D24" s="57">
        <f t="shared" si="0"/>
        <v>0.85882999999999998</v>
      </c>
      <c r="E24" s="57">
        <f t="shared" si="0"/>
        <v>50</v>
      </c>
      <c r="F24" s="57">
        <f t="shared" si="0"/>
        <v>1.1123499999999999</v>
      </c>
      <c r="G24" s="57" t="s">
        <v>16</v>
      </c>
      <c r="H24" s="57">
        <f t="shared" si="0"/>
        <v>-6.7357500000000003</v>
      </c>
      <c r="I24" s="57">
        <f t="shared" si="0"/>
        <v>-10.35202</v>
      </c>
      <c r="J24" s="57">
        <f t="shared" si="0"/>
        <v>-5.7211499999999997</v>
      </c>
      <c r="K24" s="57">
        <f t="shared" si="0"/>
        <v>-5.8217499999999998</v>
      </c>
      <c r="L24" s="57">
        <f t="shared" si="0"/>
        <v>-8.6514000000000006</v>
      </c>
      <c r="M24" s="57">
        <f t="shared" si="0"/>
        <v>-4.20641</v>
      </c>
      <c r="N24" s="57">
        <f t="shared" si="0"/>
        <v>-1.27471</v>
      </c>
      <c r="O24" s="57">
        <f t="shared" si="0"/>
        <v>-3.3363200000000002</v>
      </c>
      <c r="P24" s="57">
        <f t="shared" si="0"/>
        <v>-1.9205300000000001</v>
      </c>
      <c r="Q24" s="57">
        <f t="shared" si="0"/>
        <v>-7.37744</v>
      </c>
      <c r="R24" s="57">
        <f t="shared" si="1"/>
        <v>-6.6745999999999999</v>
      </c>
      <c r="S24" s="57">
        <f t="shared" si="1"/>
        <v>-9.8439499999999995</v>
      </c>
      <c r="T24" s="57">
        <f t="shared" si="1"/>
        <v>-1.8246500000000001</v>
      </c>
      <c r="U24" s="57" t="s">
        <v>16</v>
      </c>
      <c r="V24" s="57">
        <f t="shared" si="1"/>
        <v>-1.48878</v>
      </c>
      <c r="W24" s="57">
        <f t="shared" si="1"/>
        <v>-2.0698500000000002</v>
      </c>
      <c r="X24" s="57">
        <f t="shared" si="2"/>
        <v>0.82157999999999998</v>
      </c>
      <c r="Y24" s="57">
        <f t="shared" si="2"/>
        <v>1.2185600000000001</v>
      </c>
      <c r="Z24" s="57">
        <f t="shared" si="2"/>
        <v>-0.36179</v>
      </c>
      <c r="AA24" s="57" t="s">
        <v>16</v>
      </c>
      <c r="AB24" s="53">
        <v>2020</v>
      </c>
    </row>
    <row r="25" spans="1:28" s="52" customFormat="1" ht="12" customHeight="1">
      <c r="A25" s="53">
        <v>2021</v>
      </c>
      <c r="B25" s="57">
        <f t="shared" si="0"/>
        <v>-3.7886899999999999</v>
      </c>
      <c r="C25" s="57">
        <f t="shared" si="0"/>
        <v>0</v>
      </c>
      <c r="D25" s="57">
        <f t="shared" si="0"/>
        <v>-1.59659</v>
      </c>
      <c r="E25" s="57">
        <f t="shared" si="0"/>
        <v>0</v>
      </c>
      <c r="F25" s="57">
        <f t="shared" si="0"/>
        <v>-1.1367799999999999</v>
      </c>
      <c r="G25" s="57" t="s">
        <v>16</v>
      </c>
      <c r="H25" s="57">
        <f t="shared" si="0"/>
        <v>-15.55556</v>
      </c>
      <c r="I25" s="57">
        <f t="shared" si="0"/>
        <v>-14.885759999999999</v>
      </c>
      <c r="J25" s="57">
        <f t="shared" si="0"/>
        <v>-5.6124599999999996</v>
      </c>
      <c r="K25" s="57">
        <f t="shared" si="0"/>
        <v>-4.9198700000000004</v>
      </c>
      <c r="L25" s="57">
        <f t="shared" si="0"/>
        <v>-10.974930000000001</v>
      </c>
      <c r="M25" s="57">
        <f t="shared" si="0"/>
        <v>-4.3666299999999998</v>
      </c>
      <c r="N25" s="57">
        <f t="shared" si="0"/>
        <v>-3.3763700000000001</v>
      </c>
      <c r="O25" s="57">
        <f t="shared" si="0"/>
        <v>0.74126000000000003</v>
      </c>
      <c r="P25" s="57">
        <f t="shared" si="0"/>
        <v>-0.51766999999999996</v>
      </c>
      <c r="Q25" s="57">
        <f t="shared" si="0"/>
        <v>-4.57599</v>
      </c>
      <c r="R25" s="57">
        <f t="shared" si="1"/>
        <v>-4.14872</v>
      </c>
      <c r="S25" s="57">
        <f t="shared" si="1"/>
        <v>-6.1281600000000003</v>
      </c>
      <c r="T25" s="57">
        <f t="shared" si="1"/>
        <v>1.96208</v>
      </c>
      <c r="U25" s="57" t="s">
        <v>16</v>
      </c>
      <c r="V25" s="57">
        <f t="shared" si="1"/>
        <v>2.2669199999999998</v>
      </c>
      <c r="W25" s="57">
        <f t="shared" si="1"/>
        <v>1.73821</v>
      </c>
      <c r="X25" s="57">
        <f t="shared" si="2"/>
        <v>-4.2402800000000003</v>
      </c>
      <c r="Y25" s="57">
        <f t="shared" si="2"/>
        <v>-4.5373900000000003</v>
      </c>
      <c r="Z25" s="57">
        <f t="shared" si="2"/>
        <v>-3.3405999999999998</v>
      </c>
      <c r="AA25" s="57" t="s">
        <v>16</v>
      </c>
      <c r="AB25" s="53">
        <v>2021</v>
      </c>
    </row>
    <row r="26" spans="1:28" s="52" customFormat="1" ht="12" customHeight="1">
      <c r="A26" s="53">
        <v>2022</v>
      </c>
      <c r="B26" s="57">
        <f t="shared" si="0"/>
        <v>-1.58287</v>
      </c>
      <c r="C26" s="57">
        <f t="shared" si="0"/>
        <v>0</v>
      </c>
      <c r="D26" s="57">
        <f t="shared" si="0"/>
        <v>-3.1007799999999999</v>
      </c>
      <c r="E26" s="57">
        <f t="shared" si="0"/>
        <v>66.666669999999996</v>
      </c>
      <c r="F26" s="57">
        <f t="shared" si="0"/>
        <v>-3.2269999999999999</v>
      </c>
      <c r="G26" s="57" t="s">
        <v>16</v>
      </c>
      <c r="H26" s="57">
        <f t="shared" si="0"/>
        <v>0</v>
      </c>
      <c r="I26" s="57">
        <f t="shared" si="0"/>
        <v>-3.1345399999999999</v>
      </c>
      <c r="J26" s="57">
        <f t="shared" si="0"/>
        <v>-1.8949400000000001</v>
      </c>
      <c r="K26" s="57">
        <f t="shared" si="0"/>
        <v>-3.1624599999999998</v>
      </c>
      <c r="L26" s="57">
        <f t="shared" si="0"/>
        <v>-1.66875</v>
      </c>
      <c r="M26" s="57">
        <f t="shared" si="0"/>
        <v>3.4139999999999997E-2</v>
      </c>
      <c r="N26" s="57">
        <f t="shared" si="0"/>
        <v>-4.0803200000000004</v>
      </c>
      <c r="O26" s="57">
        <f t="shared" si="0"/>
        <v>-7.2660400000000003</v>
      </c>
      <c r="P26" s="57">
        <f t="shared" si="0"/>
        <v>-0.47510999999999998</v>
      </c>
      <c r="Q26" s="57">
        <f t="shared" si="0"/>
        <v>-1.5424500000000001</v>
      </c>
      <c r="R26" s="57">
        <f t="shared" si="0"/>
        <v>-2.0135100000000001</v>
      </c>
      <c r="S26" s="57">
        <f t="shared" si="1"/>
        <v>0.20488000000000001</v>
      </c>
      <c r="T26" s="57">
        <f t="shared" si="1"/>
        <v>6.9750800000000002</v>
      </c>
      <c r="U26" s="57" t="s">
        <v>16</v>
      </c>
      <c r="V26" s="57">
        <f t="shared" si="1"/>
        <v>5.1504899999999996</v>
      </c>
      <c r="W26" s="57">
        <f t="shared" si="1"/>
        <v>8.3219700000000003</v>
      </c>
      <c r="X26" s="57">
        <f t="shared" si="2"/>
        <v>-6.8453900000000001</v>
      </c>
      <c r="Y26" s="57">
        <f t="shared" si="2"/>
        <v>-8.07667</v>
      </c>
      <c r="Z26" s="57">
        <f t="shared" si="2"/>
        <v>-3.1630400000000001</v>
      </c>
      <c r="AA26" s="57" t="s">
        <v>16</v>
      </c>
      <c r="AB26" s="53">
        <v>2022</v>
      </c>
    </row>
    <row r="27" spans="1:28" s="52" customFormat="1" ht="12" customHeight="1">
      <c r="A27" s="120">
        <v>2023</v>
      </c>
      <c r="B27" s="57">
        <f t="shared" si="0"/>
        <v>-0.89254999999999995</v>
      </c>
      <c r="C27" s="57">
        <f t="shared" si="0"/>
        <v>10.81081</v>
      </c>
      <c r="D27" s="57">
        <f t="shared" si="0"/>
        <v>-2.8651200000000001</v>
      </c>
      <c r="E27" s="57">
        <f t="shared" si="0"/>
        <v>0</v>
      </c>
      <c r="F27" s="57">
        <f t="shared" si="0"/>
        <v>-2.8363399999999999</v>
      </c>
      <c r="G27" s="57" t="s">
        <v>16</v>
      </c>
      <c r="H27" s="57">
        <f t="shared" si="0"/>
        <v>-3.9473699999999998</v>
      </c>
      <c r="I27" s="57">
        <f t="shared" si="0"/>
        <v>7.7248599999999996</v>
      </c>
      <c r="J27" s="57">
        <f t="shared" si="0"/>
        <v>-1.14097</v>
      </c>
      <c r="K27" s="57">
        <f t="shared" si="0"/>
        <v>-2.33188</v>
      </c>
      <c r="L27" s="57">
        <f t="shared" si="0"/>
        <v>-1.1455200000000001</v>
      </c>
      <c r="M27" s="57">
        <f t="shared" si="0"/>
        <v>0.6996</v>
      </c>
      <c r="N27" s="57">
        <f t="shared" si="0"/>
        <v>-1.34843</v>
      </c>
      <c r="O27" s="57">
        <f t="shared" si="0"/>
        <v>-9.4470600000000005</v>
      </c>
      <c r="P27" s="57">
        <f t="shared" si="0"/>
        <v>3.6599200000000001</v>
      </c>
      <c r="Q27" s="57">
        <f t="shared" si="0"/>
        <v>-1.44811</v>
      </c>
      <c r="R27" s="57">
        <f t="shared" si="0"/>
        <v>-1.52451</v>
      </c>
      <c r="S27" s="57">
        <f t="shared" si="1"/>
        <v>-1.171</v>
      </c>
      <c r="T27" s="57">
        <f t="shared" si="1"/>
        <v>2.3790499999999999</v>
      </c>
      <c r="U27" s="57" t="s">
        <v>16</v>
      </c>
      <c r="V27" s="57">
        <f t="shared" si="1"/>
        <v>0.42885000000000001</v>
      </c>
      <c r="W27" s="57">
        <f t="shared" si="1"/>
        <v>3.7765200000000001</v>
      </c>
      <c r="X27" s="57">
        <f t="shared" si="2"/>
        <v>-4.7029100000000001</v>
      </c>
      <c r="Y27" s="57">
        <f t="shared" si="2"/>
        <v>-7.8543900000000004</v>
      </c>
      <c r="Z27" s="57">
        <f t="shared" si="2"/>
        <v>4.2439299999999998</v>
      </c>
      <c r="AA27" s="57" t="s">
        <v>16</v>
      </c>
      <c r="AB27" s="120">
        <v>2023</v>
      </c>
    </row>
    <row r="28" spans="1:28" s="52" customFormat="1" ht="12" customHeight="1">
      <c r="A28" s="53"/>
      <c r="B28" s="57"/>
      <c r="C28" s="57"/>
      <c r="D28" s="57"/>
      <c r="E28" s="57"/>
      <c r="F28" s="57"/>
      <c r="G28" s="57"/>
      <c r="H28" s="54"/>
      <c r="I28" s="57"/>
      <c r="J28" s="57"/>
      <c r="K28" s="54"/>
      <c r="L28" s="54"/>
      <c r="M28" s="54"/>
      <c r="N28" s="57"/>
      <c r="O28" s="57"/>
      <c r="P28" s="57"/>
      <c r="Q28" s="57"/>
      <c r="R28" s="54"/>
      <c r="S28" s="54"/>
      <c r="T28" s="57"/>
      <c r="U28" s="57"/>
      <c r="V28" s="54"/>
      <c r="W28" s="54"/>
      <c r="X28" s="57"/>
      <c r="Y28" s="54"/>
      <c r="Z28" s="54"/>
      <c r="AA28" s="57"/>
      <c r="AB28" s="53"/>
    </row>
    <row r="29" spans="1:28" s="52" customFormat="1" ht="12" customHeight="1">
      <c r="A29" s="60"/>
      <c r="B29" s="146" t="s">
        <v>96</v>
      </c>
      <c r="C29" s="146"/>
      <c r="D29" s="146"/>
      <c r="E29" s="146"/>
      <c r="F29" s="146"/>
      <c r="G29" s="146"/>
      <c r="H29" s="146"/>
      <c r="I29" s="146"/>
      <c r="J29" s="146"/>
      <c r="K29" s="146"/>
      <c r="L29" s="146"/>
      <c r="M29" s="146"/>
      <c r="N29" s="146"/>
      <c r="O29" s="146" t="s">
        <v>96</v>
      </c>
      <c r="P29" s="146"/>
      <c r="Q29" s="146"/>
      <c r="R29" s="146"/>
      <c r="S29" s="146"/>
      <c r="T29" s="146"/>
      <c r="U29" s="146"/>
      <c r="V29" s="146"/>
      <c r="W29" s="146"/>
      <c r="X29" s="146"/>
      <c r="Y29" s="146"/>
      <c r="Z29" s="146"/>
      <c r="AA29" s="146"/>
      <c r="AB29" s="60"/>
    </row>
    <row r="30" spans="1:28" s="52" customFormat="1">
      <c r="A30" s="53">
        <v>2015</v>
      </c>
      <c r="B30" s="57">
        <f t="shared" ref="B30:N38" si="3">B8-B7</f>
        <v>1.3180000000000121</v>
      </c>
      <c r="C30" s="57">
        <f t="shared" si="3"/>
        <v>-2.0000000000000018E-3</v>
      </c>
      <c r="D30" s="57">
        <f t="shared" si="3"/>
        <v>-3.8999999999999702E-2</v>
      </c>
      <c r="E30" s="57">
        <f t="shared" si="3"/>
        <v>0</v>
      </c>
      <c r="F30" s="57">
        <f t="shared" si="3"/>
        <v>-2.5000000000000355E-2</v>
      </c>
      <c r="G30" s="57" t="s">
        <v>16</v>
      </c>
      <c r="H30" s="57">
        <f t="shared" ref="H30:W32" si="4">H8-H7</f>
        <v>-1.3999999999999985E-2</v>
      </c>
      <c r="I30" s="57">
        <f t="shared" si="4"/>
        <v>-1.5259999999999998</v>
      </c>
      <c r="J30" s="57">
        <f t="shared" si="4"/>
        <v>-0.41400000000000148</v>
      </c>
      <c r="K30" s="57">
        <f t="shared" si="4"/>
        <v>-0.60999999999999943</v>
      </c>
      <c r="L30" s="57">
        <f t="shared" si="4"/>
        <v>0.16000000000000014</v>
      </c>
      <c r="M30" s="57">
        <f t="shared" si="4"/>
        <v>3.5999999999999588E-2</v>
      </c>
      <c r="N30" s="57">
        <f t="shared" si="4"/>
        <v>0.8490000000000002</v>
      </c>
      <c r="O30" s="57">
        <f t="shared" si="4"/>
        <v>-0.17700000000000049</v>
      </c>
      <c r="P30" s="57">
        <f t="shared" si="4"/>
        <v>-0.53599999999999959</v>
      </c>
      <c r="Q30" s="57">
        <f t="shared" si="4"/>
        <v>1.4969999999999999</v>
      </c>
      <c r="R30" s="57">
        <f t="shared" si="4"/>
        <v>1.1569999999999965</v>
      </c>
      <c r="S30" s="57">
        <f t="shared" si="4"/>
        <v>0.33999999999999986</v>
      </c>
      <c r="T30" s="57">
        <f t="shared" si="4"/>
        <v>1.4590000000000032</v>
      </c>
      <c r="U30" s="57" t="s">
        <v>16</v>
      </c>
      <c r="V30" s="57">
        <f t="shared" ref="O30:Z38" si="5">V8-V7</f>
        <v>0.57900000000000063</v>
      </c>
      <c r="W30" s="57">
        <f t="shared" si="5"/>
        <v>0.88000000000000256</v>
      </c>
      <c r="X30" s="57">
        <f t="shared" si="5"/>
        <v>0.20700000000000074</v>
      </c>
      <c r="Y30" s="57">
        <f t="shared" si="5"/>
        <v>0.70599999999999596</v>
      </c>
      <c r="Z30" s="57">
        <f t="shared" si="5"/>
        <v>-0.49899999999999878</v>
      </c>
      <c r="AA30" s="57" t="s">
        <v>16</v>
      </c>
      <c r="AB30" s="53">
        <v>2015</v>
      </c>
    </row>
    <row r="31" spans="1:28" s="52" customFormat="1">
      <c r="A31" s="53">
        <v>2016</v>
      </c>
      <c r="B31" s="57">
        <f t="shared" si="3"/>
        <v>1.1899999999999977</v>
      </c>
      <c r="C31" s="57">
        <f t="shared" si="3"/>
        <v>1.0000000000000009E-3</v>
      </c>
      <c r="D31" s="57">
        <f t="shared" si="3"/>
        <v>-3.6999999999999922E-2</v>
      </c>
      <c r="E31" s="57">
        <f t="shared" si="3"/>
        <v>0</v>
      </c>
      <c r="F31" s="57">
        <f t="shared" si="3"/>
        <v>-2.5000000000000355E-2</v>
      </c>
      <c r="G31" s="57" t="s">
        <v>16</v>
      </c>
      <c r="H31" s="57">
        <f t="shared" si="4"/>
        <v>-1.2000000000000011E-2</v>
      </c>
      <c r="I31" s="57">
        <f t="shared" si="4"/>
        <v>-1.4140000000000015</v>
      </c>
      <c r="J31" s="57">
        <f t="shared" si="4"/>
        <v>3.3000000000001251E-2</v>
      </c>
      <c r="K31" s="57">
        <f t="shared" si="4"/>
        <v>-0.14999999999999858</v>
      </c>
      <c r="L31" s="57">
        <f t="shared" si="4"/>
        <v>0.30100000000000016</v>
      </c>
      <c r="M31" s="57">
        <f t="shared" si="4"/>
        <v>-0.11799999999999855</v>
      </c>
      <c r="N31" s="57">
        <f t="shared" si="4"/>
        <v>1.6440000000000001</v>
      </c>
      <c r="O31" s="57">
        <f t="shared" si="4"/>
        <v>-0.2629999999999999</v>
      </c>
      <c r="P31" s="57">
        <f t="shared" si="4"/>
        <v>-0.37300000000000022</v>
      </c>
      <c r="Q31" s="57">
        <f t="shared" si="4"/>
        <v>2.4179999999999993</v>
      </c>
      <c r="R31" s="57">
        <f t="shared" si="4"/>
        <v>1.4650000000000034</v>
      </c>
      <c r="S31" s="57">
        <f t="shared" si="4"/>
        <v>0.95300000000000118</v>
      </c>
      <c r="T31" s="57">
        <f t="shared" si="4"/>
        <v>-3.9999999999999147E-2</v>
      </c>
      <c r="U31" s="57" t="s">
        <v>16</v>
      </c>
      <c r="V31" s="57">
        <f t="shared" si="5"/>
        <v>8.0999999999999517E-2</v>
      </c>
      <c r="W31" s="57">
        <f t="shared" si="5"/>
        <v>-0.12100000000000222</v>
      </c>
      <c r="X31" s="57">
        <f t="shared" si="5"/>
        <v>-0.77900000000000347</v>
      </c>
      <c r="Y31" s="57">
        <f t="shared" si="5"/>
        <v>-0.25399999999999778</v>
      </c>
      <c r="Z31" s="57">
        <f t="shared" si="5"/>
        <v>-0.52500000000000036</v>
      </c>
      <c r="AA31" s="57" t="s">
        <v>16</v>
      </c>
      <c r="AB31" s="53">
        <v>2016</v>
      </c>
    </row>
    <row r="32" spans="1:28" s="52" customFormat="1">
      <c r="A32" s="53">
        <v>2017</v>
      </c>
      <c r="B32" s="57">
        <f t="shared" si="3"/>
        <v>2.742999999999995</v>
      </c>
      <c r="C32" s="57">
        <f t="shared" si="3"/>
        <v>-2.0000000000000018E-3</v>
      </c>
      <c r="D32" s="57">
        <f t="shared" si="3"/>
        <v>-8.8000000000000078E-2</v>
      </c>
      <c r="E32" s="57">
        <f t="shared" si="3"/>
        <v>-1E-3</v>
      </c>
      <c r="F32" s="57">
        <f t="shared" si="3"/>
        <v>-8.0000000000000071E-2</v>
      </c>
      <c r="G32" s="57" t="s">
        <v>16</v>
      </c>
      <c r="H32" s="57">
        <f t="shared" si="3"/>
        <v>-7.0000000000000062E-3</v>
      </c>
      <c r="I32" s="57">
        <f t="shared" si="3"/>
        <v>-0.50999999999999979</v>
      </c>
      <c r="J32" s="57">
        <f t="shared" si="3"/>
        <v>-0.79599999999999937</v>
      </c>
      <c r="K32" s="57">
        <f t="shared" si="3"/>
        <v>-1.0139999999999993</v>
      </c>
      <c r="L32" s="57">
        <f t="shared" si="3"/>
        <v>0.45999999999999996</v>
      </c>
      <c r="M32" s="57">
        <f t="shared" si="3"/>
        <v>-0.24200000000000088</v>
      </c>
      <c r="N32" s="57">
        <f t="shared" si="3"/>
        <v>1.3849999999999998</v>
      </c>
      <c r="O32" s="57">
        <f t="shared" si="4"/>
        <v>-5.4999999999999716E-2</v>
      </c>
      <c r="P32" s="57">
        <f t="shared" si="4"/>
        <v>-8.0000000000000071E-2</v>
      </c>
      <c r="Q32" s="57">
        <f t="shared" si="4"/>
        <v>2.625</v>
      </c>
      <c r="R32" s="57">
        <f t="shared" si="4"/>
        <v>1.4909999999999997</v>
      </c>
      <c r="S32" s="57">
        <f t="shared" si="4"/>
        <v>1.1339999999999986</v>
      </c>
      <c r="T32" s="57">
        <f t="shared" si="4"/>
        <v>0.23699999999999477</v>
      </c>
      <c r="U32" s="57" t="s">
        <v>16</v>
      </c>
      <c r="V32" s="57">
        <f t="shared" si="4"/>
        <v>-0.16700000000000159</v>
      </c>
      <c r="W32" s="57">
        <f t="shared" si="4"/>
        <v>0.40399999999999991</v>
      </c>
      <c r="X32" s="57">
        <f t="shared" si="5"/>
        <v>2.7000000000001023E-2</v>
      </c>
      <c r="Y32" s="57">
        <f t="shared" si="5"/>
        <v>-0.48000000000000398</v>
      </c>
      <c r="Z32" s="57">
        <f t="shared" si="5"/>
        <v>0.50699999999999967</v>
      </c>
      <c r="AA32" s="57" t="s">
        <v>16</v>
      </c>
      <c r="AB32" s="53">
        <v>2017</v>
      </c>
    </row>
    <row r="33" spans="1:28" s="52" customFormat="1">
      <c r="A33" s="53">
        <v>2018</v>
      </c>
      <c r="B33" s="57">
        <f t="shared" si="3"/>
        <v>2.757000000000005</v>
      </c>
      <c r="C33" s="57">
        <f t="shared" si="3"/>
        <v>-1.0000000000000009E-3</v>
      </c>
      <c r="D33" s="57">
        <f t="shared" si="3"/>
        <v>4.9999999999998934E-3</v>
      </c>
      <c r="E33" s="57">
        <f t="shared" si="3"/>
        <v>0</v>
      </c>
      <c r="F33" s="57">
        <f t="shared" si="3"/>
        <v>1.3000000000000789E-2</v>
      </c>
      <c r="G33" s="57" t="s">
        <v>16</v>
      </c>
      <c r="H33" s="57">
        <f t="shared" si="3"/>
        <v>-7.9999999999999793E-3</v>
      </c>
      <c r="I33" s="57">
        <f t="shared" si="3"/>
        <v>0.94799999999999862</v>
      </c>
      <c r="J33" s="57">
        <f t="shared" si="3"/>
        <v>-9.4999999999998863E-2</v>
      </c>
      <c r="K33" s="57">
        <f t="shared" si="3"/>
        <v>-0.23300000000000054</v>
      </c>
      <c r="L33" s="57">
        <f t="shared" si="3"/>
        <v>0.33999999999999986</v>
      </c>
      <c r="M33" s="57">
        <f t="shared" si="3"/>
        <v>-0.20199999999999996</v>
      </c>
      <c r="N33" s="57">
        <f t="shared" si="3"/>
        <v>2.5000000000000355E-2</v>
      </c>
      <c r="O33" s="57">
        <f t="shared" si="5"/>
        <v>4.0000000000000036E-2</v>
      </c>
      <c r="P33" s="57">
        <f t="shared" si="5"/>
        <v>-0.1769999999999996</v>
      </c>
      <c r="Q33" s="57">
        <f t="shared" si="5"/>
        <v>0.92300000000000182</v>
      </c>
      <c r="R33" s="57">
        <f t="shared" si="5"/>
        <v>0.53899999999999437</v>
      </c>
      <c r="S33" s="57">
        <f t="shared" si="5"/>
        <v>0.38400000000000034</v>
      </c>
      <c r="T33" s="57">
        <f t="shared" si="5"/>
        <v>-0.23999999999999488</v>
      </c>
      <c r="U33" s="57" t="s">
        <v>16</v>
      </c>
      <c r="V33" s="57">
        <f t="shared" si="5"/>
        <v>-0.4789999999999992</v>
      </c>
      <c r="W33" s="57">
        <f t="shared" si="5"/>
        <v>0.23900000000000077</v>
      </c>
      <c r="X33" s="57">
        <f t="shared" si="5"/>
        <v>1.3290000000000006</v>
      </c>
      <c r="Y33" s="57">
        <f t="shared" si="5"/>
        <v>0.67100000000000648</v>
      </c>
      <c r="Z33" s="57">
        <f t="shared" si="5"/>
        <v>0.65799999999999947</v>
      </c>
      <c r="AA33" s="57" t="s">
        <v>16</v>
      </c>
      <c r="AB33" s="53">
        <v>2018</v>
      </c>
    </row>
    <row r="34" spans="1:28" s="52" customFormat="1">
      <c r="A34" s="53">
        <v>2019</v>
      </c>
      <c r="B34" s="57">
        <f t="shared" si="3"/>
        <v>-1.4449999999999932</v>
      </c>
      <c r="C34" s="57">
        <f t="shared" si="3"/>
        <v>-1.0000000000000009E-3</v>
      </c>
      <c r="D34" s="57">
        <f t="shared" si="3"/>
        <v>-0.29999999999999982</v>
      </c>
      <c r="E34" s="57">
        <f t="shared" si="3"/>
        <v>1E-3</v>
      </c>
      <c r="F34" s="57">
        <f t="shared" si="3"/>
        <v>-0.29600000000000026</v>
      </c>
      <c r="G34" s="57" t="s">
        <v>16</v>
      </c>
      <c r="H34" s="57">
        <f t="shared" si="3"/>
        <v>-5.0000000000000044E-3</v>
      </c>
      <c r="I34" s="57">
        <f t="shared" si="3"/>
        <v>-0.12599999999999767</v>
      </c>
      <c r="J34" s="57">
        <f t="shared" si="3"/>
        <v>-0.48700000000000188</v>
      </c>
      <c r="K34" s="57">
        <f t="shared" si="3"/>
        <v>-0.44200000000000017</v>
      </c>
      <c r="L34" s="57">
        <f t="shared" si="3"/>
        <v>9.7999999999999865E-2</v>
      </c>
      <c r="M34" s="57">
        <f t="shared" si="3"/>
        <v>-0.14300000000000068</v>
      </c>
      <c r="N34" s="57">
        <f t="shared" si="3"/>
        <v>-0.21700000000000053</v>
      </c>
      <c r="O34" s="57">
        <f t="shared" si="5"/>
        <v>-0.17600000000000016</v>
      </c>
      <c r="P34" s="57">
        <f t="shared" si="5"/>
        <v>-0.2629999999999999</v>
      </c>
      <c r="Q34" s="57">
        <f t="shared" si="5"/>
        <v>-1.0289999999999964</v>
      </c>
      <c r="R34" s="57">
        <f t="shared" si="5"/>
        <v>-0.63299999999999557</v>
      </c>
      <c r="S34" s="57">
        <f t="shared" si="5"/>
        <v>-0.39599999999999902</v>
      </c>
      <c r="T34" s="57">
        <f t="shared" si="5"/>
        <v>-1.328000000000003</v>
      </c>
      <c r="U34" s="57" t="s">
        <v>16</v>
      </c>
      <c r="V34" s="57">
        <f t="shared" si="5"/>
        <v>-0.83099999999999952</v>
      </c>
      <c r="W34" s="57">
        <f t="shared" si="5"/>
        <v>-0.49699999999999989</v>
      </c>
      <c r="X34" s="57">
        <f t="shared" si="5"/>
        <v>2.4819999999999993</v>
      </c>
      <c r="Y34" s="57">
        <f t="shared" si="5"/>
        <v>2.242999999999995</v>
      </c>
      <c r="Z34" s="57">
        <f t="shared" si="5"/>
        <v>0.23900000000000077</v>
      </c>
      <c r="AA34" s="57" t="s">
        <v>16</v>
      </c>
      <c r="AB34" s="53">
        <v>2019</v>
      </c>
    </row>
    <row r="35" spans="1:28" s="52" customFormat="1">
      <c r="A35" s="53">
        <v>2020</v>
      </c>
      <c r="B35" s="57">
        <f t="shared" si="3"/>
        <v>-8.8850000000000193</v>
      </c>
      <c r="C35" s="57">
        <f t="shared" si="3"/>
        <v>0</v>
      </c>
      <c r="D35" s="57">
        <f t="shared" si="3"/>
        <v>4.7999999999999154E-2</v>
      </c>
      <c r="E35" s="57">
        <f t="shared" si="3"/>
        <v>1E-3</v>
      </c>
      <c r="F35" s="57">
        <f t="shared" si="3"/>
        <v>5.9999999999999609E-2</v>
      </c>
      <c r="G35" s="57" t="s">
        <v>16</v>
      </c>
      <c r="H35" s="57">
        <f t="shared" si="3"/>
        <v>-1.3000000000000012E-2</v>
      </c>
      <c r="I35" s="57">
        <f t="shared" si="3"/>
        <v>-1.6880000000000006</v>
      </c>
      <c r="J35" s="57">
        <f t="shared" si="3"/>
        <v>-2.2629999999999981</v>
      </c>
      <c r="K35" s="57">
        <f t="shared" si="3"/>
        <v>-1.2149999999999999</v>
      </c>
      <c r="L35" s="57">
        <f t="shared" si="3"/>
        <v>-0.50999999999999979</v>
      </c>
      <c r="M35" s="57">
        <f t="shared" si="3"/>
        <v>-0.53799999999999848</v>
      </c>
      <c r="N35" s="57">
        <f t="shared" si="3"/>
        <v>-0.18699999999999939</v>
      </c>
      <c r="O35" s="57">
        <f t="shared" si="5"/>
        <v>-0.14900000000000002</v>
      </c>
      <c r="P35" s="57">
        <f t="shared" si="5"/>
        <v>-8.7000000000000632E-2</v>
      </c>
      <c r="Q35" s="57">
        <f t="shared" si="5"/>
        <v>-4.2210000000000036</v>
      </c>
      <c r="R35" s="57">
        <f t="shared" si="5"/>
        <v>-2.9720000000000013</v>
      </c>
      <c r="S35" s="57">
        <f t="shared" si="5"/>
        <v>-1.2490000000000006</v>
      </c>
      <c r="T35" s="57">
        <f t="shared" si="5"/>
        <v>-0.78999999999999915</v>
      </c>
      <c r="U35" s="57" t="s">
        <v>16</v>
      </c>
      <c r="V35" s="57">
        <f t="shared" si="5"/>
        <v>-0.27199999999999847</v>
      </c>
      <c r="W35" s="57">
        <f t="shared" si="5"/>
        <v>-0.51800000000000068</v>
      </c>
      <c r="X35" s="57">
        <f t="shared" si="5"/>
        <v>0.45200000000000529</v>
      </c>
      <c r="Y35" s="57">
        <f t="shared" si="5"/>
        <v>0.50200000000000244</v>
      </c>
      <c r="Z35" s="57">
        <f t="shared" si="5"/>
        <v>-5.0000000000000711E-2</v>
      </c>
      <c r="AA35" s="57" t="s">
        <v>16</v>
      </c>
      <c r="AB35" s="53">
        <v>2020</v>
      </c>
    </row>
    <row r="36" spans="1:28" s="52" customFormat="1">
      <c r="A36" s="53">
        <v>2021</v>
      </c>
      <c r="B36" s="57">
        <f t="shared" si="3"/>
        <v>-8.7819999999999823</v>
      </c>
      <c r="C36" s="57">
        <f t="shared" si="3"/>
        <v>0</v>
      </c>
      <c r="D36" s="57">
        <f t="shared" si="3"/>
        <v>-8.9999999999999858E-2</v>
      </c>
      <c r="E36" s="57">
        <f t="shared" si="3"/>
        <v>0</v>
      </c>
      <c r="F36" s="57">
        <f t="shared" si="3"/>
        <v>-6.1999999999999389E-2</v>
      </c>
      <c r="G36" s="57" t="s">
        <v>16</v>
      </c>
      <c r="H36" s="57">
        <f t="shared" si="3"/>
        <v>-2.7999999999999997E-2</v>
      </c>
      <c r="I36" s="57">
        <f t="shared" si="3"/>
        <v>-2.1760000000000002</v>
      </c>
      <c r="J36" s="57">
        <f t="shared" si="3"/>
        <v>-2.0930000000000035</v>
      </c>
      <c r="K36" s="57">
        <f t="shared" si="3"/>
        <v>-0.9670000000000023</v>
      </c>
      <c r="L36" s="57">
        <f t="shared" si="3"/>
        <v>-0.59100000000000019</v>
      </c>
      <c r="M36" s="57">
        <f t="shared" si="3"/>
        <v>-0.53500000000000014</v>
      </c>
      <c r="N36" s="57">
        <f t="shared" si="3"/>
        <v>-0.48900000000000077</v>
      </c>
      <c r="O36" s="57">
        <f t="shared" si="5"/>
        <v>3.2000000000000028E-2</v>
      </c>
      <c r="P36" s="57">
        <f t="shared" si="5"/>
        <v>-2.2999999999999687E-2</v>
      </c>
      <c r="Q36" s="57">
        <f t="shared" si="5"/>
        <v>-2.4249999999999972</v>
      </c>
      <c r="R36" s="57">
        <f t="shared" si="5"/>
        <v>-1.7239999999999966</v>
      </c>
      <c r="S36" s="57">
        <f t="shared" si="5"/>
        <v>-0.70100000000000051</v>
      </c>
      <c r="T36" s="57">
        <f t="shared" si="5"/>
        <v>0.83400000000000318</v>
      </c>
      <c r="U36" s="57" t="s">
        <v>16</v>
      </c>
      <c r="V36" s="57">
        <f t="shared" si="5"/>
        <v>0.4079999999999977</v>
      </c>
      <c r="W36" s="57">
        <f t="shared" si="5"/>
        <v>0.42600000000000193</v>
      </c>
      <c r="X36" s="57">
        <f t="shared" si="5"/>
        <v>-2.3520000000000039</v>
      </c>
      <c r="Y36" s="57">
        <f t="shared" si="5"/>
        <v>-1.892000000000003</v>
      </c>
      <c r="Z36" s="57">
        <f t="shared" si="5"/>
        <v>-0.45999999999999908</v>
      </c>
      <c r="AA36" s="57" t="s">
        <v>16</v>
      </c>
      <c r="AB36" s="53">
        <v>2021</v>
      </c>
    </row>
    <row r="37" spans="1:28" s="52" customFormat="1">
      <c r="A37" s="53">
        <v>2022</v>
      </c>
      <c r="B37" s="57">
        <f t="shared" si="3"/>
        <v>-3.5300000000000011</v>
      </c>
      <c r="C37" s="57">
        <f t="shared" si="3"/>
        <v>0</v>
      </c>
      <c r="D37" s="57">
        <f t="shared" si="3"/>
        <v>-0.17199999999999971</v>
      </c>
      <c r="E37" s="57">
        <f t="shared" si="3"/>
        <v>2E-3</v>
      </c>
      <c r="F37" s="57">
        <f t="shared" si="3"/>
        <v>-0.17400000000000038</v>
      </c>
      <c r="G37" s="57" t="s">
        <v>16</v>
      </c>
      <c r="H37" s="57">
        <f t="shared" si="3"/>
        <v>0</v>
      </c>
      <c r="I37" s="57">
        <f t="shared" si="3"/>
        <v>-0.39000000000000057</v>
      </c>
      <c r="J37" s="57">
        <f t="shared" si="3"/>
        <v>-0.66700000000000159</v>
      </c>
      <c r="K37" s="57">
        <f t="shared" si="3"/>
        <v>-0.59099999999999753</v>
      </c>
      <c r="L37" s="57">
        <f t="shared" si="3"/>
        <v>-7.9999999999999183E-2</v>
      </c>
      <c r="M37" s="57">
        <f t="shared" si="3"/>
        <v>3.9999999999995595E-3</v>
      </c>
      <c r="N37" s="57">
        <f t="shared" si="3"/>
        <v>-0.57099999999999973</v>
      </c>
      <c r="O37" s="57">
        <f t="shared" si="5"/>
        <v>-0.31599999999999984</v>
      </c>
      <c r="P37" s="57">
        <f t="shared" si="5"/>
        <v>-2.0999999999999908E-2</v>
      </c>
      <c r="Q37" s="57">
        <f t="shared" si="5"/>
        <v>-0.78000000000000114</v>
      </c>
      <c r="R37" s="57">
        <f t="shared" si="5"/>
        <v>-0.8019999999999996</v>
      </c>
      <c r="S37" s="57">
        <f t="shared" si="5"/>
        <v>2.2000000000000242E-2</v>
      </c>
      <c r="T37" s="57">
        <f t="shared" si="5"/>
        <v>3.0229999999999961</v>
      </c>
      <c r="U37" s="57" t="s">
        <v>16</v>
      </c>
      <c r="V37" s="57">
        <f t="shared" si="5"/>
        <v>0.9480000000000004</v>
      </c>
      <c r="W37" s="57">
        <f t="shared" si="5"/>
        <v>2.0749999999999993</v>
      </c>
      <c r="X37" s="57">
        <f t="shared" si="5"/>
        <v>-3.6360000000000028</v>
      </c>
      <c r="Y37" s="57">
        <f t="shared" si="5"/>
        <v>-3.2149999999999963</v>
      </c>
      <c r="Z37" s="57">
        <f t="shared" si="5"/>
        <v>-0.42100000000000115</v>
      </c>
      <c r="AA37" s="57" t="s">
        <v>16</v>
      </c>
      <c r="AB37" s="53">
        <v>2022</v>
      </c>
    </row>
    <row r="38" spans="1:28" s="52" customFormat="1">
      <c r="A38" s="120">
        <v>2023</v>
      </c>
      <c r="B38" s="57">
        <f t="shared" si="3"/>
        <v>-1.9590000000000032</v>
      </c>
      <c r="C38" s="57">
        <f t="shared" si="3"/>
        <v>4.0000000000000036E-3</v>
      </c>
      <c r="D38" s="57">
        <f t="shared" si="3"/>
        <v>-0.15399999999999991</v>
      </c>
      <c r="E38" s="57">
        <f t="shared" si="3"/>
        <v>0</v>
      </c>
      <c r="F38" s="57">
        <f t="shared" si="3"/>
        <v>-0.14799999999999969</v>
      </c>
      <c r="G38" s="57" t="s">
        <v>16</v>
      </c>
      <c r="H38" s="57">
        <f t="shared" si="3"/>
        <v>-6.0000000000000053E-3</v>
      </c>
      <c r="I38" s="57">
        <f t="shared" si="3"/>
        <v>0.93100000000000094</v>
      </c>
      <c r="J38" s="57">
        <f t="shared" si="3"/>
        <v>-0.39399999999999835</v>
      </c>
      <c r="K38" s="57">
        <f t="shared" si="3"/>
        <v>-0.4220000000000006</v>
      </c>
      <c r="L38" s="57">
        <f t="shared" si="3"/>
        <v>-5.400000000000027E-2</v>
      </c>
      <c r="M38" s="57">
        <f t="shared" si="3"/>
        <v>8.2000000000000739E-2</v>
      </c>
      <c r="N38" s="57">
        <f t="shared" si="3"/>
        <v>-0.18099999999999916</v>
      </c>
      <c r="O38" s="57">
        <f t="shared" si="5"/>
        <v>-0.38100000000000023</v>
      </c>
      <c r="P38" s="57">
        <f t="shared" si="5"/>
        <v>0.16099999999999959</v>
      </c>
      <c r="Q38" s="57">
        <f t="shared" si="5"/>
        <v>-0.72100000000000364</v>
      </c>
      <c r="R38" s="57">
        <f t="shared" si="5"/>
        <v>-0.59500000000000597</v>
      </c>
      <c r="S38" s="57">
        <f t="shared" si="5"/>
        <v>-0.12599999999999945</v>
      </c>
      <c r="T38" s="57">
        <f t="shared" si="5"/>
        <v>1.1030000000000015</v>
      </c>
      <c r="U38" s="57" t="s">
        <v>16</v>
      </c>
      <c r="V38" s="57">
        <f t="shared" si="5"/>
        <v>8.3000000000001961E-2</v>
      </c>
      <c r="W38" s="57">
        <f t="shared" si="5"/>
        <v>1.0199999999999996</v>
      </c>
      <c r="X38" s="57">
        <f t="shared" si="5"/>
        <v>-2.3269999999999982</v>
      </c>
      <c r="Y38" s="57">
        <f t="shared" si="5"/>
        <v>-2.8740000000000023</v>
      </c>
      <c r="Z38" s="57">
        <f t="shared" si="5"/>
        <v>0.5470000000000006</v>
      </c>
      <c r="AA38" s="57" t="s">
        <v>16</v>
      </c>
      <c r="AB38" s="120">
        <v>2023</v>
      </c>
    </row>
    <row r="39" spans="1:28" s="52" customFormat="1" ht="12" customHeight="1">
      <c r="A39" s="60"/>
      <c r="B39" s="60"/>
      <c r="C39" s="60"/>
      <c r="D39" s="60"/>
      <c r="E39" s="54"/>
      <c r="F39" s="60"/>
      <c r="G39" s="60"/>
      <c r="H39" s="60"/>
      <c r="I39" s="60"/>
      <c r="J39" s="60"/>
      <c r="K39" s="60"/>
      <c r="L39" s="54"/>
      <c r="M39" s="60"/>
      <c r="N39" s="60"/>
      <c r="O39" s="60"/>
      <c r="P39" s="60"/>
      <c r="Q39" s="60"/>
      <c r="R39" s="60"/>
      <c r="S39" s="60"/>
      <c r="T39" s="60"/>
      <c r="U39" s="60"/>
      <c r="V39" s="60"/>
      <c r="W39" s="60"/>
      <c r="X39" s="60"/>
      <c r="Y39" s="60"/>
      <c r="Z39" s="60"/>
      <c r="AA39" s="60"/>
      <c r="AB39" s="60"/>
    </row>
    <row r="40" spans="1:28" s="52" customFormat="1" ht="12" customHeight="1">
      <c r="A40" s="60"/>
      <c r="B40" s="146" t="s">
        <v>124</v>
      </c>
      <c r="C40" s="146"/>
      <c r="D40" s="146"/>
      <c r="E40" s="146"/>
      <c r="F40" s="146"/>
      <c r="G40" s="146"/>
      <c r="H40" s="146"/>
      <c r="I40" s="146"/>
      <c r="J40" s="146"/>
      <c r="K40" s="146"/>
      <c r="L40" s="146"/>
      <c r="M40" s="146"/>
      <c r="N40" s="146"/>
      <c r="O40" s="146" t="s">
        <v>124</v>
      </c>
      <c r="P40" s="146"/>
      <c r="Q40" s="146"/>
      <c r="R40" s="146"/>
      <c r="S40" s="146"/>
      <c r="T40" s="146"/>
      <c r="U40" s="146"/>
      <c r="V40" s="146"/>
      <c r="W40" s="146"/>
      <c r="X40" s="146"/>
      <c r="Y40" s="146"/>
      <c r="Z40" s="146"/>
      <c r="AA40" s="146"/>
      <c r="AB40" s="60"/>
    </row>
    <row r="41" spans="1:28" s="52" customFormat="1">
      <c r="A41" s="53">
        <v>2014</v>
      </c>
      <c r="B41" s="72">
        <v>100</v>
      </c>
      <c r="C41" s="73">
        <f t="shared" ref="C41:H50" si="6">ROUND(C7/$B7*100,5)</f>
        <v>1.7940000000000001E-2</v>
      </c>
      <c r="D41" s="73">
        <f t="shared" si="6"/>
        <v>2.5833200000000001</v>
      </c>
      <c r="E41" s="73">
        <f t="shared" si="6"/>
        <v>8.4999999999999995E-4</v>
      </c>
      <c r="F41" s="73">
        <f t="shared" si="6"/>
        <v>2.4803799999999998</v>
      </c>
      <c r="G41" s="57" t="s">
        <v>16</v>
      </c>
      <c r="H41" s="73">
        <f t="shared" ref="H41:W50" si="7">ROUND(H7/$B7*100,5)</f>
        <v>0.10209</v>
      </c>
      <c r="I41" s="73">
        <f t="shared" si="7"/>
        <v>8.0874100000000002</v>
      </c>
      <c r="J41" s="73">
        <f t="shared" si="7"/>
        <v>17.646730000000002</v>
      </c>
      <c r="K41" s="73">
        <f t="shared" si="7"/>
        <v>9.9603999999999999</v>
      </c>
      <c r="L41" s="73">
        <f t="shared" si="7"/>
        <v>1.9374899999999999</v>
      </c>
      <c r="M41" s="73">
        <f t="shared" si="7"/>
        <v>5.7488299999999999</v>
      </c>
      <c r="N41" s="73">
        <f t="shared" si="7"/>
        <v>4.6916700000000002</v>
      </c>
      <c r="O41" s="73">
        <f t="shared" si="7"/>
        <v>2.1771199999999999</v>
      </c>
      <c r="P41" s="73">
        <f t="shared" si="7"/>
        <v>2.5453100000000002</v>
      </c>
      <c r="Q41" s="73">
        <f t="shared" si="7"/>
        <v>21.690439999999999</v>
      </c>
      <c r="R41" s="73">
        <f t="shared" si="7"/>
        <v>17.30246</v>
      </c>
      <c r="S41" s="73">
        <f t="shared" si="7"/>
        <v>4.3879799999999998</v>
      </c>
      <c r="T41" s="73">
        <f t="shared" si="7"/>
        <v>18.455729999999999</v>
      </c>
      <c r="U41" s="57" t="s">
        <v>16</v>
      </c>
      <c r="V41" s="73">
        <f t="shared" ref="V41:Z50" si="8">ROUND(V7/$B7*100,5)</f>
        <v>8.1527600000000007</v>
      </c>
      <c r="W41" s="73">
        <f t="shared" si="8"/>
        <v>10.30297</v>
      </c>
      <c r="X41" s="73">
        <f t="shared" si="8"/>
        <v>22.104330000000001</v>
      </c>
      <c r="Y41" s="73">
        <f t="shared" si="8"/>
        <v>16.363610000000001</v>
      </c>
      <c r="Z41" s="73">
        <f t="shared" si="8"/>
        <v>5.7407199999999996</v>
      </c>
      <c r="AA41" s="57" t="s">
        <v>16</v>
      </c>
      <c r="AB41" s="53">
        <v>2014</v>
      </c>
    </row>
    <row r="42" spans="1:28" s="52" customFormat="1">
      <c r="A42" s="53">
        <v>2015</v>
      </c>
      <c r="B42" s="72">
        <v>100</v>
      </c>
      <c r="C42" s="73">
        <f t="shared" si="6"/>
        <v>1.6990000000000002E-2</v>
      </c>
      <c r="D42" s="73">
        <f t="shared" si="6"/>
        <v>2.5522999999999998</v>
      </c>
      <c r="E42" s="73">
        <f t="shared" si="6"/>
        <v>8.4999999999999995E-4</v>
      </c>
      <c r="F42" s="73">
        <f t="shared" si="6"/>
        <v>2.4558800000000001</v>
      </c>
      <c r="G42" s="57" t="s">
        <v>16</v>
      </c>
      <c r="H42" s="73">
        <f t="shared" si="7"/>
        <v>9.5570000000000002E-2</v>
      </c>
      <c r="I42" s="73">
        <f t="shared" si="7"/>
        <v>7.3939700000000004</v>
      </c>
      <c r="J42" s="73">
        <f t="shared" si="7"/>
        <v>17.3721</v>
      </c>
      <c r="K42" s="73">
        <f t="shared" si="7"/>
        <v>9.6455500000000001</v>
      </c>
      <c r="L42" s="73">
        <f t="shared" si="7"/>
        <v>1.99461</v>
      </c>
      <c r="M42" s="73">
        <f t="shared" si="7"/>
        <v>5.7319399999999998</v>
      </c>
      <c r="N42" s="73">
        <f t="shared" si="7"/>
        <v>5.0260199999999999</v>
      </c>
      <c r="O42" s="73">
        <f t="shared" si="7"/>
        <v>2.08975</v>
      </c>
      <c r="P42" s="73">
        <f t="shared" si="7"/>
        <v>2.3033999999999999</v>
      </c>
      <c r="Q42" s="73">
        <f t="shared" si="7"/>
        <v>22.20485</v>
      </c>
      <c r="R42" s="73">
        <f t="shared" si="7"/>
        <v>17.697030000000002</v>
      </c>
      <c r="S42" s="73">
        <f t="shared" si="7"/>
        <v>4.5078300000000002</v>
      </c>
      <c r="T42" s="73">
        <f t="shared" si="7"/>
        <v>18.97212</v>
      </c>
      <c r="U42" s="57" t="s">
        <v>16</v>
      </c>
      <c r="V42" s="73">
        <f t="shared" si="8"/>
        <v>8.3530499999999996</v>
      </c>
      <c r="W42" s="73">
        <f t="shared" si="8"/>
        <v>10.619070000000001</v>
      </c>
      <c r="X42" s="73">
        <f t="shared" si="8"/>
        <v>22.06851</v>
      </c>
      <c r="Y42" s="73">
        <f t="shared" si="8"/>
        <v>16.57188</v>
      </c>
      <c r="Z42" s="73">
        <f t="shared" si="8"/>
        <v>5.4966299999999997</v>
      </c>
      <c r="AA42" s="57" t="s">
        <v>16</v>
      </c>
      <c r="AB42" s="53">
        <v>2015</v>
      </c>
    </row>
    <row r="43" spans="1:28" s="52" customFormat="1">
      <c r="A43" s="53">
        <v>2016</v>
      </c>
      <c r="B43" s="72">
        <v>100</v>
      </c>
      <c r="C43" s="73">
        <f t="shared" si="6"/>
        <v>1.7330000000000002E-2</v>
      </c>
      <c r="D43" s="73">
        <f t="shared" si="6"/>
        <v>2.5238200000000002</v>
      </c>
      <c r="E43" s="73">
        <f t="shared" si="6"/>
        <v>8.4999999999999995E-4</v>
      </c>
      <c r="F43" s="73">
        <f t="shared" si="6"/>
        <v>2.43296</v>
      </c>
      <c r="G43" s="57" t="s">
        <v>16</v>
      </c>
      <c r="H43" s="73">
        <f t="shared" si="7"/>
        <v>9.0020000000000003E-2</v>
      </c>
      <c r="I43" s="73">
        <f t="shared" si="7"/>
        <v>6.75922</v>
      </c>
      <c r="J43" s="73">
        <f t="shared" si="7"/>
        <v>17.298680000000001</v>
      </c>
      <c r="K43" s="73">
        <f t="shared" si="7"/>
        <v>9.5336499999999997</v>
      </c>
      <c r="L43" s="73">
        <f t="shared" si="7"/>
        <v>2.11178</v>
      </c>
      <c r="M43" s="73">
        <f t="shared" si="7"/>
        <v>5.6532499999999999</v>
      </c>
      <c r="N43" s="73">
        <f t="shared" si="7"/>
        <v>5.6955099999999996</v>
      </c>
      <c r="O43" s="73">
        <f t="shared" si="7"/>
        <v>1.9680899999999999</v>
      </c>
      <c r="P43" s="73">
        <f t="shared" si="7"/>
        <v>2.1341800000000002</v>
      </c>
      <c r="Q43" s="73">
        <f t="shared" si="7"/>
        <v>23.11506</v>
      </c>
      <c r="R43" s="73">
        <f t="shared" si="7"/>
        <v>18.227150000000002</v>
      </c>
      <c r="S43" s="73">
        <f t="shared" si="7"/>
        <v>4.8879000000000001</v>
      </c>
      <c r="T43" s="73">
        <f t="shared" si="7"/>
        <v>18.8598</v>
      </c>
      <c r="U43" s="57" t="s">
        <v>16</v>
      </c>
      <c r="V43" s="73">
        <f t="shared" si="8"/>
        <v>8.3452699999999993</v>
      </c>
      <c r="W43" s="73">
        <f t="shared" si="8"/>
        <v>10.514530000000001</v>
      </c>
      <c r="X43" s="73">
        <f t="shared" si="8"/>
        <v>21.628309999999999</v>
      </c>
      <c r="Y43" s="73">
        <f t="shared" si="8"/>
        <v>16.38119</v>
      </c>
      <c r="Z43" s="73">
        <f t="shared" si="8"/>
        <v>5.2471199999999998</v>
      </c>
      <c r="AA43" s="57" t="s">
        <v>16</v>
      </c>
      <c r="AB43" s="53">
        <v>2016</v>
      </c>
    </row>
    <row r="44" spans="1:28" s="52" customFormat="1">
      <c r="A44" s="53">
        <v>2017</v>
      </c>
      <c r="B44" s="72">
        <v>100</v>
      </c>
      <c r="C44" s="73">
        <f t="shared" si="6"/>
        <v>1.6289999999999999E-2</v>
      </c>
      <c r="D44" s="73">
        <f t="shared" si="6"/>
        <v>2.4581400000000002</v>
      </c>
      <c r="E44" s="73">
        <f t="shared" si="6"/>
        <v>4.2000000000000002E-4</v>
      </c>
      <c r="F44" s="73">
        <f t="shared" si="6"/>
        <v>2.3716599999999999</v>
      </c>
      <c r="G44" s="57" t="s">
        <v>16</v>
      </c>
      <c r="H44" s="73">
        <f t="shared" si="7"/>
        <v>8.6059999999999998E-2</v>
      </c>
      <c r="I44" s="73">
        <f t="shared" si="7"/>
        <v>6.4687000000000001</v>
      </c>
      <c r="J44" s="73">
        <f t="shared" si="7"/>
        <v>16.767910000000001</v>
      </c>
      <c r="K44" s="73">
        <f t="shared" si="7"/>
        <v>9.0007900000000003</v>
      </c>
      <c r="L44" s="73">
        <f t="shared" si="7"/>
        <v>2.2797499999999999</v>
      </c>
      <c r="M44" s="73">
        <f t="shared" si="7"/>
        <v>5.4873700000000003</v>
      </c>
      <c r="N44" s="73">
        <f t="shared" si="7"/>
        <v>6.20885</v>
      </c>
      <c r="O44" s="73">
        <f t="shared" si="7"/>
        <v>1.92256</v>
      </c>
      <c r="P44" s="73">
        <f t="shared" si="7"/>
        <v>2.0762999999999998</v>
      </c>
      <c r="Q44" s="73">
        <f t="shared" si="7"/>
        <v>23.946809999999999</v>
      </c>
      <c r="R44" s="73">
        <f t="shared" si="7"/>
        <v>18.641169999999999</v>
      </c>
      <c r="S44" s="73">
        <f t="shared" si="7"/>
        <v>5.3056400000000004</v>
      </c>
      <c r="T44" s="73">
        <f t="shared" si="7"/>
        <v>18.74269</v>
      </c>
      <c r="U44" s="57" t="s">
        <v>16</v>
      </c>
      <c r="V44" s="73">
        <f t="shared" si="8"/>
        <v>8.1798699999999993</v>
      </c>
      <c r="W44" s="73">
        <f t="shared" si="8"/>
        <v>10.56282</v>
      </c>
      <c r="X44" s="73">
        <f t="shared" si="8"/>
        <v>21.391749999999998</v>
      </c>
      <c r="Y44" s="73">
        <f t="shared" si="8"/>
        <v>15.99295</v>
      </c>
      <c r="Z44" s="73">
        <f t="shared" si="8"/>
        <v>5.3987999999999996</v>
      </c>
      <c r="AA44" s="57" t="s">
        <v>16</v>
      </c>
      <c r="AB44" s="53">
        <v>2017</v>
      </c>
    </row>
    <row r="45" spans="1:28" s="52" customFormat="1">
      <c r="A45" s="53">
        <v>2018</v>
      </c>
      <c r="B45" s="72">
        <v>100</v>
      </c>
      <c r="C45" s="73">
        <f t="shared" si="6"/>
        <v>1.5689999999999999E-2</v>
      </c>
      <c r="D45" s="73">
        <f t="shared" si="6"/>
        <v>2.43221</v>
      </c>
      <c r="E45" s="73">
        <f t="shared" si="6"/>
        <v>4.0999999999999999E-4</v>
      </c>
      <c r="F45" s="73">
        <f t="shared" si="6"/>
        <v>2.3500299999999998</v>
      </c>
      <c r="G45" s="57" t="s">
        <v>16</v>
      </c>
      <c r="H45" s="73">
        <f t="shared" si="7"/>
        <v>8.1780000000000005E-2</v>
      </c>
      <c r="I45" s="73">
        <f t="shared" si="7"/>
        <v>6.7865799999999998</v>
      </c>
      <c r="J45" s="73">
        <f t="shared" si="7"/>
        <v>16.537739999999999</v>
      </c>
      <c r="K45" s="73">
        <f t="shared" si="7"/>
        <v>8.8020700000000005</v>
      </c>
      <c r="L45" s="73">
        <f t="shared" si="7"/>
        <v>2.3942199999999998</v>
      </c>
      <c r="M45" s="73">
        <f t="shared" si="7"/>
        <v>5.3414599999999997</v>
      </c>
      <c r="N45" s="73">
        <f t="shared" si="7"/>
        <v>6.1484800000000002</v>
      </c>
      <c r="O45" s="73">
        <f t="shared" si="7"/>
        <v>1.9171899999999999</v>
      </c>
      <c r="P45" s="73">
        <f t="shared" si="7"/>
        <v>1.97956</v>
      </c>
      <c r="Q45" s="73">
        <f t="shared" si="7"/>
        <v>24.055340000000001</v>
      </c>
      <c r="R45" s="73">
        <f t="shared" si="7"/>
        <v>18.651520000000001</v>
      </c>
      <c r="S45" s="73">
        <f t="shared" si="7"/>
        <v>5.4038199999999996</v>
      </c>
      <c r="T45" s="73">
        <f t="shared" si="7"/>
        <v>18.430150000000001</v>
      </c>
      <c r="U45" s="57" t="s">
        <v>16</v>
      </c>
      <c r="V45" s="73">
        <f t="shared" si="8"/>
        <v>7.8888999999999996</v>
      </c>
      <c r="W45" s="73">
        <f t="shared" si="8"/>
        <v>10.54125</v>
      </c>
      <c r="X45" s="73">
        <f t="shared" si="8"/>
        <v>21.69706</v>
      </c>
      <c r="Y45" s="73">
        <f t="shared" si="8"/>
        <v>16.087969999999999</v>
      </c>
      <c r="Z45" s="73">
        <f t="shared" si="8"/>
        <v>5.6090900000000001</v>
      </c>
      <c r="AA45" s="57" t="s">
        <v>16</v>
      </c>
      <c r="AB45" s="53">
        <v>2018</v>
      </c>
    </row>
    <row r="46" spans="1:28" s="52" customFormat="1" collapsed="1">
      <c r="A46" s="53">
        <v>2019</v>
      </c>
      <c r="B46" s="72">
        <v>100</v>
      </c>
      <c r="C46" s="73">
        <f t="shared" si="6"/>
        <v>1.537E-2</v>
      </c>
      <c r="D46" s="73">
        <f t="shared" si="6"/>
        <v>2.3221699999999998</v>
      </c>
      <c r="E46" s="73">
        <f t="shared" si="6"/>
        <v>8.3000000000000001E-4</v>
      </c>
      <c r="F46" s="73">
        <f t="shared" si="6"/>
        <v>2.2411500000000002</v>
      </c>
      <c r="G46" s="57" t="s">
        <v>16</v>
      </c>
      <c r="H46" s="73">
        <f t="shared" si="7"/>
        <v>8.0189999999999997E-2</v>
      </c>
      <c r="I46" s="73">
        <f t="shared" si="7"/>
        <v>6.7749699999999997</v>
      </c>
      <c r="J46" s="73">
        <f t="shared" si="7"/>
        <v>16.43469</v>
      </c>
      <c r="K46" s="73">
        <f t="shared" si="7"/>
        <v>8.6712600000000002</v>
      </c>
      <c r="L46" s="73">
        <f t="shared" si="7"/>
        <v>2.4493100000000001</v>
      </c>
      <c r="M46" s="73">
        <f t="shared" si="7"/>
        <v>5.3141100000000003</v>
      </c>
      <c r="N46" s="73">
        <f t="shared" si="7"/>
        <v>6.0952299999999999</v>
      </c>
      <c r="O46" s="73">
        <f t="shared" si="7"/>
        <v>1.85558</v>
      </c>
      <c r="P46" s="73">
        <f t="shared" si="7"/>
        <v>1.8821699999999999</v>
      </c>
      <c r="Q46" s="73">
        <f t="shared" si="7"/>
        <v>23.77223</v>
      </c>
      <c r="R46" s="73">
        <f t="shared" si="7"/>
        <v>18.500499999999999</v>
      </c>
      <c r="S46" s="73">
        <f t="shared" si="7"/>
        <v>5.2717299999999998</v>
      </c>
      <c r="T46" s="73">
        <f t="shared" si="7"/>
        <v>17.98903</v>
      </c>
      <c r="U46" s="57" t="s">
        <v>16</v>
      </c>
      <c r="V46" s="73">
        <f t="shared" si="8"/>
        <v>7.5909899999999997</v>
      </c>
      <c r="W46" s="73">
        <f t="shared" si="8"/>
        <v>10.39804</v>
      </c>
      <c r="X46" s="73">
        <f t="shared" si="8"/>
        <v>22.85857</v>
      </c>
      <c r="Y46" s="73">
        <f t="shared" si="8"/>
        <v>17.116499999999998</v>
      </c>
      <c r="Z46" s="73">
        <f t="shared" si="8"/>
        <v>5.7420600000000004</v>
      </c>
      <c r="AA46" s="57" t="s">
        <v>16</v>
      </c>
      <c r="AB46" s="53">
        <v>2019</v>
      </c>
    </row>
    <row r="47" spans="1:28" s="52" customFormat="1">
      <c r="A47" s="53">
        <v>2020</v>
      </c>
      <c r="B47" s="72">
        <v>100</v>
      </c>
      <c r="C47" s="73">
        <f t="shared" si="6"/>
        <v>1.5959999999999998E-2</v>
      </c>
      <c r="D47" s="73">
        <f t="shared" si="6"/>
        <v>2.4318900000000001</v>
      </c>
      <c r="E47" s="73">
        <f t="shared" si="6"/>
        <v>1.2899999999999999E-3</v>
      </c>
      <c r="F47" s="73">
        <f t="shared" si="6"/>
        <v>2.3529399999999998</v>
      </c>
      <c r="G47" s="57" t="s">
        <v>16</v>
      </c>
      <c r="H47" s="73">
        <f t="shared" si="7"/>
        <v>7.7649999999999997E-2</v>
      </c>
      <c r="I47" s="73">
        <f t="shared" si="7"/>
        <v>6.3064299999999998</v>
      </c>
      <c r="J47" s="73">
        <f t="shared" si="7"/>
        <v>16.088349999999998</v>
      </c>
      <c r="K47" s="73">
        <f t="shared" si="7"/>
        <v>8.4794800000000006</v>
      </c>
      <c r="L47" s="73">
        <f t="shared" si="7"/>
        <v>2.3231700000000002</v>
      </c>
      <c r="M47" s="73">
        <f t="shared" si="7"/>
        <v>5.2857099999999999</v>
      </c>
      <c r="N47" s="73">
        <f t="shared" si="7"/>
        <v>6.2481900000000001</v>
      </c>
      <c r="O47" s="73">
        <f t="shared" si="7"/>
        <v>1.86242</v>
      </c>
      <c r="P47" s="73">
        <f t="shared" si="7"/>
        <v>1.9167799999999999</v>
      </c>
      <c r="Q47" s="73">
        <f t="shared" si="7"/>
        <v>22.862439999999999</v>
      </c>
      <c r="R47" s="73">
        <f t="shared" si="7"/>
        <v>17.927479999999999</v>
      </c>
      <c r="S47" s="73">
        <f t="shared" si="7"/>
        <v>4.9349600000000002</v>
      </c>
      <c r="T47" s="73">
        <f t="shared" si="7"/>
        <v>18.337759999999999</v>
      </c>
      <c r="U47" s="57" t="s">
        <v>16</v>
      </c>
      <c r="V47" s="73">
        <f t="shared" si="8"/>
        <v>7.7646199999999999</v>
      </c>
      <c r="W47" s="73">
        <f t="shared" si="8"/>
        <v>10.57314</v>
      </c>
      <c r="X47" s="73">
        <f t="shared" si="8"/>
        <v>23.929770000000001</v>
      </c>
      <c r="Y47" s="73">
        <f t="shared" si="8"/>
        <v>17.989170000000001</v>
      </c>
      <c r="Z47" s="73">
        <f t="shared" si="8"/>
        <v>5.9405900000000003</v>
      </c>
      <c r="AA47" s="57" t="s">
        <v>16</v>
      </c>
      <c r="AB47" s="53">
        <v>2020</v>
      </c>
    </row>
    <row r="48" spans="1:28" s="52" customFormat="1">
      <c r="A48" s="53">
        <v>2021</v>
      </c>
      <c r="B48" s="72">
        <v>100</v>
      </c>
      <c r="C48" s="73">
        <f t="shared" si="6"/>
        <v>1.6590000000000001E-2</v>
      </c>
      <c r="D48" s="73">
        <f t="shared" si="6"/>
        <v>2.4872999999999998</v>
      </c>
      <c r="E48" s="73">
        <f t="shared" si="6"/>
        <v>1.3500000000000001E-3</v>
      </c>
      <c r="F48" s="73">
        <f t="shared" si="6"/>
        <v>2.4178000000000002</v>
      </c>
      <c r="G48" s="57" t="s">
        <v>16</v>
      </c>
      <c r="H48" s="73">
        <f t="shared" si="7"/>
        <v>6.8159999999999998E-2</v>
      </c>
      <c r="I48" s="73">
        <f t="shared" si="7"/>
        <v>5.5790499999999996</v>
      </c>
      <c r="J48" s="73">
        <f t="shared" si="7"/>
        <v>15.783379999999999</v>
      </c>
      <c r="K48" s="73">
        <f t="shared" si="7"/>
        <v>8.3797800000000002</v>
      </c>
      <c r="L48" s="73">
        <f t="shared" si="7"/>
        <v>2.1496499999999998</v>
      </c>
      <c r="M48" s="73">
        <f t="shared" si="7"/>
        <v>5.2539499999999997</v>
      </c>
      <c r="N48" s="73">
        <f t="shared" si="7"/>
        <v>6.2749699999999997</v>
      </c>
      <c r="O48" s="73">
        <f t="shared" si="7"/>
        <v>1.95011</v>
      </c>
      <c r="P48" s="73">
        <f t="shared" si="7"/>
        <v>1.9819500000000001</v>
      </c>
      <c r="Q48" s="73">
        <f t="shared" si="7"/>
        <v>22.675360000000001</v>
      </c>
      <c r="R48" s="73">
        <f t="shared" si="7"/>
        <v>17.860389999999999</v>
      </c>
      <c r="S48" s="73">
        <f t="shared" si="7"/>
        <v>4.8149699999999998</v>
      </c>
      <c r="T48" s="73">
        <f t="shared" si="7"/>
        <v>19.43384</v>
      </c>
      <c r="U48" s="57" t="s">
        <v>16</v>
      </c>
      <c r="V48" s="73">
        <f t="shared" si="8"/>
        <v>8.2533300000000001</v>
      </c>
      <c r="W48" s="73">
        <f t="shared" si="8"/>
        <v>11.18051</v>
      </c>
      <c r="X48" s="73">
        <f t="shared" si="8"/>
        <v>23.817450000000001</v>
      </c>
      <c r="Y48" s="73">
        <f t="shared" si="8"/>
        <v>17.84918</v>
      </c>
      <c r="Z48" s="73">
        <f t="shared" si="8"/>
        <v>5.9682599999999999</v>
      </c>
      <c r="AA48" s="57" t="s">
        <v>16</v>
      </c>
      <c r="AB48" s="53">
        <v>2021</v>
      </c>
    </row>
    <row r="49" spans="1:28" s="52" customFormat="1">
      <c r="A49" s="53">
        <v>2022</v>
      </c>
      <c r="B49" s="72">
        <v>100</v>
      </c>
      <c r="C49" s="73">
        <f t="shared" si="6"/>
        <v>1.686E-2</v>
      </c>
      <c r="D49" s="73">
        <f t="shared" si="6"/>
        <v>2.4489399999999999</v>
      </c>
      <c r="E49" s="73">
        <f t="shared" si="6"/>
        <v>2.2799999999999999E-3</v>
      </c>
      <c r="F49" s="73">
        <f t="shared" si="6"/>
        <v>2.3774099999999998</v>
      </c>
      <c r="G49" s="57" t="s">
        <v>16</v>
      </c>
      <c r="H49" s="73">
        <f t="shared" si="6"/>
        <v>6.9250000000000006E-2</v>
      </c>
      <c r="I49" s="73">
        <f t="shared" si="7"/>
        <v>5.4910899999999998</v>
      </c>
      <c r="J49" s="73">
        <f t="shared" si="7"/>
        <v>15.73334</v>
      </c>
      <c r="K49" s="73">
        <f t="shared" si="7"/>
        <v>8.2452900000000007</v>
      </c>
      <c r="L49" s="73">
        <f t="shared" si="7"/>
        <v>2.14777</v>
      </c>
      <c r="M49" s="73">
        <f t="shared" si="7"/>
        <v>5.3402799999999999</v>
      </c>
      <c r="N49" s="73">
        <f t="shared" si="7"/>
        <v>6.1157399999999997</v>
      </c>
      <c r="O49" s="73">
        <f t="shared" si="7"/>
        <v>1.8374999999999999</v>
      </c>
      <c r="P49" s="73">
        <f t="shared" si="7"/>
        <v>2.0042599999999999</v>
      </c>
      <c r="Q49" s="73">
        <f t="shared" si="7"/>
        <v>22.684670000000001</v>
      </c>
      <c r="R49" s="73">
        <f t="shared" si="7"/>
        <v>17.782240000000002</v>
      </c>
      <c r="S49" s="73">
        <f t="shared" si="7"/>
        <v>4.9024299999999998</v>
      </c>
      <c r="T49" s="73">
        <f t="shared" si="7"/>
        <v>21.123729999999998</v>
      </c>
      <c r="U49" s="57" t="s">
        <v>16</v>
      </c>
      <c r="V49" s="73">
        <f t="shared" si="7"/>
        <v>8.8179999999999996</v>
      </c>
      <c r="W49" s="73">
        <f t="shared" si="7"/>
        <v>12.30574</v>
      </c>
      <c r="X49" s="73">
        <f t="shared" si="8"/>
        <v>22.543890000000001</v>
      </c>
      <c r="Y49" s="73">
        <f t="shared" si="8"/>
        <v>16.67145</v>
      </c>
      <c r="Z49" s="73">
        <f t="shared" si="8"/>
        <v>5.8724400000000001</v>
      </c>
      <c r="AA49" s="57" t="s">
        <v>16</v>
      </c>
      <c r="AB49" s="53">
        <v>2022</v>
      </c>
    </row>
    <row r="50" spans="1:28" s="52" customFormat="1">
      <c r="A50" s="120">
        <v>2023</v>
      </c>
      <c r="B50" s="72">
        <v>100</v>
      </c>
      <c r="C50" s="73">
        <f t="shared" si="6"/>
        <v>1.8849999999999999E-2</v>
      </c>
      <c r="D50" s="73">
        <f t="shared" si="6"/>
        <v>2.4001899999999998</v>
      </c>
      <c r="E50" s="73">
        <f t="shared" si="6"/>
        <v>2.3E-3</v>
      </c>
      <c r="F50" s="73">
        <f t="shared" si="6"/>
        <v>2.3307799999999999</v>
      </c>
      <c r="G50" s="57" t="s">
        <v>16</v>
      </c>
      <c r="H50" s="73">
        <f t="shared" si="6"/>
        <v>6.7119999999999999E-2</v>
      </c>
      <c r="I50" s="73">
        <f t="shared" si="7"/>
        <v>5.96854</v>
      </c>
      <c r="J50" s="73">
        <f t="shared" si="7"/>
        <v>15.693899999999999</v>
      </c>
      <c r="K50" s="73">
        <f t="shared" si="7"/>
        <v>8.1255400000000009</v>
      </c>
      <c r="L50" s="73">
        <f t="shared" si="7"/>
        <v>2.14229</v>
      </c>
      <c r="M50" s="73">
        <f t="shared" si="7"/>
        <v>5.4260700000000002</v>
      </c>
      <c r="N50" s="73">
        <f t="shared" si="7"/>
        <v>6.0876000000000001</v>
      </c>
      <c r="O50" s="73">
        <f t="shared" si="7"/>
        <v>1.6789000000000001</v>
      </c>
      <c r="P50" s="73">
        <f t="shared" si="7"/>
        <v>2.09632</v>
      </c>
      <c r="Q50" s="73">
        <f t="shared" si="7"/>
        <v>22.557510000000001</v>
      </c>
      <c r="R50" s="73">
        <f t="shared" si="7"/>
        <v>17.668849999999999</v>
      </c>
      <c r="S50" s="73">
        <f t="shared" si="7"/>
        <v>4.8886599999999998</v>
      </c>
      <c r="T50" s="73">
        <f t="shared" si="7"/>
        <v>21.82104</v>
      </c>
      <c r="U50" s="57" t="s">
        <v>16</v>
      </c>
      <c r="V50" s="73">
        <f t="shared" si="7"/>
        <v>8.9355700000000002</v>
      </c>
      <c r="W50" s="73">
        <f t="shared" si="7"/>
        <v>12.88547</v>
      </c>
      <c r="X50" s="73">
        <f t="shared" si="8"/>
        <v>21.677150000000001</v>
      </c>
      <c r="Y50" s="73">
        <f t="shared" si="8"/>
        <v>15.500360000000001</v>
      </c>
      <c r="Z50" s="73">
        <f t="shared" si="8"/>
        <v>6.1767899999999996</v>
      </c>
      <c r="AA50" s="57" t="s">
        <v>16</v>
      </c>
      <c r="AB50" s="120">
        <v>2023</v>
      </c>
    </row>
    <row r="51" spans="1:28" s="52" customFormat="1"/>
    <row r="52" spans="1:28" s="52" customFormat="1"/>
    <row r="53" spans="1:28" s="52" customFormat="1"/>
    <row r="54" spans="1:28" s="52" customFormat="1"/>
    <row r="55" spans="1:28" s="52" customFormat="1"/>
    <row r="56" spans="1:28" s="52" customFormat="1"/>
    <row r="57" spans="1:28" s="52" customFormat="1"/>
    <row r="58" spans="1:28" s="52" customFormat="1"/>
    <row r="59" spans="1:28" s="52" customFormat="1"/>
    <row r="60" spans="1:28" s="52" customFormat="1"/>
    <row r="61" spans="1:28" s="52" customFormat="1"/>
    <row r="62" spans="1:28" s="52" customFormat="1"/>
    <row r="63" spans="1:28" s="52" customFormat="1"/>
    <row r="64" spans="1:28" s="52" customFormat="1"/>
    <row r="65" s="52" customFormat="1"/>
    <row r="66" s="52" customFormat="1"/>
    <row r="67" s="52" customFormat="1"/>
    <row r="68" s="52" customFormat="1"/>
    <row r="69" s="52" customFormat="1"/>
    <row r="70" s="52" customFormat="1"/>
    <row r="71" s="52" customFormat="1"/>
    <row r="72" s="52" customFormat="1"/>
    <row r="73" s="52" customFormat="1"/>
    <row r="74" s="52" customFormat="1"/>
    <row r="75" s="52" customFormat="1"/>
    <row r="76" s="52" customFormat="1"/>
    <row r="77" s="52" customFormat="1"/>
    <row r="78" s="52" customFormat="1"/>
    <row r="79" s="52" customFormat="1"/>
    <row r="80" s="52" customFormat="1"/>
    <row r="81" s="52" customFormat="1"/>
    <row r="82" s="52" customFormat="1"/>
    <row r="83" s="52" customFormat="1"/>
    <row r="84" s="52" customFormat="1"/>
    <row r="85" s="52" customFormat="1"/>
    <row r="86" s="52" customFormat="1"/>
    <row r="87" s="52" customFormat="1"/>
    <row r="88" s="52" customFormat="1"/>
    <row r="89" s="52" customFormat="1"/>
    <row r="90" s="52" customFormat="1"/>
    <row r="91" s="52" customFormat="1"/>
    <row r="92" s="52" customFormat="1"/>
    <row r="93" s="52" customFormat="1"/>
    <row r="94" s="52" customFormat="1"/>
    <row r="95" s="52" customFormat="1"/>
    <row r="96" s="52" customFormat="1"/>
    <row r="97" s="52" customFormat="1"/>
    <row r="98" s="52" customFormat="1"/>
    <row r="99" s="52" customFormat="1"/>
    <row r="100" s="52" customFormat="1"/>
    <row r="101" s="52" customFormat="1"/>
    <row r="102" s="52" customFormat="1"/>
    <row r="103" s="52" customFormat="1"/>
    <row r="104" s="52" customFormat="1"/>
    <row r="105" s="52" customFormat="1"/>
    <row r="106" s="52" customFormat="1"/>
    <row r="107" s="52" customFormat="1"/>
    <row r="108" s="52" customFormat="1"/>
    <row r="109" s="52" customFormat="1"/>
    <row r="110" s="52" customFormat="1"/>
    <row r="111" s="52" customFormat="1"/>
    <row r="112" s="52" customFormat="1"/>
    <row r="113" s="52" customFormat="1"/>
    <row r="114" s="52" customFormat="1"/>
    <row r="115" s="52" customFormat="1"/>
    <row r="116" s="52" customFormat="1"/>
    <row r="117" s="52" customFormat="1"/>
    <row r="118" s="52" customFormat="1"/>
    <row r="119" s="52" customFormat="1"/>
    <row r="120" s="52" customFormat="1"/>
    <row r="121" s="52" customFormat="1"/>
    <row r="122" s="52" customFormat="1"/>
    <row r="123" s="52" customFormat="1"/>
    <row r="124" s="52" customFormat="1"/>
    <row r="125" s="52" customFormat="1"/>
    <row r="126" s="52" customFormat="1"/>
    <row r="127" s="52" customFormat="1"/>
    <row r="128" s="52" customFormat="1"/>
    <row r="129" s="52" customFormat="1"/>
    <row r="130" s="52" customFormat="1"/>
    <row r="131" s="52" customFormat="1"/>
    <row r="132" s="52" customFormat="1"/>
    <row r="133" s="52" customFormat="1"/>
    <row r="134" s="52" customFormat="1"/>
    <row r="135" s="52" customFormat="1"/>
    <row r="136" s="52" customFormat="1"/>
    <row r="137" s="52" customFormat="1"/>
    <row r="138" s="52" customFormat="1"/>
    <row r="139" s="52" customFormat="1"/>
    <row r="140" s="52" customFormat="1"/>
    <row r="141" s="52" customFormat="1"/>
    <row r="142" s="52" customFormat="1"/>
    <row r="143" s="52" customFormat="1"/>
    <row r="144" s="52" customFormat="1"/>
    <row r="145" s="52" customFormat="1"/>
    <row r="146" s="52" customFormat="1"/>
    <row r="147" s="52" customFormat="1"/>
    <row r="148" s="52" customFormat="1"/>
    <row r="149" s="52" customFormat="1"/>
    <row r="150" s="52" customFormat="1"/>
    <row r="151" s="52" customFormat="1"/>
    <row r="152" s="52" customFormat="1"/>
    <row r="153" s="52" customFormat="1"/>
    <row r="154" s="52" customFormat="1"/>
    <row r="155" s="52" customFormat="1"/>
    <row r="156" s="52" customFormat="1"/>
    <row r="157" s="52" customFormat="1"/>
    <row r="158" s="52" customFormat="1"/>
    <row r="159" s="52" customFormat="1"/>
    <row r="160" s="52" customFormat="1"/>
    <row r="161" s="52" customFormat="1"/>
    <row r="162" s="52" customFormat="1"/>
    <row r="163" s="52" customFormat="1"/>
    <row r="164" s="52" customFormat="1"/>
    <row r="165" s="52" customFormat="1"/>
    <row r="166" s="52" customFormat="1"/>
    <row r="167" s="52" customFormat="1"/>
    <row r="168" s="52" customFormat="1"/>
    <row r="169" s="52" customFormat="1"/>
    <row r="170" s="52" customFormat="1"/>
    <row r="171" s="52" customFormat="1"/>
    <row r="172" s="52" customFormat="1"/>
    <row r="173" s="52" customFormat="1"/>
    <row r="174" s="52" customFormat="1"/>
    <row r="175" s="52" customFormat="1"/>
    <row r="176" s="52" customFormat="1"/>
    <row r="177" s="52" customFormat="1"/>
    <row r="178" s="52" customFormat="1"/>
    <row r="179" s="52" customFormat="1"/>
    <row r="180" s="52" customFormat="1"/>
    <row r="181" s="52" customFormat="1"/>
    <row r="182" s="52" customFormat="1"/>
    <row r="183" s="52" customFormat="1"/>
    <row r="184" s="52" customFormat="1"/>
    <row r="185" s="52" customFormat="1"/>
    <row r="186" s="52" customFormat="1"/>
    <row r="187" s="52" customFormat="1"/>
    <row r="188" s="52" customFormat="1"/>
    <row r="189" s="52" customFormat="1"/>
    <row r="190" s="52" customFormat="1"/>
    <row r="191" s="52" customFormat="1"/>
    <row r="192" s="52" customFormat="1"/>
    <row r="193" s="52" customFormat="1"/>
    <row r="194" s="52" customFormat="1"/>
    <row r="195" s="52" customFormat="1"/>
    <row r="196" s="52" customFormat="1"/>
    <row r="197" s="52" customFormat="1"/>
    <row r="198" s="52" customFormat="1"/>
    <row r="199" s="52" customFormat="1"/>
    <row r="200" s="52" customFormat="1"/>
    <row r="201" s="52" customFormat="1"/>
    <row r="202" s="52" customFormat="1"/>
    <row r="203" s="52" customFormat="1"/>
    <row r="204" s="52" customFormat="1"/>
    <row r="205" s="52" customFormat="1"/>
    <row r="206" s="52" customFormat="1"/>
    <row r="207" s="52" customFormat="1"/>
    <row r="208" s="52" customFormat="1"/>
    <row r="209" s="52" customFormat="1"/>
    <row r="210" s="52" customFormat="1"/>
    <row r="211" s="52" customFormat="1"/>
    <row r="212" s="52" customFormat="1"/>
    <row r="213" s="52" customFormat="1"/>
    <row r="214" s="52" customFormat="1"/>
    <row r="215" s="52" customFormat="1"/>
    <row r="216" s="52" customFormat="1"/>
    <row r="217" s="52" customFormat="1"/>
    <row r="218" s="52" customFormat="1"/>
    <row r="219" s="52" customFormat="1"/>
    <row r="220" s="52" customFormat="1"/>
    <row r="221" s="52" customFormat="1"/>
    <row r="222" s="52" customFormat="1"/>
    <row r="223" s="52" customFormat="1"/>
    <row r="224" s="52" customFormat="1"/>
    <row r="225" s="52" customFormat="1"/>
    <row r="226" s="52" customFormat="1"/>
    <row r="227" s="52" customFormat="1"/>
    <row r="228" s="52" customFormat="1"/>
    <row r="229" s="52" customFormat="1"/>
    <row r="230" s="52" customFormat="1"/>
    <row r="231" s="52" customFormat="1"/>
    <row r="232" s="52" customFormat="1"/>
    <row r="233" s="52" customFormat="1"/>
    <row r="234" s="52" customFormat="1"/>
    <row r="235" s="52" customFormat="1"/>
    <row r="236" s="52" customFormat="1"/>
    <row r="237" s="52" customFormat="1"/>
    <row r="238" s="52" customFormat="1"/>
    <row r="239" s="52" customFormat="1"/>
    <row r="240" s="52" customFormat="1"/>
    <row r="241" s="52" customFormat="1"/>
    <row r="242" s="52" customFormat="1"/>
    <row r="243" s="52" customFormat="1"/>
    <row r="244" s="52" customFormat="1"/>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40:N40"/>
    <mergeCell ref="O40:AA40"/>
    <mergeCell ref="B6:N6"/>
    <mergeCell ref="O6:AA6"/>
    <mergeCell ref="B18:N18"/>
    <mergeCell ref="O18:AA18"/>
    <mergeCell ref="B29:N29"/>
    <mergeCell ref="O29:AA29"/>
  </mergeCells>
  <hyperlinks>
    <hyperlink ref="A1:N1" location="Inhaltsverzeichnis!A1" display="Inhaltsverzeichnis!A1" xr:uid="{8AA32171-A970-4DC8-B312-050595420522}"/>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3/23 –  Berlin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68788-158C-4D4A-9500-394A82544A51}">
  <dimension ref="A1:V193"/>
  <sheetViews>
    <sheetView zoomScaleNormal="100" zoomScaleSheetLayoutView="100" workbookViewId="0">
      <pane ySplit="3" topLeftCell="A4" activePane="bottomLeft" state="frozen"/>
      <selection pane="bottomLeft"/>
    </sheetView>
  </sheetViews>
  <sheetFormatPr baseColWidth="10" defaultColWidth="11.44140625" defaultRowHeight="13.2"/>
  <cols>
    <col min="1" max="1" width="5.5546875" style="82" customWidth="1"/>
    <col min="2" max="2" width="9.88671875" style="82" customWidth="1"/>
    <col min="3" max="8" width="8.33203125" style="82" customWidth="1"/>
    <col min="9" max="9" width="10.33203125" style="82" customWidth="1"/>
    <col min="10" max="11" width="8.33203125" style="82" customWidth="1"/>
    <col min="12" max="19" width="9.44140625" style="82" customWidth="1"/>
    <col min="20" max="20" width="9.88671875" style="82" customWidth="1"/>
    <col min="21" max="21" width="5.6640625" style="82" customWidth="1"/>
    <col min="22" max="16384" width="11.44140625" style="82"/>
  </cols>
  <sheetData>
    <row r="1" spans="1:22" ht="12" customHeight="1">
      <c r="A1" s="178" t="s">
        <v>153</v>
      </c>
      <c r="B1" s="178"/>
      <c r="C1" s="178"/>
      <c r="D1" s="178"/>
      <c r="E1" s="178"/>
      <c r="F1" s="178"/>
      <c r="G1" s="178"/>
      <c r="H1" s="178"/>
      <c r="I1" s="178"/>
      <c r="J1" s="178"/>
      <c r="K1" s="178"/>
      <c r="L1" s="179" t="s">
        <v>154</v>
      </c>
      <c r="M1" s="179"/>
      <c r="N1" s="179"/>
      <c r="O1" s="179"/>
      <c r="P1" s="179"/>
      <c r="Q1" s="179"/>
      <c r="R1" s="179"/>
      <c r="S1" s="179"/>
      <c r="T1" s="179"/>
      <c r="U1" s="179"/>
    </row>
    <row r="2" spans="1:22" ht="12" customHeight="1">
      <c r="A2" s="83"/>
      <c r="B2" s="84"/>
      <c r="C2" s="83"/>
      <c r="D2" s="83"/>
      <c r="E2" s="84"/>
      <c r="F2" s="83"/>
      <c r="G2" s="83"/>
      <c r="H2" s="83"/>
      <c r="I2" s="84"/>
      <c r="J2" s="84"/>
      <c r="K2" s="84"/>
    </row>
    <row r="3" spans="1:22" ht="35.25" customHeight="1">
      <c r="A3" s="85" t="s">
        <v>43</v>
      </c>
      <c r="B3" s="47" t="s">
        <v>97</v>
      </c>
      <c r="C3" s="86" t="s">
        <v>98</v>
      </c>
      <c r="D3" s="86" t="s">
        <v>99</v>
      </c>
      <c r="E3" s="47" t="s">
        <v>100</v>
      </c>
      <c r="F3" s="86" t="s">
        <v>101</v>
      </c>
      <c r="G3" s="86" t="s">
        <v>102</v>
      </c>
      <c r="H3" s="86" t="s">
        <v>103</v>
      </c>
      <c r="I3" s="47" t="s">
        <v>104</v>
      </c>
      <c r="J3" s="47" t="s">
        <v>105</v>
      </c>
      <c r="K3" s="77" t="s">
        <v>106</v>
      </c>
      <c r="L3" s="78" t="s">
        <v>107</v>
      </c>
      <c r="M3" s="86" t="s">
        <v>108</v>
      </c>
      <c r="N3" s="47" t="s">
        <v>109</v>
      </c>
      <c r="O3" s="47" t="s">
        <v>110</v>
      </c>
      <c r="P3" s="47" t="s">
        <v>111</v>
      </c>
      <c r="Q3" s="86" t="s">
        <v>112</v>
      </c>
      <c r="R3" s="47" t="s">
        <v>113</v>
      </c>
      <c r="S3" s="87" t="s">
        <v>114</v>
      </c>
      <c r="T3" s="88" t="s">
        <v>115</v>
      </c>
      <c r="U3" s="89" t="s">
        <v>43</v>
      </c>
    </row>
    <row r="4" spans="1:22" ht="12" customHeight="1">
      <c r="A4" s="90"/>
      <c r="B4" s="91"/>
      <c r="C4" s="91"/>
      <c r="D4" s="91"/>
      <c r="E4" s="91"/>
      <c r="F4" s="91"/>
      <c r="G4" s="91"/>
      <c r="H4" s="91"/>
      <c r="I4" s="91"/>
      <c r="J4" s="91"/>
      <c r="K4" s="91"/>
      <c r="L4" s="92"/>
      <c r="M4" s="92"/>
      <c r="N4" s="92"/>
      <c r="O4" s="92"/>
      <c r="P4" s="92"/>
      <c r="Q4" s="92"/>
      <c r="R4" s="92"/>
      <c r="S4" s="92"/>
      <c r="T4" s="92"/>
      <c r="U4" s="93"/>
    </row>
    <row r="5" spans="1:22" s="96" customFormat="1" ht="12" customHeight="1">
      <c r="A5" s="94"/>
      <c r="B5" s="180" t="s">
        <v>50</v>
      </c>
      <c r="C5" s="180"/>
      <c r="D5" s="180"/>
      <c r="E5" s="180"/>
      <c r="F5" s="180"/>
      <c r="G5" s="180"/>
      <c r="H5" s="180"/>
      <c r="I5" s="180"/>
      <c r="J5" s="180"/>
      <c r="K5" s="180"/>
      <c r="L5" s="180" t="s">
        <v>50</v>
      </c>
      <c r="M5" s="180"/>
      <c r="N5" s="180"/>
      <c r="O5" s="180"/>
      <c r="P5" s="180"/>
      <c r="Q5" s="180"/>
      <c r="R5" s="180"/>
      <c r="S5" s="180"/>
      <c r="T5" s="180"/>
      <c r="U5" s="95"/>
    </row>
    <row r="6" spans="1:22" s="96" customFormat="1" ht="12" customHeight="1">
      <c r="A6" s="94">
        <v>2014</v>
      </c>
      <c r="B6" s="99">
        <v>5987.5150000000003</v>
      </c>
      <c r="C6" s="99">
        <v>7184.4219999999996</v>
      </c>
      <c r="D6" s="99">
        <v>1818.2809999999999</v>
      </c>
      <c r="E6" s="99">
        <v>1082.6289999999999</v>
      </c>
      <c r="F6" s="99">
        <v>422.26799999999997</v>
      </c>
      <c r="G6" s="99">
        <v>1211.2249999999999</v>
      </c>
      <c r="H6" s="99">
        <v>3304.5149999999999</v>
      </c>
      <c r="I6" s="99">
        <v>740.91200000000003</v>
      </c>
      <c r="J6" s="99">
        <v>3956.7379999999998</v>
      </c>
      <c r="K6" s="99">
        <v>9149.7109999999993</v>
      </c>
      <c r="L6" s="99">
        <v>1968.691</v>
      </c>
      <c r="M6" s="99">
        <v>522.57299999999998</v>
      </c>
      <c r="N6" s="99">
        <v>2005.595</v>
      </c>
      <c r="O6" s="99">
        <v>1004.306</v>
      </c>
      <c r="P6" s="99">
        <v>1356.7370000000001</v>
      </c>
      <c r="Q6" s="99">
        <v>1039.8820000000001</v>
      </c>
      <c r="R6" s="97">
        <v>42756</v>
      </c>
      <c r="S6" s="99">
        <v>35064.394999999997</v>
      </c>
      <c r="T6" s="99">
        <v>5873.3239999999996</v>
      </c>
      <c r="U6" s="94">
        <v>2014</v>
      </c>
      <c r="V6" s="98"/>
    </row>
    <row r="7" spans="1:22" s="96" customFormat="1" ht="12" customHeight="1">
      <c r="A7" s="94">
        <v>2015</v>
      </c>
      <c r="B7" s="99">
        <v>6043.7539999999999</v>
      </c>
      <c r="C7" s="99">
        <v>7279.7420000000002</v>
      </c>
      <c r="D7" s="99">
        <v>1857.1420000000001</v>
      </c>
      <c r="E7" s="99">
        <v>1084.9369999999999</v>
      </c>
      <c r="F7" s="99">
        <v>423.113</v>
      </c>
      <c r="G7" s="99">
        <v>1222.2360000000001</v>
      </c>
      <c r="H7" s="99">
        <v>3341.6709999999998</v>
      </c>
      <c r="I7" s="99">
        <v>742.89700000000005</v>
      </c>
      <c r="J7" s="99">
        <v>3987.9740000000002</v>
      </c>
      <c r="K7" s="99">
        <v>9236.9770000000008</v>
      </c>
      <c r="L7" s="99">
        <v>1981.9770000000001</v>
      </c>
      <c r="M7" s="99">
        <v>523.59</v>
      </c>
      <c r="N7" s="99">
        <v>2000.7159999999999</v>
      </c>
      <c r="O7" s="99">
        <v>1000.818</v>
      </c>
      <c r="P7" s="99">
        <v>1369.9010000000001</v>
      </c>
      <c r="Q7" s="99">
        <v>1039.5550000000001</v>
      </c>
      <c r="R7" s="97">
        <v>43137</v>
      </c>
      <c r="S7" s="99">
        <v>35410.934999999998</v>
      </c>
      <c r="T7" s="99">
        <v>5868.9229999999998</v>
      </c>
      <c r="U7" s="94">
        <v>2015</v>
      </c>
      <c r="V7" s="98"/>
    </row>
    <row r="8" spans="1:22" s="96" customFormat="1" ht="12" customHeight="1">
      <c r="A8" s="94">
        <v>2016</v>
      </c>
      <c r="B8" s="99">
        <v>6122.88</v>
      </c>
      <c r="C8" s="99">
        <v>7398.7070000000003</v>
      </c>
      <c r="D8" s="99">
        <v>1909.992</v>
      </c>
      <c r="E8" s="99">
        <v>1099.0409999999999</v>
      </c>
      <c r="F8" s="99">
        <v>427.88099999999997</v>
      </c>
      <c r="G8" s="99">
        <v>1243.451</v>
      </c>
      <c r="H8" s="99">
        <v>3385.4760000000001</v>
      </c>
      <c r="I8" s="99">
        <v>746.37699999999995</v>
      </c>
      <c r="J8" s="99">
        <v>4036.9189999999999</v>
      </c>
      <c r="K8" s="99">
        <v>9335.14</v>
      </c>
      <c r="L8" s="99">
        <v>1998.653</v>
      </c>
      <c r="M8" s="99">
        <v>528.96500000000003</v>
      </c>
      <c r="N8" s="99">
        <v>2018.587</v>
      </c>
      <c r="O8" s="99">
        <v>1002.768</v>
      </c>
      <c r="P8" s="99">
        <v>1390.107</v>
      </c>
      <c r="Q8" s="99">
        <v>1041.056</v>
      </c>
      <c r="R8" s="97">
        <v>43686</v>
      </c>
      <c r="S8" s="99">
        <v>35868.178999999996</v>
      </c>
      <c r="T8" s="99">
        <v>5907.8289999999997</v>
      </c>
      <c r="U8" s="94">
        <v>2016</v>
      </c>
      <c r="V8" s="98"/>
    </row>
    <row r="9" spans="1:22" s="96" customFormat="1" ht="12" customHeight="1">
      <c r="A9" s="94">
        <v>2017</v>
      </c>
      <c r="B9" s="99">
        <v>6211.9870000000001</v>
      </c>
      <c r="C9" s="99">
        <v>7524.44</v>
      </c>
      <c r="D9" s="99">
        <v>1969.518</v>
      </c>
      <c r="E9" s="99">
        <v>1113.2070000000001</v>
      </c>
      <c r="F9" s="99">
        <v>431.39499999999998</v>
      </c>
      <c r="G9" s="99">
        <v>1260.0940000000001</v>
      </c>
      <c r="H9" s="99">
        <v>3440.5329999999999</v>
      </c>
      <c r="I9" s="99">
        <v>752.88300000000004</v>
      </c>
      <c r="J9" s="99">
        <v>4088.1350000000002</v>
      </c>
      <c r="K9" s="99">
        <v>9447.8909999999996</v>
      </c>
      <c r="L9" s="99">
        <v>2018.4090000000001</v>
      </c>
      <c r="M9" s="99">
        <v>532.68399999999997</v>
      </c>
      <c r="N9" s="99">
        <v>2039.847</v>
      </c>
      <c r="O9" s="99">
        <v>1006.298</v>
      </c>
      <c r="P9" s="99">
        <v>1408.902</v>
      </c>
      <c r="Q9" s="99">
        <v>1043.777</v>
      </c>
      <c r="R9" s="97">
        <v>44290</v>
      </c>
      <c r="S9" s="99">
        <v>36364.47</v>
      </c>
      <c r="T9" s="99">
        <v>5956.0119999999997</v>
      </c>
      <c r="U9" s="94">
        <v>2017</v>
      </c>
      <c r="V9" s="98"/>
    </row>
    <row r="10" spans="1:22" s="96" customFormat="1" ht="12" customHeight="1">
      <c r="A10" s="94">
        <v>2018</v>
      </c>
      <c r="B10" s="99">
        <v>6297.4949999999999</v>
      </c>
      <c r="C10" s="99">
        <v>7645.4809999999998</v>
      </c>
      <c r="D10" s="99">
        <v>2022.7360000000001</v>
      </c>
      <c r="E10" s="99">
        <v>1123.923</v>
      </c>
      <c r="F10" s="99">
        <v>435.84699999999998</v>
      </c>
      <c r="G10" s="99">
        <v>1279.1030000000001</v>
      </c>
      <c r="H10" s="99">
        <v>3494.4989999999998</v>
      </c>
      <c r="I10" s="99">
        <v>757.97900000000004</v>
      </c>
      <c r="J10" s="99">
        <v>4141.34</v>
      </c>
      <c r="K10" s="99">
        <v>9568.2579999999998</v>
      </c>
      <c r="L10" s="99">
        <v>2037.9159999999999</v>
      </c>
      <c r="M10" s="99">
        <v>535.42100000000005</v>
      </c>
      <c r="N10" s="99">
        <v>2057.9029999999998</v>
      </c>
      <c r="O10" s="99">
        <v>1007.32</v>
      </c>
      <c r="P10" s="99">
        <v>1426.444</v>
      </c>
      <c r="Q10" s="99">
        <v>1046.335</v>
      </c>
      <c r="R10" s="97">
        <v>44878</v>
      </c>
      <c r="S10" s="99">
        <v>36861.803999999996</v>
      </c>
      <c r="T10" s="99">
        <v>5993.46</v>
      </c>
      <c r="U10" s="94">
        <v>2018</v>
      </c>
      <c r="V10" s="98"/>
    </row>
    <row r="11" spans="1:22" s="96" customFormat="1" ht="12" customHeight="1">
      <c r="A11" s="94">
        <v>2019</v>
      </c>
      <c r="B11" s="99">
        <v>6342.9369999999999</v>
      </c>
      <c r="C11" s="99">
        <v>7732.2550000000001</v>
      </c>
      <c r="D11" s="99">
        <v>2071.7289999999998</v>
      </c>
      <c r="E11" s="99">
        <v>1129.779</v>
      </c>
      <c r="F11" s="99">
        <v>438.892</v>
      </c>
      <c r="G11" s="99">
        <v>1297.8030000000001</v>
      </c>
      <c r="H11" s="99">
        <v>3529.9070000000002</v>
      </c>
      <c r="I11" s="99">
        <v>761.54200000000003</v>
      </c>
      <c r="J11" s="99">
        <v>4183.0190000000002</v>
      </c>
      <c r="K11" s="99">
        <v>9659.1939999999995</v>
      </c>
      <c r="L11" s="99">
        <v>2050.3969999999999</v>
      </c>
      <c r="M11" s="99">
        <v>536.01400000000001</v>
      </c>
      <c r="N11" s="99">
        <v>2064.6219999999998</v>
      </c>
      <c r="O11" s="99">
        <v>1007.032</v>
      </c>
      <c r="P11" s="99">
        <v>1441.5360000000001</v>
      </c>
      <c r="Q11" s="99">
        <v>1044.3420000000001</v>
      </c>
      <c r="R11" s="97">
        <v>45291</v>
      </c>
      <c r="S11" s="99">
        <v>37211.953999999998</v>
      </c>
      <c r="T11" s="99">
        <v>6007.317</v>
      </c>
      <c r="U11" s="94">
        <v>2019</v>
      </c>
      <c r="V11" s="98"/>
    </row>
    <row r="12" spans="1:22" s="96" customFormat="1" ht="12" customHeight="1">
      <c r="A12" s="94">
        <v>2020</v>
      </c>
      <c r="B12" s="99">
        <v>6283.51</v>
      </c>
      <c r="C12" s="99">
        <v>7682.8940000000002</v>
      </c>
      <c r="D12" s="99">
        <v>2066.2130000000002</v>
      </c>
      <c r="E12" s="99">
        <v>1122.8230000000001</v>
      </c>
      <c r="F12" s="99">
        <v>434.64800000000002</v>
      </c>
      <c r="G12" s="99">
        <v>1293.646</v>
      </c>
      <c r="H12" s="99">
        <v>3505.4169999999999</v>
      </c>
      <c r="I12" s="99">
        <v>756.5</v>
      </c>
      <c r="J12" s="99">
        <v>4158.442</v>
      </c>
      <c r="K12" s="99">
        <v>9592.1010000000006</v>
      </c>
      <c r="L12" s="99">
        <v>2028.7249999999999</v>
      </c>
      <c r="M12" s="99">
        <v>528.22699999999998</v>
      </c>
      <c r="N12" s="99">
        <v>2050.4580000000001</v>
      </c>
      <c r="O12" s="99">
        <v>996.35500000000002</v>
      </c>
      <c r="P12" s="99">
        <v>1437.25</v>
      </c>
      <c r="Q12" s="99">
        <v>1028.7909999999999</v>
      </c>
      <c r="R12" s="97">
        <v>44966</v>
      </c>
      <c r="S12" s="99">
        <v>36944.86</v>
      </c>
      <c r="T12" s="99">
        <v>5954.9269999999997</v>
      </c>
      <c r="U12" s="94">
        <v>2020</v>
      </c>
      <c r="V12" s="98"/>
    </row>
    <row r="13" spans="1:22" s="96" customFormat="1" ht="12" customHeight="1">
      <c r="A13" s="94">
        <v>2021</v>
      </c>
      <c r="B13" s="99">
        <v>6283.348</v>
      </c>
      <c r="C13" s="99">
        <v>7684.27</v>
      </c>
      <c r="D13" s="99">
        <v>2085.4879999999998</v>
      </c>
      <c r="E13" s="99">
        <v>1129.348</v>
      </c>
      <c r="F13" s="99">
        <v>433.39499999999998</v>
      </c>
      <c r="G13" s="99">
        <v>1295.5930000000001</v>
      </c>
      <c r="H13" s="99">
        <v>3515.6379999999999</v>
      </c>
      <c r="I13" s="99">
        <v>757.90800000000002</v>
      </c>
      <c r="J13" s="99">
        <v>4169.2650000000003</v>
      </c>
      <c r="K13" s="99">
        <v>9627.0460000000003</v>
      </c>
      <c r="L13" s="99">
        <v>2032.2090000000001</v>
      </c>
      <c r="M13" s="99">
        <v>524.94899999999996</v>
      </c>
      <c r="N13" s="99">
        <v>2051.451</v>
      </c>
      <c r="O13" s="99">
        <v>995.38699999999994</v>
      </c>
      <c r="P13" s="99">
        <v>1445.3230000000001</v>
      </c>
      <c r="Q13" s="99">
        <v>1022.3819999999999</v>
      </c>
      <c r="R13" s="97">
        <v>45053</v>
      </c>
      <c r="S13" s="99">
        <v>37011.036</v>
      </c>
      <c r="T13" s="99">
        <v>5956.4759999999997</v>
      </c>
      <c r="U13" s="94">
        <v>2021</v>
      </c>
      <c r="V13" s="98"/>
    </row>
    <row r="14" spans="1:22" s="96" customFormat="1" ht="12" customHeight="1">
      <c r="A14" s="94">
        <v>2022</v>
      </c>
      <c r="B14" s="99">
        <v>6361.1890000000003</v>
      </c>
      <c r="C14" s="99">
        <v>7791.0050000000001</v>
      </c>
      <c r="D14" s="99">
        <v>2156.232</v>
      </c>
      <c r="E14" s="99">
        <v>1142.268</v>
      </c>
      <c r="F14" s="99">
        <v>440.27499999999998</v>
      </c>
      <c r="G14" s="99">
        <v>1324.104</v>
      </c>
      <c r="H14" s="99">
        <v>3570.9059999999999</v>
      </c>
      <c r="I14" s="99">
        <v>761.62</v>
      </c>
      <c r="J14" s="99">
        <v>4217.9449999999997</v>
      </c>
      <c r="K14" s="99">
        <v>9771.9169999999995</v>
      </c>
      <c r="L14" s="99">
        <v>2055.4589999999998</v>
      </c>
      <c r="M14" s="99">
        <v>526.55100000000004</v>
      </c>
      <c r="N14" s="99">
        <v>2069.1880000000001</v>
      </c>
      <c r="O14" s="99">
        <v>996.44200000000001</v>
      </c>
      <c r="P14" s="99">
        <v>1463.135</v>
      </c>
      <c r="Q14" s="99">
        <v>1026.7639999999999</v>
      </c>
      <c r="R14" s="97">
        <v>45675</v>
      </c>
      <c r="S14" s="99">
        <v>37522.485999999997</v>
      </c>
      <c r="T14" s="99">
        <v>5996.2820000000002</v>
      </c>
      <c r="U14" s="94">
        <v>2022</v>
      </c>
      <c r="V14" s="98"/>
    </row>
    <row r="15" spans="1:22" s="96" customFormat="1" ht="12" customHeight="1">
      <c r="A15" s="94">
        <v>2023</v>
      </c>
      <c r="B15" s="99">
        <v>6421.4309999999996</v>
      </c>
      <c r="C15" s="99">
        <v>7862.7849999999999</v>
      </c>
      <c r="D15" s="99">
        <v>2190.681</v>
      </c>
      <c r="E15" s="99">
        <v>1145.8979999999999</v>
      </c>
      <c r="F15" s="99">
        <v>444.32499999999999</v>
      </c>
      <c r="G15" s="99">
        <v>1350.4960000000001</v>
      </c>
      <c r="H15" s="99">
        <v>3607.01</v>
      </c>
      <c r="I15" s="99">
        <v>762.41099999999994</v>
      </c>
      <c r="J15" s="99">
        <v>4240.38</v>
      </c>
      <c r="K15" s="99">
        <v>9826.0930000000008</v>
      </c>
      <c r="L15" s="99">
        <v>2064.2860000000001</v>
      </c>
      <c r="M15" s="99">
        <v>526.64300000000003</v>
      </c>
      <c r="N15" s="99">
        <v>2073.9630000000002</v>
      </c>
      <c r="O15" s="99">
        <v>993.51300000000003</v>
      </c>
      <c r="P15" s="99">
        <v>1475.0350000000001</v>
      </c>
      <c r="Q15" s="99">
        <v>1026.05</v>
      </c>
      <c r="R15" s="97">
        <v>46011</v>
      </c>
      <c r="S15" s="99">
        <v>37818.483999999997</v>
      </c>
      <c r="T15" s="99">
        <v>6001.835</v>
      </c>
      <c r="U15" s="94">
        <v>2023</v>
      </c>
      <c r="V15" s="98"/>
    </row>
    <row r="16" spans="1:22" s="96" customFormat="1" ht="12" customHeight="1">
      <c r="A16" s="94"/>
      <c r="B16" s="100"/>
      <c r="C16" s="101"/>
      <c r="D16" s="101"/>
      <c r="E16" s="101"/>
      <c r="F16" s="101"/>
      <c r="G16" s="101"/>
      <c r="H16" s="101"/>
      <c r="I16" s="101"/>
      <c r="J16" s="101"/>
      <c r="K16" s="101"/>
      <c r="L16" s="101"/>
      <c r="M16" s="101"/>
      <c r="N16" s="101"/>
      <c r="O16" s="101"/>
      <c r="P16" s="101"/>
      <c r="Q16" s="101"/>
      <c r="R16" s="101"/>
      <c r="S16" s="101"/>
      <c r="T16" s="101"/>
      <c r="U16" s="94"/>
    </row>
    <row r="17" spans="1:21" s="96" customFormat="1" ht="12" customHeight="1">
      <c r="A17" s="94"/>
      <c r="B17" s="180" t="s">
        <v>125</v>
      </c>
      <c r="C17" s="180"/>
      <c r="D17" s="180"/>
      <c r="E17" s="180"/>
      <c r="F17" s="180"/>
      <c r="G17" s="180"/>
      <c r="H17" s="180"/>
      <c r="I17" s="180"/>
      <c r="J17" s="180"/>
      <c r="K17" s="180"/>
      <c r="L17" s="180" t="s">
        <v>125</v>
      </c>
      <c r="M17" s="180"/>
      <c r="N17" s="180"/>
      <c r="O17" s="180"/>
      <c r="P17" s="180"/>
      <c r="Q17" s="180"/>
      <c r="R17" s="180"/>
      <c r="S17" s="180"/>
      <c r="T17" s="180"/>
      <c r="U17" s="94"/>
    </row>
    <row r="18" spans="1:21" s="96" customFormat="1" ht="12" customHeight="1">
      <c r="A18" s="94">
        <v>2015</v>
      </c>
      <c r="B18" s="102">
        <f t="shared" ref="B18:T22" si="0">ROUND(B7/B6*100-100,5)</f>
        <v>0.93927000000000005</v>
      </c>
      <c r="C18" s="102">
        <f t="shared" si="0"/>
        <v>1.3267599999999999</v>
      </c>
      <c r="D18" s="102">
        <f t="shared" si="0"/>
        <v>2.1372399999999998</v>
      </c>
      <c r="E18" s="102">
        <f t="shared" si="0"/>
        <v>0.21318000000000001</v>
      </c>
      <c r="F18" s="102">
        <f t="shared" si="0"/>
        <v>0.20011000000000001</v>
      </c>
      <c r="G18" s="102">
        <f t="shared" si="0"/>
        <v>0.90908</v>
      </c>
      <c r="H18" s="102">
        <f t="shared" si="0"/>
        <v>1.1244000000000001</v>
      </c>
      <c r="I18" s="102">
        <f t="shared" si="0"/>
        <v>0.26790999999999998</v>
      </c>
      <c r="J18" s="102">
        <f t="shared" si="0"/>
        <v>0.78944000000000003</v>
      </c>
      <c r="K18" s="102">
        <f t="shared" si="0"/>
        <v>0.95376000000000005</v>
      </c>
      <c r="L18" s="102">
        <f t="shared" si="0"/>
        <v>0.67486000000000002</v>
      </c>
      <c r="M18" s="102">
        <f t="shared" si="0"/>
        <v>0.19461000000000001</v>
      </c>
      <c r="N18" s="102">
        <f t="shared" si="0"/>
        <v>-0.24326999999999999</v>
      </c>
      <c r="O18" s="102">
        <f t="shared" si="0"/>
        <v>-0.3473</v>
      </c>
      <c r="P18" s="102">
        <f t="shared" si="0"/>
        <v>0.97026999999999997</v>
      </c>
      <c r="Q18" s="102">
        <f t="shared" si="0"/>
        <v>-3.1449999999999999E-2</v>
      </c>
      <c r="R18" s="102">
        <f t="shared" si="0"/>
        <v>0.8911</v>
      </c>
      <c r="S18" s="102">
        <f t="shared" si="0"/>
        <v>0.98829999999999996</v>
      </c>
      <c r="T18" s="102">
        <f t="shared" si="0"/>
        <v>-7.4929999999999997E-2</v>
      </c>
      <c r="U18" s="94">
        <v>2015</v>
      </c>
    </row>
    <row r="19" spans="1:21" s="96" customFormat="1" ht="12" customHeight="1">
      <c r="A19" s="94">
        <v>2016</v>
      </c>
      <c r="B19" s="102">
        <f t="shared" si="0"/>
        <v>1.3092200000000001</v>
      </c>
      <c r="C19" s="102">
        <f t="shared" si="0"/>
        <v>1.63419</v>
      </c>
      <c r="D19" s="102">
        <f t="shared" si="0"/>
        <v>2.8457699999999999</v>
      </c>
      <c r="E19" s="102">
        <f t="shared" si="0"/>
        <v>1.2999799999999999</v>
      </c>
      <c r="F19" s="102">
        <f t="shared" si="0"/>
        <v>1.1268899999999999</v>
      </c>
      <c r="G19" s="102">
        <f t="shared" si="0"/>
        <v>1.7357499999999999</v>
      </c>
      <c r="H19" s="102">
        <f t="shared" si="0"/>
        <v>1.31087</v>
      </c>
      <c r="I19" s="102">
        <f t="shared" si="0"/>
        <v>0.46844000000000002</v>
      </c>
      <c r="J19" s="102">
        <f t="shared" si="0"/>
        <v>1.2273099999999999</v>
      </c>
      <c r="K19" s="102">
        <f t="shared" si="0"/>
        <v>1.0627200000000001</v>
      </c>
      <c r="L19" s="102">
        <f t="shared" si="0"/>
        <v>0.84138000000000002</v>
      </c>
      <c r="M19" s="102">
        <f t="shared" si="0"/>
        <v>1.02657</v>
      </c>
      <c r="N19" s="102">
        <f t="shared" si="0"/>
        <v>0.89322999999999997</v>
      </c>
      <c r="O19" s="102">
        <f t="shared" si="0"/>
        <v>0.19484000000000001</v>
      </c>
      <c r="P19" s="102">
        <f t="shared" si="0"/>
        <v>1.4750000000000001</v>
      </c>
      <c r="Q19" s="102">
        <f t="shared" si="0"/>
        <v>0.14438999999999999</v>
      </c>
      <c r="R19" s="102">
        <f t="shared" si="0"/>
        <v>1.2726900000000001</v>
      </c>
      <c r="S19" s="102">
        <f t="shared" si="0"/>
        <v>1.29125</v>
      </c>
      <c r="T19" s="102">
        <f t="shared" si="0"/>
        <v>0.66291999999999995</v>
      </c>
      <c r="U19" s="94">
        <v>2016</v>
      </c>
    </row>
    <row r="20" spans="1:21" s="96" customFormat="1" ht="12" customHeight="1">
      <c r="A20" s="94">
        <v>2017</v>
      </c>
      <c r="B20" s="102">
        <f t="shared" si="0"/>
        <v>1.4553100000000001</v>
      </c>
      <c r="C20" s="102">
        <f t="shared" si="0"/>
        <v>1.69939</v>
      </c>
      <c r="D20" s="102">
        <f t="shared" si="0"/>
        <v>3.1165600000000002</v>
      </c>
      <c r="E20" s="102">
        <f t="shared" si="0"/>
        <v>1.28894</v>
      </c>
      <c r="F20" s="102">
        <f t="shared" si="0"/>
        <v>0.82125999999999999</v>
      </c>
      <c r="G20" s="102">
        <f t="shared" si="0"/>
        <v>1.3384499999999999</v>
      </c>
      <c r="H20" s="102">
        <f t="shared" si="0"/>
        <v>1.6262700000000001</v>
      </c>
      <c r="I20" s="102">
        <f t="shared" si="0"/>
        <v>0.87168000000000001</v>
      </c>
      <c r="J20" s="102">
        <f t="shared" si="0"/>
        <v>1.2686900000000001</v>
      </c>
      <c r="K20" s="102">
        <f t="shared" si="0"/>
        <v>1.2078100000000001</v>
      </c>
      <c r="L20" s="102">
        <f t="shared" si="0"/>
        <v>0.98846999999999996</v>
      </c>
      <c r="M20" s="102">
        <f t="shared" si="0"/>
        <v>0.70306999999999997</v>
      </c>
      <c r="N20" s="102">
        <f t="shared" si="0"/>
        <v>1.05321</v>
      </c>
      <c r="O20" s="102">
        <f t="shared" si="0"/>
        <v>0.35203000000000001</v>
      </c>
      <c r="P20" s="102">
        <f t="shared" si="0"/>
        <v>1.35205</v>
      </c>
      <c r="Q20" s="102">
        <f t="shared" si="0"/>
        <v>0.26136999999999999</v>
      </c>
      <c r="R20" s="102">
        <f t="shared" si="0"/>
        <v>1.38259</v>
      </c>
      <c r="S20" s="102">
        <f t="shared" si="0"/>
        <v>1.38365</v>
      </c>
      <c r="T20" s="102">
        <f t="shared" si="0"/>
        <v>0.81557999999999997</v>
      </c>
      <c r="U20" s="94">
        <v>2017</v>
      </c>
    </row>
    <row r="21" spans="1:21" s="96" customFormat="1" ht="12" customHeight="1">
      <c r="A21" s="94">
        <v>2018</v>
      </c>
      <c r="B21" s="102">
        <f t="shared" si="0"/>
        <v>1.3765000000000001</v>
      </c>
      <c r="C21" s="102">
        <f t="shared" si="0"/>
        <v>1.6086400000000001</v>
      </c>
      <c r="D21" s="102">
        <f t="shared" si="0"/>
        <v>2.70208</v>
      </c>
      <c r="E21" s="102">
        <f t="shared" si="0"/>
        <v>0.96262000000000003</v>
      </c>
      <c r="F21" s="102">
        <f t="shared" si="0"/>
        <v>1.032</v>
      </c>
      <c r="G21" s="102">
        <f t="shared" si="0"/>
        <v>1.50854</v>
      </c>
      <c r="H21" s="102">
        <f t="shared" si="0"/>
        <v>1.56854</v>
      </c>
      <c r="I21" s="102">
        <f t="shared" si="0"/>
        <v>0.67686000000000002</v>
      </c>
      <c r="J21" s="102">
        <f t="shared" si="0"/>
        <v>1.30145</v>
      </c>
      <c r="K21" s="102">
        <f t="shared" si="0"/>
        <v>1.2740100000000001</v>
      </c>
      <c r="L21" s="102">
        <f t="shared" si="0"/>
        <v>0.96645000000000003</v>
      </c>
      <c r="M21" s="102">
        <f t="shared" si="0"/>
        <v>0.51380999999999999</v>
      </c>
      <c r="N21" s="102">
        <f t="shared" si="0"/>
        <v>0.88515999999999995</v>
      </c>
      <c r="O21" s="102">
        <f t="shared" si="0"/>
        <v>0.10156</v>
      </c>
      <c r="P21" s="102">
        <f t="shared" si="0"/>
        <v>1.24508</v>
      </c>
      <c r="Q21" s="102">
        <f t="shared" si="0"/>
        <v>0.24507000000000001</v>
      </c>
      <c r="R21" s="102">
        <f t="shared" si="0"/>
        <v>1.32761</v>
      </c>
      <c r="S21" s="102">
        <f t="shared" si="0"/>
        <v>1.36764</v>
      </c>
      <c r="T21" s="102">
        <f t="shared" si="0"/>
        <v>0.62873999999999997</v>
      </c>
      <c r="U21" s="94">
        <v>2018</v>
      </c>
    </row>
    <row r="22" spans="1:21" s="96" customFormat="1" ht="12" customHeight="1">
      <c r="A22" s="94">
        <v>2019</v>
      </c>
      <c r="B22" s="102">
        <f t="shared" si="0"/>
        <v>0.72158999999999995</v>
      </c>
      <c r="C22" s="102">
        <f t="shared" si="0"/>
        <v>1.13497</v>
      </c>
      <c r="D22" s="102">
        <f t="shared" si="0"/>
        <v>2.4221200000000001</v>
      </c>
      <c r="E22" s="102">
        <f t="shared" si="0"/>
        <v>0.52102999999999999</v>
      </c>
      <c r="F22" s="102">
        <f t="shared" si="0"/>
        <v>0.69864000000000004</v>
      </c>
      <c r="G22" s="102">
        <f t="shared" si="0"/>
        <v>1.4619599999999999</v>
      </c>
      <c r="H22" s="102">
        <f t="shared" si="0"/>
        <v>1.01325</v>
      </c>
      <c r="I22" s="102">
        <f t="shared" si="0"/>
        <v>0.47006999999999999</v>
      </c>
      <c r="J22" s="102">
        <f t="shared" ref="B22:T26" si="1">ROUND(J11/J10*100-100,5)</f>
        <v>1.00641</v>
      </c>
      <c r="K22" s="102">
        <f t="shared" si="1"/>
        <v>0.95038999999999996</v>
      </c>
      <c r="L22" s="102">
        <f t="shared" si="1"/>
        <v>0.61243999999999998</v>
      </c>
      <c r="M22" s="102">
        <f t="shared" si="1"/>
        <v>0.11075</v>
      </c>
      <c r="N22" s="102">
        <f t="shared" si="1"/>
        <v>0.32650000000000001</v>
      </c>
      <c r="O22" s="102">
        <f t="shared" si="1"/>
        <v>-2.8590000000000001E-2</v>
      </c>
      <c r="P22" s="102">
        <f t="shared" si="1"/>
        <v>1.05802</v>
      </c>
      <c r="Q22" s="102">
        <f t="shared" si="1"/>
        <v>-0.19047</v>
      </c>
      <c r="R22" s="102">
        <f t="shared" si="1"/>
        <v>0.92027000000000003</v>
      </c>
      <c r="S22" s="102">
        <f t="shared" si="1"/>
        <v>0.94989999999999997</v>
      </c>
      <c r="T22" s="102">
        <f t="shared" si="1"/>
        <v>0.23119999999999999</v>
      </c>
      <c r="U22" s="94">
        <v>2019</v>
      </c>
    </row>
    <row r="23" spans="1:21" s="96" customFormat="1" ht="12" customHeight="1">
      <c r="A23" s="94">
        <v>2020</v>
      </c>
      <c r="B23" s="102">
        <f t="shared" si="1"/>
        <v>-0.93689999999999996</v>
      </c>
      <c r="C23" s="102">
        <f t="shared" si="1"/>
        <v>-0.63837999999999995</v>
      </c>
      <c r="D23" s="102">
        <f t="shared" si="1"/>
        <v>-0.26624999999999999</v>
      </c>
      <c r="E23" s="102">
        <f t="shared" si="1"/>
        <v>-0.61570000000000003</v>
      </c>
      <c r="F23" s="102">
        <f t="shared" si="1"/>
        <v>-0.96697999999999995</v>
      </c>
      <c r="G23" s="102">
        <f t="shared" si="1"/>
        <v>-0.32030999999999998</v>
      </c>
      <c r="H23" s="102">
        <f t="shared" si="1"/>
        <v>-0.69379000000000002</v>
      </c>
      <c r="I23" s="102">
        <f t="shared" si="1"/>
        <v>-0.66208</v>
      </c>
      <c r="J23" s="102">
        <f t="shared" si="1"/>
        <v>-0.58753999999999995</v>
      </c>
      <c r="K23" s="102">
        <f t="shared" si="1"/>
        <v>-0.6946</v>
      </c>
      <c r="L23" s="102">
        <f t="shared" si="1"/>
        <v>-1.05697</v>
      </c>
      <c r="M23" s="102">
        <f t="shared" si="1"/>
        <v>-1.4527600000000001</v>
      </c>
      <c r="N23" s="102">
        <f t="shared" si="1"/>
        <v>-0.68603000000000003</v>
      </c>
      <c r="O23" s="102">
        <f t="shared" si="1"/>
        <v>-1.0602400000000001</v>
      </c>
      <c r="P23" s="102">
        <f t="shared" si="1"/>
        <v>-0.29731999999999997</v>
      </c>
      <c r="Q23" s="102">
        <f t="shared" si="1"/>
        <v>-1.4890699999999999</v>
      </c>
      <c r="R23" s="102">
        <f t="shared" si="1"/>
        <v>-0.71758</v>
      </c>
      <c r="S23" s="102">
        <f t="shared" si="1"/>
        <v>-0.71775999999999995</v>
      </c>
      <c r="T23" s="102">
        <f t="shared" si="1"/>
        <v>-0.87209999999999999</v>
      </c>
      <c r="U23" s="94">
        <v>2020</v>
      </c>
    </row>
    <row r="24" spans="1:21" s="96" customFormat="1" ht="12" customHeight="1">
      <c r="A24" s="94">
        <v>2021</v>
      </c>
      <c r="B24" s="102">
        <f t="shared" si="1"/>
        <v>-2.5799999999999998E-3</v>
      </c>
      <c r="C24" s="102">
        <f t="shared" si="1"/>
        <v>1.7909999999999999E-2</v>
      </c>
      <c r="D24" s="102">
        <f t="shared" si="1"/>
        <v>0.93286999999999998</v>
      </c>
      <c r="E24" s="102">
        <f t="shared" si="1"/>
        <v>0.58111999999999997</v>
      </c>
      <c r="F24" s="102">
        <f t="shared" si="1"/>
        <v>-0.28827999999999998</v>
      </c>
      <c r="G24" s="102">
        <f t="shared" si="1"/>
        <v>0.15049999999999999</v>
      </c>
      <c r="H24" s="102">
        <f t="shared" si="1"/>
        <v>0.29158000000000001</v>
      </c>
      <c r="I24" s="102">
        <f t="shared" si="1"/>
        <v>0.18612000000000001</v>
      </c>
      <c r="J24" s="102">
        <f t="shared" si="1"/>
        <v>0.26027</v>
      </c>
      <c r="K24" s="102">
        <f t="shared" si="1"/>
        <v>0.36431000000000002</v>
      </c>
      <c r="L24" s="102">
        <f t="shared" si="1"/>
        <v>0.17172999999999999</v>
      </c>
      <c r="M24" s="102">
        <f t="shared" si="1"/>
        <v>-0.62056999999999995</v>
      </c>
      <c r="N24" s="102">
        <f t="shared" si="1"/>
        <v>4.8430000000000001E-2</v>
      </c>
      <c r="O24" s="102">
        <f t="shared" si="1"/>
        <v>-9.715E-2</v>
      </c>
      <c r="P24" s="102">
        <f t="shared" si="1"/>
        <v>0.56169999999999998</v>
      </c>
      <c r="Q24" s="102">
        <f t="shared" si="1"/>
        <v>-0.62295999999999996</v>
      </c>
      <c r="R24" s="102">
        <f t="shared" si="1"/>
        <v>0.19348000000000001</v>
      </c>
      <c r="S24" s="102">
        <f t="shared" si="1"/>
        <v>0.17912</v>
      </c>
      <c r="T24" s="102">
        <f t="shared" si="1"/>
        <v>2.6009999999999998E-2</v>
      </c>
      <c r="U24" s="94">
        <v>2021</v>
      </c>
    </row>
    <row r="25" spans="1:21" s="96" customFormat="1" ht="12" customHeight="1">
      <c r="A25" s="94">
        <v>2022</v>
      </c>
      <c r="B25" s="102">
        <f t="shared" si="1"/>
        <v>1.23885</v>
      </c>
      <c r="C25" s="102">
        <f t="shared" si="1"/>
        <v>1.3890100000000001</v>
      </c>
      <c r="D25" s="102">
        <f t="shared" si="1"/>
        <v>3.3921999999999999</v>
      </c>
      <c r="E25" s="102">
        <f t="shared" si="1"/>
        <v>1.14402</v>
      </c>
      <c r="F25" s="102">
        <f t="shared" si="1"/>
        <v>1.5874699999999999</v>
      </c>
      <c r="G25" s="102">
        <f t="shared" si="1"/>
        <v>2.2006100000000002</v>
      </c>
      <c r="H25" s="102">
        <f t="shared" si="1"/>
        <v>1.57206</v>
      </c>
      <c r="I25" s="102">
        <f t="shared" si="1"/>
        <v>0.48976999999999998</v>
      </c>
      <c r="J25" s="102">
        <f t="shared" si="1"/>
        <v>1.1675899999999999</v>
      </c>
      <c r="K25" s="102">
        <f t="shared" si="1"/>
        <v>1.5048299999999999</v>
      </c>
      <c r="L25" s="102">
        <f t="shared" si="1"/>
        <v>1.14408</v>
      </c>
      <c r="M25" s="102">
        <f t="shared" si="1"/>
        <v>0.30517</v>
      </c>
      <c r="N25" s="102">
        <f t="shared" si="1"/>
        <v>0.86460999999999999</v>
      </c>
      <c r="O25" s="102">
        <f t="shared" si="1"/>
        <v>0.10599</v>
      </c>
      <c r="P25" s="102">
        <f t="shared" si="1"/>
        <v>1.2323900000000001</v>
      </c>
      <c r="Q25" s="102">
        <f t="shared" si="1"/>
        <v>0.42860999999999999</v>
      </c>
      <c r="R25" s="102">
        <f t="shared" si="1"/>
        <v>1.3806</v>
      </c>
      <c r="S25" s="102">
        <f t="shared" si="1"/>
        <v>1.3818900000000001</v>
      </c>
      <c r="T25" s="102">
        <f t="shared" si="1"/>
        <v>0.66827999999999999</v>
      </c>
      <c r="U25" s="94">
        <v>2022</v>
      </c>
    </row>
    <row r="26" spans="1:21" s="96" customFormat="1" ht="12" customHeight="1">
      <c r="A26" s="94">
        <v>2023</v>
      </c>
      <c r="B26" s="102">
        <f t="shared" si="1"/>
        <v>0.94701999999999997</v>
      </c>
      <c r="C26" s="102">
        <f t="shared" si="1"/>
        <v>0.92132000000000003</v>
      </c>
      <c r="D26" s="102">
        <f t="shared" si="1"/>
        <v>1.59765</v>
      </c>
      <c r="E26" s="102">
        <f t="shared" si="1"/>
        <v>0.31779000000000002</v>
      </c>
      <c r="F26" s="102">
        <f t="shared" si="1"/>
        <v>0.91988000000000003</v>
      </c>
      <c r="G26" s="102">
        <f t="shared" si="1"/>
        <v>1.9932000000000001</v>
      </c>
      <c r="H26" s="102">
        <f t="shared" si="1"/>
        <v>1.0110600000000001</v>
      </c>
      <c r="I26" s="102">
        <f t="shared" si="1"/>
        <v>0.10385999999999999</v>
      </c>
      <c r="J26" s="102">
        <f t="shared" si="1"/>
        <v>0.53188999999999997</v>
      </c>
      <c r="K26" s="102">
        <f t="shared" si="1"/>
        <v>0.55440999999999996</v>
      </c>
      <c r="L26" s="102">
        <f t="shared" si="1"/>
        <v>0.42943999999999999</v>
      </c>
      <c r="M26" s="102">
        <f t="shared" si="1"/>
        <v>1.7469999999999999E-2</v>
      </c>
      <c r="N26" s="102">
        <f t="shared" si="1"/>
        <v>0.23077</v>
      </c>
      <c r="O26" s="102">
        <f t="shared" si="1"/>
        <v>-0.29394999999999999</v>
      </c>
      <c r="P26" s="102">
        <f t="shared" si="1"/>
        <v>0.81332000000000004</v>
      </c>
      <c r="Q26" s="102">
        <f t="shared" si="1"/>
        <v>-6.9540000000000005E-2</v>
      </c>
      <c r="R26" s="102">
        <f t="shared" si="1"/>
        <v>0.73563000000000001</v>
      </c>
      <c r="S26" s="102">
        <f t="shared" si="1"/>
        <v>0.78885000000000005</v>
      </c>
      <c r="T26" s="102">
        <f t="shared" si="1"/>
        <v>9.2609999999999998E-2</v>
      </c>
      <c r="U26" s="94">
        <v>2023</v>
      </c>
    </row>
    <row r="27" spans="1:21" s="96" customFormat="1" ht="11.4" customHeight="1">
      <c r="A27" s="94"/>
      <c r="B27" s="102"/>
      <c r="C27" s="103"/>
      <c r="D27" s="103"/>
      <c r="E27" s="103"/>
      <c r="F27" s="103"/>
      <c r="G27" s="103"/>
      <c r="H27" s="103"/>
      <c r="I27" s="103"/>
      <c r="J27" s="103"/>
      <c r="K27" s="103"/>
      <c r="L27" s="103"/>
      <c r="M27" s="103"/>
      <c r="N27" s="103"/>
      <c r="O27" s="103"/>
      <c r="P27" s="103"/>
      <c r="Q27" s="103"/>
      <c r="R27" s="103"/>
      <c r="S27" s="103"/>
      <c r="T27" s="103"/>
      <c r="U27" s="94"/>
    </row>
    <row r="28" spans="1:21" s="96" customFormat="1" ht="12" customHeight="1">
      <c r="A28" s="94"/>
      <c r="B28" s="177" t="s">
        <v>126</v>
      </c>
      <c r="C28" s="177"/>
      <c r="D28" s="177"/>
      <c r="E28" s="177"/>
      <c r="F28" s="177"/>
      <c r="G28" s="177"/>
      <c r="H28" s="177"/>
      <c r="I28" s="177"/>
      <c r="J28" s="177"/>
      <c r="K28" s="177"/>
      <c r="L28" s="177" t="s">
        <v>126</v>
      </c>
      <c r="M28" s="177"/>
      <c r="N28" s="177"/>
      <c r="O28" s="177"/>
      <c r="P28" s="177"/>
      <c r="Q28" s="177"/>
      <c r="R28" s="177"/>
      <c r="S28" s="177"/>
      <c r="T28" s="177"/>
      <c r="U28" s="94"/>
    </row>
    <row r="29" spans="1:21" s="96" customFormat="1" ht="12" customHeight="1">
      <c r="A29" s="53">
        <v>2014</v>
      </c>
      <c r="B29" s="102">
        <f t="shared" ref="B29:Q37" si="2">ROUND(B6/$R6*100,5)</f>
        <v>14.003920000000001</v>
      </c>
      <c r="C29" s="102">
        <f t="shared" si="2"/>
        <v>16.80331</v>
      </c>
      <c r="D29" s="102">
        <f t="shared" si="2"/>
        <v>4.2526900000000003</v>
      </c>
      <c r="E29" s="102">
        <f t="shared" si="2"/>
        <v>2.5321099999999999</v>
      </c>
      <c r="F29" s="102">
        <f t="shared" si="2"/>
        <v>0.98762000000000005</v>
      </c>
      <c r="G29" s="102">
        <f t="shared" si="2"/>
        <v>2.8328799999999998</v>
      </c>
      <c r="H29" s="102">
        <f t="shared" si="2"/>
        <v>7.7287699999999999</v>
      </c>
      <c r="I29" s="102">
        <f t="shared" si="2"/>
        <v>1.73288</v>
      </c>
      <c r="J29" s="102">
        <f t="shared" si="2"/>
        <v>9.2542299999999997</v>
      </c>
      <c r="K29" s="102">
        <f t="shared" si="2"/>
        <v>21.399830000000001</v>
      </c>
      <c r="L29" s="102">
        <f t="shared" si="2"/>
        <v>4.6044799999999997</v>
      </c>
      <c r="M29" s="102">
        <f t="shared" si="2"/>
        <v>1.2222200000000001</v>
      </c>
      <c r="N29" s="102">
        <f t="shared" si="2"/>
        <v>4.6907899999999998</v>
      </c>
      <c r="O29" s="102">
        <f t="shared" si="2"/>
        <v>2.3489200000000001</v>
      </c>
      <c r="P29" s="102">
        <f t="shared" si="2"/>
        <v>3.1732100000000001</v>
      </c>
      <c r="Q29" s="102">
        <f t="shared" si="2"/>
        <v>2.4321299999999999</v>
      </c>
      <c r="R29" s="104">
        <v>100</v>
      </c>
      <c r="S29" s="102">
        <f t="shared" ref="S29:T38" si="3">ROUND(S6/$R6*100,5)</f>
        <v>82.010469999999998</v>
      </c>
      <c r="T29" s="102">
        <f t="shared" si="3"/>
        <v>13.736840000000001</v>
      </c>
      <c r="U29" s="53">
        <v>2014</v>
      </c>
    </row>
    <row r="30" spans="1:21" s="96" customFormat="1" ht="12" customHeight="1">
      <c r="A30" s="53">
        <v>2015</v>
      </c>
      <c r="B30" s="102">
        <f t="shared" si="2"/>
        <v>14.0106</v>
      </c>
      <c r="C30" s="102">
        <f t="shared" si="2"/>
        <v>16.875869999999999</v>
      </c>
      <c r="D30" s="102">
        <f t="shared" si="2"/>
        <v>4.3052200000000003</v>
      </c>
      <c r="E30" s="102">
        <f t="shared" si="2"/>
        <v>2.5150999999999999</v>
      </c>
      <c r="F30" s="102">
        <f t="shared" si="2"/>
        <v>0.98085999999999995</v>
      </c>
      <c r="G30" s="102">
        <f t="shared" si="2"/>
        <v>2.83338</v>
      </c>
      <c r="H30" s="102">
        <f t="shared" si="2"/>
        <v>7.7466499999999998</v>
      </c>
      <c r="I30" s="102">
        <f t="shared" si="2"/>
        <v>1.72218</v>
      </c>
      <c r="J30" s="102">
        <f t="shared" si="2"/>
        <v>9.2448999999999995</v>
      </c>
      <c r="K30" s="102">
        <f t="shared" si="2"/>
        <v>21.413119999999999</v>
      </c>
      <c r="L30" s="102">
        <f t="shared" si="2"/>
        <v>4.5946100000000003</v>
      </c>
      <c r="M30" s="102">
        <f t="shared" si="2"/>
        <v>1.2137800000000001</v>
      </c>
      <c r="N30" s="102">
        <f t="shared" si="2"/>
        <v>4.6380499999999998</v>
      </c>
      <c r="O30" s="102">
        <f t="shared" si="2"/>
        <v>2.32009</v>
      </c>
      <c r="P30" s="102">
        <f t="shared" si="2"/>
        <v>3.1757</v>
      </c>
      <c r="Q30" s="102">
        <f t="shared" si="2"/>
        <v>2.4098899999999999</v>
      </c>
      <c r="R30" s="104">
        <v>100</v>
      </c>
      <c r="S30" s="102">
        <f t="shared" si="3"/>
        <v>82.089470000000006</v>
      </c>
      <c r="T30" s="102">
        <f t="shared" si="3"/>
        <v>13.605309999999999</v>
      </c>
      <c r="U30" s="53">
        <v>2015</v>
      </c>
    </row>
    <row r="31" spans="1:21" s="96" customFormat="1" ht="12" customHeight="1">
      <c r="A31" s="53">
        <v>2016</v>
      </c>
      <c r="B31" s="102">
        <f t="shared" si="2"/>
        <v>14.01566</v>
      </c>
      <c r="C31" s="102">
        <f t="shared" si="2"/>
        <v>16.936109999999999</v>
      </c>
      <c r="D31" s="102">
        <f t="shared" si="2"/>
        <v>4.37209</v>
      </c>
      <c r="E31" s="102">
        <f t="shared" si="2"/>
        <v>2.5157699999999998</v>
      </c>
      <c r="F31" s="102">
        <f t="shared" si="2"/>
        <v>0.97945000000000004</v>
      </c>
      <c r="G31" s="102">
        <f t="shared" si="2"/>
        <v>2.8463400000000001</v>
      </c>
      <c r="H31" s="102">
        <f t="shared" si="2"/>
        <v>7.7495700000000003</v>
      </c>
      <c r="I31" s="102">
        <f t="shared" si="2"/>
        <v>1.7084999999999999</v>
      </c>
      <c r="J31" s="102">
        <f t="shared" si="2"/>
        <v>9.2407599999999999</v>
      </c>
      <c r="K31" s="102">
        <f t="shared" si="2"/>
        <v>21.36872</v>
      </c>
      <c r="L31" s="102">
        <f t="shared" si="2"/>
        <v>4.5750400000000004</v>
      </c>
      <c r="M31" s="102">
        <f t="shared" si="2"/>
        <v>1.2108300000000001</v>
      </c>
      <c r="N31" s="102">
        <f t="shared" si="2"/>
        <v>4.6206699999999996</v>
      </c>
      <c r="O31" s="102">
        <f t="shared" si="2"/>
        <v>2.2953999999999999</v>
      </c>
      <c r="P31" s="102">
        <f t="shared" si="2"/>
        <v>3.1820400000000002</v>
      </c>
      <c r="Q31" s="102">
        <f t="shared" si="2"/>
        <v>2.3830399999999998</v>
      </c>
      <c r="R31" s="104">
        <v>100</v>
      </c>
      <c r="S31" s="102">
        <f t="shared" si="3"/>
        <v>82.104519999999994</v>
      </c>
      <c r="T31" s="102">
        <f t="shared" si="3"/>
        <v>13.523389999999999</v>
      </c>
      <c r="U31" s="53">
        <v>2016</v>
      </c>
    </row>
    <row r="32" spans="1:21" s="96" customFormat="1" ht="12" customHeight="1">
      <c r="A32" s="53">
        <v>2017</v>
      </c>
      <c r="B32" s="102">
        <f t="shared" si="2"/>
        <v>14.02571</v>
      </c>
      <c r="C32" s="102">
        <f t="shared" si="2"/>
        <v>16.98903</v>
      </c>
      <c r="D32" s="102">
        <f t="shared" si="2"/>
        <v>4.4468699999999997</v>
      </c>
      <c r="E32" s="102">
        <f t="shared" si="2"/>
        <v>2.5134500000000002</v>
      </c>
      <c r="F32" s="102">
        <f t="shared" si="2"/>
        <v>0.97402</v>
      </c>
      <c r="G32" s="102">
        <f t="shared" si="2"/>
        <v>2.8451</v>
      </c>
      <c r="H32" s="102">
        <f t="shared" si="2"/>
        <v>7.7681899999999997</v>
      </c>
      <c r="I32" s="102">
        <f t="shared" si="2"/>
        <v>1.6998899999999999</v>
      </c>
      <c r="J32" s="102">
        <f t="shared" si="2"/>
        <v>9.2303800000000003</v>
      </c>
      <c r="K32" s="102">
        <f t="shared" si="2"/>
        <v>21.331880000000002</v>
      </c>
      <c r="L32" s="102">
        <f t="shared" si="2"/>
        <v>4.5572600000000003</v>
      </c>
      <c r="M32" s="102">
        <f t="shared" si="2"/>
        <v>1.20272</v>
      </c>
      <c r="N32" s="102">
        <f t="shared" si="2"/>
        <v>4.6056600000000003</v>
      </c>
      <c r="O32" s="102">
        <f t="shared" si="2"/>
        <v>2.2720699999999998</v>
      </c>
      <c r="P32" s="102">
        <f t="shared" si="2"/>
        <v>3.1810800000000001</v>
      </c>
      <c r="Q32" s="102">
        <f t="shared" si="2"/>
        <v>2.35669</v>
      </c>
      <c r="R32" s="104">
        <v>100</v>
      </c>
      <c r="S32" s="102">
        <f t="shared" si="3"/>
        <v>82.105369999999994</v>
      </c>
      <c r="T32" s="102">
        <f t="shared" si="3"/>
        <v>13.447760000000001</v>
      </c>
      <c r="U32" s="53">
        <v>2017</v>
      </c>
    </row>
    <row r="33" spans="1:21" s="96" customFormat="1" ht="12" customHeight="1">
      <c r="A33" s="53">
        <v>2018</v>
      </c>
      <c r="B33" s="102">
        <f t="shared" si="2"/>
        <v>14.03248</v>
      </c>
      <c r="C33" s="102">
        <f t="shared" si="2"/>
        <v>17.03614</v>
      </c>
      <c r="D33" s="102">
        <f t="shared" si="2"/>
        <v>4.5071899999999996</v>
      </c>
      <c r="E33" s="102">
        <f t="shared" si="2"/>
        <v>2.5044</v>
      </c>
      <c r="F33" s="102">
        <f t="shared" si="2"/>
        <v>0.97118000000000004</v>
      </c>
      <c r="G33" s="102">
        <f t="shared" si="2"/>
        <v>2.8501799999999999</v>
      </c>
      <c r="H33" s="102">
        <f t="shared" si="2"/>
        <v>7.7866600000000004</v>
      </c>
      <c r="I33" s="102">
        <f t="shared" si="2"/>
        <v>1.6889799999999999</v>
      </c>
      <c r="J33" s="102">
        <f t="shared" si="2"/>
        <v>9.2279999999999998</v>
      </c>
      <c r="K33" s="102">
        <f t="shared" si="2"/>
        <v>21.320599999999999</v>
      </c>
      <c r="L33" s="102">
        <f t="shared" si="2"/>
        <v>4.54101</v>
      </c>
      <c r="M33" s="102">
        <f t="shared" si="2"/>
        <v>1.19306</v>
      </c>
      <c r="N33" s="102">
        <f t="shared" si="2"/>
        <v>4.5855499999999996</v>
      </c>
      <c r="O33" s="102">
        <f t="shared" si="2"/>
        <v>2.24457</v>
      </c>
      <c r="P33" s="102">
        <f t="shared" si="2"/>
        <v>3.17849</v>
      </c>
      <c r="Q33" s="102">
        <f t="shared" si="2"/>
        <v>2.3315100000000002</v>
      </c>
      <c r="R33" s="104">
        <v>100</v>
      </c>
      <c r="S33" s="102">
        <f t="shared" si="3"/>
        <v>82.137799999999999</v>
      </c>
      <c r="T33" s="102">
        <f t="shared" si="3"/>
        <v>13.35501</v>
      </c>
      <c r="U33" s="53">
        <v>2018</v>
      </c>
    </row>
    <row r="34" spans="1:21" s="96" customFormat="1" ht="12" customHeight="1">
      <c r="A34" s="53">
        <v>2019</v>
      </c>
      <c r="B34" s="102">
        <f t="shared" si="2"/>
        <v>14.004849999999999</v>
      </c>
      <c r="C34" s="102">
        <f t="shared" si="2"/>
        <v>17.072389999999999</v>
      </c>
      <c r="D34" s="102">
        <f t="shared" si="2"/>
        <v>4.5742599999999998</v>
      </c>
      <c r="E34" s="102">
        <f t="shared" si="2"/>
        <v>2.4944899999999999</v>
      </c>
      <c r="F34" s="102">
        <f t="shared" si="2"/>
        <v>0.96904999999999997</v>
      </c>
      <c r="G34" s="102">
        <f t="shared" si="2"/>
        <v>2.8654799999999998</v>
      </c>
      <c r="H34" s="102">
        <f t="shared" si="2"/>
        <v>7.7938400000000003</v>
      </c>
      <c r="I34" s="102">
        <f t="shared" si="2"/>
        <v>1.68144</v>
      </c>
      <c r="J34" s="102">
        <f t="shared" si="2"/>
        <v>9.2358700000000002</v>
      </c>
      <c r="K34" s="102">
        <f t="shared" si="2"/>
        <v>21.32696</v>
      </c>
      <c r="L34" s="102">
        <f t="shared" si="2"/>
        <v>4.5271600000000003</v>
      </c>
      <c r="M34" s="102">
        <f t="shared" si="2"/>
        <v>1.1834899999999999</v>
      </c>
      <c r="N34" s="102">
        <f t="shared" si="2"/>
        <v>4.5585699999999996</v>
      </c>
      <c r="O34" s="102">
        <f t="shared" si="2"/>
        <v>2.2234699999999998</v>
      </c>
      <c r="P34" s="102">
        <f t="shared" si="2"/>
        <v>3.18283</v>
      </c>
      <c r="Q34" s="102">
        <f t="shared" si="2"/>
        <v>2.30585</v>
      </c>
      <c r="R34" s="104">
        <v>100</v>
      </c>
      <c r="S34" s="102">
        <f t="shared" si="3"/>
        <v>82.161919999999995</v>
      </c>
      <c r="T34" s="102">
        <f t="shared" si="3"/>
        <v>13.263820000000001</v>
      </c>
      <c r="U34" s="53">
        <v>2019</v>
      </c>
    </row>
    <row r="35" spans="1:21" s="96" customFormat="1" ht="12" customHeight="1">
      <c r="A35" s="53">
        <v>2020</v>
      </c>
      <c r="B35" s="102">
        <f t="shared" si="2"/>
        <v>13.97391</v>
      </c>
      <c r="C35" s="102">
        <f t="shared" si="2"/>
        <v>17.086010000000002</v>
      </c>
      <c r="D35" s="102">
        <f t="shared" si="2"/>
        <v>4.5950600000000001</v>
      </c>
      <c r="E35" s="102">
        <f t="shared" si="2"/>
        <v>2.4970500000000002</v>
      </c>
      <c r="F35" s="102">
        <f t="shared" si="2"/>
        <v>0.96660999999999997</v>
      </c>
      <c r="G35" s="102">
        <f t="shared" si="2"/>
        <v>2.8769399999999998</v>
      </c>
      <c r="H35" s="102">
        <f t="shared" si="2"/>
        <v>7.7957099999999997</v>
      </c>
      <c r="I35" s="102">
        <f t="shared" si="2"/>
        <v>1.68238</v>
      </c>
      <c r="J35" s="102">
        <f t="shared" si="2"/>
        <v>9.2479700000000005</v>
      </c>
      <c r="K35" s="102">
        <f t="shared" si="2"/>
        <v>21.331900000000001</v>
      </c>
      <c r="L35" s="102">
        <f t="shared" si="2"/>
        <v>4.5116899999999998</v>
      </c>
      <c r="M35" s="102">
        <f t="shared" si="2"/>
        <v>1.1747300000000001</v>
      </c>
      <c r="N35" s="102">
        <f t="shared" si="2"/>
        <v>4.5600199999999997</v>
      </c>
      <c r="O35" s="102">
        <f t="shared" si="2"/>
        <v>2.2158000000000002</v>
      </c>
      <c r="P35" s="102">
        <f t="shared" si="2"/>
        <v>3.1962999999999999</v>
      </c>
      <c r="Q35" s="102">
        <f t="shared" si="2"/>
        <v>2.2879299999999998</v>
      </c>
      <c r="R35" s="104">
        <v>100</v>
      </c>
      <c r="S35" s="102">
        <f t="shared" si="3"/>
        <v>82.161770000000004</v>
      </c>
      <c r="T35" s="102">
        <f t="shared" si="3"/>
        <v>13.243180000000001</v>
      </c>
      <c r="U35" s="53">
        <v>2020</v>
      </c>
    </row>
    <row r="36" spans="1:21" s="96" customFormat="1" ht="12" customHeight="1">
      <c r="A36" s="53">
        <v>2021</v>
      </c>
      <c r="B36" s="102">
        <f t="shared" si="2"/>
        <v>13.946569999999999</v>
      </c>
      <c r="C36" s="102">
        <f t="shared" si="2"/>
        <v>17.056069999999998</v>
      </c>
      <c r="D36" s="102">
        <f t="shared" si="2"/>
        <v>4.6289699999999998</v>
      </c>
      <c r="E36" s="102">
        <f t="shared" si="2"/>
        <v>2.50671</v>
      </c>
      <c r="F36" s="102">
        <f t="shared" si="2"/>
        <v>0.96196999999999999</v>
      </c>
      <c r="G36" s="102">
        <f t="shared" si="2"/>
        <v>2.8757100000000002</v>
      </c>
      <c r="H36" s="102">
        <f t="shared" si="2"/>
        <v>7.8033400000000004</v>
      </c>
      <c r="I36" s="102">
        <f t="shared" si="2"/>
        <v>1.6822600000000001</v>
      </c>
      <c r="J36" s="102">
        <f t="shared" si="2"/>
        <v>9.25413</v>
      </c>
      <c r="K36" s="102">
        <f t="shared" si="2"/>
        <v>21.368269999999999</v>
      </c>
      <c r="L36" s="102">
        <f t="shared" si="2"/>
        <v>4.5107100000000004</v>
      </c>
      <c r="M36" s="102">
        <f t="shared" si="2"/>
        <v>1.1651800000000001</v>
      </c>
      <c r="N36" s="102">
        <f t="shared" si="2"/>
        <v>4.55342</v>
      </c>
      <c r="O36" s="102">
        <f t="shared" si="2"/>
        <v>2.2093699999999998</v>
      </c>
      <c r="P36" s="102">
        <f t="shared" si="2"/>
        <v>3.2080500000000001</v>
      </c>
      <c r="Q36" s="102">
        <f t="shared" si="2"/>
        <v>2.2692899999999998</v>
      </c>
      <c r="R36" s="104">
        <v>100</v>
      </c>
      <c r="S36" s="102">
        <f t="shared" si="3"/>
        <v>82.149990000000003</v>
      </c>
      <c r="T36" s="102">
        <f t="shared" si="3"/>
        <v>13.22104</v>
      </c>
      <c r="U36" s="53">
        <v>2021</v>
      </c>
    </row>
    <row r="37" spans="1:21" s="96" customFormat="1" ht="12" customHeight="1">
      <c r="A37" s="53">
        <v>2022</v>
      </c>
      <c r="B37" s="102">
        <f t="shared" si="2"/>
        <v>13.927070000000001</v>
      </c>
      <c r="C37" s="102">
        <f t="shared" si="2"/>
        <v>17.057480000000002</v>
      </c>
      <c r="D37" s="102">
        <f t="shared" si="2"/>
        <v>4.7208100000000002</v>
      </c>
      <c r="E37" s="102">
        <f t="shared" si="2"/>
        <v>2.5008599999999999</v>
      </c>
      <c r="F37" s="102">
        <f t="shared" si="2"/>
        <v>0.96392999999999995</v>
      </c>
      <c r="G37" s="102">
        <f t="shared" si="2"/>
        <v>2.8989699999999998</v>
      </c>
      <c r="H37" s="102">
        <f t="shared" si="2"/>
        <v>7.8180800000000001</v>
      </c>
      <c r="I37" s="102">
        <f t="shared" si="2"/>
        <v>1.6674800000000001</v>
      </c>
      <c r="J37" s="102">
        <f t="shared" si="2"/>
        <v>9.2346900000000005</v>
      </c>
      <c r="K37" s="102">
        <f t="shared" si="2"/>
        <v>21.394449999999999</v>
      </c>
      <c r="L37" s="102">
        <f t="shared" si="2"/>
        <v>4.5001800000000003</v>
      </c>
      <c r="M37" s="102">
        <f t="shared" si="2"/>
        <v>1.15282</v>
      </c>
      <c r="N37" s="102">
        <f t="shared" si="2"/>
        <v>4.53024</v>
      </c>
      <c r="O37" s="102">
        <f t="shared" si="2"/>
        <v>2.1815899999999999</v>
      </c>
      <c r="P37" s="102">
        <f t="shared" si="2"/>
        <v>3.20336</v>
      </c>
      <c r="Q37" s="102">
        <f t="shared" ref="Q37:Q38" si="4">ROUND(Q14/$R14*100,5)</f>
        <v>2.2479800000000001</v>
      </c>
      <c r="R37" s="104">
        <v>100</v>
      </c>
      <c r="S37" s="102">
        <f t="shared" si="3"/>
        <v>82.151039999999995</v>
      </c>
      <c r="T37" s="102">
        <f t="shared" si="3"/>
        <v>13.12815</v>
      </c>
      <c r="U37" s="53">
        <v>2022</v>
      </c>
    </row>
    <row r="38" spans="1:21" s="96" customFormat="1" ht="12" customHeight="1">
      <c r="A38" s="120">
        <v>2023</v>
      </c>
      <c r="B38" s="102">
        <f t="shared" ref="B38:P38" si="5">ROUND(B15/$R15*100,5)</f>
        <v>13.956300000000001</v>
      </c>
      <c r="C38" s="102">
        <f t="shared" si="5"/>
        <v>17.088920000000002</v>
      </c>
      <c r="D38" s="102">
        <f t="shared" si="5"/>
        <v>4.7612100000000002</v>
      </c>
      <c r="E38" s="102">
        <f t="shared" si="5"/>
        <v>2.4904899999999999</v>
      </c>
      <c r="F38" s="102">
        <f t="shared" si="5"/>
        <v>0.96569000000000005</v>
      </c>
      <c r="G38" s="102">
        <f t="shared" si="5"/>
        <v>2.9351600000000002</v>
      </c>
      <c r="H38" s="102">
        <f t="shared" si="5"/>
        <v>7.8394500000000003</v>
      </c>
      <c r="I38" s="102">
        <f t="shared" si="5"/>
        <v>1.6570199999999999</v>
      </c>
      <c r="J38" s="102">
        <f t="shared" si="5"/>
        <v>9.2160100000000007</v>
      </c>
      <c r="K38" s="102">
        <f t="shared" si="5"/>
        <v>21.35596</v>
      </c>
      <c r="L38" s="102">
        <f t="shared" si="5"/>
        <v>4.48651</v>
      </c>
      <c r="M38" s="102">
        <f t="shared" si="5"/>
        <v>1.1446000000000001</v>
      </c>
      <c r="N38" s="102">
        <f t="shared" si="5"/>
        <v>4.5075399999999997</v>
      </c>
      <c r="O38" s="102">
        <f t="shared" si="5"/>
        <v>2.1592899999999999</v>
      </c>
      <c r="P38" s="102">
        <f t="shared" si="5"/>
        <v>3.2058300000000002</v>
      </c>
      <c r="Q38" s="102">
        <f t="shared" si="4"/>
        <v>2.23001</v>
      </c>
      <c r="R38" s="104">
        <v>100</v>
      </c>
      <c r="S38" s="102">
        <f t="shared" si="3"/>
        <v>82.19444</v>
      </c>
      <c r="T38" s="102">
        <f t="shared" si="3"/>
        <v>13.04435</v>
      </c>
      <c r="U38" s="120">
        <v>2023</v>
      </c>
    </row>
    <row r="39" spans="1:21" s="96" customFormat="1" ht="12" customHeight="1">
      <c r="A39" s="94"/>
      <c r="B39" s="102"/>
      <c r="C39" s="103"/>
      <c r="D39" s="103"/>
      <c r="E39" s="103"/>
      <c r="F39" s="103"/>
      <c r="G39" s="103"/>
      <c r="H39" s="103"/>
      <c r="I39" s="103"/>
      <c r="J39" s="103"/>
      <c r="K39" s="103"/>
      <c r="L39" s="103"/>
      <c r="M39" s="103"/>
      <c r="N39" s="103"/>
      <c r="O39" s="103"/>
      <c r="P39" s="103"/>
      <c r="Q39" s="103"/>
      <c r="R39" s="103"/>
      <c r="S39" s="103"/>
      <c r="T39" s="103"/>
      <c r="U39" s="94"/>
    </row>
    <row r="40" spans="1:21" s="96" customFormat="1" ht="12" customHeight="1">
      <c r="A40" s="94"/>
      <c r="B40" s="102"/>
      <c r="C40" s="103"/>
      <c r="D40" s="103"/>
      <c r="E40" s="103"/>
      <c r="F40" s="103"/>
      <c r="G40" s="103"/>
      <c r="H40" s="103"/>
      <c r="I40" s="103"/>
      <c r="J40" s="103"/>
      <c r="K40" s="103"/>
      <c r="L40" s="103"/>
      <c r="M40" s="103"/>
      <c r="N40" s="103"/>
      <c r="O40" s="103"/>
      <c r="P40" s="103"/>
      <c r="Q40" s="103"/>
      <c r="R40" s="103"/>
      <c r="S40" s="103"/>
      <c r="T40" s="103"/>
      <c r="U40" s="94"/>
    </row>
    <row r="41" spans="1:21" s="96" customFormat="1" ht="12" customHeight="1">
      <c r="A41" s="94"/>
      <c r="B41" s="102"/>
      <c r="C41" s="103"/>
      <c r="D41" s="103"/>
      <c r="E41" s="103"/>
      <c r="F41" s="103"/>
      <c r="G41" s="103"/>
      <c r="H41" s="103"/>
      <c r="I41" s="103"/>
      <c r="J41" s="103"/>
      <c r="K41" s="103"/>
      <c r="L41" s="103"/>
      <c r="M41" s="103"/>
      <c r="N41" s="103"/>
      <c r="O41" s="103"/>
      <c r="P41" s="103"/>
      <c r="Q41" s="103"/>
      <c r="R41" s="103"/>
      <c r="S41" s="103"/>
      <c r="T41" s="103"/>
      <c r="U41" s="94"/>
    </row>
    <row r="42" spans="1:21" s="96" customFormat="1"/>
    <row r="43" spans="1:21" s="96" customFormat="1"/>
    <row r="44" spans="1:21" s="96" customFormat="1"/>
    <row r="45" spans="1:21" s="96" customFormat="1"/>
    <row r="46" spans="1:21" s="96" customFormat="1"/>
    <row r="47" spans="1:21" s="96" customFormat="1"/>
    <row r="48" spans="1:21" s="96" customFormat="1"/>
    <row r="49" s="96" customFormat="1"/>
    <row r="50" s="96" customFormat="1"/>
    <row r="51" s="96" customFormat="1"/>
    <row r="52" s="96" customFormat="1"/>
    <row r="53" s="96" customFormat="1"/>
    <row r="54" s="96" customFormat="1"/>
    <row r="55" s="96" customFormat="1"/>
    <row r="56" s="96" customFormat="1"/>
    <row r="57" s="96" customFormat="1"/>
    <row r="58" s="96" customFormat="1"/>
    <row r="59" s="96" customFormat="1"/>
    <row r="60" s="96" customFormat="1"/>
    <row r="61" s="96" customFormat="1"/>
    <row r="62" s="96" customFormat="1"/>
    <row r="63" s="96" customFormat="1"/>
    <row r="64" s="96" customFormat="1"/>
    <row r="65" s="96" customFormat="1"/>
    <row r="66" s="96" customFormat="1"/>
    <row r="67" s="96" customFormat="1"/>
    <row r="68" s="96" customFormat="1"/>
    <row r="69" s="96" customFormat="1"/>
    <row r="70" s="96" customFormat="1"/>
    <row r="71" s="96" customFormat="1"/>
    <row r="72" s="96" customFormat="1"/>
    <row r="73" s="96" customFormat="1"/>
    <row r="74" s="96" customFormat="1"/>
    <row r="75" s="96" customFormat="1"/>
    <row r="76" s="96" customFormat="1"/>
    <row r="77" s="96" customFormat="1"/>
    <row r="78" s="96" customFormat="1"/>
    <row r="79" s="96" customFormat="1"/>
    <row r="80" s="96" customFormat="1"/>
    <row r="81" s="96" customFormat="1"/>
    <row r="82" s="96" customFormat="1"/>
    <row r="83" s="96" customFormat="1"/>
    <row r="84" s="96" customFormat="1"/>
    <row r="85" s="96" customFormat="1"/>
    <row r="86" s="96" customFormat="1"/>
    <row r="87" s="96" customFormat="1"/>
    <row r="88" s="96" customFormat="1"/>
    <row r="89" s="96" customFormat="1"/>
    <row r="90" s="96" customFormat="1"/>
    <row r="91" s="96" customFormat="1"/>
    <row r="92" s="96" customFormat="1"/>
    <row r="93" s="96" customFormat="1"/>
    <row r="94" s="96" customFormat="1"/>
    <row r="95" s="96" customFormat="1"/>
    <row r="96" s="96" customFormat="1"/>
    <row r="97" s="96" customFormat="1"/>
    <row r="98" s="96" customFormat="1"/>
    <row r="99" s="96" customFormat="1"/>
    <row r="100" s="96" customFormat="1"/>
    <row r="101" s="96" customFormat="1"/>
    <row r="102" s="96" customFormat="1"/>
    <row r="103" s="96" customFormat="1"/>
    <row r="104" s="96" customFormat="1"/>
    <row r="105" s="96" customFormat="1"/>
    <row r="106" s="96" customFormat="1"/>
    <row r="107" s="96" customFormat="1"/>
    <row r="108" s="96" customFormat="1"/>
    <row r="109" s="96" customFormat="1"/>
    <row r="110" s="96" customFormat="1"/>
    <row r="111" s="96" customFormat="1"/>
    <row r="112" s="96" customFormat="1"/>
    <row r="113" s="96" customFormat="1"/>
    <row r="114" s="96" customFormat="1"/>
    <row r="115" s="96" customFormat="1"/>
    <row r="116" s="96" customFormat="1"/>
    <row r="117" s="96" customFormat="1"/>
    <row r="118" s="96" customFormat="1"/>
    <row r="119" s="96" customFormat="1"/>
    <row r="120" s="96" customFormat="1"/>
    <row r="121" s="96" customFormat="1"/>
    <row r="122" s="96" customFormat="1"/>
    <row r="123" s="96" customFormat="1"/>
    <row r="124" s="96" customFormat="1"/>
    <row r="125" s="96" customFormat="1"/>
    <row r="126" s="96" customFormat="1"/>
    <row r="127" s="96" customFormat="1"/>
    <row r="128" s="96" customFormat="1"/>
    <row r="129" s="96" customFormat="1"/>
    <row r="130" s="96" customFormat="1"/>
    <row r="131" s="96" customFormat="1"/>
    <row r="132" s="96" customFormat="1"/>
    <row r="133" s="96" customFormat="1"/>
    <row r="134" s="96" customFormat="1"/>
    <row r="135" s="96" customFormat="1"/>
    <row r="136" s="96" customFormat="1"/>
    <row r="137" s="96" customFormat="1"/>
    <row r="138" s="96" customFormat="1"/>
    <row r="139" s="96" customFormat="1"/>
    <row r="140" s="96" customFormat="1"/>
    <row r="141" s="96" customFormat="1"/>
    <row r="142" s="96" customFormat="1"/>
    <row r="143" s="96" customFormat="1"/>
    <row r="144" s="96" customFormat="1"/>
    <row r="145" s="96" customFormat="1"/>
    <row r="146" s="96" customFormat="1"/>
    <row r="147" s="96" customFormat="1"/>
    <row r="148" s="96" customFormat="1"/>
    <row r="149" s="96" customFormat="1"/>
    <row r="150" s="96" customFormat="1"/>
    <row r="151" s="96" customFormat="1"/>
    <row r="152" s="96" customFormat="1"/>
    <row r="153" s="96" customFormat="1"/>
    <row r="154" s="96" customFormat="1"/>
    <row r="155" s="96" customFormat="1"/>
    <row r="156" s="96" customFormat="1"/>
    <row r="157" s="96" customFormat="1"/>
    <row r="158" s="96" customFormat="1"/>
    <row r="159" s="96" customFormat="1"/>
    <row r="160" s="96" customFormat="1"/>
    <row r="161" s="96" customFormat="1"/>
    <row r="162" s="96" customFormat="1"/>
    <row r="163" s="96" customFormat="1"/>
    <row r="164" s="96" customFormat="1"/>
    <row r="165" s="96" customFormat="1"/>
    <row r="166" s="96" customFormat="1"/>
    <row r="167" s="96" customFormat="1"/>
    <row r="168" s="96" customFormat="1"/>
    <row r="169" s="96" customFormat="1"/>
    <row r="170" s="96" customFormat="1"/>
    <row r="171" s="96" customFormat="1"/>
    <row r="172" s="96" customFormat="1"/>
    <row r="173" s="96" customFormat="1"/>
    <row r="174" s="96" customFormat="1"/>
    <row r="175" s="96" customFormat="1"/>
    <row r="176" s="96" customFormat="1"/>
    <row r="177" s="96" customFormat="1"/>
    <row r="178" s="96" customFormat="1"/>
    <row r="179" s="96" customFormat="1"/>
    <row r="180" s="96" customFormat="1"/>
    <row r="181" s="96" customFormat="1"/>
    <row r="182" s="96" customFormat="1"/>
    <row r="183" s="96" customFormat="1"/>
    <row r="184" s="96" customFormat="1"/>
    <row r="185" s="96" customFormat="1"/>
    <row r="186" s="96" customFormat="1"/>
    <row r="187" s="96" customFormat="1"/>
    <row r="188" s="96" customFormat="1"/>
    <row r="189" s="96" customFormat="1"/>
    <row r="190" s="96" customFormat="1"/>
    <row r="191" s="96" customFormat="1"/>
    <row r="192" s="96" customFormat="1"/>
    <row r="193" s="96" customFormat="1"/>
  </sheetData>
  <mergeCells count="8">
    <mergeCell ref="B28:K28"/>
    <mergeCell ref="L28:T28"/>
    <mergeCell ref="A1:K1"/>
    <mergeCell ref="L1:U1"/>
    <mergeCell ref="B5:K5"/>
    <mergeCell ref="L5:T5"/>
    <mergeCell ref="B17:K17"/>
    <mergeCell ref="L17:T17"/>
  </mergeCells>
  <hyperlinks>
    <hyperlink ref="A1:K1" location="Inhaltsverzeichnis!A1" display="8  Erwerbstätige am Arbeitsort in Deutschland 2000 bis 2014 nach Bundesländern" xr:uid="{A2B48DFA-0200-4201-A2DD-79C7742C74FB}"/>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3/23 –  Berlin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91315-7B30-4465-9F51-1D6C5412E840}">
  <dimension ref="A1:V194"/>
  <sheetViews>
    <sheetView zoomScaleNormal="100" workbookViewId="0">
      <pane ySplit="3" topLeftCell="A4" activePane="bottomLeft" state="frozen"/>
      <selection pane="bottomLeft" sqref="A1:K1"/>
    </sheetView>
  </sheetViews>
  <sheetFormatPr baseColWidth="10" defaultColWidth="11.44140625" defaultRowHeight="13.2"/>
  <cols>
    <col min="1" max="1" width="5.5546875" style="82" customWidth="1"/>
    <col min="2" max="2" width="9.88671875" style="82" customWidth="1"/>
    <col min="3" max="8" width="8.33203125" style="82" customWidth="1"/>
    <col min="9" max="9" width="10.33203125" style="82" customWidth="1"/>
    <col min="10" max="11" width="8.33203125" style="82" customWidth="1"/>
    <col min="12" max="19" width="9.44140625" style="82" customWidth="1"/>
    <col min="20" max="20" width="9.88671875" style="82" customWidth="1"/>
    <col min="21" max="21" width="5.6640625" style="82" customWidth="1"/>
    <col min="22" max="16384" width="11.44140625" style="82"/>
  </cols>
  <sheetData>
    <row r="1" spans="1:22" ht="12" customHeight="1">
      <c r="A1" s="178" t="s">
        <v>155</v>
      </c>
      <c r="B1" s="178"/>
      <c r="C1" s="178"/>
      <c r="D1" s="178"/>
      <c r="E1" s="178"/>
      <c r="F1" s="178"/>
      <c r="G1" s="178"/>
      <c r="H1" s="178"/>
      <c r="I1" s="178"/>
      <c r="J1" s="178"/>
      <c r="K1" s="178"/>
      <c r="L1" s="179" t="s">
        <v>155</v>
      </c>
      <c r="M1" s="179"/>
      <c r="N1" s="179"/>
      <c r="O1" s="179"/>
      <c r="P1" s="179"/>
      <c r="Q1" s="179"/>
      <c r="R1" s="179"/>
      <c r="S1" s="179"/>
      <c r="T1" s="179"/>
      <c r="U1" s="179"/>
    </row>
    <row r="2" spans="1:22" ht="12" customHeight="1">
      <c r="A2" s="83"/>
      <c r="B2" s="84"/>
      <c r="C2" s="83"/>
      <c r="D2" s="83"/>
      <c r="E2" s="84"/>
      <c r="F2" s="83"/>
      <c r="G2" s="83"/>
      <c r="H2" s="83"/>
      <c r="I2" s="84"/>
      <c r="J2" s="84"/>
      <c r="K2" s="84"/>
    </row>
    <row r="3" spans="1:22" ht="35.25" customHeight="1">
      <c r="A3" s="85" t="s">
        <v>43</v>
      </c>
      <c r="B3" s="47" t="s">
        <v>97</v>
      </c>
      <c r="C3" s="86" t="s">
        <v>98</v>
      </c>
      <c r="D3" s="86" t="s">
        <v>99</v>
      </c>
      <c r="E3" s="47" t="s">
        <v>100</v>
      </c>
      <c r="F3" s="86" t="s">
        <v>101</v>
      </c>
      <c r="G3" s="86" t="s">
        <v>102</v>
      </c>
      <c r="H3" s="86" t="s">
        <v>103</v>
      </c>
      <c r="I3" s="47" t="s">
        <v>104</v>
      </c>
      <c r="J3" s="47" t="s">
        <v>105</v>
      </c>
      <c r="K3" s="77" t="s">
        <v>106</v>
      </c>
      <c r="L3" s="78" t="s">
        <v>107</v>
      </c>
      <c r="M3" s="86" t="s">
        <v>108</v>
      </c>
      <c r="N3" s="47" t="s">
        <v>109</v>
      </c>
      <c r="O3" s="47" t="s">
        <v>110</v>
      </c>
      <c r="P3" s="47" t="s">
        <v>111</v>
      </c>
      <c r="Q3" s="86" t="s">
        <v>112</v>
      </c>
      <c r="R3" s="47" t="s">
        <v>113</v>
      </c>
      <c r="S3" s="87" t="s">
        <v>114</v>
      </c>
      <c r="T3" s="88" t="s">
        <v>115</v>
      </c>
      <c r="U3" s="89" t="s">
        <v>43</v>
      </c>
    </row>
    <row r="4" spans="1:22" ht="12" customHeight="1">
      <c r="A4" s="90"/>
      <c r="B4" s="91"/>
      <c r="C4" s="91"/>
      <c r="D4" s="91"/>
      <c r="E4" s="91"/>
      <c r="F4" s="91"/>
      <c r="G4" s="91"/>
      <c r="H4" s="91"/>
      <c r="I4" s="91"/>
      <c r="J4" s="91"/>
      <c r="K4" s="91"/>
      <c r="L4" s="92"/>
      <c r="M4" s="92"/>
      <c r="N4" s="92"/>
      <c r="O4" s="92"/>
      <c r="P4" s="92"/>
      <c r="Q4" s="92"/>
      <c r="R4" s="92"/>
      <c r="S4" s="92"/>
      <c r="T4" s="92"/>
      <c r="U4" s="93"/>
    </row>
    <row r="5" spans="1:22" s="96" customFormat="1" ht="12" customHeight="1">
      <c r="A5" s="94"/>
      <c r="B5" s="180" t="s">
        <v>50</v>
      </c>
      <c r="C5" s="180"/>
      <c r="D5" s="180"/>
      <c r="E5" s="180"/>
      <c r="F5" s="180"/>
      <c r="G5" s="180"/>
      <c r="H5" s="180"/>
      <c r="I5" s="180"/>
      <c r="J5" s="180"/>
      <c r="K5" s="180"/>
      <c r="L5" s="180" t="s">
        <v>50</v>
      </c>
      <c r="M5" s="180"/>
      <c r="N5" s="180"/>
      <c r="O5" s="180"/>
      <c r="P5" s="180"/>
      <c r="Q5" s="180"/>
      <c r="R5" s="180"/>
      <c r="S5" s="180"/>
      <c r="T5" s="180"/>
      <c r="U5" s="95"/>
    </row>
    <row r="6" spans="1:22" s="96" customFormat="1" ht="12" customHeight="1">
      <c r="A6" s="94">
        <v>2014</v>
      </c>
      <c r="B6" s="99">
        <v>5384.49</v>
      </c>
      <c r="C6" s="99">
        <v>6375.3379999999997</v>
      </c>
      <c r="D6" s="99">
        <v>1584.164</v>
      </c>
      <c r="E6" s="99">
        <v>951.62699999999995</v>
      </c>
      <c r="F6" s="99">
        <v>388.71499999999997</v>
      </c>
      <c r="G6" s="99">
        <v>1089.3019999999999</v>
      </c>
      <c r="H6" s="99">
        <v>2971.2559999999999</v>
      </c>
      <c r="I6" s="99">
        <v>664.39800000000002</v>
      </c>
      <c r="J6" s="99">
        <v>3559.3789999999999</v>
      </c>
      <c r="K6" s="99">
        <v>8263.0460000000003</v>
      </c>
      <c r="L6" s="99">
        <v>1757.2059999999999</v>
      </c>
      <c r="M6" s="99">
        <v>482.43400000000003</v>
      </c>
      <c r="N6" s="99">
        <v>1783.076</v>
      </c>
      <c r="O6" s="99">
        <v>911.19500000000005</v>
      </c>
      <c r="P6" s="99">
        <v>1195.4259999999999</v>
      </c>
      <c r="Q6" s="99">
        <v>928.94799999999998</v>
      </c>
      <c r="R6" s="97">
        <v>38290</v>
      </c>
      <c r="S6" s="99">
        <v>31466.592000000001</v>
      </c>
      <c r="T6" s="99">
        <v>5239.2439999999997</v>
      </c>
      <c r="U6" s="94">
        <v>2014</v>
      </c>
      <c r="V6" s="98"/>
    </row>
    <row r="7" spans="1:22" s="96" customFormat="1" ht="12" customHeight="1">
      <c r="A7" s="94">
        <v>2015</v>
      </c>
      <c r="B7" s="99">
        <v>5451.0910000000003</v>
      </c>
      <c r="C7" s="99">
        <v>6481.4650000000001</v>
      </c>
      <c r="D7" s="99">
        <v>1621.7070000000001</v>
      </c>
      <c r="E7" s="99">
        <v>951.94600000000003</v>
      </c>
      <c r="F7" s="99">
        <v>390.887</v>
      </c>
      <c r="G7" s="99">
        <v>1101.96</v>
      </c>
      <c r="H7" s="99">
        <v>3014.277</v>
      </c>
      <c r="I7" s="99">
        <v>665.947</v>
      </c>
      <c r="J7" s="99">
        <v>3601.1210000000001</v>
      </c>
      <c r="K7" s="99">
        <v>8354.241</v>
      </c>
      <c r="L7" s="99">
        <v>1772.0830000000001</v>
      </c>
      <c r="M7" s="99">
        <v>483.209</v>
      </c>
      <c r="N7" s="99">
        <v>1784.2380000000001</v>
      </c>
      <c r="O7" s="99">
        <v>908.60799999999995</v>
      </c>
      <c r="P7" s="99">
        <v>1210.3019999999999</v>
      </c>
      <c r="Q7" s="99">
        <v>929.91800000000001</v>
      </c>
      <c r="R7" s="97">
        <v>38723</v>
      </c>
      <c r="S7" s="99">
        <v>31860.635999999999</v>
      </c>
      <c r="T7" s="99">
        <v>5240.6570000000002</v>
      </c>
      <c r="U7" s="94">
        <v>2015</v>
      </c>
      <c r="V7" s="98"/>
    </row>
    <row r="8" spans="1:22" s="96" customFormat="1" ht="12" customHeight="1">
      <c r="A8" s="94">
        <v>2016</v>
      </c>
      <c r="B8" s="99">
        <v>5541.5010000000002</v>
      </c>
      <c r="C8" s="99">
        <v>6607.1450000000004</v>
      </c>
      <c r="D8" s="99">
        <v>1673.367</v>
      </c>
      <c r="E8" s="99">
        <v>963.87099999999998</v>
      </c>
      <c r="F8" s="99">
        <v>396.88600000000002</v>
      </c>
      <c r="G8" s="99">
        <v>1122.53</v>
      </c>
      <c r="H8" s="99">
        <v>3061.5569999999998</v>
      </c>
      <c r="I8" s="99">
        <v>671.13199999999995</v>
      </c>
      <c r="J8" s="99">
        <v>3656.8330000000001</v>
      </c>
      <c r="K8" s="99">
        <v>8467.5319999999992</v>
      </c>
      <c r="L8" s="99">
        <v>1790.434</v>
      </c>
      <c r="M8" s="99">
        <v>486.53399999999999</v>
      </c>
      <c r="N8" s="99">
        <v>1805.2429999999999</v>
      </c>
      <c r="O8" s="99">
        <v>913.00099999999998</v>
      </c>
      <c r="P8" s="99">
        <v>1233.0909999999999</v>
      </c>
      <c r="Q8" s="99">
        <v>935.34299999999996</v>
      </c>
      <c r="R8" s="97">
        <v>39326</v>
      </c>
      <c r="S8" s="99">
        <v>32364.043000000001</v>
      </c>
      <c r="T8" s="99">
        <v>5288.59</v>
      </c>
      <c r="U8" s="94">
        <v>2016</v>
      </c>
      <c r="V8" s="98"/>
    </row>
    <row r="9" spans="1:22" s="96" customFormat="1" ht="12" customHeight="1">
      <c r="A9" s="94">
        <v>2017</v>
      </c>
      <c r="B9" s="99">
        <v>5639.1530000000002</v>
      </c>
      <c r="C9" s="99">
        <v>6743.6490000000003</v>
      </c>
      <c r="D9" s="99">
        <v>1730.15</v>
      </c>
      <c r="E9" s="99">
        <v>980.226</v>
      </c>
      <c r="F9" s="99">
        <v>401.21</v>
      </c>
      <c r="G9" s="99">
        <v>1139.002</v>
      </c>
      <c r="H9" s="99">
        <v>3120.069</v>
      </c>
      <c r="I9" s="99">
        <v>678.25400000000002</v>
      </c>
      <c r="J9" s="99">
        <v>3712.9969999999998</v>
      </c>
      <c r="K9" s="99">
        <v>8599.3240000000005</v>
      </c>
      <c r="L9" s="99">
        <v>1814.289</v>
      </c>
      <c r="M9" s="99">
        <v>490.226</v>
      </c>
      <c r="N9" s="99">
        <v>1830.3330000000001</v>
      </c>
      <c r="O9" s="99">
        <v>919.73299999999995</v>
      </c>
      <c r="P9" s="99">
        <v>1255.6310000000001</v>
      </c>
      <c r="Q9" s="99">
        <v>942.75400000000002</v>
      </c>
      <c r="R9" s="97">
        <v>39997</v>
      </c>
      <c r="S9" s="99">
        <v>32915.550000000003</v>
      </c>
      <c r="T9" s="99">
        <v>5351.3</v>
      </c>
      <c r="U9" s="94">
        <v>2017</v>
      </c>
      <c r="V9" s="98"/>
    </row>
    <row r="10" spans="1:22" s="96" customFormat="1" ht="12" customHeight="1">
      <c r="A10" s="94">
        <v>2018</v>
      </c>
      <c r="B10" s="99">
        <v>5732.3339999999998</v>
      </c>
      <c r="C10" s="99">
        <v>6874.2460000000001</v>
      </c>
      <c r="D10" s="99">
        <v>1780.6110000000001</v>
      </c>
      <c r="E10" s="99">
        <v>992.86</v>
      </c>
      <c r="F10" s="99">
        <v>406.029</v>
      </c>
      <c r="G10" s="99">
        <v>1160.6510000000001</v>
      </c>
      <c r="H10" s="99">
        <v>3179.3519999999999</v>
      </c>
      <c r="I10" s="99">
        <v>684.52800000000002</v>
      </c>
      <c r="J10" s="99">
        <v>3768.04</v>
      </c>
      <c r="K10" s="99">
        <v>8739.4110000000001</v>
      </c>
      <c r="L10" s="99">
        <v>1838.8720000000001</v>
      </c>
      <c r="M10" s="99">
        <v>493.82900000000001</v>
      </c>
      <c r="N10" s="99">
        <v>1853.818</v>
      </c>
      <c r="O10" s="99">
        <v>922.61199999999997</v>
      </c>
      <c r="P10" s="99">
        <v>1274.354</v>
      </c>
      <c r="Q10" s="99">
        <v>947.45299999999997</v>
      </c>
      <c r="R10" s="97">
        <v>40649</v>
      </c>
      <c r="S10" s="99">
        <v>33467.118000000002</v>
      </c>
      <c r="T10" s="99">
        <v>5401.2709999999997</v>
      </c>
      <c r="U10" s="94">
        <v>2018</v>
      </c>
      <c r="V10" s="98"/>
    </row>
    <row r="11" spans="1:22" s="96" customFormat="1" ht="12" customHeight="1">
      <c r="A11" s="94">
        <v>2019</v>
      </c>
      <c r="B11" s="99">
        <v>5793.8149999999996</v>
      </c>
      <c r="C11" s="99">
        <v>6972.4769999999999</v>
      </c>
      <c r="D11" s="99">
        <v>1831.049</v>
      </c>
      <c r="E11" s="99">
        <v>1000.725</v>
      </c>
      <c r="F11" s="99">
        <v>409.47</v>
      </c>
      <c r="G11" s="99">
        <v>1182.9670000000001</v>
      </c>
      <c r="H11" s="99">
        <v>3221.0210000000002</v>
      </c>
      <c r="I11" s="99">
        <v>689.87900000000002</v>
      </c>
      <c r="J11" s="99">
        <v>3814.4989999999998</v>
      </c>
      <c r="K11" s="99">
        <v>8851.0580000000009</v>
      </c>
      <c r="L11" s="99">
        <v>1857.009</v>
      </c>
      <c r="M11" s="99">
        <v>494.50099999999998</v>
      </c>
      <c r="N11" s="99">
        <v>1867.002</v>
      </c>
      <c r="O11" s="99">
        <v>923.16899999999998</v>
      </c>
      <c r="P11" s="99">
        <v>1289.6420000000001</v>
      </c>
      <c r="Q11" s="99">
        <v>946.71699999999998</v>
      </c>
      <c r="R11" s="97">
        <v>41145</v>
      </c>
      <c r="S11" s="99">
        <v>33886.459000000003</v>
      </c>
      <c r="T11" s="99">
        <v>5427.4920000000002</v>
      </c>
      <c r="U11" s="94">
        <v>2019</v>
      </c>
      <c r="V11" s="98"/>
    </row>
    <row r="12" spans="1:22" s="96" customFormat="1" ht="12" customHeight="1">
      <c r="A12" s="94">
        <v>2020</v>
      </c>
      <c r="B12" s="99">
        <v>5750.4539999999997</v>
      </c>
      <c r="C12" s="99">
        <v>6941.93</v>
      </c>
      <c r="D12" s="99">
        <v>1834.4179999999999</v>
      </c>
      <c r="E12" s="99">
        <v>997.65599999999995</v>
      </c>
      <c r="F12" s="99">
        <v>406.21899999999999</v>
      </c>
      <c r="G12" s="99">
        <v>1181.5170000000001</v>
      </c>
      <c r="H12" s="99">
        <v>3202.8980000000001</v>
      </c>
      <c r="I12" s="99">
        <v>685.25900000000001</v>
      </c>
      <c r="J12" s="99">
        <v>3797.6109999999999</v>
      </c>
      <c r="K12" s="99">
        <v>8808.9030000000002</v>
      </c>
      <c r="L12" s="99">
        <v>1840.8150000000001</v>
      </c>
      <c r="M12" s="99">
        <v>486.64800000000002</v>
      </c>
      <c r="N12" s="99">
        <v>1858.144</v>
      </c>
      <c r="O12" s="99">
        <v>914.36900000000003</v>
      </c>
      <c r="P12" s="99">
        <v>1287.0239999999999</v>
      </c>
      <c r="Q12" s="99">
        <v>933.13499999999999</v>
      </c>
      <c r="R12" s="97">
        <v>40927</v>
      </c>
      <c r="S12" s="99">
        <v>33704.019</v>
      </c>
      <c r="T12" s="99">
        <v>5388.5630000000001</v>
      </c>
      <c r="U12" s="94">
        <v>2020</v>
      </c>
      <c r="V12" s="98"/>
    </row>
    <row r="13" spans="1:22" s="96" customFormat="1" ht="12" customHeight="1">
      <c r="A13" s="94">
        <v>2021</v>
      </c>
      <c r="B13" s="99">
        <v>5761.7730000000001</v>
      </c>
      <c r="C13" s="99">
        <v>6959.973</v>
      </c>
      <c r="D13" s="99">
        <v>1862.4749999999999</v>
      </c>
      <c r="E13" s="99">
        <v>1009.203</v>
      </c>
      <c r="F13" s="99">
        <v>406.428</v>
      </c>
      <c r="G13" s="99">
        <v>1185.9190000000001</v>
      </c>
      <c r="H13" s="99">
        <v>3217.7179999999998</v>
      </c>
      <c r="I13" s="99">
        <v>686.65599999999995</v>
      </c>
      <c r="J13" s="99">
        <v>3815.317</v>
      </c>
      <c r="K13" s="99">
        <v>8856.4320000000007</v>
      </c>
      <c r="L13" s="99">
        <v>1848.529</v>
      </c>
      <c r="M13" s="99">
        <v>484.14499999999998</v>
      </c>
      <c r="N13" s="99">
        <v>1862.4970000000001</v>
      </c>
      <c r="O13" s="99">
        <v>915.58399999999995</v>
      </c>
      <c r="P13" s="99">
        <v>1298.671</v>
      </c>
      <c r="Q13" s="99">
        <v>929.68</v>
      </c>
      <c r="R13" s="97">
        <v>41101</v>
      </c>
      <c r="S13" s="99">
        <v>33834.904999999999</v>
      </c>
      <c r="T13" s="99">
        <v>5403.62</v>
      </c>
      <c r="U13" s="94">
        <v>2021</v>
      </c>
      <c r="V13" s="98"/>
    </row>
    <row r="14" spans="1:22" s="96" customFormat="1" ht="12" customHeight="1">
      <c r="A14" s="94">
        <v>2022</v>
      </c>
      <c r="B14" s="99">
        <v>5848.8159999999998</v>
      </c>
      <c r="C14" s="99">
        <v>7081.8029999999999</v>
      </c>
      <c r="D14" s="99">
        <v>1936.749</v>
      </c>
      <c r="E14" s="99">
        <v>1024.886</v>
      </c>
      <c r="F14" s="99">
        <v>414.178</v>
      </c>
      <c r="G14" s="99">
        <v>1217.646</v>
      </c>
      <c r="H14" s="99">
        <v>3273.7280000000001</v>
      </c>
      <c r="I14" s="99">
        <v>690.86400000000003</v>
      </c>
      <c r="J14" s="99">
        <v>3869.3119999999999</v>
      </c>
      <c r="K14" s="99">
        <v>9002.3080000000009</v>
      </c>
      <c r="L14" s="99">
        <v>1875.2249999999999</v>
      </c>
      <c r="M14" s="99">
        <v>487.35700000000003</v>
      </c>
      <c r="N14" s="99">
        <v>1883.816</v>
      </c>
      <c r="O14" s="99">
        <v>918.80700000000002</v>
      </c>
      <c r="P14" s="99">
        <v>1318.848</v>
      </c>
      <c r="Q14" s="99">
        <v>936.65700000000004</v>
      </c>
      <c r="R14" s="97">
        <v>41781</v>
      </c>
      <c r="S14" s="99">
        <v>34389.220999999998</v>
      </c>
      <c r="T14" s="99">
        <v>5455.03</v>
      </c>
      <c r="U14" s="94">
        <v>2022</v>
      </c>
      <c r="V14" s="98"/>
    </row>
    <row r="15" spans="1:22" s="96" customFormat="1" ht="12" customHeight="1">
      <c r="A15" s="94">
        <v>2023</v>
      </c>
      <c r="B15" s="99">
        <v>5913.94</v>
      </c>
      <c r="C15" s="99">
        <v>7167.0590000000002</v>
      </c>
      <c r="D15" s="99">
        <v>1973.1569999999999</v>
      </c>
      <c r="E15" s="99">
        <v>1029.442</v>
      </c>
      <c r="F15" s="99">
        <v>418.46800000000002</v>
      </c>
      <c r="G15" s="99">
        <v>1245.3610000000001</v>
      </c>
      <c r="H15" s="99">
        <v>3311</v>
      </c>
      <c r="I15" s="99">
        <v>691.73</v>
      </c>
      <c r="J15" s="99">
        <v>3895.5120000000002</v>
      </c>
      <c r="K15" s="99">
        <v>9065.4060000000009</v>
      </c>
      <c r="L15" s="99">
        <v>1886.0619999999999</v>
      </c>
      <c r="M15" s="99">
        <v>488.399</v>
      </c>
      <c r="N15" s="99">
        <v>1893.8779999999999</v>
      </c>
      <c r="O15" s="99">
        <v>917.39300000000003</v>
      </c>
      <c r="P15" s="99">
        <v>1329.79</v>
      </c>
      <c r="Q15" s="99">
        <v>936.40300000000002</v>
      </c>
      <c r="R15" s="97">
        <v>42163</v>
      </c>
      <c r="S15" s="99">
        <v>34720.997000000003</v>
      </c>
      <c r="T15" s="99">
        <v>5468.8459999999995</v>
      </c>
      <c r="U15" s="94">
        <v>2023</v>
      </c>
      <c r="V15" s="98"/>
    </row>
    <row r="16" spans="1:22" s="96" customFormat="1" ht="12" customHeight="1">
      <c r="A16" s="94"/>
      <c r="B16" s="100"/>
      <c r="C16" s="101"/>
      <c r="D16" s="101"/>
      <c r="E16" s="101"/>
      <c r="F16" s="101"/>
      <c r="G16" s="101"/>
      <c r="H16" s="101"/>
      <c r="I16" s="101"/>
      <c r="J16" s="101"/>
      <c r="K16" s="101"/>
      <c r="L16" s="101"/>
      <c r="M16" s="101"/>
      <c r="N16" s="101"/>
      <c r="O16" s="101"/>
      <c r="P16" s="101"/>
      <c r="Q16" s="101"/>
      <c r="R16" s="101"/>
      <c r="S16" s="101"/>
      <c r="T16" s="101"/>
      <c r="U16" s="94"/>
    </row>
    <row r="17" spans="1:21" s="96" customFormat="1" ht="12" customHeight="1">
      <c r="A17" s="94"/>
      <c r="B17" s="180" t="s">
        <v>125</v>
      </c>
      <c r="C17" s="180"/>
      <c r="D17" s="180"/>
      <c r="E17" s="180"/>
      <c r="F17" s="180"/>
      <c r="G17" s="180"/>
      <c r="H17" s="180"/>
      <c r="I17" s="180"/>
      <c r="J17" s="180"/>
      <c r="K17" s="180"/>
      <c r="L17" s="180" t="s">
        <v>125</v>
      </c>
      <c r="M17" s="180"/>
      <c r="N17" s="180"/>
      <c r="O17" s="180"/>
      <c r="P17" s="180"/>
      <c r="Q17" s="180"/>
      <c r="R17" s="180"/>
      <c r="S17" s="180"/>
      <c r="T17" s="180"/>
      <c r="U17" s="94"/>
    </row>
    <row r="18" spans="1:21" s="96" customFormat="1" ht="12" customHeight="1">
      <c r="A18" s="94">
        <v>2015</v>
      </c>
      <c r="B18" s="102">
        <f t="shared" ref="B18:T22" si="0">ROUND(B7/B6*100-100,5)</f>
        <v>1.2369000000000001</v>
      </c>
      <c r="C18" s="102">
        <f t="shared" si="0"/>
        <v>1.66465</v>
      </c>
      <c r="D18" s="102">
        <f t="shared" si="0"/>
        <v>2.3698899999999998</v>
      </c>
      <c r="E18" s="102">
        <f t="shared" si="0"/>
        <v>3.3520000000000001E-2</v>
      </c>
      <c r="F18" s="102">
        <f t="shared" si="0"/>
        <v>0.55876000000000003</v>
      </c>
      <c r="G18" s="102">
        <f t="shared" si="0"/>
        <v>1.1620299999999999</v>
      </c>
      <c r="H18" s="102">
        <f t="shared" si="0"/>
        <v>1.44791</v>
      </c>
      <c r="I18" s="102">
        <f t="shared" si="0"/>
        <v>0.23313999999999999</v>
      </c>
      <c r="J18" s="102">
        <f t="shared" si="0"/>
        <v>1.1727300000000001</v>
      </c>
      <c r="K18" s="102">
        <f t="shared" si="0"/>
        <v>1.10365</v>
      </c>
      <c r="L18" s="102">
        <f t="shared" si="0"/>
        <v>0.84662999999999999</v>
      </c>
      <c r="M18" s="102">
        <f t="shared" si="0"/>
        <v>0.16064000000000001</v>
      </c>
      <c r="N18" s="102">
        <f t="shared" si="0"/>
        <v>6.5170000000000006E-2</v>
      </c>
      <c r="O18" s="102">
        <f t="shared" si="0"/>
        <v>-0.28391</v>
      </c>
      <c r="P18" s="102">
        <f t="shared" si="0"/>
        <v>1.24441</v>
      </c>
      <c r="Q18" s="102">
        <f t="shared" si="0"/>
        <v>0.10442</v>
      </c>
      <c r="R18" s="102">
        <f t="shared" si="0"/>
        <v>1.1308400000000001</v>
      </c>
      <c r="S18" s="102">
        <f t="shared" si="0"/>
        <v>1.2522599999999999</v>
      </c>
      <c r="T18" s="102">
        <f t="shared" si="0"/>
        <v>2.6970000000000001E-2</v>
      </c>
      <c r="U18" s="94">
        <v>2015</v>
      </c>
    </row>
    <row r="19" spans="1:21" s="96" customFormat="1" ht="12" customHeight="1">
      <c r="A19" s="94">
        <v>2016</v>
      </c>
      <c r="B19" s="102">
        <f t="shared" si="0"/>
        <v>1.6585700000000001</v>
      </c>
      <c r="C19" s="102">
        <f t="shared" si="0"/>
        <v>1.9390700000000001</v>
      </c>
      <c r="D19" s="102">
        <f t="shared" si="0"/>
        <v>3.18553</v>
      </c>
      <c r="E19" s="102">
        <f t="shared" si="0"/>
        <v>1.2526999999999999</v>
      </c>
      <c r="F19" s="102">
        <f t="shared" si="0"/>
        <v>1.53471</v>
      </c>
      <c r="G19" s="102">
        <f t="shared" si="0"/>
        <v>1.8666700000000001</v>
      </c>
      <c r="H19" s="102">
        <f t="shared" si="0"/>
        <v>1.56854</v>
      </c>
      <c r="I19" s="102">
        <f t="shared" si="0"/>
        <v>0.77859</v>
      </c>
      <c r="J19" s="102">
        <f t="shared" si="0"/>
        <v>1.5470699999999999</v>
      </c>
      <c r="K19" s="102">
        <f t="shared" si="0"/>
        <v>1.35609</v>
      </c>
      <c r="L19" s="102">
        <f t="shared" si="0"/>
        <v>1.03556</v>
      </c>
      <c r="M19" s="102">
        <f t="shared" si="0"/>
        <v>0.68811</v>
      </c>
      <c r="N19" s="102">
        <f t="shared" si="0"/>
        <v>1.1772499999999999</v>
      </c>
      <c r="O19" s="102">
        <f t="shared" si="0"/>
        <v>0.48348999999999998</v>
      </c>
      <c r="P19" s="102">
        <f t="shared" si="0"/>
        <v>1.8829199999999999</v>
      </c>
      <c r="Q19" s="102">
        <f t="shared" si="0"/>
        <v>0.58338000000000001</v>
      </c>
      <c r="R19" s="102">
        <f t="shared" si="0"/>
        <v>1.55721</v>
      </c>
      <c r="S19" s="102">
        <f t="shared" si="0"/>
        <v>1.58003</v>
      </c>
      <c r="T19" s="102">
        <f t="shared" si="0"/>
        <v>0.91464000000000001</v>
      </c>
      <c r="U19" s="94">
        <v>2016</v>
      </c>
    </row>
    <row r="20" spans="1:21" s="96" customFormat="1" ht="12" customHeight="1">
      <c r="A20" s="94">
        <v>2017</v>
      </c>
      <c r="B20" s="102">
        <f t="shared" si="0"/>
        <v>1.7621899999999999</v>
      </c>
      <c r="C20" s="102">
        <f t="shared" si="0"/>
        <v>2.0660099999999999</v>
      </c>
      <c r="D20" s="102">
        <f t="shared" si="0"/>
        <v>3.3933399999999998</v>
      </c>
      <c r="E20" s="102">
        <f t="shared" si="0"/>
        <v>1.6968000000000001</v>
      </c>
      <c r="F20" s="102">
        <f t="shared" si="0"/>
        <v>1.08948</v>
      </c>
      <c r="G20" s="102">
        <f t="shared" si="0"/>
        <v>1.4674</v>
      </c>
      <c r="H20" s="102">
        <f t="shared" si="0"/>
        <v>1.9111800000000001</v>
      </c>
      <c r="I20" s="102">
        <f t="shared" si="0"/>
        <v>1.0611900000000001</v>
      </c>
      <c r="J20" s="102">
        <f t="shared" si="0"/>
        <v>1.53586</v>
      </c>
      <c r="K20" s="102">
        <f t="shared" si="0"/>
        <v>1.55644</v>
      </c>
      <c r="L20" s="102">
        <f t="shared" si="0"/>
        <v>1.33236</v>
      </c>
      <c r="M20" s="102">
        <f t="shared" si="0"/>
        <v>0.75883999999999996</v>
      </c>
      <c r="N20" s="102">
        <f t="shared" si="0"/>
        <v>1.38984</v>
      </c>
      <c r="O20" s="102">
        <f t="shared" si="0"/>
        <v>0.73734999999999995</v>
      </c>
      <c r="P20" s="102">
        <f t="shared" si="0"/>
        <v>1.8279300000000001</v>
      </c>
      <c r="Q20" s="102">
        <f t="shared" si="0"/>
        <v>0.79232999999999998</v>
      </c>
      <c r="R20" s="102">
        <f t="shared" si="0"/>
        <v>1.70625</v>
      </c>
      <c r="S20" s="102">
        <f t="shared" si="0"/>
        <v>1.70407</v>
      </c>
      <c r="T20" s="102">
        <f t="shared" si="0"/>
        <v>1.1857599999999999</v>
      </c>
      <c r="U20" s="94">
        <v>2017</v>
      </c>
    </row>
    <row r="21" spans="1:21" s="96" customFormat="1" ht="12" customHeight="1">
      <c r="A21" s="94">
        <v>2018</v>
      </c>
      <c r="B21" s="102">
        <f t="shared" si="0"/>
        <v>1.65239</v>
      </c>
      <c r="C21" s="102">
        <f t="shared" si="0"/>
        <v>1.93659</v>
      </c>
      <c r="D21" s="102">
        <f t="shared" si="0"/>
        <v>2.9165700000000001</v>
      </c>
      <c r="E21" s="102">
        <f t="shared" si="0"/>
        <v>1.2888900000000001</v>
      </c>
      <c r="F21" s="102">
        <f t="shared" si="0"/>
        <v>1.20112</v>
      </c>
      <c r="G21" s="102">
        <f t="shared" si="0"/>
        <v>1.9007000000000001</v>
      </c>
      <c r="H21" s="102">
        <f t="shared" si="0"/>
        <v>1.90005</v>
      </c>
      <c r="I21" s="102">
        <f t="shared" si="0"/>
        <v>0.92501999999999995</v>
      </c>
      <c r="J21" s="102">
        <f t="shared" si="0"/>
        <v>1.48244</v>
      </c>
      <c r="K21" s="102">
        <f t="shared" si="0"/>
        <v>1.6290500000000001</v>
      </c>
      <c r="L21" s="102">
        <f t="shared" si="0"/>
        <v>1.35497</v>
      </c>
      <c r="M21" s="102">
        <f t="shared" si="0"/>
        <v>0.73497000000000001</v>
      </c>
      <c r="N21" s="102">
        <f t="shared" si="0"/>
        <v>1.2830999999999999</v>
      </c>
      <c r="O21" s="102">
        <f t="shared" si="0"/>
        <v>0.31302999999999997</v>
      </c>
      <c r="P21" s="102">
        <f t="shared" si="0"/>
        <v>1.49112</v>
      </c>
      <c r="Q21" s="102">
        <f t="shared" si="0"/>
        <v>0.49842999999999998</v>
      </c>
      <c r="R21" s="102">
        <f t="shared" si="0"/>
        <v>1.63012</v>
      </c>
      <c r="S21" s="102">
        <f t="shared" si="0"/>
        <v>1.67571</v>
      </c>
      <c r="T21" s="102">
        <f t="shared" si="0"/>
        <v>0.93381000000000003</v>
      </c>
      <c r="U21" s="94">
        <v>2018</v>
      </c>
    </row>
    <row r="22" spans="1:21" s="96" customFormat="1" ht="12" customHeight="1">
      <c r="A22" s="94">
        <v>2019</v>
      </c>
      <c r="B22" s="102">
        <f t="shared" si="0"/>
        <v>1.07253</v>
      </c>
      <c r="C22" s="102">
        <f t="shared" si="0"/>
        <v>1.4289700000000001</v>
      </c>
      <c r="D22" s="102">
        <f t="shared" si="0"/>
        <v>2.8326199999999999</v>
      </c>
      <c r="E22" s="102">
        <f t="shared" si="0"/>
        <v>0.79215999999999998</v>
      </c>
      <c r="F22" s="102">
        <f t="shared" si="0"/>
        <v>0.84748000000000001</v>
      </c>
      <c r="G22" s="102">
        <f t="shared" si="0"/>
        <v>1.9227099999999999</v>
      </c>
      <c r="H22" s="102">
        <f t="shared" si="0"/>
        <v>1.3106100000000001</v>
      </c>
      <c r="I22" s="102">
        <f t="shared" si="0"/>
        <v>0.78171000000000002</v>
      </c>
      <c r="J22" s="102">
        <f t="shared" ref="J22:T26" si="1">ROUND(J11/J10*100-100,5)</f>
        <v>1.23298</v>
      </c>
      <c r="K22" s="102">
        <f t="shared" si="1"/>
        <v>1.2775099999999999</v>
      </c>
      <c r="L22" s="102">
        <f t="shared" si="1"/>
        <v>0.98631000000000002</v>
      </c>
      <c r="M22" s="102">
        <f t="shared" si="1"/>
        <v>0.13608000000000001</v>
      </c>
      <c r="N22" s="102">
        <f t="shared" si="1"/>
        <v>0.71118000000000003</v>
      </c>
      <c r="O22" s="102">
        <f t="shared" si="1"/>
        <v>6.037E-2</v>
      </c>
      <c r="P22" s="102">
        <f t="shared" si="1"/>
        <v>1.19967</v>
      </c>
      <c r="Q22" s="102">
        <f t="shared" si="1"/>
        <v>-7.7679999999999999E-2</v>
      </c>
      <c r="R22" s="102">
        <f t="shared" si="1"/>
        <v>1.2202</v>
      </c>
      <c r="S22" s="102">
        <f t="shared" si="1"/>
        <v>1.25299</v>
      </c>
      <c r="T22" s="102">
        <f t="shared" si="1"/>
        <v>0.48546</v>
      </c>
      <c r="U22" s="94">
        <v>2019</v>
      </c>
    </row>
    <row r="23" spans="1:21" s="96" customFormat="1" ht="12" customHeight="1">
      <c r="A23" s="94">
        <v>2020</v>
      </c>
      <c r="B23" s="102">
        <f t="shared" ref="B23:I26" si="2">ROUND(B12/B11*100-100,5)</f>
        <v>-0.74839999999999995</v>
      </c>
      <c r="C23" s="102">
        <f t="shared" si="2"/>
        <v>-0.43811</v>
      </c>
      <c r="D23" s="102">
        <f t="shared" si="2"/>
        <v>0.18398999999999999</v>
      </c>
      <c r="E23" s="102">
        <f t="shared" si="2"/>
        <v>-0.30668000000000001</v>
      </c>
      <c r="F23" s="102">
        <f t="shared" si="2"/>
        <v>-0.79395000000000004</v>
      </c>
      <c r="G23" s="102">
        <f t="shared" si="2"/>
        <v>-0.12257</v>
      </c>
      <c r="H23" s="102">
        <f t="shared" si="2"/>
        <v>-0.56264999999999998</v>
      </c>
      <c r="I23" s="102">
        <f t="shared" si="2"/>
        <v>-0.66968000000000005</v>
      </c>
      <c r="J23" s="102">
        <f t="shared" si="1"/>
        <v>-0.44273000000000001</v>
      </c>
      <c r="K23" s="102">
        <f t="shared" si="1"/>
        <v>-0.47627000000000003</v>
      </c>
      <c r="L23" s="102">
        <f t="shared" si="1"/>
        <v>-0.87204999999999999</v>
      </c>
      <c r="M23" s="102">
        <f t="shared" si="1"/>
        <v>-1.5880700000000001</v>
      </c>
      <c r="N23" s="102">
        <f t="shared" si="1"/>
        <v>-0.47444999999999998</v>
      </c>
      <c r="O23" s="102">
        <f t="shared" si="1"/>
        <v>-0.95323999999999998</v>
      </c>
      <c r="P23" s="102">
        <f t="shared" si="1"/>
        <v>-0.20300000000000001</v>
      </c>
      <c r="Q23" s="102">
        <f t="shared" si="1"/>
        <v>-1.4346399999999999</v>
      </c>
      <c r="R23" s="102">
        <f t="shared" si="1"/>
        <v>-0.52983000000000002</v>
      </c>
      <c r="S23" s="102">
        <f t="shared" si="1"/>
        <v>-0.53839000000000004</v>
      </c>
      <c r="T23" s="102">
        <f t="shared" si="1"/>
        <v>-0.71726000000000001</v>
      </c>
      <c r="U23" s="94">
        <v>2020</v>
      </c>
    </row>
    <row r="24" spans="1:21" s="96" customFormat="1" ht="12" customHeight="1">
      <c r="A24" s="94">
        <v>2021</v>
      </c>
      <c r="B24" s="102">
        <f t="shared" si="2"/>
        <v>0.19683999999999999</v>
      </c>
      <c r="C24" s="102">
        <f t="shared" si="2"/>
        <v>0.25990999999999997</v>
      </c>
      <c r="D24" s="102">
        <f t="shared" si="2"/>
        <v>1.52948</v>
      </c>
      <c r="E24" s="102">
        <f t="shared" si="2"/>
        <v>1.15741</v>
      </c>
      <c r="F24" s="102">
        <f t="shared" si="2"/>
        <v>5.1450000000000003E-2</v>
      </c>
      <c r="G24" s="102">
        <f t="shared" si="2"/>
        <v>0.37257000000000001</v>
      </c>
      <c r="H24" s="102">
        <f t="shared" si="2"/>
        <v>0.46271000000000001</v>
      </c>
      <c r="I24" s="102">
        <f t="shared" si="2"/>
        <v>0.20386000000000001</v>
      </c>
      <c r="J24" s="102">
        <f t="shared" si="1"/>
        <v>0.46623999999999999</v>
      </c>
      <c r="K24" s="102">
        <f t="shared" si="1"/>
        <v>0.53956000000000004</v>
      </c>
      <c r="L24" s="102">
        <f t="shared" si="1"/>
        <v>0.41904999999999998</v>
      </c>
      <c r="M24" s="102">
        <f t="shared" si="1"/>
        <v>-0.51432999999999995</v>
      </c>
      <c r="N24" s="102">
        <f t="shared" si="1"/>
        <v>0.23427000000000001</v>
      </c>
      <c r="O24" s="102">
        <f t="shared" si="1"/>
        <v>0.13288</v>
      </c>
      <c r="P24" s="102">
        <f t="shared" si="1"/>
        <v>0.90495999999999999</v>
      </c>
      <c r="Q24" s="102">
        <f t="shared" si="1"/>
        <v>-0.37025999999999998</v>
      </c>
      <c r="R24" s="102">
        <f t="shared" si="1"/>
        <v>0.42514999999999997</v>
      </c>
      <c r="S24" s="102">
        <f t="shared" si="1"/>
        <v>0.38834000000000002</v>
      </c>
      <c r="T24" s="102">
        <f t="shared" si="1"/>
        <v>0.27943000000000001</v>
      </c>
      <c r="U24" s="94">
        <v>2021</v>
      </c>
    </row>
    <row r="25" spans="1:21" s="96" customFormat="1" ht="12" customHeight="1">
      <c r="A25" s="94">
        <v>2022</v>
      </c>
      <c r="B25" s="102">
        <f t="shared" si="2"/>
        <v>1.5106999999999999</v>
      </c>
      <c r="C25" s="102">
        <f t="shared" si="2"/>
        <v>1.75044</v>
      </c>
      <c r="D25" s="102">
        <f t="shared" si="2"/>
        <v>3.9879199999999999</v>
      </c>
      <c r="E25" s="102">
        <f t="shared" si="2"/>
        <v>1.554</v>
      </c>
      <c r="F25" s="102">
        <f t="shared" si="2"/>
        <v>1.90686</v>
      </c>
      <c r="G25" s="102">
        <f t="shared" si="2"/>
        <v>2.6753100000000001</v>
      </c>
      <c r="H25" s="102">
        <f t="shared" si="2"/>
        <v>1.7406699999999999</v>
      </c>
      <c r="I25" s="102">
        <f t="shared" si="2"/>
        <v>0.61282999999999999</v>
      </c>
      <c r="J25" s="102">
        <f t="shared" si="1"/>
        <v>1.4152199999999999</v>
      </c>
      <c r="K25" s="102">
        <f t="shared" si="1"/>
        <v>1.6471199999999999</v>
      </c>
      <c r="L25" s="102">
        <f t="shared" si="1"/>
        <v>1.44418</v>
      </c>
      <c r="M25" s="102">
        <f t="shared" si="1"/>
        <v>0.66344000000000003</v>
      </c>
      <c r="N25" s="102">
        <f t="shared" si="1"/>
        <v>1.1446499999999999</v>
      </c>
      <c r="O25" s="102">
        <f t="shared" si="1"/>
        <v>0.35202</v>
      </c>
      <c r="P25" s="102">
        <f t="shared" si="1"/>
        <v>1.5536700000000001</v>
      </c>
      <c r="Q25" s="102">
        <f t="shared" si="1"/>
        <v>0.75046999999999997</v>
      </c>
      <c r="R25" s="102">
        <f t="shared" si="1"/>
        <v>1.65446</v>
      </c>
      <c r="S25" s="102">
        <f t="shared" si="1"/>
        <v>1.6383000000000001</v>
      </c>
      <c r="T25" s="102">
        <f t="shared" si="1"/>
        <v>0.95140000000000002</v>
      </c>
      <c r="U25" s="94">
        <v>2022</v>
      </c>
    </row>
    <row r="26" spans="1:21" s="96" customFormat="1" ht="12" customHeight="1">
      <c r="A26" s="94">
        <v>2023</v>
      </c>
      <c r="B26" s="102">
        <f t="shared" si="2"/>
        <v>1.1134599999999999</v>
      </c>
      <c r="C26" s="102">
        <f t="shared" si="2"/>
        <v>1.20387</v>
      </c>
      <c r="D26" s="102">
        <f t="shared" si="2"/>
        <v>1.87985</v>
      </c>
      <c r="E26" s="102">
        <f t="shared" si="2"/>
        <v>0.44453999999999999</v>
      </c>
      <c r="F26" s="102">
        <f t="shared" si="2"/>
        <v>1.03579</v>
      </c>
      <c r="G26" s="102">
        <f t="shared" si="2"/>
        <v>2.2761100000000001</v>
      </c>
      <c r="H26" s="102">
        <f t="shared" si="2"/>
        <v>1.13852</v>
      </c>
      <c r="I26" s="102">
        <f t="shared" si="2"/>
        <v>0.12534999999999999</v>
      </c>
      <c r="J26" s="102">
        <f t="shared" si="1"/>
        <v>0.67712000000000006</v>
      </c>
      <c r="K26" s="102">
        <f t="shared" si="1"/>
        <v>0.70091000000000003</v>
      </c>
      <c r="L26" s="102">
        <f t="shared" si="1"/>
        <v>0.57789999999999997</v>
      </c>
      <c r="M26" s="102">
        <f t="shared" si="1"/>
        <v>0.21381</v>
      </c>
      <c r="N26" s="102">
        <f t="shared" si="1"/>
        <v>0.53412999999999999</v>
      </c>
      <c r="O26" s="102">
        <f t="shared" si="1"/>
        <v>-0.15390000000000001</v>
      </c>
      <c r="P26" s="102">
        <f t="shared" si="1"/>
        <v>0.82965999999999995</v>
      </c>
      <c r="Q26" s="102">
        <f t="shared" si="1"/>
        <v>-2.7119999999999998E-2</v>
      </c>
      <c r="R26" s="102">
        <f t="shared" si="1"/>
        <v>0.91429000000000005</v>
      </c>
      <c r="S26" s="102">
        <f t="shared" si="1"/>
        <v>0.96477000000000002</v>
      </c>
      <c r="T26" s="102">
        <f t="shared" si="1"/>
        <v>0.25327</v>
      </c>
      <c r="U26" s="94">
        <v>2023</v>
      </c>
    </row>
    <row r="27" spans="1:21" s="96" customFormat="1" ht="12" customHeight="1">
      <c r="A27" s="94"/>
      <c r="B27" s="102"/>
      <c r="C27" s="103"/>
      <c r="D27" s="103"/>
      <c r="E27" s="103"/>
      <c r="F27" s="103"/>
      <c r="G27" s="103"/>
      <c r="H27" s="103"/>
      <c r="I27" s="103"/>
      <c r="J27" s="103"/>
      <c r="K27" s="103"/>
      <c r="L27" s="103"/>
      <c r="M27" s="103"/>
      <c r="N27" s="103"/>
      <c r="O27" s="103"/>
      <c r="P27" s="103"/>
      <c r="Q27" s="103"/>
      <c r="R27" s="103"/>
      <c r="S27" s="103"/>
      <c r="T27" s="103"/>
      <c r="U27" s="94"/>
    </row>
    <row r="28" spans="1:21" s="96" customFormat="1" ht="12" customHeight="1">
      <c r="A28" s="94"/>
      <c r="B28" s="177" t="s">
        <v>126</v>
      </c>
      <c r="C28" s="177"/>
      <c r="D28" s="177"/>
      <c r="E28" s="177"/>
      <c r="F28" s="177"/>
      <c r="G28" s="177"/>
      <c r="H28" s="177"/>
      <c r="I28" s="177"/>
      <c r="J28" s="177"/>
      <c r="K28" s="177"/>
      <c r="L28" s="177" t="s">
        <v>126</v>
      </c>
      <c r="M28" s="177"/>
      <c r="N28" s="177"/>
      <c r="O28" s="177"/>
      <c r="P28" s="177"/>
      <c r="Q28" s="177"/>
      <c r="R28" s="177"/>
      <c r="S28" s="177"/>
      <c r="T28" s="177"/>
      <c r="U28" s="94"/>
    </row>
    <row r="29" spans="1:21" s="96" customFormat="1" ht="12" customHeight="1">
      <c r="A29" s="53">
        <v>2014</v>
      </c>
      <c r="B29" s="102">
        <f t="shared" ref="B29:Q37" si="3">ROUND(B6/$R6*100,5)</f>
        <v>14.062390000000001</v>
      </c>
      <c r="C29" s="102">
        <f t="shared" si="3"/>
        <v>16.65014</v>
      </c>
      <c r="D29" s="102">
        <f t="shared" si="3"/>
        <v>4.1372799999999996</v>
      </c>
      <c r="E29" s="102">
        <f t="shared" si="3"/>
        <v>2.4853100000000001</v>
      </c>
      <c r="F29" s="102">
        <f t="shared" si="3"/>
        <v>1.01519</v>
      </c>
      <c r="G29" s="102">
        <f t="shared" si="3"/>
        <v>2.8448699999999998</v>
      </c>
      <c r="H29" s="102">
        <f t="shared" si="3"/>
        <v>7.7598700000000003</v>
      </c>
      <c r="I29" s="102">
        <f t="shared" si="3"/>
        <v>1.7351700000000001</v>
      </c>
      <c r="J29" s="102">
        <f t="shared" si="3"/>
        <v>9.2958400000000001</v>
      </c>
      <c r="K29" s="102">
        <f t="shared" si="3"/>
        <v>21.580169999999999</v>
      </c>
      <c r="L29" s="102">
        <f t="shared" si="3"/>
        <v>4.5891999999999999</v>
      </c>
      <c r="M29" s="102">
        <f t="shared" si="3"/>
        <v>1.2599499999999999</v>
      </c>
      <c r="N29" s="102">
        <f t="shared" si="3"/>
        <v>4.6567699999999999</v>
      </c>
      <c r="O29" s="102">
        <f t="shared" si="3"/>
        <v>2.3797199999999998</v>
      </c>
      <c r="P29" s="102">
        <f t="shared" si="3"/>
        <v>3.1220300000000001</v>
      </c>
      <c r="Q29" s="102">
        <f t="shared" si="3"/>
        <v>2.4260899999999999</v>
      </c>
      <c r="R29" s="104">
        <v>100</v>
      </c>
      <c r="S29" s="102">
        <f t="shared" ref="S29:T38" si="4">ROUND(S6/$R6*100,5)</f>
        <v>82.179659999999998</v>
      </c>
      <c r="T29" s="102">
        <f t="shared" si="4"/>
        <v>13.683059999999999</v>
      </c>
      <c r="U29" s="53">
        <v>2014</v>
      </c>
    </row>
    <row r="30" spans="1:21" s="96" customFormat="1" ht="12" customHeight="1">
      <c r="A30" s="53">
        <v>2015</v>
      </c>
      <c r="B30" s="102">
        <f t="shared" si="3"/>
        <v>14.07714</v>
      </c>
      <c r="C30" s="102">
        <f t="shared" si="3"/>
        <v>16.738019999999999</v>
      </c>
      <c r="D30" s="102">
        <f t="shared" si="3"/>
        <v>4.18797</v>
      </c>
      <c r="E30" s="102">
        <f t="shared" si="3"/>
        <v>2.4583499999999998</v>
      </c>
      <c r="F30" s="102">
        <f t="shared" si="3"/>
        <v>1.0094399999999999</v>
      </c>
      <c r="G30" s="102">
        <f t="shared" si="3"/>
        <v>2.8457499999999998</v>
      </c>
      <c r="H30" s="102">
        <f t="shared" si="3"/>
        <v>7.7842000000000002</v>
      </c>
      <c r="I30" s="102">
        <f t="shared" si="3"/>
        <v>1.71977</v>
      </c>
      <c r="J30" s="102">
        <f t="shared" si="3"/>
        <v>9.2996999999999996</v>
      </c>
      <c r="K30" s="102">
        <f t="shared" si="3"/>
        <v>21.574359999999999</v>
      </c>
      <c r="L30" s="102">
        <f t="shared" si="3"/>
        <v>4.5763100000000003</v>
      </c>
      <c r="M30" s="102">
        <f t="shared" si="3"/>
        <v>1.24786</v>
      </c>
      <c r="N30" s="102">
        <f t="shared" si="3"/>
        <v>4.6077000000000004</v>
      </c>
      <c r="O30" s="102">
        <f t="shared" si="3"/>
        <v>2.3464299999999998</v>
      </c>
      <c r="P30" s="102">
        <f t="shared" si="3"/>
        <v>3.12554</v>
      </c>
      <c r="Q30" s="102">
        <f t="shared" si="3"/>
        <v>2.4014600000000002</v>
      </c>
      <c r="R30" s="104">
        <v>100</v>
      </c>
      <c r="S30" s="102">
        <f t="shared" si="4"/>
        <v>82.278329999999997</v>
      </c>
      <c r="T30" s="102">
        <f t="shared" si="4"/>
        <v>13.533709999999999</v>
      </c>
      <c r="U30" s="53">
        <v>2015</v>
      </c>
    </row>
    <row r="31" spans="1:21" s="96" customFormat="1" ht="12" customHeight="1">
      <c r="A31" s="53">
        <v>2016</v>
      </c>
      <c r="B31" s="102">
        <f t="shared" si="3"/>
        <v>14.091189999999999</v>
      </c>
      <c r="C31" s="102">
        <f t="shared" si="3"/>
        <v>16.80096</v>
      </c>
      <c r="D31" s="102">
        <f t="shared" si="3"/>
        <v>4.2551199999999998</v>
      </c>
      <c r="E31" s="102">
        <f t="shared" si="3"/>
        <v>2.4509799999999999</v>
      </c>
      <c r="F31" s="102">
        <f t="shared" si="3"/>
        <v>1.00922</v>
      </c>
      <c r="G31" s="102">
        <f t="shared" si="3"/>
        <v>2.8544200000000002</v>
      </c>
      <c r="H31" s="102">
        <f t="shared" si="3"/>
        <v>7.7850700000000002</v>
      </c>
      <c r="I31" s="102">
        <f t="shared" si="3"/>
        <v>1.7065900000000001</v>
      </c>
      <c r="J31" s="102">
        <f t="shared" si="3"/>
        <v>9.2987699999999993</v>
      </c>
      <c r="K31" s="102">
        <f t="shared" si="3"/>
        <v>21.531639999999999</v>
      </c>
      <c r="L31" s="102">
        <f t="shared" si="3"/>
        <v>4.5528000000000004</v>
      </c>
      <c r="M31" s="102">
        <f t="shared" si="3"/>
        <v>1.2371799999999999</v>
      </c>
      <c r="N31" s="102">
        <f t="shared" si="3"/>
        <v>4.5904600000000002</v>
      </c>
      <c r="O31" s="102">
        <f t="shared" si="3"/>
        <v>2.3216199999999998</v>
      </c>
      <c r="P31" s="102">
        <f t="shared" si="3"/>
        <v>3.1355599999999999</v>
      </c>
      <c r="Q31" s="102">
        <f t="shared" si="3"/>
        <v>2.3784299999999998</v>
      </c>
      <c r="R31" s="104">
        <v>100</v>
      </c>
      <c r="S31" s="102">
        <f t="shared" si="4"/>
        <v>82.296809999999994</v>
      </c>
      <c r="T31" s="102">
        <f t="shared" si="4"/>
        <v>13.448079999999999</v>
      </c>
      <c r="U31" s="53">
        <v>2016</v>
      </c>
    </row>
    <row r="32" spans="1:21" s="96" customFormat="1" ht="12" customHeight="1">
      <c r="A32" s="53">
        <v>2017</v>
      </c>
      <c r="B32" s="102">
        <f t="shared" si="3"/>
        <v>14.098940000000001</v>
      </c>
      <c r="C32" s="102">
        <f t="shared" si="3"/>
        <v>16.860389999999999</v>
      </c>
      <c r="D32" s="102">
        <f t="shared" si="3"/>
        <v>4.3257000000000003</v>
      </c>
      <c r="E32" s="102">
        <f t="shared" si="3"/>
        <v>2.4507500000000002</v>
      </c>
      <c r="F32" s="102">
        <f t="shared" si="3"/>
        <v>1.0031000000000001</v>
      </c>
      <c r="G32" s="102">
        <f t="shared" si="3"/>
        <v>2.8477199999999998</v>
      </c>
      <c r="H32" s="102">
        <f t="shared" si="3"/>
        <v>7.8007600000000004</v>
      </c>
      <c r="I32" s="102">
        <f t="shared" si="3"/>
        <v>1.6957599999999999</v>
      </c>
      <c r="J32" s="102">
        <f t="shared" si="3"/>
        <v>9.2831899999999994</v>
      </c>
      <c r="K32" s="102">
        <f t="shared" si="3"/>
        <v>21.499919999999999</v>
      </c>
      <c r="L32" s="102">
        <f t="shared" si="3"/>
        <v>4.53606</v>
      </c>
      <c r="M32" s="102">
        <f t="shared" si="3"/>
        <v>1.22566</v>
      </c>
      <c r="N32" s="102">
        <f t="shared" si="3"/>
        <v>4.5761799999999999</v>
      </c>
      <c r="O32" s="102">
        <f t="shared" si="3"/>
        <v>2.2995000000000001</v>
      </c>
      <c r="P32" s="102">
        <f t="shared" si="3"/>
        <v>3.13931</v>
      </c>
      <c r="Q32" s="102">
        <f t="shared" si="3"/>
        <v>2.3570600000000002</v>
      </c>
      <c r="R32" s="104">
        <v>100</v>
      </c>
      <c r="S32" s="102">
        <f t="shared" si="4"/>
        <v>82.295050000000003</v>
      </c>
      <c r="T32" s="102">
        <f t="shared" si="4"/>
        <v>13.379250000000001</v>
      </c>
      <c r="U32" s="53">
        <v>2017</v>
      </c>
    </row>
    <row r="33" spans="1:21" s="96" customFormat="1" ht="12" customHeight="1">
      <c r="A33" s="53">
        <v>2018</v>
      </c>
      <c r="B33" s="102">
        <f t="shared" si="3"/>
        <v>14.102029999999999</v>
      </c>
      <c r="C33" s="102">
        <f t="shared" si="3"/>
        <v>16.91123</v>
      </c>
      <c r="D33" s="102">
        <f t="shared" si="3"/>
        <v>4.3804499999999997</v>
      </c>
      <c r="E33" s="102">
        <f t="shared" si="3"/>
        <v>2.44252</v>
      </c>
      <c r="F33" s="102">
        <f t="shared" si="3"/>
        <v>0.99887000000000004</v>
      </c>
      <c r="G33" s="102">
        <f t="shared" si="3"/>
        <v>2.8553000000000002</v>
      </c>
      <c r="H33" s="102">
        <f t="shared" si="3"/>
        <v>7.8214800000000002</v>
      </c>
      <c r="I33" s="102">
        <f t="shared" si="3"/>
        <v>1.6839999999999999</v>
      </c>
      <c r="J33" s="102">
        <f t="shared" si="3"/>
        <v>9.2697000000000003</v>
      </c>
      <c r="K33" s="102">
        <f t="shared" si="3"/>
        <v>21.499690000000001</v>
      </c>
      <c r="L33" s="102">
        <f t="shared" si="3"/>
        <v>4.5237800000000004</v>
      </c>
      <c r="M33" s="102">
        <f t="shared" si="3"/>
        <v>1.2148600000000001</v>
      </c>
      <c r="N33" s="102">
        <f t="shared" si="3"/>
        <v>4.5605500000000001</v>
      </c>
      <c r="O33" s="102">
        <f t="shared" si="3"/>
        <v>2.2696999999999998</v>
      </c>
      <c r="P33" s="102">
        <f t="shared" si="3"/>
        <v>3.1350199999999999</v>
      </c>
      <c r="Q33" s="102">
        <f t="shared" si="3"/>
        <v>2.3308200000000001</v>
      </c>
      <c r="R33" s="104">
        <v>100</v>
      </c>
      <c r="S33" s="102">
        <f t="shared" si="4"/>
        <v>82.331959999999995</v>
      </c>
      <c r="T33" s="102">
        <f t="shared" si="4"/>
        <v>13.28759</v>
      </c>
      <c r="U33" s="53">
        <v>2018</v>
      </c>
    </row>
    <row r="34" spans="1:21" s="96" customFormat="1" ht="12" customHeight="1">
      <c r="A34" s="53">
        <v>2019</v>
      </c>
      <c r="B34" s="102">
        <f t="shared" si="3"/>
        <v>14.08146</v>
      </c>
      <c r="C34" s="102">
        <f t="shared" si="3"/>
        <v>16.946110000000001</v>
      </c>
      <c r="D34" s="102">
        <f t="shared" si="3"/>
        <v>4.4502300000000004</v>
      </c>
      <c r="E34" s="102">
        <f t="shared" si="3"/>
        <v>2.4321899999999999</v>
      </c>
      <c r="F34" s="102">
        <f t="shared" si="3"/>
        <v>0.99519000000000002</v>
      </c>
      <c r="G34" s="102">
        <f t="shared" si="3"/>
        <v>2.8751199999999999</v>
      </c>
      <c r="H34" s="102">
        <f t="shared" si="3"/>
        <v>7.8284599999999998</v>
      </c>
      <c r="I34" s="102">
        <f t="shared" si="3"/>
        <v>1.6767000000000001</v>
      </c>
      <c r="J34" s="102">
        <f t="shared" si="3"/>
        <v>9.2708700000000004</v>
      </c>
      <c r="K34" s="102">
        <f t="shared" si="3"/>
        <v>21.511869999999998</v>
      </c>
      <c r="L34" s="102">
        <f t="shared" si="3"/>
        <v>4.5133299999999998</v>
      </c>
      <c r="M34" s="102">
        <f t="shared" si="3"/>
        <v>1.2018500000000001</v>
      </c>
      <c r="N34" s="102">
        <f t="shared" si="3"/>
        <v>4.5376200000000004</v>
      </c>
      <c r="O34" s="102">
        <f t="shared" si="3"/>
        <v>2.2437</v>
      </c>
      <c r="P34" s="102">
        <f t="shared" si="3"/>
        <v>3.1343800000000002</v>
      </c>
      <c r="Q34" s="102">
        <f t="shared" si="3"/>
        <v>2.3009300000000001</v>
      </c>
      <c r="R34" s="104">
        <v>100</v>
      </c>
      <c r="S34" s="102">
        <f t="shared" si="4"/>
        <v>82.358630000000005</v>
      </c>
      <c r="T34" s="102">
        <f t="shared" si="4"/>
        <v>13.191129999999999</v>
      </c>
      <c r="U34" s="53">
        <v>2019</v>
      </c>
    </row>
    <row r="35" spans="1:21" s="96" customFormat="1" ht="12" customHeight="1">
      <c r="A35" s="53">
        <v>2020</v>
      </c>
      <c r="B35" s="102">
        <f t="shared" si="3"/>
        <v>14.050509999999999</v>
      </c>
      <c r="C35" s="102">
        <f t="shared" si="3"/>
        <v>16.961739999999999</v>
      </c>
      <c r="D35" s="102">
        <f t="shared" si="3"/>
        <v>4.48217</v>
      </c>
      <c r="E35" s="102">
        <f t="shared" si="3"/>
        <v>2.4376500000000001</v>
      </c>
      <c r="F35" s="102">
        <f t="shared" si="3"/>
        <v>0.99255000000000004</v>
      </c>
      <c r="G35" s="102">
        <f t="shared" si="3"/>
        <v>2.8868900000000002</v>
      </c>
      <c r="H35" s="102">
        <f t="shared" si="3"/>
        <v>7.8258799999999997</v>
      </c>
      <c r="I35" s="102">
        <f t="shared" si="3"/>
        <v>1.6743399999999999</v>
      </c>
      <c r="J35" s="102">
        <f t="shared" si="3"/>
        <v>9.2789900000000003</v>
      </c>
      <c r="K35" s="102">
        <f t="shared" si="3"/>
        <v>21.52345</v>
      </c>
      <c r="L35" s="102">
        <f t="shared" si="3"/>
        <v>4.4977999999999998</v>
      </c>
      <c r="M35" s="102">
        <f t="shared" si="3"/>
        <v>1.18906</v>
      </c>
      <c r="N35" s="102">
        <f t="shared" si="3"/>
        <v>4.5401400000000001</v>
      </c>
      <c r="O35" s="102">
        <f t="shared" si="3"/>
        <v>2.2341500000000001</v>
      </c>
      <c r="P35" s="102">
        <f t="shared" si="3"/>
        <v>3.1446800000000001</v>
      </c>
      <c r="Q35" s="102">
        <f t="shared" si="3"/>
        <v>2.2799999999999998</v>
      </c>
      <c r="R35" s="104">
        <v>100</v>
      </c>
      <c r="S35" s="102">
        <f t="shared" si="4"/>
        <v>82.351550000000003</v>
      </c>
      <c r="T35" s="102">
        <f t="shared" si="4"/>
        <v>13.16628</v>
      </c>
      <c r="U35" s="53">
        <v>2020</v>
      </c>
    </row>
    <row r="36" spans="1:21" s="96" customFormat="1" ht="12" customHeight="1">
      <c r="A36" s="53">
        <v>2021</v>
      </c>
      <c r="B36" s="102">
        <f t="shared" si="3"/>
        <v>14.01857</v>
      </c>
      <c r="C36" s="102">
        <f t="shared" si="3"/>
        <v>16.93383</v>
      </c>
      <c r="D36" s="102">
        <f t="shared" si="3"/>
        <v>4.53146</v>
      </c>
      <c r="E36" s="102">
        <f t="shared" si="3"/>
        <v>2.4554200000000002</v>
      </c>
      <c r="F36" s="102">
        <f t="shared" si="3"/>
        <v>0.98885000000000001</v>
      </c>
      <c r="G36" s="102">
        <f t="shared" si="3"/>
        <v>2.8853800000000001</v>
      </c>
      <c r="H36" s="102">
        <f t="shared" si="3"/>
        <v>7.8288099999999998</v>
      </c>
      <c r="I36" s="102">
        <f t="shared" si="3"/>
        <v>1.67066</v>
      </c>
      <c r="J36" s="102">
        <f t="shared" si="3"/>
        <v>9.2827800000000007</v>
      </c>
      <c r="K36" s="102">
        <f t="shared" si="3"/>
        <v>21.547969999999999</v>
      </c>
      <c r="L36" s="102">
        <f t="shared" si="3"/>
        <v>4.4975300000000002</v>
      </c>
      <c r="M36" s="102">
        <f t="shared" si="3"/>
        <v>1.17794</v>
      </c>
      <c r="N36" s="102">
        <f t="shared" si="3"/>
        <v>4.5315099999999999</v>
      </c>
      <c r="O36" s="102">
        <f t="shared" si="3"/>
        <v>2.2276400000000001</v>
      </c>
      <c r="P36" s="102">
        <f t="shared" si="3"/>
        <v>3.15971</v>
      </c>
      <c r="Q36" s="102">
        <f t="shared" si="3"/>
        <v>2.2619400000000001</v>
      </c>
      <c r="R36" s="104">
        <v>100</v>
      </c>
      <c r="S36" s="102">
        <f t="shared" si="4"/>
        <v>82.321370000000002</v>
      </c>
      <c r="T36" s="102">
        <f t="shared" si="4"/>
        <v>13.147169999999999</v>
      </c>
      <c r="U36" s="53">
        <v>2021</v>
      </c>
    </row>
    <row r="37" spans="1:21" s="96" customFormat="1" ht="12" customHeight="1">
      <c r="A37" s="53">
        <v>2022</v>
      </c>
      <c r="B37" s="102">
        <f t="shared" si="3"/>
        <v>13.998749999999999</v>
      </c>
      <c r="C37" s="102">
        <f t="shared" si="3"/>
        <v>16.949819999999999</v>
      </c>
      <c r="D37" s="102">
        <f t="shared" si="3"/>
        <v>4.6354800000000003</v>
      </c>
      <c r="E37" s="102">
        <f t="shared" si="3"/>
        <v>2.4529999999999998</v>
      </c>
      <c r="F37" s="102">
        <f t="shared" si="3"/>
        <v>0.99131000000000002</v>
      </c>
      <c r="G37" s="102">
        <f t="shared" si="3"/>
        <v>2.9143500000000002</v>
      </c>
      <c r="H37" s="102">
        <f t="shared" si="3"/>
        <v>7.8354499999999998</v>
      </c>
      <c r="I37" s="102">
        <f t="shared" si="3"/>
        <v>1.65354</v>
      </c>
      <c r="J37" s="102">
        <f t="shared" si="3"/>
        <v>9.2609399999999997</v>
      </c>
      <c r="K37" s="102">
        <f t="shared" si="3"/>
        <v>21.546420000000001</v>
      </c>
      <c r="L37" s="102">
        <f t="shared" si="3"/>
        <v>4.4882200000000001</v>
      </c>
      <c r="M37" s="102">
        <f t="shared" si="3"/>
        <v>1.1664600000000001</v>
      </c>
      <c r="N37" s="102">
        <f t="shared" si="3"/>
        <v>4.5087900000000003</v>
      </c>
      <c r="O37" s="102">
        <f t="shared" si="3"/>
        <v>2.1991000000000001</v>
      </c>
      <c r="P37" s="102">
        <f t="shared" si="3"/>
        <v>3.1565699999999999</v>
      </c>
      <c r="Q37" s="102">
        <f t="shared" ref="Q37:Q38" si="5">ROUND(Q14/$R14*100,5)</f>
        <v>2.2418300000000002</v>
      </c>
      <c r="R37" s="104">
        <v>100</v>
      </c>
      <c r="S37" s="102">
        <f t="shared" si="4"/>
        <v>82.308279999999996</v>
      </c>
      <c r="T37" s="102">
        <f t="shared" si="4"/>
        <v>13.05625</v>
      </c>
      <c r="U37" s="53">
        <v>2022</v>
      </c>
    </row>
    <row r="38" spans="1:21" s="96" customFormat="1" ht="12" customHeight="1">
      <c r="A38" s="120">
        <v>2023</v>
      </c>
      <c r="B38" s="102">
        <f t="shared" ref="B38:P38" si="6">ROUND(B15/$R15*100,5)</f>
        <v>14.02637</v>
      </c>
      <c r="C38" s="102">
        <f t="shared" si="6"/>
        <v>16.998460000000001</v>
      </c>
      <c r="D38" s="102">
        <f t="shared" si="6"/>
        <v>4.6798299999999999</v>
      </c>
      <c r="E38" s="102">
        <f t="shared" si="6"/>
        <v>2.4415800000000001</v>
      </c>
      <c r="F38" s="102">
        <f t="shared" si="6"/>
        <v>0.99250000000000005</v>
      </c>
      <c r="G38" s="102">
        <f t="shared" si="6"/>
        <v>2.9536799999999999</v>
      </c>
      <c r="H38" s="102">
        <f t="shared" si="6"/>
        <v>7.8528599999999997</v>
      </c>
      <c r="I38" s="102">
        <f t="shared" si="6"/>
        <v>1.6406099999999999</v>
      </c>
      <c r="J38" s="102">
        <f t="shared" si="6"/>
        <v>9.2391699999999997</v>
      </c>
      <c r="K38" s="102">
        <f t="shared" si="6"/>
        <v>21.500859999999999</v>
      </c>
      <c r="L38" s="102">
        <f t="shared" si="6"/>
        <v>4.4732599999999998</v>
      </c>
      <c r="M38" s="102">
        <f t="shared" si="6"/>
        <v>1.1583600000000001</v>
      </c>
      <c r="N38" s="102">
        <f t="shared" si="6"/>
        <v>4.4917999999999996</v>
      </c>
      <c r="O38" s="102">
        <f t="shared" si="6"/>
        <v>2.1758199999999999</v>
      </c>
      <c r="P38" s="102">
        <f t="shared" si="6"/>
        <v>3.1539299999999999</v>
      </c>
      <c r="Q38" s="102">
        <f t="shared" si="5"/>
        <v>2.2209099999999999</v>
      </c>
      <c r="R38" s="104">
        <v>100</v>
      </c>
      <c r="S38" s="102">
        <f t="shared" si="4"/>
        <v>82.349450000000004</v>
      </c>
      <c r="T38" s="102">
        <f t="shared" si="4"/>
        <v>12.97072</v>
      </c>
      <c r="U38" s="120">
        <v>2023</v>
      </c>
    </row>
    <row r="39" spans="1:21" s="96" customFormat="1" ht="12" customHeight="1">
      <c r="A39" s="94"/>
      <c r="B39" s="102"/>
      <c r="C39" s="103"/>
      <c r="D39" s="103"/>
      <c r="E39" s="103"/>
      <c r="F39" s="103"/>
      <c r="G39" s="103"/>
      <c r="H39" s="103"/>
      <c r="I39" s="103"/>
      <c r="J39" s="103"/>
      <c r="K39" s="103"/>
      <c r="L39" s="103"/>
      <c r="M39" s="103"/>
      <c r="N39" s="103"/>
      <c r="O39" s="103"/>
      <c r="P39" s="103"/>
      <c r="Q39" s="103"/>
      <c r="R39" s="103"/>
      <c r="S39" s="103"/>
      <c r="T39" s="103"/>
      <c r="U39" s="94"/>
    </row>
    <row r="40" spans="1:21" s="96" customFormat="1" ht="12" customHeight="1">
      <c r="A40" s="94"/>
      <c r="B40" s="102"/>
      <c r="C40" s="103"/>
      <c r="D40" s="103"/>
      <c r="E40" s="103"/>
      <c r="F40" s="103"/>
      <c r="G40" s="103"/>
      <c r="H40" s="103"/>
      <c r="I40" s="103"/>
      <c r="J40" s="103"/>
      <c r="K40" s="103"/>
      <c r="L40" s="103"/>
      <c r="M40" s="103"/>
      <c r="N40" s="103"/>
      <c r="O40" s="103"/>
      <c r="P40" s="103"/>
      <c r="Q40" s="103"/>
      <c r="R40" s="103"/>
      <c r="S40" s="103"/>
      <c r="T40" s="103"/>
      <c r="U40" s="94"/>
    </row>
    <row r="41" spans="1:21" s="96" customFormat="1"/>
    <row r="42" spans="1:21" s="96" customFormat="1"/>
    <row r="43" spans="1:21" s="96" customFormat="1"/>
    <row r="44" spans="1:21" s="96" customFormat="1"/>
    <row r="45" spans="1:21" s="96" customFormat="1"/>
    <row r="46" spans="1:21" s="96" customFormat="1"/>
    <row r="47" spans="1:21" s="96" customFormat="1"/>
    <row r="48" spans="1:21" s="96" customFormat="1"/>
    <row r="49" s="96" customFormat="1"/>
    <row r="50" s="96" customFormat="1"/>
    <row r="51" s="96" customFormat="1"/>
    <row r="52" s="96" customFormat="1"/>
    <row r="53" s="96" customFormat="1"/>
    <row r="54" s="96" customFormat="1"/>
    <row r="55" s="96" customFormat="1"/>
    <row r="56" s="96" customFormat="1"/>
    <row r="57" s="96" customFormat="1"/>
    <row r="58" s="96" customFormat="1"/>
    <row r="59" s="96" customFormat="1"/>
    <row r="60" s="96" customFormat="1"/>
    <row r="61" s="96" customFormat="1"/>
    <row r="62" s="96" customFormat="1"/>
    <row r="63" s="96" customFormat="1"/>
    <row r="64" s="96" customFormat="1"/>
    <row r="65" s="96" customFormat="1"/>
    <row r="66" s="96" customFormat="1"/>
    <row r="67" s="96" customFormat="1"/>
    <row r="68" s="96" customFormat="1"/>
    <row r="69" s="96" customFormat="1"/>
    <row r="70" s="96" customFormat="1"/>
    <row r="71" s="96" customFormat="1"/>
    <row r="72" s="96" customFormat="1"/>
    <row r="73" s="96" customFormat="1"/>
    <row r="74" s="96" customFormat="1"/>
    <row r="75" s="96" customFormat="1"/>
    <row r="76" s="96" customFormat="1"/>
    <row r="77" s="96" customFormat="1"/>
    <row r="78" s="96" customFormat="1"/>
    <row r="79" s="96" customFormat="1"/>
    <row r="80" s="96" customFormat="1"/>
    <row r="81" s="96" customFormat="1"/>
    <row r="82" s="96" customFormat="1"/>
    <row r="83" s="96" customFormat="1"/>
    <row r="84" s="96" customFormat="1"/>
    <row r="85" s="96" customFormat="1"/>
    <row r="86" s="96" customFormat="1"/>
    <row r="87" s="96" customFormat="1"/>
    <row r="88" s="96" customFormat="1"/>
    <row r="89" s="96" customFormat="1"/>
    <row r="90" s="96" customFormat="1"/>
    <row r="91" s="96" customFormat="1"/>
    <row r="92" s="96" customFormat="1"/>
    <row r="93" s="96" customFormat="1"/>
    <row r="94" s="96" customFormat="1"/>
    <row r="95" s="96" customFormat="1"/>
    <row r="96" s="96" customFormat="1"/>
    <row r="97" s="96" customFormat="1"/>
    <row r="98" s="96" customFormat="1"/>
    <row r="99" s="96" customFormat="1"/>
    <row r="100" s="96" customFormat="1"/>
    <row r="101" s="96" customFormat="1"/>
    <row r="102" s="96" customFormat="1"/>
    <row r="103" s="96" customFormat="1"/>
    <row r="104" s="96" customFormat="1"/>
    <row r="105" s="96" customFormat="1"/>
    <row r="106" s="96" customFormat="1"/>
    <row r="107" s="96" customFormat="1"/>
    <row r="108" s="96" customFormat="1"/>
    <row r="109" s="96" customFormat="1"/>
    <row r="110" s="96" customFormat="1"/>
    <row r="111" s="96" customFormat="1"/>
    <row r="112" s="96" customFormat="1"/>
    <row r="113" s="96" customFormat="1"/>
    <row r="114" s="96" customFormat="1"/>
    <row r="115" s="96" customFormat="1"/>
    <row r="116" s="96" customFormat="1"/>
    <row r="117" s="96" customFormat="1"/>
    <row r="118" s="96" customFormat="1"/>
    <row r="119" s="96" customFormat="1"/>
    <row r="120" s="96" customFormat="1"/>
    <row r="121" s="96" customFormat="1"/>
    <row r="122" s="96" customFormat="1"/>
    <row r="123" s="96" customFormat="1"/>
    <row r="124" s="96" customFormat="1"/>
    <row r="125" s="96" customFormat="1"/>
    <row r="126" s="96" customFormat="1"/>
    <row r="127" s="96" customFormat="1"/>
    <row r="128" s="96" customFormat="1"/>
    <row r="129" s="96" customFormat="1"/>
    <row r="130" s="96" customFormat="1"/>
    <row r="131" s="96" customFormat="1"/>
    <row r="132" s="96" customFormat="1"/>
    <row r="133" s="96" customFormat="1"/>
    <row r="134" s="96" customFormat="1"/>
    <row r="135" s="96" customFormat="1"/>
    <row r="136" s="96" customFormat="1"/>
    <row r="137" s="96" customFormat="1"/>
    <row r="138" s="96" customFormat="1"/>
    <row r="139" s="96" customFormat="1"/>
    <row r="140" s="96" customFormat="1"/>
    <row r="141" s="96" customFormat="1"/>
    <row r="142" s="96" customFormat="1"/>
    <row r="143" s="96" customFormat="1"/>
    <row r="144" s="96" customFormat="1"/>
    <row r="145" s="96" customFormat="1"/>
    <row r="146" s="96" customFormat="1"/>
    <row r="147" s="96" customFormat="1"/>
    <row r="148" s="96" customFormat="1"/>
    <row r="149" s="96" customFormat="1"/>
    <row r="150" s="96" customFormat="1"/>
    <row r="151" s="96" customFormat="1"/>
    <row r="152" s="96" customFormat="1"/>
    <row r="153" s="96" customFormat="1"/>
    <row r="154" s="96" customFormat="1"/>
    <row r="155" s="96" customFormat="1"/>
    <row r="156" s="96" customFormat="1"/>
    <row r="157" s="96" customFormat="1"/>
    <row r="158" s="96" customFormat="1"/>
    <row r="159" s="96" customFormat="1"/>
    <row r="160" s="96" customFormat="1"/>
    <row r="161" s="96" customFormat="1"/>
    <row r="162" s="96" customFormat="1"/>
    <row r="163" s="96" customFormat="1"/>
    <row r="164" s="96" customFormat="1"/>
    <row r="165" s="96" customFormat="1"/>
    <row r="166" s="96" customFormat="1"/>
    <row r="167" s="96" customFormat="1"/>
    <row r="168" s="96" customFormat="1"/>
    <row r="169" s="96" customFormat="1"/>
    <row r="170" s="96" customFormat="1"/>
    <row r="171" s="96" customFormat="1"/>
    <row r="172" s="96" customFormat="1"/>
    <row r="173" s="96" customFormat="1"/>
    <row r="174" s="96" customFormat="1"/>
    <row r="175" s="96" customFormat="1"/>
    <row r="176" s="96" customFormat="1"/>
    <row r="177" s="96" customFormat="1"/>
    <row r="178" s="96" customFormat="1"/>
    <row r="179" s="96" customFormat="1"/>
    <row r="180" s="96" customFormat="1"/>
    <row r="181" s="96" customFormat="1"/>
    <row r="182" s="96" customFormat="1"/>
    <row r="183" s="96" customFormat="1"/>
    <row r="184" s="96" customFormat="1"/>
    <row r="185" s="96" customFormat="1"/>
    <row r="186" s="96" customFormat="1"/>
    <row r="187" s="96" customFormat="1"/>
    <row r="188" s="96" customFormat="1"/>
    <row r="189" s="96" customFormat="1"/>
    <row r="190" s="96" customFormat="1"/>
    <row r="191" s="96" customFormat="1"/>
    <row r="192" s="96" customFormat="1"/>
    <row r="193" s="96" customFormat="1"/>
    <row r="194" s="96" customFormat="1"/>
  </sheetData>
  <mergeCells count="8">
    <mergeCell ref="B28:K28"/>
    <mergeCell ref="L28:T28"/>
    <mergeCell ref="A1:K1"/>
    <mergeCell ref="L1:U1"/>
    <mergeCell ref="B5:K5"/>
    <mergeCell ref="L5:T5"/>
    <mergeCell ref="B17:K17"/>
    <mergeCell ref="L17:T17"/>
  </mergeCells>
  <hyperlinks>
    <hyperlink ref="A1:K1" location="Inhaltsverzeichnis!A1" display="9  Arbeitnehmer am Arbeitsort in Deutschland 2000 bis 2014 nach Bundesländern" xr:uid="{3D159927-91A2-4E5D-B0E8-6D7F825BE974}"/>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3/23 –  Berlin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2D64-BB84-480D-90CB-8CEA095A5920}">
  <dimension ref="A1:V195"/>
  <sheetViews>
    <sheetView zoomScaleNormal="100" workbookViewId="0">
      <pane ySplit="3" topLeftCell="A4" activePane="bottomLeft" state="frozen"/>
      <selection pane="bottomLeft"/>
    </sheetView>
  </sheetViews>
  <sheetFormatPr baseColWidth="10" defaultColWidth="11.44140625" defaultRowHeight="13.2"/>
  <cols>
    <col min="1" max="1" width="5.5546875" style="82" customWidth="1"/>
    <col min="2" max="2" width="9.88671875" style="82" customWidth="1"/>
    <col min="3" max="8" width="8.33203125" style="82" customWidth="1"/>
    <col min="9" max="9" width="10.33203125" style="82" customWidth="1"/>
    <col min="10" max="11" width="8.33203125" style="82" customWidth="1"/>
    <col min="12" max="19" width="9.44140625" style="82" customWidth="1"/>
    <col min="20" max="20" width="9.88671875" style="82" customWidth="1"/>
    <col min="21" max="21" width="5.6640625" style="82" customWidth="1"/>
    <col min="22" max="16384" width="11.44140625" style="82"/>
  </cols>
  <sheetData>
    <row r="1" spans="1:22" ht="24" customHeight="1">
      <c r="A1" s="181" t="s">
        <v>156</v>
      </c>
      <c r="B1" s="178"/>
      <c r="C1" s="178"/>
      <c r="D1" s="178"/>
      <c r="E1" s="178"/>
      <c r="F1" s="178"/>
      <c r="G1" s="178"/>
      <c r="H1" s="178"/>
      <c r="I1" s="178"/>
      <c r="J1" s="178"/>
      <c r="K1" s="178"/>
      <c r="L1" s="182" t="s">
        <v>156</v>
      </c>
      <c r="M1" s="182"/>
      <c r="N1" s="182"/>
      <c r="O1" s="182"/>
      <c r="P1" s="182"/>
      <c r="Q1" s="182"/>
      <c r="R1" s="182"/>
      <c r="S1" s="182"/>
      <c r="T1" s="182"/>
      <c r="U1" s="182"/>
    </row>
    <row r="2" spans="1:22" ht="12" customHeight="1">
      <c r="A2" s="83"/>
      <c r="B2" s="84"/>
      <c r="C2" s="83"/>
      <c r="D2" s="83"/>
      <c r="E2" s="84"/>
      <c r="F2" s="83"/>
      <c r="G2" s="83"/>
      <c r="H2" s="83"/>
      <c r="I2" s="84"/>
      <c r="J2" s="84"/>
      <c r="K2" s="84"/>
    </row>
    <row r="3" spans="1:22" ht="35.25" customHeight="1">
      <c r="A3" s="85" t="s">
        <v>43</v>
      </c>
      <c r="B3" s="47" t="s">
        <v>97</v>
      </c>
      <c r="C3" s="86" t="s">
        <v>98</v>
      </c>
      <c r="D3" s="86" t="s">
        <v>99</v>
      </c>
      <c r="E3" s="47" t="s">
        <v>100</v>
      </c>
      <c r="F3" s="86" t="s">
        <v>101</v>
      </c>
      <c r="G3" s="86" t="s">
        <v>102</v>
      </c>
      <c r="H3" s="86" t="s">
        <v>103</v>
      </c>
      <c r="I3" s="47" t="s">
        <v>104</v>
      </c>
      <c r="J3" s="47" t="s">
        <v>105</v>
      </c>
      <c r="K3" s="77" t="s">
        <v>106</v>
      </c>
      <c r="L3" s="78" t="s">
        <v>107</v>
      </c>
      <c r="M3" s="86" t="s">
        <v>108</v>
      </c>
      <c r="N3" s="47" t="s">
        <v>109</v>
      </c>
      <c r="O3" s="47" t="s">
        <v>110</v>
      </c>
      <c r="P3" s="47" t="s">
        <v>111</v>
      </c>
      <c r="Q3" s="86" t="s">
        <v>112</v>
      </c>
      <c r="R3" s="47" t="s">
        <v>113</v>
      </c>
      <c r="S3" s="87" t="s">
        <v>114</v>
      </c>
      <c r="T3" s="88" t="s">
        <v>115</v>
      </c>
      <c r="U3" s="89" t="s">
        <v>43</v>
      </c>
    </row>
    <row r="4" spans="1:22" ht="12" customHeight="1">
      <c r="A4" s="90"/>
      <c r="B4" s="91"/>
      <c r="C4" s="91"/>
      <c r="D4" s="91"/>
      <c r="E4" s="91"/>
      <c r="F4" s="91"/>
      <c r="G4" s="91"/>
      <c r="H4" s="91"/>
      <c r="I4" s="91"/>
      <c r="J4" s="91"/>
      <c r="K4" s="91"/>
      <c r="L4" s="92"/>
      <c r="M4" s="92"/>
      <c r="N4" s="92"/>
      <c r="O4" s="92"/>
      <c r="P4" s="92"/>
      <c r="Q4" s="92"/>
      <c r="R4" s="92"/>
      <c r="S4" s="92"/>
      <c r="T4" s="92"/>
      <c r="U4" s="93"/>
    </row>
    <row r="5" spans="1:22" s="96" customFormat="1" ht="12" customHeight="1">
      <c r="A5" s="94"/>
      <c r="B5" s="180" t="s">
        <v>50</v>
      </c>
      <c r="C5" s="180"/>
      <c r="D5" s="180"/>
      <c r="E5" s="180"/>
      <c r="F5" s="180"/>
      <c r="G5" s="180"/>
      <c r="H5" s="180"/>
      <c r="I5" s="180"/>
      <c r="J5" s="180"/>
      <c r="K5" s="180"/>
      <c r="L5" s="180" t="s">
        <v>50</v>
      </c>
      <c r="M5" s="180"/>
      <c r="N5" s="180"/>
      <c r="O5" s="180"/>
      <c r="P5" s="180"/>
      <c r="Q5" s="180"/>
      <c r="R5" s="180"/>
      <c r="S5" s="180"/>
      <c r="T5" s="180"/>
      <c r="U5" s="95"/>
    </row>
    <row r="6" spans="1:22" s="96" customFormat="1" ht="12" customHeight="1">
      <c r="A6" s="94">
        <v>2014</v>
      </c>
      <c r="B6" s="99">
        <v>603.02499999999998</v>
      </c>
      <c r="C6" s="99">
        <v>809.08399999999995</v>
      </c>
      <c r="D6" s="99">
        <v>234.11699999999999</v>
      </c>
      <c r="E6" s="99">
        <v>131.00200000000001</v>
      </c>
      <c r="F6" s="99">
        <v>33.552999999999997</v>
      </c>
      <c r="G6" s="99">
        <v>121.923</v>
      </c>
      <c r="H6" s="99">
        <v>333.25900000000001</v>
      </c>
      <c r="I6" s="99">
        <v>76.513999999999996</v>
      </c>
      <c r="J6" s="99">
        <v>397.35899999999998</v>
      </c>
      <c r="K6" s="99">
        <v>886.66499999999996</v>
      </c>
      <c r="L6" s="99">
        <v>211.48500000000001</v>
      </c>
      <c r="M6" s="99">
        <v>40.139000000000003</v>
      </c>
      <c r="N6" s="99">
        <v>222.51900000000001</v>
      </c>
      <c r="O6" s="99">
        <v>93.111000000000004</v>
      </c>
      <c r="P6" s="99">
        <v>161.31100000000001</v>
      </c>
      <c r="Q6" s="99">
        <v>110.934</v>
      </c>
      <c r="R6" s="97">
        <v>4466</v>
      </c>
      <c r="S6" s="99">
        <v>3597.8029999999999</v>
      </c>
      <c r="T6" s="99">
        <v>634.08000000000004</v>
      </c>
      <c r="U6" s="94">
        <v>2014</v>
      </c>
      <c r="V6" s="98"/>
    </row>
    <row r="7" spans="1:22" s="96" customFormat="1" ht="12" customHeight="1">
      <c r="A7" s="94">
        <v>2015</v>
      </c>
      <c r="B7" s="99">
        <v>592.66300000000001</v>
      </c>
      <c r="C7" s="99">
        <v>798.27700000000004</v>
      </c>
      <c r="D7" s="99">
        <v>235.435</v>
      </c>
      <c r="E7" s="99">
        <v>132.99100000000001</v>
      </c>
      <c r="F7" s="99">
        <v>32.225999999999999</v>
      </c>
      <c r="G7" s="99">
        <v>120.276</v>
      </c>
      <c r="H7" s="99">
        <v>327.39400000000001</v>
      </c>
      <c r="I7" s="99">
        <v>76.95</v>
      </c>
      <c r="J7" s="99">
        <v>386.85300000000001</v>
      </c>
      <c r="K7" s="99">
        <v>882.73599999999999</v>
      </c>
      <c r="L7" s="99">
        <v>209.89400000000001</v>
      </c>
      <c r="M7" s="99">
        <v>40.381</v>
      </c>
      <c r="N7" s="99">
        <v>216.47800000000001</v>
      </c>
      <c r="O7" s="99">
        <v>92.21</v>
      </c>
      <c r="P7" s="99">
        <v>159.59899999999999</v>
      </c>
      <c r="Q7" s="99">
        <v>109.637</v>
      </c>
      <c r="R7" s="97">
        <v>4414</v>
      </c>
      <c r="S7" s="99">
        <v>3550.299</v>
      </c>
      <c r="T7" s="99">
        <v>628.26599999999996</v>
      </c>
      <c r="U7" s="94">
        <v>2015</v>
      </c>
      <c r="V7" s="98"/>
    </row>
    <row r="8" spans="1:22" s="96" customFormat="1" ht="12" customHeight="1">
      <c r="A8" s="94">
        <v>2016</v>
      </c>
      <c r="B8" s="99">
        <v>581.37900000000002</v>
      </c>
      <c r="C8" s="99">
        <v>791.56200000000001</v>
      </c>
      <c r="D8" s="99">
        <v>236.625</v>
      </c>
      <c r="E8" s="99">
        <v>135.16999999999999</v>
      </c>
      <c r="F8" s="99">
        <v>30.995000000000001</v>
      </c>
      <c r="G8" s="99">
        <v>120.92100000000001</v>
      </c>
      <c r="H8" s="99">
        <v>323.91899999999998</v>
      </c>
      <c r="I8" s="99">
        <v>75.245000000000005</v>
      </c>
      <c r="J8" s="99">
        <v>380.08600000000001</v>
      </c>
      <c r="K8" s="99">
        <v>867.60799999999995</v>
      </c>
      <c r="L8" s="99">
        <v>208.21899999999999</v>
      </c>
      <c r="M8" s="99">
        <v>42.430999999999997</v>
      </c>
      <c r="N8" s="99">
        <v>213.34399999999999</v>
      </c>
      <c r="O8" s="99">
        <v>89.766999999999996</v>
      </c>
      <c r="P8" s="99">
        <v>157.01599999999999</v>
      </c>
      <c r="Q8" s="99">
        <v>105.71299999999999</v>
      </c>
      <c r="R8" s="97">
        <v>4360</v>
      </c>
      <c r="S8" s="99">
        <v>3504.136</v>
      </c>
      <c r="T8" s="99">
        <v>619.23900000000003</v>
      </c>
      <c r="U8" s="94">
        <v>2016</v>
      </c>
      <c r="V8" s="98"/>
    </row>
    <row r="9" spans="1:22" s="96" customFormat="1" ht="12" customHeight="1">
      <c r="A9" s="94">
        <v>2017</v>
      </c>
      <c r="B9" s="99">
        <v>572.83399999999995</v>
      </c>
      <c r="C9" s="99">
        <v>780.79100000000005</v>
      </c>
      <c r="D9" s="99">
        <v>239.36799999999999</v>
      </c>
      <c r="E9" s="99">
        <v>132.98099999999999</v>
      </c>
      <c r="F9" s="99">
        <v>30.184999999999999</v>
      </c>
      <c r="G9" s="99">
        <v>121.092</v>
      </c>
      <c r="H9" s="99">
        <v>320.464</v>
      </c>
      <c r="I9" s="99">
        <v>74.629000000000005</v>
      </c>
      <c r="J9" s="99">
        <v>375.13799999999998</v>
      </c>
      <c r="K9" s="99">
        <v>848.56700000000001</v>
      </c>
      <c r="L9" s="99">
        <v>204.12</v>
      </c>
      <c r="M9" s="99">
        <v>42.457999999999998</v>
      </c>
      <c r="N9" s="99">
        <v>209.51400000000001</v>
      </c>
      <c r="O9" s="99">
        <v>86.564999999999998</v>
      </c>
      <c r="P9" s="99">
        <v>153.27099999999999</v>
      </c>
      <c r="Q9" s="99">
        <v>101.023</v>
      </c>
      <c r="R9" s="97">
        <v>4293</v>
      </c>
      <c r="S9" s="99">
        <v>3448.92</v>
      </c>
      <c r="T9" s="99">
        <v>604.71199999999999</v>
      </c>
      <c r="U9" s="94">
        <v>2017</v>
      </c>
      <c r="V9" s="98"/>
    </row>
    <row r="10" spans="1:22" s="96" customFormat="1" ht="12" customHeight="1">
      <c r="A10" s="94">
        <v>2018</v>
      </c>
      <c r="B10" s="99">
        <v>565.16099999999994</v>
      </c>
      <c r="C10" s="99">
        <v>771.23500000000001</v>
      </c>
      <c r="D10" s="99">
        <v>242.125</v>
      </c>
      <c r="E10" s="99">
        <v>131.06299999999999</v>
      </c>
      <c r="F10" s="99">
        <v>29.818000000000001</v>
      </c>
      <c r="G10" s="99">
        <v>118.452</v>
      </c>
      <c r="H10" s="99">
        <v>315.14699999999999</v>
      </c>
      <c r="I10" s="99">
        <v>73.450999999999993</v>
      </c>
      <c r="J10" s="99">
        <v>373.3</v>
      </c>
      <c r="K10" s="99">
        <v>828.84699999999998</v>
      </c>
      <c r="L10" s="99">
        <v>199.04400000000001</v>
      </c>
      <c r="M10" s="99">
        <v>41.591999999999999</v>
      </c>
      <c r="N10" s="99">
        <v>204.08500000000001</v>
      </c>
      <c r="O10" s="99">
        <v>84.707999999999998</v>
      </c>
      <c r="P10" s="99">
        <v>152.09</v>
      </c>
      <c r="Q10" s="99">
        <v>98.882000000000005</v>
      </c>
      <c r="R10" s="97">
        <v>4229</v>
      </c>
      <c r="S10" s="99">
        <v>3394.6860000000001</v>
      </c>
      <c r="T10" s="99">
        <v>592.18899999999996</v>
      </c>
      <c r="U10" s="94">
        <v>2018</v>
      </c>
      <c r="V10" s="98"/>
    </row>
    <row r="11" spans="1:22" s="96" customFormat="1" ht="12" customHeight="1">
      <c r="A11" s="94">
        <v>2019</v>
      </c>
      <c r="B11" s="99">
        <v>549.12199999999996</v>
      </c>
      <c r="C11" s="99">
        <v>759.77800000000002</v>
      </c>
      <c r="D11" s="99">
        <v>240.68</v>
      </c>
      <c r="E11" s="99">
        <v>129.054</v>
      </c>
      <c r="F11" s="99">
        <v>29.422000000000001</v>
      </c>
      <c r="G11" s="99">
        <v>114.836</v>
      </c>
      <c r="H11" s="99">
        <v>308.88600000000002</v>
      </c>
      <c r="I11" s="99">
        <v>71.662999999999997</v>
      </c>
      <c r="J11" s="99">
        <v>368.52</v>
      </c>
      <c r="K11" s="99">
        <v>808.13599999999997</v>
      </c>
      <c r="L11" s="99">
        <v>193.38800000000001</v>
      </c>
      <c r="M11" s="99">
        <v>41.512999999999998</v>
      </c>
      <c r="N11" s="99">
        <v>197.62</v>
      </c>
      <c r="O11" s="99">
        <v>83.863</v>
      </c>
      <c r="P11" s="99">
        <v>151.89400000000001</v>
      </c>
      <c r="Q11" s="99">
        <v>97.625</v>
      </c>
      <c r="R11" s="97">
        <v>4146</v>
      </c>
      <c r="S11" s="99">
        <v>3325.4949999999999</v>
      </c>
      <c r="T11" s="99">
        <v>579.82500000000005</v>
      </c>
      <c r="U11" s="94">
        <v>2019</v>
      </c>
      <c r="V11" s="98"/>
    </row>
    <row r="12" spans="1:22" s="96" customFormat="1" ht="12" customHeight="1">
      <c r="A12" s="94">
        <v>2020</v>
      </c>
      <c r="B12" s="99">
        <v>533.05600000000004</v>
      </c>
      <c r="C12" s="99">
        <v>740.96400000000006</v>
      </c>
      <c r="D12" s="99">
        <v>231.79499999999999</v>
      </c>
      <c r="E12" s="99">
        <v>125.167</v>
      </c>
      <c r="F12" s="99">
        <v>28.428999999999998</v>
      </c>
      <c r="G12" s="99">
        <v>112.129</v>
      </c>
      <c r="H12" s="99">
        <v>302.51900000000001</v>
      </c>
      <c r="I12" s="99">
        <v>71.241</v>
      </c>
      <c r="J12" s="99">
        <v>360.83100000000002</v>
      </c>
      <c r="K12" s="99">
        <v>783.19799999999998</v>
      </c>
      <c r="L12" s="99">
        <v>187.91</v>
      </c>
      <c r="M12" s="99">
        <v>41.579000000000001</v>
      </c>
      <c r="N12" s="99">
        <v>192.31399999999999</v>
      </c>
      <c r="O12" s="99">
        <v>81.986000000000004</v>
      </c>
      <c r="P12" s="99">
        <v>150.226</v>
      </c>
      <c r="Q12" s="99">
        <v>95.656000000000006</v>
      </c>
      <c r="R12" s="97">
        <v>4039</v>
      </c>
      <c r="S12" s="99">
        <v>3240.8409999999999</v>
      </c>
      <c r="T12" s="99">
        <v>566.36400000000003</v>
      </c>
      <c r="U12" s="94">
        <v>2020</v>
      </c>
      <c r="V12" s="98"/>
    </row>
    <row r="13" spans="1:22" s="96" customFormat="1" ht="12" customHeight="1">
      <c r="A13" s="94">
        <v>2021</v>
      </c>
      <c r="B13" s="99">
        <v>521.57500000000005</v>
      </c>
      <c r="C13" s="99">
        <v>724.29700000000003</v>
      </c>
      <c r="D13" s="99">
        <v>223.01300000000001</v>
      </c>
      <c r="E13" s="99">
        <v>120.145</v>
      </c>
      <c r="F13" s="99">
        <v>26.966999999999999</v>
      </c>
      <c r="G13" s="99">
        <v>109.67400000000001</v>
      </c>
      <c r="H13" s="99">
        <v>297.92</v>
      </c>
      <c r="I13" s="99">
        <v>71.251999999999995</v>
      </c>
      <c r="J13" s="99">
        <v>353.94799999999998</v>
      </c>
      <c r="K13" s="99">
        <v>770.61400000000003</v>
      </c>
      <c r="L13" s="99">
        <v>183.68</v>
      </c>
      <c r="M13" s="99">
        <v>40.804000000000002</v>
      </c>
      <c r="N13" s="99">
        <v>188.95400000000001</v>
      </c>
      <c r="O13" s="99">
        <v>79.802999999999997</v>
      </c>
      <c r="P13" s="99">
        <v>146.65199999999999</v>
      </c>
      <c r="Q13" s="99">
        <v>92.701999999999998</v>
      </c>
      <c r="R13" s="97">
        <v>3952</v>
      </c>
      <c r="S13" s="99">
        <v>3176.1309999999999</v>
      </c>
      <c r="T13" s="99">
        <v>552.85599999999999</v>
      </c>
      <c r="U13" s="94">
        <v>2021</v>
      </c>
      <c r="V13" s="98"/>
    </row>
    <row r="14" spans="1:22" s="96" customFormat="1" ht="12" customHeight="1">
      <c r="A14" s="94">
        <v>2022</v>
      </c>
      <c r="B14" s="99">
        <v>512.37300000000005</v>
      </c>
      <c r="C14" s="99">
        <v>709.202</v>
      </c>
      <c r="D14" s="99">
        <v>219.483</v>
      </c>
      <c r="E14" s="99">
        <v>117.38200000000001</v>
      </c>
      <c r="F14" s="99">
        <v>26.097000000000001</v>
      </c>
      <c r="G14" s="99">
        <v>106.458</v>
      </c>
      <c r="H14" s="99">
        <v>297.178</v>
      </c>
      <c r="I14" s="99">
        <v>70.756</v>
      </c>
      <c r="J14" s="99">
        <v>348.63299999999998</v>
      </c>
      <c r="K14" s="99">
        <v>769.60900000000004</v>
      </c>
      <c r="L14" s="99">
        <v>180.23400000000001</v>
      </c>
      <c r="M14" s="99">
        <v>39.194000000000003</v>
      </c>
      <c r="N14" s="99">
        <v>185.37200000000001</v>
      </c>
      <c r="O14" s="99">
        <v>77.635000000000005</v>
      </c>
      <c r="P14" s="99">
        <v>144.28700000000001</v>
      </c>
      <c r="Q14" s="99">
        <v>90.106999999999999</v>
      </c>
      <c r="R14" s="97">
        <v>3894</v>
      </c>
      <c r="S14" s="99">
        <v>3133.2649999999999</v>
      </c>
      <c r="T14" s="99">
        <v>541.25199999999995</v>
      </c>
      <c r="U14" s="94">
        <v>2022</v>
      </c>
      <c r="V14" s="98"/>
    </row>
    <row r="15" spans="1:22" s="96" customFormat="1" ht="12" customHeight="1">
      <c r="A15" s="94">
        <v>2023</v>
      </c>
      <c r="B15" s="99">
        <v>507.49099999999999</v>
      </c>
      <c r="C15" s="99">
        <v>695.726</v>
      </c>
      <c r="D15" s="99">
        <v>217.524</v>
      </c>
      <c r="E15" s="99">
        <v>116.456</v>
      </c>
      <c r="F15" s="99">
        <v>25.856999999999999</v>
      </c>
      <c r="G15" s="99">
        <v>105.13500000000001</v>
      </c>
      <c r="H15" s="99">
        <v>296.01</v>
      </c>
      <c r="I15" s="99">
        <v>70.680999999999997</v>
      </c>
      <c r="J15" s="99">
        <v>344.86799999999999</v>
      </c>
      <c r="K15" s="99">
        <v>760.68700000000001</v>
      </c>
      <c r="L15" s="99">
        <v>178.22399999999999</v>
      </c>
      <c r="M15" s="99">
        <v>38.244</v>
      </c>
      <c r="N15" s="99">
        <v>180.08500000000001</v>
      </c>
      <c r="O15" s="99">
        <v>76.12</v>
      </c>
      <c r="P15" s="99">
        <v>145.245</v>
      </c>
      <c r="Q15" s="99">
        <v>89.647000000000006</v>
      </c>
      <c r="R15" s="97">
        <v>3848</v>
      </c>
      <c r="S15" s="99">
        <v>3097.4870000000001</v>
      </c>
      <c r="T15" s="99">
        <v>532.98900000000003</v>
      </c>
      <c r="U15" s="94">
        <v>2023</v>
      </c>
      <c r="V15" s="98"/>
    </row>
    <row r="16" spans="1:22" s="96" customFormat="1" ht="12" customHeight="1">
      <c r="A16" s="94"/>
      <c r="B16" s="100"/>
      <c r="C16" s="101"/>
      <c r="D16" s="101"/>
      <c r="E16" s="101"/>
      <c r="F16" s="101"/>
      <c r="G16" s="101"/>
      <c r="H16" s="101"/>
      <c r="I16" s="101"/>
      <c r="J16" s="101"/>
      <c r="K16" s="101"/>
      <c r="L16" s="101"/>
      <c r="M16" s="101"/>
      <c r="N16" s="101"/>
      <c r="O16" s="101"/>
      <c r="P16" s="101"/>
      <c r="Q16" s="101"/>
      <c r="R16" s="101"/>
      <c r="S16" s="101"/>
      <c r="T16" s="101"/>
      <c r="U16" s="94"/>
    </row>
    <row r="17" spans="1:21" s="96" customFormat="1" ht="12" customHeight="1">
      <c r="A17" s="94"/>
      <c r="B17" s="180" t="s">
        <v>125</v>
      </c>
      <c r="C17" s="180"/>
      <c r="D17" s="180"/>
      <c r="E17" s="180"/>
      <c r="F17" s="180"/>
      <c r="G17" s="180"/>
      <c r="H17" s="180"/>
      <c r="I17" s="180"/>
      <c r="J17" s="180"/>
      <c r="K17" s="180"/>
      <c r="L17" s="180" t="s">
        <v>125</v>
      </c>
      <c r="M17" s="180"/>
      <c r="N17" s="180"/>
      <c r="O17" s="180"/>
      <c r="P17" s="180"/>
      <c r="Q17" s="180"/>
      <c r="R17" s="180"/>
      <c r="S17" s="180"/>
      <c r="T17" s="180"/>
      <c r="U17" s="94"/>
    </row>
    <row r="18" spans="1:21" s="96" customFormat="1" ht="12" customHeight="1">
      <c r="A18" s="94">
        <v>2015</v>
      </c>
      <c r="B18" s="102">
        <f t="shared" ref="B18:T22" si="0">ROUND(B7/B6*100-100,5)</f>
        <v>-1.71834</v>
      </c>
      <c r="C18" s="102">
        <f t="shared" si="0"/>
        <v>-1.33571</v>
      </c>
      <c r="D18" s="102">
        <f t="shared" si="0"/>
        <v>0.56296999999999997</v>
      </c>
      <c r="E18" s="102">
        <f t="shared" si="0"/>
        <v>1.5183</v>
      </c>
      <c r="F18" s="102">
        <f t="shared" si="0"/>
        <v>-3.9549400000000001</v>
      </c>
      <c r="G18" s="102">
        <f t="shared" si="0"/>
        <v>-1.3508500000000001</v>
      </c>
      <c r="H18" s="102">
        <f t="shared" si="0"/>
        <v>-1.75989</v>
      </c>
      <c r="I18" s="102">
        <f t="shared" si="0"/>
        <v>0.56982999999999995</v>
      </c>
      <c r="J18" s="102">
        <f t="shared" si="0"/>
        <v>-2.6439599999999999</v>
      </c>
      <c r="K18" s="102">
        <f t="shared" si="0"/>
        <v>-0.44312000000000001</v>
      </c>
      <c r="L18" s="102">
        <f t="shared" si="0"/>
        <v>-0.75229999999999997</v>
      </c>
      <c r="M18" s="102">
        <f t="shared" si="0"/>
        <v>0.60289999999999999</v>
      </c>
      <c r="N18" s="102">
        <f t="shared" si="0"/>
        <v>-2.71482</v>
      </c>
      <c r="O18" s="102">
        <f t="shared" si="0"/>
        <v>-0.96765999999999996</v>
      </c>
      <c r="P18" s="102">
        <f t="shared" si="0"/>
        <v>-1.0612999999999999</v>
      </c>
      <c r="Q18" s="102">
        <f t="shared" si="0"/>
        <v>-1.16916</v>
      </c>
      <c r="R18" s="102">
        <f t="shared" si="0"/>
        <v>-1.16435</v>
      </c>
      <c r="S18" s="102">
        <f t="shared" si="0"/>
        <v>-1.32036</v>
      </c>
      <c r="T18" s="102">
        <f t="shared" si="0"/>
        <v>-0.91691999999999996</v>
      </c>
      <c r="U18" s="94">
        <v>2015</v>
      </c>
    </row>
    <row r="19" spans="1:21" s="96" customFormat="1" ht="12" customHeight="1">
      <c r="A19" s="94">
        <v>2016</v>
      </c>
      <c r="B19" s="102">
        <f t="shared" si="0"/>
        <v>-1.90395</v>
      </c>
      <c r="C19" s="102">
        <f t="shared" si="0"/>
        <v>-0.84118999999999999</v>
      </c>
      <c r="D19" s="102">
        <f t="shared" si="0"/>
        <v>0.50544999999999995</v>
      </c>
      <c r="E19" s="102">
        <f t="shared" si="0"/>
        <v>1.63846</v>
      </c>
      <c r="F19" s="102">
        <f t="shared" si="0"/>
        <v>-3.8199000000000001</v>
      </c>
      <c r="G19" s="102">
        <f t="shared" si="0"/>
        <v>0.53627000000000002</v>
      </c>
      <c r="H19" s="102">
        <f t="shared" si="0"/>
        <v>-1.06141</v>
      </c>
      <c r="I19" s="102">
        <f t="shared" si="0"/>
        <v>-2.2157200000000001</v>
      </c>
      <c r="J19" s="102">
        <f t="shared" si="0"/>
        <v>-1.7492399999999999</v>
      </c>
      <c r="K19" s="102">
        <f t="shared" si="0"/>
        <v>-1.71376</v>
      </c>
      <c r="L19" s="102">
        <f t="shared" si="0"/>
        <v>-0.79801999999999995</v>
      </c>
      <c r="M19" s="102">
        <f t="shared" si="0"/>
        <v>5.0766400000000003</v>
      </c>
      <c r="N19" s="102">
        <f t="shared" si="0"/>
        <v>-1.4477199999999999</v>
      </c>
      <c r="O19" s="102">
        <f t="shared" si="0"/>
        <v>-2.6493899999999999</v>
      </c>
      <c r="P19" s="102">
        <f t="shared" si="0"/>
        <v>-1.61843</v>
      </c>
      <c r="Q19" s="102">
        <f t="shared" si="0"/>
        <v>-3.5790799999999998</v>
      </c>
      <c r="R19" s="102">
        <f t="shared" si="0"/>
        <v>-1.2233799999999999</v>
      </c>
      <c r="S19" s="102">
        <f t="shared" si="0"/>
        <v>-1.30026</v>
      </c>
      <c r="T19" s="102">
        <f t="shared" si="0"/>
        <v>-1.4368099999999999</v>
      </c>
      <c r="U19" s="94">
        <v>2016</v>
      </c>
    </row>
    <row r="20" spans="1:21" s="96" customFormat="1" ht="12" customHeight="1">
      <c r="A20" s="94">
        <v>2017</v>
      </c>
      <c r="B20" s="102">
        <f t="shared" si="0"/>
        <v>-1.4697800000000001</v>
      </c>
      <c r="C20" s="102">
        <f t="shared" si="0"/>
        <v>-1.36073</v>
      </c>
      <c r="D20" s="102">
        <f t="shared" si="0"/>
        <v>1.1592199999999999</v>
      </c>
      <c r="E20" s="102">
        <f t="shared" si="0"/>
        <v>-1.61944</v>
      </c>
      <c r="F20" s="102">
        <f t="shared" si="0"/>
        <v>-2.6133199999999999</v>
      </c>
      <c r="G20" s="102">
        <f t="shared" si="0"/>
        <v>0.14141000000000001</v>
      </c>
      <c r="H20" s="102">
        <f t="shared" si="0"/>
        <v>-1.0666199999999999</v>
      </c>
      <c r="I20" s="102">
        <f t="shared" si="0"/>
        <v>-0.81866000000000005</v>
      </c>
      <c r="J20" s="102">
        <f t="shared" si="0"/>
        <v>-1.3018099999999999</v>
      </c>
      <c r="K20" s="102">
        <f t="shared" si="0"/>
        <v>-2.1946500000000002</v>
      </c>
      <c r="L20" s="102">
        <f t="shared" si="0"/>
        <v>-1.9685999999999999</v>
      </c>
      <c r="M20" s="102">
        <f t="shared" si="0"/>
        <v>6.3630000000000006E-2</v>
      </c>
      <c r="N20" s="102">
        <f t="shared" si="0"/>
        <v>-1.79522</v>
      </c>
      <c r="O20" s="102">
        <f t="shared" si="0"/>
        <v>-3.5670099999999998</v>
      </c>
      <c r="P20" s="102">
        <f t="shared" si="0"/>
        <v>-2.3851100000000001</v>
      </c>
      <c r="Q20" s="102">
        <f t="shared" si="0"/>
        <v>-4.4365399999999999</v>
      </c>
      <c r="R20" s="102">
        <f t="shared" si="0"/>
        <v>-1.5367</v>
      </c>
      <c r="S20" s="102">
        <f t="shared" si="0"/>
        <v>-1.5757399999999999</v>
      </c>
      <c r="T20" s="102">
        <f t="shared" si="0"/>
        <v>-2.3459400000000001</v>
      </c>
      <c r="U20" s="94">
        <v>2017</v>
      </c>
    </row>
    <row r="21" spans="1:21" s="96" customFormat="1" ht="12" customHeight="1">
      <c r="A21" s="94">
        <v>2018</v>
      </c>
      <c r="B21" s="102">
        <f t="shared" si="0"/>
        <v>-1.33948</v>
      </c>
      <c r="C21" s="102">
        <f t="shared" si="0"/>
        <v>-1.2238899999999999</v>
      </c>
      <c r="D21" s="102">
        <f t="shared" si="0"/>
        <v>1.15178</v>
      </c>
      <c r="E21" s="102">
        <f t="shared" si="0"/>
        <v>-1.44231</v>
      </c>
      <c r="F21" s="102">
        <f t="shared" si="0"/>
        <v>-1.21584</v>
      </c>
      <c r="G21" s="102">
        <f t="shared" si="0"/>
        <v>-2.1801599999999999</v>
      </c>
      <c r="H21" s="102">
        <f t="shared" si="0"/>
        <v>-1.65916</v>
      </c>
      <c r="I21" s="102">
        <f t="shared" si="0"/>
        <v>-1.57847</v>
      </c>
      <c r="J21" s="102">
        <f t="shared" si="0"/>
        <v>-0.48995</v>
      </c>
      <c r="K21" s="102">
        <f t="shared" si="0"/>
        <v>-2.3239200000000002</v>
      </c>
      <c r="L21" s="102">
        <f t="shared" si="0"/>
        <v>-2.4867699999999999</v>
      </c>
      <c r="M21" s="102">
        <f t="shared" si="0"/>
        <v>-2.03966</v>
      </c>
      <c r="N21" s="102">
        <f t="shared" si="0"/>
        <v>-2.5912299999999999</v>
      </c>
      <c r="O21" s="102">
        <f t="shared" si="0"/>
        <v>-2.1452100000000001</v>
      </c>
      <c r="P21" s="102">
        <f t="shared" si="0"/>
        <v>-0.77053000000000005</v>
      </c>
      <c r="Q21" s="102">
        <f t="shared" si="0"/>
        <v>-2.1193200000000001</v>
      </c>
      <c r="R21" s="102">
        <f t="shared" si="0"/>
        <v>-1.4907999999999999</v>
      </c>
      <c r="S21" s="102">
        <f t="shared" si="0"/>
        <v>-1.5724899999999999</v>
      </c>
      <c r="T21" s="102">
        <f t="shared" si="0"/>
        <v>-2.0709</v>
      </c>
      <c r="U21" s="94">
        <v>2018</v>
      </c>
    </row>
    <row r="22" spans="1:21" s="96" customFormat="1" ht="12" customHeight="1">
      <c r="A22" s="94">
        <v>2019</v>
      </c>
      <c r="B22" s="102">
        <f t="shared" si="0"/>
        <v>-2.8379500000000002</v>
      </c>
      <c r="C22" s="102">
        <f t="shared" si="0"/>
        <v>-1.4855400000000001</v>
      </c>
      <c r="D22" s="102">
        <f t="shared" si="0"/>
        <v>-0.5968</v>
      </c>
      <c r="E22" s="102">
        <f t="shared" si="0"/>
        <v>-1.53285</v>
      </c>
      <c r="F22" s="102">
        <f t="shared" si="0"/>
        <v>-1.32806</v>
      </c>
      <c r="G22" s="102">
        <f t="shared" si="0"/>
        <v>-3.0527099999999998</v>
      </c>
      <c r="H22" s="102">
        <f t="shared" si="0"/>
        <v>-1.9866900000000001</v>
      </c>
      <c r="I22" s="102">
        <f t="shared" si="0"/>
        <v>-2.4342800000000002</v>
      </c>
      <c r="J22" s="102">
        <f t="shared" ref="J22:T26" si="1">ROUND(J11/J10*100-100,5)</f>
        <v>-1.28047</v>
      </c>
      <c r="K22" s="102">
        <f t="shared" si="1"/>
        <v>-2.4987699999999999</v>
      </c>
      <c r="L22" s="102">
        <f t="shared" si="1"/>
        <v>-2.84158</v>
      </c>
      <c r="M22" s="102">
        <f t="shared" si="1"/>
        <v>-0.18994</v>
      </c>
      <c r="N22" s="102">
        <f t="shared" si="1"/>
        <v>-3.1678000000000002</v>
      </c>
      <c r="O22" s="102">
        <f t="shared" si="1"/>
        <v>-0.99753999999999998</v>
      </c>
      <c r="P22" s="102">
        <f t="shared" si="1"/>
        <v>-0.12887000000000001</v>
      </c>
      <c r="Q22" s="102">
        <f t="shared" si="1"/>
        <v>-1.27121</v>
      </c>
      <c r="R22" s="102">
        <f t="shared" si="1"/>
        <v>-1.9626399999999999</v>
      </c>
      <c r="S22" s="102">
        <f t="shared" si="1"/>
        <v>-2.0382199999999999</v>
      </c>
      <c r="T22" s="102">
        <f t="shared" si="1"/>
        <v>-2.08785</v>
      </c>
      <c r="U22" s="94">
        <v>2019</v>
      </c>
    </row>
    <row r="23" spans="1:21" s="96" customFormat="1" ht="12" customHeight="1">
      <c r="A23" s="94">
        <v>2020</v>
      </c>
      <c r="B23" s="102">
        <f t="shared" ref="B23:I26" si="2">ROUND(B12/B11*100-100,5)</f>
        <v>-2.9257599999999999</v>
      </c>
      <c r="C23" s="102">
        <f t="shared" si="2"/>
        <v>-2.4762499999999998</v>
      </c>
      <c r="D23" s="102">
        <f t="shared" si="2"/>
        <v>-3.6916199999999999</v>
      </c>
      <c r="E23" s="102">
        <f t="shared" si="2"/>
        <v>-3.0119199999999999</v>
      </c>
      <c r="F23" s="102">
        <f t="shared" si="2"/>
        <v>-3.3750300000000002</v>
      </c>
      <c r="G23" s="102">
        <f t="shared" si="2"/>
        <v>-2.3572700000000002</v>
      </c>
      <c r="H23" s="102">
        <f t="shared" si="2"/>
        <v>-2.06128</v>
      </c>
      <c r="I23" s="102">
        <f t="shared" si="2"/>
        <v>-0.58887</v>
      </c>
      <c r="J23" s="102">
        <f t="shared" si="1"/>
        <v>-2.0864500000000001</v>
      </c>
      <c r="K23" s="102">
        <f t="shared" si="1"/>
        <v>-3.0858699999999999</v>
      </c>
      <c r="L23" s="102">
        <f t="shared" si="1"/>
        <v>-2.8326500000000001</v>
      </c>
      <c r="M23" s="102">
        <f t="shared" si="1"/>
        <v>0.15898999999999999</v>
      </c>
      <c r="N23" s="102">
        <f t="shared" si="1"/>
        <v>-2.6849500000000002</v>
      </c>
      <c r="O23" s="102">
        <f t="shared" si="1"/>
        <v>-2.2381700000000002</v>
      </c>
      <c r="P23" s="102">
        <f t="shared" si="1"/>
        <v>-1.0981300000000001</v>
      </c>
      <c r="Q23" s="102">
        <f t="shared" si="1"/>
        <v>-2.0169000000000001</v>
      </c>
      <c r="R23" s="102">
        <f t="shared" si="1"/>
        <v>-2.5808</v>
      </c>
      <c r="S23" s="102">
        <f t="shared" si="1"/>
        <v>-2.5456099999999999</v>
      </c>
      <c r="T23" s="102">
        <f t="shared" si="1"/>
        <v>-2.3215599999999998</v>
      </c>
      <c r="U23" s="94">
        <v>2020</v>
      </c>
    </row>
    <row r="24" spans="1:21" s="96" customFormat="1" ht="12" customHeight="1">
      <c r="A24" s="94">
        <v>2021</v>
      </c>
      <c r="B24" s="102">
        <f t="shared" si="2"/>
        <v>-2.15381</v>
      </c>
      <c r="C24" s="102">
        <f t="shared" si="2"/>
        <v>-2.2493699999999999</v>
      </c>
      <c r="D24" s="102">
        <f t="shared" si="2"/>
        <v>-3.7886899999999999</v>
      </c>
      <c r="E24" s="102">
        <f t="shared" si="2"/>
        <v>-4.0122400000000003</v>
      </c>
      <c r="F24" s="102">
        <f t="shared" si="2"/>
        <v>-5.1426400000000001</v>
      </c>
      <c r="G24" s="102">
        <f t="shared" si="2"/>
        <v>-2.1894399999999998</v>
      </c>
      <c r="H24" s="102">
        <f t="shared" si="2"/>
        <v>-1.52024</v>
      </c>
      <c r="I24" s="102">
        <f t="shared" si="2"/>
        <v>1.5440000000000001E-2</v>
      </c>
      <c r="J24" s="102">
        <f t="shared" si="1"/>
        <v>-1.90754</v>
      </c>
      <c r="K24" s="102">
        <f t="shared" si="1"/>
        <v>-1.6067499999999999</v>
      </c>
      <c r="L24" s="102">
        <f t="shared" si="1"/>
        <v>-2.25108</v>
      </c>
      <c r="M24" s="102">
        <f t="shared" si="1"/>
        <v>-1.86392</v>
      </c>
      <c r="N24" s="102">
        <f t="shared" si="1"/>
        <v>-1.7471399999999999</v>
      </c>
      <c r="O24" s="102">
        <f t="shared" si="1"/>
        <v>-2.6626500000000002</v>
      </c>
      <c r="P24" s="102">
        <f t="shared" si="1"/>
        <v>-2.3790800000000001</v>
      </c>
      <c r="Q24" s="102">
        <f t="shared" si="1"/>
        <v>-3.0881500000000002</v>
      </c>
      <c r="R24" s="102">
        <f t="shared" si="1"/>
        <v>-2.1539999999999999</v>
      </c>
      <c r="S24" s="102">
        <f t="shared" si="1"/>
        <v>-1.9966999999999999</v>
      </c>
      <c r="T24" s="102">
        <f t="shared" si="1"/>
        <v>-2.38504</v>
      </c>
      <c r="U24" s="94">
        <v>2021</v>
      </c>
    </row>
    <row r="25" spans="1:21" s="96" customFormat="1" ht="12" customHeight="1">
      <c r="A25" s="94">
        <v>2022</v>
      </c>
      <c r="B25" s="102">
        <f t="shared" si="2"/>
        <v>-1.76427</v>
      </c>
      <c r="C25" s="102">
        <f t="shared" si="2"/>
        <v>-2.0840900000000002</v>
      </c>
      <c r="D25" s="102">
        <f t="shared" si="2"/>
        <v>-1.58287</v>
      </c>
      <c r="E25" s="102">
        <f t="shared" si="2"/>
        <v>-2.2997200000000002</v>
      </c>
      <c r="F25" s="102">
        <f t="shared" si="2"/>
        <v>-3.2261700000000002</v>
      </c>
      <c r="G25" s="102">
        <f t="shared" si="2"/>
        <v>-2.9323299999999999</v>
      </c>
      <c r="H25" s="102">
        <f t="shared" si="2"/>
        <v>-0.24906</v>
      </c>
      <c r="I25" s="102">
        <f t="shared" si="2"/>
        <v>-0.69611999999999996</v>
      </c>
      <c r="J25" s="102">
        <f t="shared" si="1"/>
        <v>-1.50163</v>
      </c>
      <c r="K25" s="102">
        <f t="shared" si="1"/>
        <v>-0.13042000000000001</v>
      </c>
      <c r="L25" s="102">
        <f t="shared" si="1"/>
        <v>-1.87609</v>
      </c>
      <c r="M25" s="102">
        <f t="shared" si="1"/>
        <v>-3.9456899999999999</v>
      </c>
      <c r="N25" s="102">
        <f t="shared" si="1"/>
        <v>-1.8956999999999999</v>
      </c>
      <c r="O25" s="102">
        <f t="shared" si="1"/>
        <v>-2.7166899999999998</v>
      </c>
      <c r="P25" s="102">
        <f t="shared" si="1"/>
        <v>-1.61266</v>
      </c>
      <c r="Q25" s="102">
        <f t="shared" si="1"/>
        <v>-2.7992900000000001</v>
      </c>
      <c r="R25" s="102">
        <f t="shared" si="1"/>
        <v>-1.4676100000000001</v>
      </c>
      <c r="S25" s="102">
        <f t="shared" si="1"/>
        <v>-1.3496300000000001</v>
      </c>
      <c r="T25" s="102">
        <f t="shared" si="1"/>
        <v>-2.0989200000000001</v>
      </c>
      <c r="U25" s="94">
        <v>2022</v>
      </c>
    </row>
    <row r="26" spans="1:21" s="96" customFormat="1" ht="12" customHeight="1">
      <c r="A26" s="94">
        <v>2023</v>
      </c>
      <c r="B26" s="102">
        <f t="shared" si="2"/>
        <v>-0.95282</v>
      </c>
      <c r="C26" s="102">
        <f t="shared" si="2"/>
        <v>-1.9001600000000001</v>
      </c>
      <c r="D26" s="102">
        <f t="shared" si="2"/>
        <v>-0.89254999999999995</v>
      </c>
      <c r="E26" s="102">
        <f t="shared" si="2"/>
        <v>-0.78888000000000003</v>
      </c>
      <c r="F26" s="102">
        <f t="shared" si="2"/>
        <v>-0.91964999999999997</v>
      </c>
      <c r="G26" s="102">
        <f t="shared" si="2"/>
        <v>-1.24274</v>
      </c>
      <c r="H26" s="102">
        <f t="shared" si="2"/>
        <v>-0.39302999999999999</v>
      </c>
      <c r="I26" s="102">
        <f t="shared" si="2"/>
        <v>-0.106</v>
      </c>
      <c r="J26" s="102">
        <f t="shared" si="1"/>
        <v>-1.0799300000000001</v>
      </c>
      <c r="K26" s="102">
        <f t="shared" si="1"/>
        <v>-1.1592899999999999</v>
      </c>
      <c r="L26" s="102">
        <f t="shared" si="1"/>
        <v>-1.1152200000000001</v>
      </c>
      <c r="M26" s="102">
        <f t="shared" si="1"/>
        <v>-2.4238400000000002</v>
      </c>
      <c r="N26" s="102">
        <f t="shared" si="1"/>
        <v>-2.8521000000000001</v>
      </c>
      <c r="O26" s="102">
        <f t="shared" si="1"/>
        <v>-1.9514400000000001</v>
      </c>
      <c r="P26" s="102">
        <f t="shared" si="1"/>
        <v>0.66395000000000004</v>
      </c>
      <c r="Q26" s="102">
        <f t="shared" si="1"/>
        <v>-0.51049999999999995</v>
      </c>
      <c r="R26" s="102">
        <f t="shared" si="1"/>
        <v>-1.1813</v>
      </c>
      <c r="S26" s="102">
        <f t="shared" si="1"/>
        <v>-1.14188</v>
      </c>
      <c r="T26" s="102">
        <f t="shared" si="1"/>
        <v>-1.5266500000000001</v>
      </c>
      <c r="U26" s="94">
        <v>2023</v>
      </c>
    </row>
    <row r="27" spans="1:21" s="96" customFormat="1" ht="12" customHeight="1">
      <c r="A27" s="94"/>
      <c r="B27" s="102"/>
      <c r="C27" s="103"/>
      <c r="D27" s="103"/>
      <c r="E27" s="103"/>
      <c r="F27" s="103"/>
      <c r="G27" s="103"/>
      <c r="H27" s="103"/>
      <c r="I27" s="103"/>
      <c r="J27" s="103"/>
      <c r="K27" s="103"/>
      <c r="L27" s="103"/>
      <c r="M27" s="103"/>
      <c r="N27" s="103"/>
      <c r="O27" s="103"/>
      <c r="P27" s="103"/>
      <c r="Q27" s="103"/>
      <c r="R27" s="103"/>
      <c r="S27" s="103"/>
      <c r="T27" s="103"/>
      <c r="U27" s="94"/>
    </row>
    <row r="28" spans="1:21" s="96" customFormat="1" ht="12" customHeight="1">
      <c r="A28" s="94"/>
      <c r="B28" s="180" t="s">
        <v>127</v>
      </c>
      <c r="C28" s="180"/>
      <c r="D28" s="180"/>
      <c r="E28" s="180"/>
      <c r="F28" s="180"/>
      <c r="G28" s="180"/>
      <c r="H28" s="180"/>
      <c r="I28" s="180"/>
      <c r="J28" s="180"/>
      <c r="K28" s="180"/>
      <c r="L28" s="180" t="s">
        <v>127</v>
      </c>
      <c r="M28" s="180"/>
      <c r="N28" s="180"/>
      <c r="O28" s="180"/>
      <c r="P28" s="180"/>
      <c r="Q28" s="180"/>
      <c r="R28" s="180"/>
      <c r="S28" s="180"/>
      <c r="T28" s="180"/>
      <c r="U28" s="94"/>
    </row>
    <row r="29" spans="1:21" s="96" customFormat="1" ht="12" customHeight="1">
      <c r="A29" s="53">
        <v>2014</v>
      </c>
      <c r="B29" s="102">
        <f>ROUND(B6/'T8'!B6*100,5)</f>
        <v>10.07137</v>
      </c>
      <c r="C29" s="102">
        <f>ROUND(C6/'T8'!C6*100,5)</f>
        <v>11.26164</v>
      </c>
      <c r="D29" s="102">
        <f>ROUND(D6/'T8'!D6*100,5)</f>
        <v>12.875730000000001</v>
      </c>
      <c r="E29" s="102">
        <f>ROUND(E6/'T8'!E6*100,5)</f>
        <v>12.10036</v>
      </c>
      <c r="F29" s="102">
        <f>ROUND(F6/'T8'!F6*100,5)</f>
        <v>7.9459</v>
      </c>
      <c r="G29" s="102">
        <f>ROUND(G6/'T8'!G6*100,5)</f>
        <v>10.066090000000001</v>
      </c>
      <c r="H29" s="102">
        <f>ROUND(H6/'T8'!H6*100,5)</f>
        <v>10.084960000000001</v>
      </c>
      <c r="I29" s="102">
        <f>ROUND(I6/'T8'!I6*100,5)</f>
        <v>10.327</v>
      </c>
      <c r="J29" s="102">
        <f>ROUND(J6/'T8'!J6*100,5)</f>
        <v>10.042590000000001</v>
      </c>
      <c r="K29" s="102">
        <f>ROUND(K6/'T8'!K6*100,5)</f>
        <v>9.6906300000000005</v>
      </c>
      <c r="L29" s="102">
        <f>ROUND(L6/'T8'!L6*100,5)</f>
        <v>10.742419999999999</v>
      </c>
      <c r="M29" s="102">
        <f>ROUND(M6/'T8'!M6*100,5)</f>
        <v>7.6810299999999998</v>
      </c>
      <c r="N29" s="102">
        <f>ROUND(N6/'T8'!N6*100,5)</f>
        <v>11.09491</v>
      </c>
      <c r="O29" s="102">
        <f>ROUND(O6/'T8'!O6*100,5)</f>
        <v>9.2711799999999993</v>
      </c>
      <c r="P29" s="102">
        <f>ROUND(P6/'T8'!P6*100,5)</f>
        <v>11.88963</v>
      </c>
      <c r="Q29" s="102">
        <f>ROUND(Q6/'T8'!Q6*100,5)</f>
        <v>10.66794</v>
      </c>
      <c r="R29" s="102">
        <f>ROUND(R6/'T8'!R6*100,5)</f>
        <v>10.445320000000001</v>
      </c>
      <c r="S29" s="102">
        <f>ROUND(S6/'T8'!S6*100,5)</f>
        <v>10.26056</v>
      </c>
      <c r="T29" s="102">
        <f>ROUND(T6/'T8'!T6*100,5)</f>
        <v>10.79593</v>
      </c>
      <c r="U29" s="53">
        <v>2014</v>
      </c>
    </row>
    <row r="30" spans="1:21" s="96" customFormat="1" ht="12" customHeight="1">
      <c r="A30" s="53">
        <v>2015</v>
      </c>
      <c r="B30" s="102">
        <f>ROUND(B7/'T8'!B7*100,5)</f>
        <v>9.8062100000000001</v>
      </c>
      <c r="C30" s="102">
        <f>ROUND(C7/'T8'!C7*100,5)</f>
        <v>10.965730000000001</v>
      </c>
      <c r="D30" s="102">
        <f>ROUND(D7/'T8'!D7*100,5)</f>
        <v>12.67728</v>
      </c>
      <c r="E30" s="102">
        <f>ROUND(E7/'T8'!E7*100,5)</f>
        <v>12.257949999999999</v>
      </c>
      <c r="F30" s="102">
        <f>ROUND(F7/'T8'!F7*100,5)</f>
        <v>7.6164100000000001</v>
      </c>
      <c r="G30" s="102">
        <f>ROUND(G7/'T8'!G7*100,5)</f>
        <v>9.8406500000000001</v>
      </c>
      <c r="H30" s="102">
        <f>ROUND(H7/'T8'!H7*100,5)</f>
        <v>9.7973099999999995</v>
      </c>
      <c r="I30" s="102">
        <f>ROUND(I7/'T8'!I7*100,5)</f>
        <v>10.3581</v>
      </c>
      <c r="J30" s="102">
        <f>ROUND(J7/'T8'!J7*100,5)</f>
        <v>9.7004900000000003</v>
      </c>
      <c r="K30" s="102">
        <f>ROUND(K7/'T8'!K7*100,5)</f>
        <v>9.5565499999999997</v>
      </c>
      <c r="L30" s="102">
        <f>ROUND(L7/'T8'!L7*100,5)</f>
        <v>10.59013</v>
      </c>
      <c r="M30" s="102">
        <f>ROUND(M7/'T8'!M7*100,5)</f>
        <v>7.7123299999999997</v>
      </c>
      <c r="N30" s="102">
        <f>ROUND(N7/'T8'!N7*100,5)</f>
        <v>10.820029999999999</v>
      </c>
      <c r="O30" s="102">
        <f>ROUND(O7/'T8'!O7*100,5)</f>
        <v>9.2134599999999995</v>
      </c>
      <c r="P30" s="102">
        <f>ROUND(P7/'T8'!P7*100,5)</f>
        <v>11.650399999999999</v>
      </c>
      <c r="Q30" s="102">
        <f>ROUND(Q7/'T8'!Q7*100,5)</f>
        <v>10.546530000000001</v>
      </c>
      <c r="R30" s="102">
        <f>ROUND(R7/'T8'!R7*100,5)</f>
        <v>10.232519999999999</v>
      </c>
      <c r="S30" s="102">
        <f>ROUND(S7/'T8'!S7*100,5)</f>
        <v>10.026</v>
      </c>
      <c r="T30" s="102">
        <f>ROUND(T7/'T8'!T7*100,5)</f>
        <v>10.70496</v>
      </c>
      <c r="U30" s="53">
        <v>2015</v>
      </c>
    </row>
    <row r="31" spans="1:21" s="96" customFormat="1" ht="12" customHeight="1">
      <c r="A31" s="53">
        <v>2016</v>
      </c>
      <c r="B31" s="102">
        <f>ROUND(B8/'T8'!B8*100,5)</f>
        <v>9.4951899999999991</v>
      </c>
      <c r="C31" s="102">
        <f>ROUND(C8/'T8'!C8*100,5)</f>
        <v>10.698650000000001</v>
      </c>
      <c r="D31" s="102">
        <f>ROUND(D8/'T8'!D8*100,5)</f>
        <v>12.3888</v>
      </c>
      <c r="E31" s="102">
        <f>ROUND(E8/'T8'!E8*100,5)</f>
        <v>12.2989</v>
      </c>
      <c r="F31" s="102">
        <f>ROUND(F8/'T8'!F8*100,5)</f>
        <v>7.2438399999999996</v>
      </c>
      <c r="G31" s="102">
        <f>ROUND(G8/'T8'!G8*100,5)</f>
        <v>9.7246299999999994</v>
      </c>
      <c r="H31" s="102">
        <f>ROUND(H8/'T8'!H8*100,5)</f>
        <v>9.5678999999999998</v>
      </c>
      <c r="I31" s="102">
        <f>ROUND(I8/'T8'!I8*100,5)</f>
        <v>10.08137</v>
      </c>
      <c r="J31" s="102">
        <f>ROUND(J8/'T8'!J8*100,5)</f>
        <v>9.4152500000000003</v>
      </c>
      <c r="K31" s="102">
        <f>ROUND(K8/'T8'!K8*100,5)</f>
        <v>9.2940000000000005</v>
      </c>
      <c r="L31" s="102">
        <f>ROUND(L8/'T8'!L8*100,5)</f>
        <v>10.41797</v>
      </c>
      <c r="M31" s="102">
        <f>ROUND(M8/'T8'!M8*100,5)</f>
        <v>8.0215099999999993</v>
      </c>
      <c r="N31" s="102">
        <f>ROUND(N8/'T8'!N8*100,5)</f>
        <v>10.56898</v>
      </c>
      <c r="O31" s="102">
        <f>ROUND(O8/'T8'!O8*100,5)</f>
        <v>8.9519199999999994</v>
      </c>
      <c r="P31" s="102">
        <f>ROUND(P8/'T8'!P8*100,5)</f>
        <v>11.295249999999999</v>
      </c>
      <c r="Q31" s="102">
        <f>ROUND(Q8/'T8'!Q8*100,5)</f>
        <v>10.154400000000001</v>
      </c>
      <c r="R31" s="102">
        <f>ROUND(R8/'T8'!R8*100,5)</f>
        <v>9.9803099999999993</v>
      </c>
      <c r="S31" s="102">
        <f>ROUND(S8/'T8'!S8*100,5)</f>
        <v>9.7694799999999997</v>
      </c>
      <c r="T31" s="102">
        <f>ROUND(T8/'T8'!T8*100,5)</f>
        <v>10.481669999999999</v>
      </c>
      <c r="U31" s="53">
        <v>2016</v>
      </c>
    </row>
    <row r="32" spans="1:21" s="96" customFormat="1" ht="12" customHeight="1">
      <c r="A32" s="53">
        <v>2017</v>
      </c>
      <c r="B32" s="102">
        <f>ROUND(B9/'T8'!B9*100,5)</f>
        <v>9.2214299999999998</v>
      </c>
      <c r="C32" s="102">
        <f>ROUND(C9/'T8'!C9*100,5)</f>
        <v>10.37673</v>
      </c>
      <c r="D32" s="102">
        <f>ROUND(D9/'T8'!D9*100,5)</f>
        <v>12.15363</v>
      </c>
      <c r="E32" s="102">
        <f>ROUND(E9/'T8'!E9*100,5)</f>
        <v>11.94576</v>
      </c>
      <c r="F32" s="102">
        <f>ROUND(F9/'T8'!F9*100,5)</f>
        <v>6.9970699999999999</v>
      </c>
      <c r="G32" s="102">
        <f>ROUND(G9/'T8'!G9*100,5)</f>
        <v>9.6097599999999996</v>
      </c>
      <c r="H32" s="102">
        <f>ROUND(H9/'T8'!H9*100,5)</f>
        <v>9.3143700000000003</v>
      </c>
      <c r="I32" s="102">
        <f>ROUND(I9/'T8'!I9*100,5)</f>
        <v>9.9124300000000005</v>
      </c>
      <c r="J32" s="102">
        <f>ROUND(J9/'T8'!J9*100,5)</f>
        <v>9.1762599999999992</v>
      </c>
      <c r="K32" s="102">
        <f>ROUND(K9/'T8'!K9*100,5)</f>
        <v>8.9815500000000004</v>
      </c>
      <c r="L32" s="102">
        <f>ROUND(L9/'T8'!L9*100,5)</f>
        <v>10.112920000000001</v>
      </c>
      <c r="M32" s="102">
        <f>ROUND(M9/'T8'!M9*100,5)</f>
        <v>7.97058</v>
      </c>
      <c r="N32" s="102">
        <f>ROUND(N9/'T8'!N9*100,5)</f>
        <v>10.27106</v>
      </c>
      <c r="O32" s="102">
        <f>ROUND(O9/'T8'!O9*100,5)</f>
        <v>8.6023200000000006</v>
      </c>
      <c r="P32" s="102">
        <f>ROUND(P9/'T8'!P9*100,5)</f>
        <v>10.87876</v>
      </c>
      <c r="Q32" s="102">
        <f>ROUND(Q9/'T8'!Q9*100,5)</f>
        <v>9.6785999999999994</v>
      </c>
      <c r="R32" s="102">
        <f>ROUND(R9/'T8'!R9*100,5)</f>
        <v>9.6929300000000005</v>
      </c>
      <c r="S32" s="102">
        <f>ROUND(S9/'T8'!S9*100,5)</f>
        <v>9.4843100000000007</v>
      </c>
      <c r="T32" s="102">
        <f>ROUND(T9/'T8'!T9*100,5)</f>
        <v>10.15297</v>
      </c>
      <c r="U32" s="53">
        <v>2017</v>
      </c>
    </row>
    <row r="33" spans="1:21" s="96" customFormat="1" ht="12" customHeight="1">
      <c r="A33" s="53">
        <v>2018</v>
      </c>
      <c r="B33" s="102">
        <f>ROUND(B10/'T8'!B10*100,5)</f>
        <v>8.97438</v>
      </c>
      <c r="C33" s="102">
        <f>ROUND(C10/'T8'!C10*100,5)</f>
        <v>10.08746</v>
      </c>
      <c r="D33" s="102">
        <f>ROUND(D10/'T8'!D10*100,5)</f>
        <v>11.97017</v>
      </c>
      <c r="E33" s="102">
        <f>ROUND(E10/'T8'!E10*100,5)</f>
        <v>11.661210000000001</v>
      </c>
      <c r="F33" s="102">
        <f>ROUND(F10/'T8'!F10*100,5)</f>
        <v>6.8413899999999996</v>
      </c>
      <c r="G33" s="102">
        <f>ROUND(G10/'T8'!G10*100,5)</f>
        <v>9.2605500000000003</v>
      </c>
      <c r="H33" s="102">
        <f>ROUND(H10/'T8'!H10*100,5)</f>
        <v>9.0183700000000009</v>
      </c>
      <c r="I33" s="102">
        <f>ROUND(I10/'T8'!I10*100,5)</f>
        <v>9.6903699999999997</v>
      </c>
      <c r="J33" s="102">
        <f>ROUND(J10/'T8'!J10*100,5)</f>
        <v>9.0139899999999997</v>
      </c>
      <c r="K33" s="102">
        <f>ROUND(K10/'T8'!K10*100,5)</f>
        <v>8.6624599999999994</v>
      </c>
      <c r="L33" s="102">
        <f>ROUND(L10/'T8'!L10*100,5)</f>
        <v>9.7670399999999997</v>
      </c>
      <c r="M33" s="102">
        <f>ROUND(M10/'T8'!M10*100,5)</f>
        <v>7.7680899999999999</v>
      </c>
      <c r="N33" s="102">
        <f>ROUND(N10/'T8'!N10*100,5)</f>
        <v>9.9171300000000002</v>
      </c>
      <c r="O33" s="102">
        <f>ROUND(O10/'T8'!O10*100,5)</f>
        <v>8.4092400000000005</v>
      </c>
      <c r="P33" s="102">
        <f>ROUND(P10/'T8'!P10*100,5)</f>
        <v>10.662179999999999</v>
      </c>
      <c r="Q33" s="102">
        <f>ROUND(Q10/'T8'!Q10*100,5)</f>
        <v>9.4503199999999996</v>
      </c>
      <c r="R33" s="102">
        <f>ROUND(R10/'T8'!R10*100,5)</f>
        <v>9.42333</v>
      </c>
      <c r="S33" s="102">
        <f>ROUND(S10/'T8'!S10*100,5)</f>
        <v>9.2092200000000002</v>
      </c>
      <c r="T33" s="102">
        <f>ROUND(T10/'T8'!T10*100,5)</f>
        <v>9.8805899999999998</v>
      </c>
      <c r="U33" s="53">
        <v>2018</v>
      </c>
    </row>
    <row r="34" spans="1:21" s="96" customFormat="1" ht="12" customHeight="1">
      <c r="A34" s="53">
        <v>2019</v>
      </c>
      <c r="B34" s="102">
        <f>ROUND(B11/'T8'!B11*100,5)</f>
        <v>8.6572200000000006</v>
      </c>
      <c r="C34" s="102">
        <f>ROUND(C11/'T8'!C11*100,5)</f>
        <v>9.8260900000000007</v>
      </c>
      <c r="D34" s="102">
        <f>ROUND(D11/'T8'!D11*100,5)</f>
        <v>11.61735</v>
      </c>
      <c r="E34" s="102">
        <f>ROUND(E11/'T8'!E11*100,5)</f>
        <v>11.422940000000001</v>
      </c>
      <c r="F34" s="102">
        <f>ROUND(F11/'T8'!F11*100,5)</f>
        <v>6.7037000000000004</v>
      </c>
      <c r="G34" s="102">
        <f>ROUND(G11/'T8'!G11*100,5)</f>
        <v>8.84849</v>
      </c>
      <c r="H34" s="102">
        <f>ROUND(H11/'T8'!H11*100,5)</f>
        <v>8.7505400000000009</v>
      </c>
      <c r="I34" s="102">
        <f>ROUND(I11/'T8'!I11*100,5)</f>
        <v>9.4102499999999996</v>
      </c>
      <c r="J34" s="102">
        <f>ROUND(J11/'T8'!J11*100,5)</f>
        <v>8.8099000000000007</v>
      </c>
      <c r="K34" s="102">
        <f>ROUND(K11/'T8'!K11*100,5)</f>
        <v>8.3665000000000003</v>
      </c>
      <c r="L34" s="102">
        <f>ROUND(L11/'T8'!L11*100,5)</f>
        <v>9.4317299999999999</v>
      </c>
      <c r="M34" s="102">
        <f>ROUND(M11/'T8'!M11*100,5)</f>
        <v>7.7447600000000003</v>
      </c>
      <c r="N34" s="102">
        <f>ROUND(N11/'T8'!N11*100,5)</f>
        <v>9.5717300000000005</v>
      </c>
      <c r="O34" s="102">
        <f>ROUND(O11/'T8'!O11*100,5)</f>
        <v>8.3277400000000004</v>
      </c>
      <c r="P34" s="102">
        <f>ROUND(P11/'T8'!P11*100,5)</f>
        <v>10.536960000000001</v>
      </c>
      <c r="Q34" s="102">
        <f>ROUND(Q11/'T8'!Q11*100,5)</f>
        <v>9.3479899999999994</v>
      </c>
      <c r="R34" s="102">
        <f>ROUND(R11/'T8'!R11*100,5)</f>
        <v>9.1541399999999999</v>
      </c>
      <c r="S34" s="102">
        <f>ROUND(S11/'T8'!S11*100,5)</f>
        <v>8.9366299999999992</v>
      </c>
      <c r="T34" s="102">
        <f>ROUND(T11/'T8'!T11*100,5)</f>
        <v>9.65198</v>
      </c>
      <c r="U34" s="53">
        <v>2019</v>
      </c>
    </row>
    <row r="35" spans="1:21" s="96" customFormat="1" ht="12" customHeight="1">
      <c r="A35" s="53">
        <v>2020</v>
      </c>
      <c r="B35" s="102">
        <f>ROUND(B12/'T8'!B12*100,5)</f>
        <v>8.4834099999999992</v>
      </c>
      <c r="C35" s="102">
        <f>ROUND(C12/'T8'!C12*100,5)</f>
        <v>9.6443300000000001</v>
      </c>
      <c r="D35" s="102">
        <f>ROUND(D12/'T8'!D12*100,5)</f>
        <v>11.218349999999999</v>
      </c>
      <c r="E35" s="102">
        <f>ROUND(E12/'T8'!E12*100,5)</f>
        <v>11.14753</v>
      </c>
      <c r="F35" s="102">
        <f>ROUND(F12/'T8'!F12*100,5)</f>
        <v>6.5406899999999997</v>
      </c>
      <c r="G35" s="102">
        <f>ROUND(G12/'T8'!G12*100,5)</f>
        <v>8.6676699999999993</v>
      </c>
      <c r="H35" s="102">
        <f>ROUND(H12/'T8'!H12*100,5)</f>
        <v>8.6300399999999993</v>
      </c>
      <c r="I35" s="102">
        <f>ROUND(I12/'T8'!I12*100,5)</f>
        <v>9.4171800000000001</v>
      </c>
      <c r="J35" s="102">
        <f>ROUND(J12/'T8'!J12*100,5)</f>
        <v>8.6770700000000005</v>
      </c>
      <c r="K35" s="102">
        <f>ROUND(K12/'T8'!K12*100,5)</f>
        <v>8.1650299999999998</v>
      </c>
      <c r="L35" s="102">
        <f>ROUND(L12/'T8'!L12*100,5)</f>
        <v>9.2624700000000004</v>
      </c>
      <c r="M35" s="102">
        <f>ROUND(M12/'T8'!M12*100,5)</f>
        <v>7.8714300000000001</v>
      </c>
      <c r="N35" s="102">
        <f>ROUND(N12/'T8'!N12*100,5)</f>
        <v>9.3790800000000001</v>
      </c>
      <c r="O35" s="102">
        <f>ROUND(O12/'T8'!O12*100,5)</f>
        <v>8.2285900000000005</v>
      </c>
      <c r="P35" s="102">
        <f>ROUND(P12/'T8'!P12*100,5)</f>
        <v>10.45232</v>
      </c>
      <c r="Q35" s="102">
        <f>ROUND(Q12/'T8'!Q12*100,5)</f>
        <v>9.2979000000000003</v>
      </c>
      <c r="R35" s="102">
        <f>ROUND(R12/'T8'!R12*100,5)</f>
        <v>8.9823400000000007</v>
      </c>
      <c r="S35" s="102">
        <f>ROUND(S12/'T8'!S12*100,5)</f>
        <v>8.7721</v>
      </c>
      <c r="T35" s="102">
        <f>ROUND(T12/'T8'!T12*100,5)</f>
        <v>9.5108499999999996</v>
      </c>
      <c r="U35" s="53">
        <v>2020</v>
      </c>
    </row>
    <row r="36" spans="1:21" s="96" customFormat="1" ht="12" customHeight="1">
      <c r="A36" s="53">
        <v>2021</v>
      </c>
      <c r="B36" s="102">
        <f>ROUND(B13/'T8'!B13*100,5)</f>
        <v>8.30091</v>
      </c>
      <c r="C36" s="102">
        <f>ROUND(C13/'T8'!C13*100,5)</f>
        <v>9.4257100000000005</v>
      </c>
      <c r="D36" s="102">
        <f>ROUND(D13/'T8'!D13*100,5)</f>
        <v>10.69356</v>
      </c>
      <c r="E36" s="102">
        <f>ROUND(E13/'T8'!E13*100,5)</f>
        <v>10.638439999999999</v>
      </c>
      <c r="F36" s="102">
        <f>ROUND(F13/'T8'!F13*100,5)</f>
        <v>6.22227</v>
      </c>
      <c r="G36" s="102">
        <f>ROUND(G13/'T8'!G13*100,5)</f>
        <v>8.4651599999999991</v>
      </c>
      <c r="H36" s="102">
        <f>ROUND(H13/'T8'!H13*100,5)</f>
        <v>8.4741400000000002</v>
      </c>
      <c r="I36" s="102">
        <f>ROUND(I13/'T8'!I13*100,5)</f>
        <v>9.4011399999999998</v>
      </c>
      <c r="J36" s="102">
        <f>ROUND(J13/'T8'!J13*100,5)</f>
        <v>8.4894599999999993</v>
      </c>
      <c r="K36" s="102">
        <f>ROUND(K13/'T8'!K13*100,5)</f>
        <v>8.0046800000000005</v>
      </c>
      <c r="L36" s="102">
        <f>ROUND(L13/'T8'!L13*100,5)</f>
        <v>9.0384399999999996</v>
      </c>
      <c r="M36" s="102">
        <f>ROUND(M13/'T8'!M13*100,5)</f>
        <v>7.7729499999999998</v>
      </c>
      <c r="N36" s="102">
        <f>ROUND(N13/'T8'!N13*100,5)</f>
        <v>9.2107500000000009</v>
      </c>
      <c r="O36" s="102">
        <f>ROUND(O13/'T8'!O13*100,5)</f>
        <v>8.0172799999999995</v>
      </c>
      <c r="P36" s="102">
        <f>ROUND(P13/'T8'!P13*100,5)</f>
        <v>10.146660000000001</v>
      </c>
      <c r="Q36" s="102">
        <f>ROUND(Q13/'T8'!Q13*100,5)</f>
        <v>9.0672599999999992</v>
      </c>
      <c r="R36" s="102">
        <f>ROUND(R13/'T8'!R13*100,5)</f>
        <v>8.7718900000000009</v>
      </c>
      <c r="S36" s="102">
        <f>ROUND(S13/'T8'!S13*100,5)</f>
        <v>8.5815800000000007</v>
      </c>
      <c r="T36" s="102">
        <f>ROUND(T13/'T8'!T13*100,5)</f>
        <v>9.2815999999999992</v>
      </c>
      <c r="U36" s="53">
        <v>2021</v>
      </c>
    </row>
    <row r="37" spans="1:21" s="96" customFormat="1" ht="12" customHeight="1">
      <c r="A37" s="53">
        <v>2022</v>
      </c>
      <c r="B37" s="102">
        <f>ROUND(B14/'T8'!B14*100,5)</f>
        <v>8.0546699999999998</v>
      </c>
      <c r="C37" s="102">
        <f>ROUND(C14/'T8'!C14*100,5)</f>
        <v>9.1028300000000009</v>
      </c>
      <c r="D37" s="102">
        <f>ROUND(D14/'T8'!D14*100,5)</f>
        <v>10.17901</v>
      </c>
      <c r="E37" s="102">
        <f>ROUND(E14/'T8'!E14*100,5)</f>
        <v>10.27622</v>
      </c>
      <c r="F37" s="102">
        <f>ROUND(F14/'T8'!F14*100,5)</f>
        <v>5.9274300000000002</v>
      </c>
      <c r="G37" s="102">
        <f>ROUND(G14/'T8'!G14*100,5)</f>
        <v>8.0399999999999991</v>
      </c>
      <c r="H37" s="102">
        <f>ROUND(H14/'T8'!H14*100,5)</f>
        <v>8.3222000000000005</v>
      </c>
      <c r="I37" s="102">
        <f>ROUND(I14/'T8'!I14*100,5)</f>
        <v>9.2902000000000005</v>
      </c>
      <c r="J37" s="102">
        <f>ROUND(J14/'T8'!J14*100,5)</f>
        <v>8.2654700000000005</v>
      </c>
      <c r="K37" s="102">
        <f>ROUND(K14/'T8'!K14*100,5)</f>
        <v>7.8757200000000003</v>
      </c>
      <c r="L37" s="102">
        <f>ROUND(L14/'T8'!L14*100,5)</f>
        <v>8.7685499999999994</v>
      </c>
      <c r="M37" s="102">
        <f>ROUND(M14/'T8'!M14*100,5)</f>
        <v>7.44353</v>
      </c>
      <c r="N37" s="102">
        <f>ROUND(N14/'T8'!N14*100,5)</f>
        <v>8.9586799999999993</v>
      </c>
      <c r="O37" s="102">
        <f>ROUND(O14/'T8'!O14*100,5)</f>
        <v>7.79122</v>
      </c>
      <c r="P37" s="102">
        <f>ROUND(P14/'T8'!P14*100,5)</f>
        <v>9.8614999999999995</v>
      </c>
      <c r="Q37" s="102">
        <f>ROUND(Q14/'T8'!Q14*100,5)</f>
        <v>8.7758199999999995</v>
      </c>
      <c r="R37" s="102">
        <f>ROUND(R14/'T8'!R14*100,5)</f>
        <v>8.5254499999999993</v>
      </c>
      <c r="S37" s="102">
        <f>ROUND(S14/'T8'!S14*100,5)</f>
        <v>8.3503699999999998</v>
      </c>
      <c r="T37" s="102">
        <f>ROUND(T14/'T8'!T14*100,5)</f>
        <v>9.0264600000000002</v>
      </c>
      <c r="U37" s="53">
        <v>2022</v>
      </c>
    </row>
    <row r="38" spans="1:21" s="96" customFormat="1" ht="12" customHeight="1">
      <c r="A38" s="120">
        <v>2023</v>
      </c>
      <c r="B38" s="102">
        <f>ROUND(B15/'T8'!B15*100,5)</f>
        <v>7.9030800000000001</v>
      </c>
      <c r="C38" s="102">
        <f>ROUND(C15/'T8'!C15*100,5)</f>
        <v>8.8483400000000003</v>
      </c>
      <c r="D38" s="102">
        <f>ROUND(D15/'T8'!D15*100,5)</f>
        <v>9.9295200000000001</v>
      </c>
      <c r="E38" s="102">
        <f>ROUND(E15/'T8'!E15*100,5)</f>
        <v>10.16286</v>
      </c>
      <c r="F38" s="102">
        <f>ROUND(F15/'T8'!F15*100,5)</f>
        <v>5.8193900000000003</v>
      </c>
      <c r="G38" s="102">
        <f>ROUND(G15/'T8'!G15*100,5)</f>
        <v>7.7849199999999996</v>
      </c>
      <c r="H38" s="102">
        <f>ROUND(H15/'T8'!H15*100,5)</f>
        <v>8.2065199999999994</v>
      </c>
      <c r="I38" s="102">
        <f>ROUND(I15/'T8'!I15*100,5)</f>
        <v>9.2707200000000007</v>
      </c>
      <c r="J38" s="102">
        <f>ROUND(J15/'T8'!J15*100,5)</f>
        <v>8.1329499999999992</v>
      </c>
      <c r="K38" s="102">
        <f>ROUND(K15/'T8'!K15*100,5)</f>
        <v>7.7415000000000003</v>
      </c>
      <c r="L38" s="102">
        <f>ROUND(L15/'T8'!L15*100,5)</f>
        <v>8.6336899999999996</v>
      </c>
      <c r="M38" s="102">
        <f>ROUND(M15/'T8'!M15*100,5)</f>
        <v>7.2618499999999999</v>
      </c>
      <c r="N38" s="102">
        <f>ROUND(N15/'T8'!N15*100,5)</f>
        <v>8.6831300000000002</v>
      </c>
      <c r="O38" s="102">
        <f>ROUND(O15/'T8'!O15*100,5)</f>
        <v>7.6616999999999997</v>
      </c>
      <c r="P38" s="102">
        <f>ROUND(P15/'T8'!P15*100,5)</f>
        <v>9.8468800000000005</v>
      </c>
      <c r="Q38" s="102">
        <f>ROUND(Q15/'T8'!Q15*100,5)</f>
        <v>8.7370999999999999</v>
      </c>
      <c r="R38" s="102">
        <f>ROUND(R15/'T8'!R15*100,5)</f>
        <v>8.3632200000000001</v>
      </c>
      <c r="S38" s="102">
        <f>ROUND(S15/'T8'!S15*100,5)</f>
        <v>8.1904000000000003</v>
      </c>
      <c r="T38" s="102">
        <f>ROUND(T15/'T8'!T15*100,5)</f>
        <v>8.8804300000000005</v>
      </c>
      <c r="U38" s="120">
        <v>2023</v>
      </c>
    </row>
    <row r="39" spans="1:21" s="96" customFormat="1" ht="12" customHeight="1">
      <c r="A39" s="94"/>
      <c r="B39" s="102"/>
      <c r="C39" s="103"/>
      <c r="D39" s="103"/>
      <c r="E39" s="103"/>
      <c r="F39" s="103"/>
      <c r="G39" s="103"/>
      <c r="H39" s="103"/>
      <c r="I39" s="103"/>
      <c r="J39" s="103"/>
      <c r="K39" s="103"/>
      <c r="L39" s="103"/>
      <c r="M39" s="103"/>
      <c r="N39" s="103"/>
      <c r="O39" s="103"/>
      <c r="P39" s="103"/>
      <c r="Q39" s="103"/>
      <c r="R39" s="103"/>
      <c r="S39" s="103"/>
      <c r="T39" s="103"/>
      <c r="U39" s="94"/>
    </row>
    <row r="40" spans="1:21" s="96" customFormat="1" ht="12" customHeight="1">
      <c r="A40" s="94"/>
      <c r="B40" s="102"/>
      <c r="C40" s="103"/>
      <c r="D40" s="103"/>
      <c r="E40" s="103"/>
      <c r="F40" s="103"/>
      <c r="G40" s="103"/>
      <c r="H40" s="103"/>
      <c r="I40" s="103"/>
      <c r="J40" s="103"/>
      <c r="K40" s="103"/>
      <c r="L40" s="103"/>
      <c r="M40" s="103"/>
      <c r="N40" s="103"/>
      <c r="O40" s="103"/>
      <c r="P40" s="103"/>
      <c r="Q40" s="103"/>
      <c r="R40" s="103"/>
      <c r="S40" s="103"/>
      <c r="T40" s="103"/>
      <c r="U40" s="94"/>
    </row>
    <row r="41" spans="1:21" s="96" customFormat="1" ht="12" customHeight="1">
      <c r="A41" s="94"/>
      <c r="B41" s="102"/>
      <c r="C41" s="103"/>
      <c r="D41" s="103"/>
      <c r="E41" s="103"/>
      <c r="F41" s="103"/>
      <c r="G41" s="103"/>
      <c r="H41" s="103"/>
      <c r="I41" s="103"/>
      <c r="J41" s="103"/>
      <c r="K41" s="103"/>
      <c r="L41" s="103"/>
      <c r="M41" s="103"/>
      <c r="N41" s="103"/>
      <c r="O41" s="103"/>
      <c r="P41" s="103"/>
      <c r="Q41" s="103"/>
      <c r="R41" s="103"/>
      <c r="S41" s="103"/>
      <c r="T41" s="103"/>
      <c r="U41" s="94"/>
    </row>
    <row r="42" spans="1:21" s="96" customFormat="1"/>
    <row r="43" spans="1:21" s="96" customFormat="1"/>
    <row r="44" spans="1:21" s="96" customFormat="1"/>
    <row r="45" spans="1:21" s="96" customFormat="1"/>
    <row r="46" spans="1:21" s="96" customFormat="1"/>
    <row r="47" spans="1:21" s="96" customFormat="1"/>
    <row r="48" spans="1:21" s="96" customFormat="1"/>
    <row r="49" s="96" customFormat="1"/>
    <row r="50" s="96" customFormat="1"/>
    <row r="51" s="96" customFormat="1"/>
    <row r="52" s="96" customFormat="1"/>
    <row r="53" s="96" customFormat="1"/>
    <row r="54" s="96" customFormat="1"/>
    <row r="55" s="96" customFormat="1"/>
    <row r="56" s="96" customFormat="1"/>
    <row r="57" s="96" customFormat="1"/>
    <row r="58" s="96" customFormat="1"/>
    <row r="59" s="96" customFormat="1"/>
    <row r="60" s="96" customFormat="1"/>
    <row r="61" s="96" customFormat="1"/>
    <row r="62" s="96" customFormat="1"/>
    <row r="63" s="96" customFormat="1"/>
    <row r="64" s="96" customFormat="1"/>
    <row r="65" s="96" customFormat="1"/>
    <row r="66" s="96" customFormat="1"/>
    <row r="67" s="96" customFormat="1"/>
    <row r="68" s="96" customFormat="1"/>
    <row r="69" s="96" customFormat="1"/>
    <row r="70" s="96" customFormat="1"/>
    <row r="71" s="96" customFormat="1"/>
    <row r="72" s="96" customFormat="1"/>
    <row r="73" s="96" customFormat="1"/>
    <row r="74" s="96" customFormat="1"/>
    <row r="75" s="96" customFormat="1"/>
    <row r="76" s="96" customFormat="1"/>
    <row r="77" s="96" customFormat="1"/>
    <row r="78" s="96" customFormat="1"/>
    <row r="79" s="96" customFormat="1"/>
    <row r="80" s="96" customFormat="1"/>
    <row r="81" s="96" customFormat="1"/>
    <row r="82" s="96" customFormat="1"/>
    <row r="83" s="96" customFormat="1"/>
    <row r="84" s="96" customFormat="1"/>
    <row r="85" s="96" customFormat="1"/>
    <row r="86" s="96" customFormat="1"/>
    <row r="87" s="96" customFormat="1"/>
    <row r="88" s="96" customFormat="1"/>
    <row r="89" s="96" customFormat="1"/>
    <row r="90" s="96" customFormat="1"/>
    <row r="91" s="96" customFormat="1"/>
    <row r="92" s="96" customFormat="1"/>
    <row r="93" s="96" customFormat="1"/>
    <row r="94" s="96" customFormat="1"/>
    <row r="95" s="96" customFormat="1"/>
    <row r="96" s="96" customFormat="1"/>
    <row r="97" s="96" customFormat="1"/>
    <row r="98" s="96" customFormat="1"/>
    <row r="99" s="96" customFormat="1"/>
    <row r="100" s="96" customFormat="1"/>
    <row r="101" s="96" customFormat="1"/>
    <row r="102" s="96" customFormat="1"/>
    <row r="103" s="96" customFormat="1"/>
    <row r="104" s="96" customFormat="1"/>
    <row r="105" s="96" customFormat="1"/>
    <row r="106" s="96" customFormat="1"/>
    <row r="107" s="96" customFormat="1"/>
    <row r="108" s="96" customFormat="1"/>
    <row r="109" s="96" customFormat="1"/>
    <row r="110" s="96" customFormat="1"/>
    <row r="111" s="96" customFormat="1"/>
    <row r="112" s="96" customFormat="1"/>
    <row r="113" s="96" customFormat="1"/>
    <row r="114" s="96" customFormat="1"/>
    <row r="115" s="96" customFormat="1"/>
    <row r="116" s="96" customFormat="1"/>
    <row r="117" s="96" customFormat="1"/>
    <row r="118" s="96" customFormat="1"/>
    <row r="119" s="96" customFormat="1"/>
    <row r="120" s="96" customFormat="1"/>
    <row r="121" s="96" customFormat="1"/>
    <row r="122" s="96" customFormat="1"/>
    <row r="123" s="96" customFormat="1"/>
    <row r="124" s="96" customFormat="1"/>
    <row r="125" s="96" customFormat="1"/>
    <row r="126" s="96" customFormat="1"/>
    <row r="127" s="96" customFormat="1"/>
    <row r="128" s="96" customFormat="1"/>
    <row r="129" s="96" customFormat="1"/>
    <row r="130" s="96" customFormat="1"/>
    <row r="131" s="96" customFormat="1"/>
    <row r="132" s="96" customFormat="1"/>
    <row r="133" s="96" customFormat="1"/>
    <row r="134" s="96" customFormat="1"/>
    <row r="135" s="96" customFormat="1"/>
    <row r="136" s="96" customFormat="1"/>
    <row r="137" s="96" customFormat="1"/>
    <row r="138" s="96" customFormat="1"/>
    <row r="139" s="96" customFormat="1"/>
    <row r="140" s="96" customFormat="1"/>
    <row r="141" s="96" customFormat="1"/>
    <row r="142" s="96" customFormat="1"/>
    <row r="143" s="96" customFormat="1"/>
    <row r="144" s="96" customFormat="1"/>
    <row r="145" s="96" customFormat="1"/>
    <row r="146" s="96" customFormat="1"/>
    <row r="147" s="96" customFormat="1"/>
    <row r="148" s="96" customFormat="1"/>
    <row r="149" s="96" customFormat="1"/>
    <row r="150" s="96" customFormat="1"/>
    <row r="151" s="96" customFormat="1"/>
    <row r="152" s="96" customFormat="1"/>
    <row r="153" s="96" customFormat="1"/>
    <row r="154" s="96" customFormat="1"/>
    <row r="155" s="96" customFormat="1"/>
    <row r="156" s="96" customFormat="1"/>
    <row r="157" s="96" customFormat="1"/>
    <row r="158" s="96" customFormat="1"/>
    <row r="159" s="96" customFormat="1"/>
    <row r="160" s="96" customFormat="1"/>
    <row r="161" s="96" customFormat="1"/>
    <row r="162" s="96" customFormat="1"/>
    <row r="163" s="96" customFormat="1"/>
    <row r="164" s="96" customFormat="1"/>
    <row r="165" s="96" customFormat="1"/>
    <row r="166" s="96" customFormat="1"/>
    <row r="167" s="96" customFormat="1"/>
    <row r="168" s="96" customFormat="1"/>
    <row r="169" s="96" customFormat="1"/>
    <row r="170" s="96" customFormat="1"/>
    <row r="171" s="96" customFormat="1"/>
    <row r="172" s="96" customFormat="1"/>
    <row r="173" s="96" customFormat="1"/>
    <row r="174" s="96" customFormat="1"/>
    <row r="175" s="96" customFormat="1"/>
    <row r="176" s="96" customFormat="1"/>
    <row r="177" s="96" customFormat="1"/>
    <row r="178" s="96" customFormat="1"/>
    <row r="179" s="96" customFormat="1"/>
    <row r="180" s="96" customFormat="1"/>
    <row r="181" s="96" customFormat="1"/>
    <row r="182" s="96" customFormat="1"/>
    <row r="183" s="96" customFormat="1"/>
    <row r="184" s="96" customFormat="1"/>
    <row r="185" s="96" customFormat="1"/>
    <row r="186" s="96" customFormat="1"/>
    <row r="187" s="96" customFormat="1"/>
    <row r="188" s="96" customFormat="1"/>
    <row r="189" s="96" customFormat="1"/>
    <row r="190" s="96" customFormat="1"/>
    <row r="191" s="96" customFormat="1"/>
    <row r="192" s="96" customFormat="1"/>
    <row r="193" s="96" customFormat="1"/>
    <row r="194" s="96" customFormat="1"/>
    <row r="195" s="96" customFormat="1"/>
  </sheetData>
  <mergeCells count="8">
    <mergeCell ref="B28:K28"/>
    <mergeCell ref="L28:T28"/>
    <mergeCell ref="A1:K1"/>
    <mergeCell ref="L1:U1"/>
    <mergeCell ref="B5:K5"/>
    <mergeCell ref="L5:T5"/>
    <mergeCell ref="B17:K17"/>
    <mergeCell ref="L17:T17"/>
  </mergeCells>
  <hyperlinks>
    <hyperlink ref="A1:K1" location="Inhaltsverzeichnis!A1" display="Inhaltsverzeichnis!A1" xr:uid="{F237C9FE-76D6-4563-8456-BF7D371B60A4}"/>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3/23 –  Berlin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9840-7536-4FBA-A811-3C66FD95914F}">
  <dimension ref="A1:V225"/>
  <sheetViews>
    <sheetView zoomScaleNormal="100" workbookViewId="0">
      <pane ySplit="3" topLeftCell="A4" activePane="bottomLeft" state="frozen"/>
      <selection pane="bottomLeft"/>
    </sheetView>
  </sheetViews>
  <sheetFormatPr baseColWidth="10" defaultColWidth="11.44140625" defaultRowHeight="13.2"/>
  <cols>
    <col min="1" max="1" width="5.5546875" style="82" customWidth="1"/>
    <col min="2" max="2" width="9.88671875" style="82" customWidth="1"/>
    <col min="3" max="8" width="8.33203125" style="82" customWidth="1"/>
    <col min="9" max="9" width="10.33203125" style="82" customWidth="1"/>
    <col min="10" max="11" width="8.33203125" style="82" customWidth="1"/>
    <col min="12" max="19" width="9.44140625" style="82" customWidth="1"/>
    <col min="20" max="20" width="9.88671875" style="82" customWidth="1"/>
    <col min="21" max="21" width="5.6640625" style="82" customWidth="1"/>
    <col min="22" max="16384" width="11.44140625" style="82"/>
  </cols>
  <sheetData>
    <row r="1" spans="1:22" ht="12" customHeight="1">
      <c r="A1" s="178" t="s">
        <v>157</v>
      </c>
      <c r="B1" s="178"/>
      <c r="C1" s="178"/>
      <c r="D1" s="178"/>
      <c r="E1" s="178"/>
      <c r="F1" s="178"/>
      <c r="G1" s="178"/>
      <c r="H1" s="178"/>
      <c r="I1" s="178"/>
      <c r="J1" s="178"/>
      <c r="K1" s="178"/>
      <c r="L1" s="179" t="s">
        <v>158</v>
      </c>
      <c r="M1" s="179"/>
      <c r="N1" s="179"/>
      <c r="O1" s="179"/>
      <c r="P1" s="179"/>
      <c r="Q1" s="179"/>
      <c r="R1" s="179"/>
      <c r="S1" s="179"/>
      <c r="T1" s="179"/>
      <c r="U1" s="179"/>
    </row>
    <row r="2" spans="1:22" ht="12" customHeight="1">
      <c r="A2" s="83"/>
      <c r="B2" s="84"/>
      <c r="C2" s="83"/>
      <c r="D2" s="83"/>
      <c r="E2" s="84"/>
      <c r="F2" s="83"/>
      <c r="G2" s="83"/>
      <c r="H2" s="83"/>
      <c r="I2" s="84"/>
      <c r="J2" s="84"/>
      <c r="K2" s="84"/>
    </row>
    <row r="3" spans="1:22" ht="35.25" customHeight="1">
      <c r="A3" s="85" t="s">
        <v>43</v>
      </c>
      <c r="B3" s="47" t="s">
        <v>97</v>
      </c>
      <c r="C3" s="86" t="s">
        <v>98</v>
      </c>
      <c r="D3" s="86" t="s">
        <v>99</v>
      </c>
      <c r="E3" s="47" t="s">
        <v>100</v>
      </c>
      <c r="F3" s="86" t="s">
        <v>101</v>
      </c>
      <c r="G3" s="86" t="s">
        <v>102</v>
      </c>
      <c r="H3" s="86" t="s">
        <v>103</v>
      </c>
      <c r="I3" s="47" t="s">
        <v>104</v>
      </c>
      <c r="J3" s="47" t="s">
        <v>105</v>
      </c>
      <c r="K3" s="77" t="s">
        <v>106</v>
      </c>
      <c r="L3" s="78" t="s">
        <v>107</v>
      </c>
      <c r="M3" s="86" t="s">
        <v>108</v>
      </c>
      <c r="N3" s="47" t="s">
        <v>109</v>
      </c>
      <c r="O3" s="47" t="s">
        <v>110</v>
      </c>
      <c r="P3" s="47" t="s">
        <v>111</v>
      </c>
      <c r="Q3" s="86" t="s">
        <v>112</v>
      </c>
      <c r="R3" s="47" t="s">
        <v>113</v>
      </c>
      <c r="S3" s="87" t="s">
        <v>114</v>
      </c>
      <c r="T3" s="88" t="s">
        <v>115</v>
      </c>
      <c r="U3" s="89" t="s">
        <v>43</v>
      </c>
    </row>
    <row r="4" spans="1:22" ht="12" customHeight="1">
      <c r="A4" s="90"/>
      <c r="B4" s="91"/>
      <c r="C4" s="91"/>
      <c r="D4" s="91"/>
      <c r="E4" s="91"/>
      <c r="F4" s="91"/>
      <c r="G4" s="91"/>
      <c r="H4" s="91"/>
      <c r="I4" s="91"/>
      <c r="J4" s="91"/>
      <c r="K4" s="91"/>
      <c r="L4" s="92"/>
      <c r="M4" s="92"/>
      <c r="N4" s="92"/>
      <c r="O4" s="92"/>
      <c r="P4" s="92"/>
      <c r="Q4" s="92"/>
      <c r="R4" s="92"/>
      <c r="S4" s="92"/>
      <c r="T4" s="92"/>
      <c r="U4" s="93"/>
    </row>
    <row r="5" spans="1:22" s="96" customFormat="1" ht="12" customHeight="1">
      <c r="A5" s="94"/>
      <c r="B5" s="180" t="s">
        <v>50</v>
      </c>
      <c r="C5" s="180"/>
      <c r="D5" s="180"/>
      <c r="E5" s="180"/>
      <c r="F5" s="180"/>
      <c r="G5" s="180"/>
      <c r="H5" s="180"/>
      <c r="I5" s="180"/>
      <c r="J5" s="180"/>
      <c r="K5" s="180"/>
      <c r="L5" s="180" t="s">
        <v>50</v>
      </c>
      <c r="M5" s="180"/>
      <c r="N5" s="180"/>
      <c r="O5" s="180"/>
      <c r="P5" s="180"/>
      <c r="Q5" s="180"/>
      <c r="R5" s="180"/>
      <c r="S5" s="180"/>
      <c r="T5" s="180"/>
      <c r="U5" s="95"/>
    </row>
    <row r="6" spans="1:22" s="96" customFormat="1" ht="12" customHeight="1">
      <c r="A6" s="94">
        <v>2014</v>
      </c>
      <c r="B6" s="99">
        <v>809.07600000000002</v>
      </c>
      <c r="C6" s="99">
        <v>885.29499999999996</v>
      </c>
      <c r="D6" s="99">
        <v>176.84299999999999</v>
      </c>
      <c r="E6" s="99">
        <v>116.825</v>
      </c>
      <c r="F6" s="99">
        <v>54.917000000000002</v>
      </c>
      <c r="G6" s="99">
        <v>119.372</v>
      </c>
      <c r="H6" s="99">
        <v>426.065</v>
      </c>
      <c r="I6" s="99">
        <v>80.78</v>
      </c>
      <c r="J6" s="99">
        <v>586.38300000000004</v>
      </c>
      <c r="K6" s="99">
        <v>1424.423</v>
      </c>
      <c r="L6" s="99">
        <v>308.69</v>
      </c>
      <c r="M6" s="99">
        <v>79.405000000000001</v>
      </c>
      <c r="N6" s="99">
        <v>202.26599999999999</v>
      </c>
      <c r="O6" s="99">
        <v>104.444</v>
      </c>
      <c r="P6" s="99">
        <v>203.80799999999999</v>
      </c>
      <c r="Q6" s="99">
        <v>98.408000000000001</v>
      </c>
      <c r="R6" s="97">
        <v>5677</v>
      </c>
      <c r="S6" s="99">
        <v>4897.4340000000002</v>
      </c>
      <c r="T6" s="99">
        <v>602.72299999999996</v>
      </c>
      <c r="U6" s="94">
        <v>2014</v>
      </c>
      <c r="V6" s="98"/>
    </row>
    <row r="7" spans="1:22" s="96" customFormat="1" ht="12" customHeight="1">
      <c r="A7" s="94">
        <v>2015</v>
      </c>
      <c r="B7" s="99">
        <v>782.22500000000002</v>
      </c>
      <c r="C7" s="99">
        <v>870.94799999999998</v>
      </c>
      <c r="D7" s="99">
        <v>169.732</v>
      </c>
      <c r="E7" s="99">
        <v>106.79</v>
      </c>
      <c r="F7" s="99">
        <v>52.524000000000001</v>
      </c>
      <c r="G7" s="99">
        <v>114.133</v>
      </c>
      <c r="H7" s="99">
        <v>418.46199999999999</v>
      </c>
      <c r="I7" s="99">
        <v>75.909000000000006</v>
      </c>
      <c r="J7" s="99">
        <v>568.28499999999997</v>
      </c>
      <c r="K7" s="99">
        <v>1384.95</v>
      </c>
      <c r="L7" s="99">
        <v>302.54199999999997</v>
      </c>
      <c r="M7" s="99">
        <v>76.533000000000001</v>
      </c>
      <c r="N7" s="99">
        <v>183.167</v>
      </c>
      <c r="O7" s="99">
        <v>96.593000000000004</v>
      </c>
      <c r="P7" s="99">
        <v>197.84</v>
      </c>
      <c r="Q7" s="99">
        <v>93.367000000000004</v>
      </c>
      <c r="R7" s="97">
        <v>5494</v>
      </c>
      <c r="S7" s="99">
        <v>4768.442</v>
      </c>
      <c r="T7" s="99">
        <v>555.82600000000002</v>
      </c>
      <c r="U7" s="94">
        <v>2015</v>
      </c>
      <c r="V7" s="98"/>
    </row>
    <row r="8" spans="1:22" s="96" customFormat="1" ht="12" customHeight="1">
      <c r="A8" s="94">
        <v>2016</v>
      </c>
      <c r="B8" s="99">
        <v>773.62199999999996</v>
      </c>
      <c r="C8" s="99">
        <v>863.83299999999997</v>
      </c>
      <c r="D8" s="99">
        <v>167.05099999999999</v>
      </c>
      <c r="E8" s="99">
        <v>105.69799999999999</v>
      </c>
      <c r="F8" s="99">
        <v>50.758000000000003</v>
      </c>
      <c r="G8" s="99">
        <v>112.488</v>
      </c>
      <c r="H8" s="99">
        <v>412.52800000000002</v>
      </c>
      <c r="I8" s="99">
        <v>73.894000000000005</v>
      </c>
      <c r="J8" s="99">
        <v>563.54600000000005</v>
      </c>
      <c r="K8" s="99">
        <v>1363.5219999999999</v>
      </c>
      <c r="L8" s="99">
        <v>299.37099999999998</v>
      </c>
      <c r="M8" s="99">
        <v>76.643000000000001</v>
      </c>
      <c r="N8" s="99">
        <v>179.67599999999999</v>
      </c>
      <c r="O8" s="99">
        <v>93.03</v>
      </c>
      <c r="P8" s="99">
        <v>196.084</v>
      </c>
      <c r="Q8" s="99">
        <v>90.256</v>
      </c>
      <c r="R8" s="97">
        <v>5422</v>
      </c>
      <c r="S8" s="99">
        <v>4712.3950000000004</v>
      </c>
      <c r="T8" s="99">
        <v>542.55399999999997</v>
      </c>
      <c r="U8" s="94">
        <v>2016</v>
      </c>
      <c r="V8" s="98"/>
    </row>
    <row r="9" spans="1:22" s="96" customFormat="1" ht="12" customHeight="1">
      <c r="A9" s="94">
        <v>2017</v>
      </c>
      <c r="B9" s="99">
        <v>765.50599999999997</v>
      </c>
      <c r="C9" s="99">
        <v>858.87300000000005</v>
      </c>
      <c r="D9" s="99">
        <v>166.261</v>
      </c>
      <c r="E9" s="99">
        <v>105.55500000000001</v>
      </c>
      <c r="F9" s="99">
        <v>49.93</v>
      </c>
      <c r="G9" s="99">
        <v>111.19199999999999</v>
      </c>
      <c r="H9" s="99">
        <v>408.90100000000001</v>
      </c>
      <c r="I9" s="99">
        <v>72.980999999999995</v>
      </c>
      <c r="J9" s="99">
        <v>560.71799999999996</v>
      </c>
      <c r="K9" s="99">
        <v>1347.8820000000001</v>
      </c>
      <c r="L9" s="99">
        <v>297.23599999999999</v>
      </c>
      <c r="M9" s="99">
        <v>75.739000000000004</v>
      </c>
      <c r="N9" s="99">
        <v>177.477</v>
      </c>
      <c r="O9" s="99">
        <v>90.245999999999995</v>
      </c>
      <c r="P9" s="99">
        <v>194.24700000000001</v>
      </c>
      <c r="Q9" s="99">
        <v>89.256</v>
      </c>
      <c r="R9" s="97">
        <v>5372</v>
      </c>
      <c r="S9" s="99">
        <v>4670.2240000000002</v>
      </c>
      <c r="T9" s="99">
        <v>535.51499999999999</v>
      </c>
      <c r="U9" s="94">
        <v>2017</v>
      </c>
      <c r="V9" s="98"/>
    </row>
    <row r="10" spans="1:22" s="96" customFormat="1" ht="12" customHeight="1">
      <c r="A10" s="94">
        <v>2018</v>
      </c>
      <c r="B10" s="99">
        <v>752.34100000000001</v>
      </c>
      <c r="C10" s="99">
        <v>847.11199999999997</v>
      </c>
      <c r="D10" s="99">
        <v>163.86699999999999</v>
      </c>
      <c r="E10" s="99">
        <v>101.95099999999999</v>
      </c>
      <c r="F10" s="99">
        <v>49.09</v>
      </c>
      <c r="G10" s="99">
        <v>110.083</v>
      </c>
      <c r="H10" s="99">
        <v>404.73</v>
      </c>
      <c r="I10" s="99">
        <v>71.275999999999996</v>
      </c>
      <c r="J10" s="99">
        <v>552.20000000000005</v>
      </c>
      <c r="K10" s="99">
        <v>1326.0350000000001</v>
      </c>
      <c r="L10" s="99">
        <v>292.57900000000001</v>
      </c>
      <c r="M10" s="99">
        <v>73.908000000000001</v>
      </c>
      <c r="N10" s="99">
        <v>173.423</v>
      </c>
      <c r="O10" s="99">
        <v>86.77</v>
      </c>
      <c r="P10" s="99">
        <v>192.06899999999999</v>
      </c>
      <c r="Q10" s="99">
        <v>87.566000000000003</v>
      </c>
      <c r="R10" s="97">
        <v>5285</v>
      </c>
      <c r="S10" s="99">
        <v>4600.1469999999999</v>
      </c>
      <c r="T10" s="99">
        <v>520.98599999999999</v>
      </c>
      <c r="U10" s="94">
        <v>2018</v>
      </c>
      <c r="V10" s="98"/>
    </row>
    <row r="11" spans="1:22" s="96" customFormat="1" ht="12" customHeight="1">
      <c r="A11" s="94">
        <v>2019</v>
      </c>
      <c r="B11" s="99">
        <v>741.48299999999995</v>
      </c>
      <c r="C11" s="99">
        <v>839.101</v>
      </c>
      <c r="D11" s="99">
        <v>163.13399999999999</v>
      </c>
      <c r="E11" s="99">
        <v>101.443</v>
      </c>
      <c r="F11" s="99">
        <v>47.67</v>
      </c>
      <c r="G11" s="99">
        <v>107.996</v>
      </c>
      <c r="H11" s="99">
        <v>400.58600000000001</v>
      </c>
      <c r="I11" s="99">
        <v>70.819999999999993</v>
      </c>
      <c r="J11" s="99">
        <v>545.53499999999997</v>
      </c>
      <c r="K11" s="99">
        <v>1306.989</v>
      </c>
      <c r="L11" s="99">
        <v>288.79000000000002</v>
      </c>
      <c r="M11" s="99">
        <v>72.203999999999994</v>
      </c>
      <c r="N11" s="99">
        <v>171.221</v>
      </c>
      <c r="O11" s="99">
        <v>86.341999999999999</v>
      </c>
      <c r="P11" s="99">
        <v>189.72300000000001</v>
      </c>
      <c r="Q11" s="99">
        <v>86.962999999999994</v>
      </c>
      <c r="R11" s="97">
        <v>5220</v>
      </c>
      <c r="S11" s="99">
        <v>4540.0770000000002</v>
      </c>
      <c r="T11" s="99">
        <v>516.78899999999999</v>
      </c>
      <c r="U11" s="94">
        <v>2019</v>
      </c>
      <c r="V11" s="98"/>
    </row>
    <row r="12" spans="1:22" s="96" customFormat="1" ht="12" customHeight="1">
      <c r="A12" s="94">
        <v>2020</v>
      </c>
      <c r="B12" s="99">
        <v>701.55600000000004</v>
      </c>
      <c r="C12" s="99">
        <v>797.90800000000002</v>
      </c>
      <c r="D12" s="99">
        <v>144.80000000000001</v>
      </c>
      <c r="E12" s="99">
        <v>95.811000000000007</v>
      </c>
      <c r="F12" s="99">
        <v>44.476999999999997</v>
      </c>
      <c r="G12" s="99">
        <v>100.092</v>
      </c>
      <c r="H12" s="99">
        <v>378.565</v>
      </c>
      <c r="I12" s="99">
        <v>66.088999999999999</v>
      </c>
      <c r="J12" s="99">
        <v>514.76499999999999</v>
      </c>
      <c r="K12" s="99">
        <v>1229.9290000000001</v>
      </c>
      <c r="L12" s="99">
        <v>272.76400000000001</v>
      </c>
      <c r="M12" s="99">
        <v>67.92</v>
      </c>
      <c r="N12" s="99">
        <v>158.19499999999999</v>
      </c>
      <c r="O12" s="99">
        <v>80.638999999999996</v>
      </c>
      <c r="P12" s="99">
        <v>178.08799999999999</v>
      </c>
      <c r="Q12" s="99">
        <v>81.402000000000001</v>
      </c>
      <c r="R12" s="97">
        <v>4913</v>
      </c>
      <c r="S12" s="99">
        <v>4286.0640000000003</v>
      </c>
      <c r="T12" s="99">
        <v>482.13600000000002</v>
      </c>
      <c r="U12" s="94">
        <v>2020</v>
      </c>
      <c r="V12" s="98"/>
    </row>
    <row r="13" spans="1:22" s="96" customFormat="1" ht="12" customHeight="1">
      <c r="A13" s="94">
        <v>2021</v>
      </c>
      <c r="B13" s="99">
        <v>682.96199999999999</v>
      </c>
      <c r="C13" s="99">
        <v>776.04399999999998</v>
      </c>
      <c r="D13" s="99">
        <v>140.45099999999999</v>
      </c>
      <c r="E13" s="99">
        <v>92.710999999999999</v>
      </c>
      <c r="F13" s="99">
        <v>42.771999999999998</v>
      </c>
      <c r="G13" s="99">
        <v>96.546000000000006</v>
      </c>
      <c r="H13" s="99">
        <v>368.87900000000002</v>
      </c>
      <c r="I13" s="99">
        <v>63.930999999999997</v>
      </c>
      <c r="J13" s="99">
        <v>500.93599999999998</v>
      </c>
      <c r="K13" s="99">
        <v>1191.3389999999999</v>
      </c>
      <c r="L13" s="99">
        <v>264.09500000000003</v>
      </c>
      <c r="M13" s="99">
        <v>65.867999999999995</v>
      </c>
      <c r="N13" s="99">
        <v>153.00200000000001</v>
      </c>
      <c r="O13" s="99">
        <v>76.475999999999999</v>
      </c>
      <c r="P13" s="99">
        <v>174.708</v>
      </c>
      <c r="Q13" s="99">
        <v>78.28</v>
      </c>
      <c r="R13" s="97">
        <v>4769</v>
      </c>
      <c r="S13" s="99">
        <v>4164.1490000000003</v>
      </c>
      <c r="T13" s="99">
        <v>464.4</v>
      </c>
      <c r="U13" s="94">
        <v>2021</v>
      </c>
      <c r="V13" s="98"/>
    </row>
    <row r="14" spans="1:22" s="96" customFormat="1" ht="12" customHeight="1">
      <c r="A14" s="94">
        <v>2022</v>
      </c>
      <c r="B14" s="99">
        <v>690.36599999999999</v>
      </c>
      <c r="C14" s="99">
        <v>784.75900000000001</v>
      </c>
      <c r="D14" s="99">
        <v>146.828</v>
      </c>
      <c r="E14" s="99">
        <v>92.548000000000002</v>
      </c>
      <c r="F14" s="99">
        <v>43.4</v>
      </c>
      <c r="G14" s="99">
        <v>100.119</v>
      </c>
      <c r="H14" s="99">
        <v>370.93400000000003</v>
      </c>
      <c r="I14" s="99">
        <v>64.697999999999993</v>
      </c>
      <c r="J14" s="99">
        <v>507.25299999999999</v>
      </c>
      <c r="K14" s="99">
        <v>1192.893</v>
      </c>
      <c r="L14" s="99">
        <v>266.36799999999999</v>
      </c>
      <c r="M14" s="99">
        <v>65.691000000000003</v>
      </c>
      <c r="N14" s="99">
        <v>155.82</v>
      </c>
      <c r="O14" s="99">
        <v>76.111999999999995</v>
      </c>
      <c r="P14" s="99">
        <v>176.19900000000001</v>
      </c>
      <c r="Q14" s="99">
        <v>79.012</v>
      </c>
      <c r="R14" s="97">
        <v>4813</v>
      </c>
      <c r="S14" s="99">
        <v>4197.982</v>
      </c>
      <c r="T14" s="99">
        <v>468.19</v>
      </c>
      <c r="U14" s="94">
        <v>2022</v>
      </c>
      <c r="V14" s="98"/>
    </row>
    <row r="15" spans="1:22" s="96" customFormat="1" ht="12" customHeight="1">
      <c r="A15" s="94">
        <v>2023</v>
      </c>
      <c r="B15" s="99">
        <v>704.03</v>
      </c>
      <c r="C15" s="99">
        <v>800.71699999999998</v>
      </c>
      <c r="D15" s="99">
        <v>155.10300000000001</v>
      </c>
      <c r="E15" s="99">
        <v>94.501000000000005</v>
      </c>
      <c r="F15" s="99">
        <v>44.505000000000003</v>
      </c>
      <c r="G15" s="99">
        <v>104.89100000000001</v>
      </c>
      <c r="H15" s="99">
        <v>378.78500000000003</v>
      </c>
      <c r="I15" s="99">
        <v>65.950999999999993</v>
      </c>
      <c r="J15" s="99">
        <v>512.95299999999997</v>
      </c>
      <c r="K15" s="99">
        <v>1194.9369999999999</v>
      </c>
      <c r="L15" s="99">
        <v>269.834</v>
      </c>
      <c r="M15" s="99">
        <v>65.959000000000003</v>
      </c>
      <c r="N15" s="99">
        <v>160.512</v>
      </c>
      <c r="O15" s="99">
        <v>77.353999999999999</v>
      </c>
      <c r="P15" s="99">
        <v>178.18199999999999</v>
      </c>
      <c r="Q15" s="99">
        <v>80.786000000000001</v>
      </c>
      <c r="R15" s="97">
        <v>4889</v>
      </c>
      <c r="S15" s="99">
        <v>4254.7929999999997</v>
      </c>
      <c r="T15" s="99">
        <v>479.10399999999998</v>
      </c>
      <c r="U15" s="94">
        <v>2023</v>
      </c>
      <c r="V15" s="98"/>
    </row>
    <row r="16" spans="1:22" s="96" customFormat="1" ht="12" customHeight="1">
      <c r="A16" s="94"/>
      <c r="B16" s="100"/>
      <c r="C16" s="101"/>
      <c r="D16" s="101"/>
      <c r="E16" s="101"/>
      <c r="F16" s="101"/>
      <c r="G16" s="101"/>
      <c r="H16" s="101"/>
      <c r="I16" s="101"/>
      <c r="J16" s="101"/>
      <c r="K16" s="101"/>
      <c r="L16" s="101"/>
      <c r="M16" s="101"/>
      <c r="N16" s="101"/>
      <c r="O16" s="101"/>
      <c r="P16" s="101"/>
      <c r="Q16" s="101"/>
      <c r="R16" s="101"/>
      <c r="S16" s="101"/>
      <c r="T16" s="101"/>
      <c r="U16" s="94"/>
    </row>
    <row r="17" spans="1:21" s="96" customFormat="1" ht="12" customHeight="1">
      <c r="A17" s="94"/>
      <c r="B17" s="180" t="s">
        <v>125</v>
      </c>
      <c r="C17" s="180"/>
      <c r="D17" s="180"/>
      <c r="E17" s="180"/>
      <c r="F17" s="180"/>
      <c r="G17" s="180"/>
      <c r="H17" s="180"/>
      <c r="I17" s="180"/>
      <c r="J17" s="180"/>
      <c r="K17" s="180"/>
      <c r="L17" s="180" t="s">
        <v>125</v>
      </c>
      <c r="M17" s="180"/>
      <c r="N17" s="180"/>
      <c r="O17" s="180"/>
      <c r="P17" s="180"/>
      <c r="Q17" s="180"/>
      <c r="R17" s="180"/>
      <c r="S17" s="180"/>
      <c r="T17" s="180"/>
      <c r="U17" s="94"/>
    </row>
    <row r="18" spans="1:21" s="96" customFormat="1" ht="12" customHeight="1">
      <c r="A18" s="94">
        <v>2015</v>
      </c>
      <c r="B18" s="102">
        <f t="shared" ref="B18:T20" si="0">ROUND(B7/B6*100-100,5)</f>
        <v>-3.3187199999999999</v>
      </c>
      <c r="C18" s="102">
        <f t="shared" si="0"/>
        <v>-1.62059</v>
      </c>
      <c r="D18" s="102">
        <f t="shared" si="0"/>
        <v>-4.0210800000000004</v>
      </c>
      <c r="E18" s="102">
        <f t="shared" si="0"/>
        <v>-8.5897699999999997</v>
      </c>
      <c r="F18" s="102">
        <f t="shared" si="0"/>
        <v>-4.3574799999999998</v>
      </c>
      <c r="G18" s="102">
        <f t="shared" si="0"/>
        <v>-4.3887999999999998</v>
      </c>
      <c r="H18" s="102">
        <f t="shared" si="0"/>
        <v>-1.78447</v>
      </c>
      <c r="I18" s="102">
        <f t="shared" si="0"/>
        <v>-6.02996</v>
      </c>
      <c r="J18" s="102">
        <f t="shared" si="0"/>
        <v>-3.0863800000000001</v>
      </c>
      <c r="K18" s="102">
        <f t="shared" si="0"/>
        <v>-2.7711600000000001</v>
      </c>
      <c r="L18" s="102">
        <f t="shared" si="0"/>
        <v>-1.9916400000000001</v>
      </c>
      <c r="M18" s="102">
        <f t="shared" si="0"/>
        <v>-3.6168999999999998</v>
      </c>
      <c r="N18" s="102">
        <f t="shared" si="0"/>
        <v>-9.44252</v>
      </c>
      <c r="O18" s="102">
        <f t="shared" si="0"/>
        <v>-7.5169499999999996</v>
      </c>
      <c r="P18" s="102">
        <f t="shared" si="0"/>
        <v>-2.9282499999999998</v>
      </c>
      <c r="Q18" s="102">
        <f t="shared" si="0"/>
        <v>-5.1225500000000004</v>
      </c>
      <c r="R18" s="102">
        <f t="shared" si="0"/>
        <v>-3.2235299999999998</v>
      </c>
      <c r="S18" s="102">
        <f t="shared" si="0"/>
        <v>-2.6338699999999999</v>
      </c>
      <c r="T18" s="102">
        <f t="shared" si="0"/>
        <v>-7.78085</v>
      </c>
      <c r="U18" s="94">
        <v>2015</v>
      </c>
    </row>
    <row r="19" spans="1:21" s="96" customFormat="1" ht="12" customHeight="1">
      <c r="A19" s="94">
        <v>2016</v>
      </c>
      <c r="B19" s="102">
        <f t="shared" si="0"/>
        <v>-1.09981</v>
      </c>
      <c r="C19" s="102">
        <f t="shared" si="0"/>
        <v>-0.81693000000000005</v>
      </c>
      <c r="D19" s="102">
        <f t="shared" si="0"/>
        <v>-1.57955</v>
      </c>
      <c r="E19" s="102">
        <f t="shared" si="0"/>
        <v>-1.02257</v>
      </c>
      <c r="F19" s="102">
        <f t="shared" si="0"/>
        <v>-3.3622700000000001</v>
      </c>
      <c r="G19" s="102">
        <f t="shared" si="0"/>
        <v>-1.4413</v>
      </c>
      <c r="H19" s="102">
        <f t="shared" si="0"/>
        <v>-1.41805</v>
      </c>
      <c r="I19" s="102">
        <f t="shared" si="0"/>
        <v>-2.65449</v>
      </c>
      <c r="J19" s="102">
        <f t="shared" si="0"/>
        <v>-0.83391000000000004</v>
      </c>
      <c r="K19" s="102">
        <f t="shared" si="0"/>
        <v>-1.5471999999999999</v>
      </c>
      <c r="L19" s="102">
        <f t="shared" si="0"/>
        <v>-1.0481199999999999</v>
      </c>
      <c r="M19" s="102">
        <f t="shared" si="0"/>
        <v>0.14373</v>
      </c>
      <c r="N19" s="102">
        <f t="shared" si="0"/>
        <v>-1.90591</v>
      </c>
      <c r="O19" s="102">
        <f t="shared" si="0"/>
        <v>-3.6886700000000001</v>
      </c>
      <c r="P19" s="102">
        <f t="shared" si="0"/>
        <v>-0.88758999999999999</v>
      </c>
      <c r="Q19" s="102">
        <f t="shared" si="0"/>
        <v>-3.3320099999999999</v>
      </c>
      <c r="R19" s="102">
        <f t="shared" si="0"/>
        <v>-1.3105199999999999</v>
      </c>
      <c r="S19" s="102">
        <f t="shared" si="0"/>
        <v>-1.17537</v>
      </c>
      <c r="T19" s="102">
        <f t="shared" si="0"/>
        <v>-2.3877999999999999</v>
      </c>
      <c r="U19" s="94">
        <v>2016</v>
      </c>
    </row>
    <row r="20" spans="1:21" s="96" customFormat="1" ht="12" customHeight="1">
      <c r="A20" s="94">
        <v>2017</v>
      </c>
      <c r="B20" s="102">
        <f t="shared" si="0"/>
        <v>-1.0490900000000001</v>
      </c>
      <c r="C20" s="102">
        <f t="shared" si="0"/>
        <v>-0.57418999999999998</v>
      </c>
      <c r="D20" s="102">
        <f t="shared" si="0"/>
        <v>-0.47291</v>
      </c>
      <c r="E20" s="102">
        <f t="shared" si="0"/>
        <v>-0.13528999999999999</v>
      </c>
      <c r="F20" s="102">
        <f t="shared" si="0"/>
        <v>-1.63127</v>
      </c>
      <c r="G20" s="102">
        <f t="shared" si="0"/>
        <v>-1.15212</v>
      </c>
      <c r="H20" s="102">
        <f t="shared" si="0"/>
        <v>-0.87921000000000005</v>
      </c>
      <c r="I20" s="102">
        <f t="shared" si="0"/>
        <v>-1.2355499999999999</v>
      </c>
      <c r="J20" s="102">
        <f t="shared" ref="C20:T26" si="1">ROUND(J9/J8*100-100,5)</f>
        <v>-0.50182000000000004</v>
      </c>
      <c r="K20" s="102">
        <f t="shared" si="1"/>
        <v>-1.14703</v>
      </c>
      <c r="L20" s="102">
        <f t="shared" si="1"/>
        <v>-0.71316000000000002</v>
      </c>
      <c r="M20" s="102">
        <f t="shared" si="1"/>
        <v>-1.1794899999999999</v>
      </c>
      <c r="N20" s="102">
        <f t="shared" si="1"/>
        <v>-1.22387</v>
      </c>
      <c r="O20" s="102">
        <f t="shared" si="1"/>
        <v>-2.9925799999999998</v>
      </c>
      <c r="P20" s="102">
        <f t="shared" si="1"/>
        <v>-0.93684000000000001</v>
      </c>
      <c r="Q20" s="102">
        <f t="shared" si="1"/>
        <v>-1.1079600000000001</v>
      </c>
      <c r="R20" s="102">
        <f t="shared" si="1"/>
        <v>-0.92217000000000005</v>
      </c>
      <c r="S20" s="102">
        <f t="shared" si="1"/>
        <v>-0.89490000000000003</v>
      </c>
      <c r="T20" s="102">
        <f t="shared" si="1"/>
        <v>-1.29738</v>
      </c>
      <c r="U20" s="94">
        <v>2017</v>
      </c>
    </row>
    <row r="21" spans="1:21" s="96" customFormat="1" ht="12" customHeight="1">
      <c r="A21" s="94">
        <v>2018</v>
      </c>
      <c r="B21" s="102">
        <f t="shared" ref="B21:B26" si="2">ROUND(B10/B9*100-100,5)</f>
        <v>-1.7197800000000001</v>
      </c>
      <c r="C21" s="102">
        <f t="shared" si="1"/>
        <v>-1.3693500000000001</v>
      </c>
      <c r="D21" s="102">
        <f t="shared" si="1"/>
        <v>-1.4399</v>
      </c>
      <c r="E21" s="102">
        <f t="shared" si="1"/>
        <v>-3.4143300000000001</v>
      </c>
      <c r="F21" s="102">
        <f t="shared" si="1"/>
        <v>-1.6823600000000001</v>
      </c>
      <c r="G21" s="102">
        <f t="shared" si="1"/>
        <v>-0.99736999999999998</v>
      </c>
      <c r="H21" s="102">
        <f t="shared" si="1"/>
        <v>-1.0200499999999999</v>
      </c>
      <c r="I21" s="102">
        <f t="shared" si="1"/>
        <v>-2.33622</v>
      </c>
      <c r="J21" s="102">
        <f t="shared" si="1"/>
        <v>-1.51912</v>
      </c>
      <c r="K21" s="102">
        <f t="shared" si="1"/>
        <v>-1.6208400000000001</v>
      </c>
      <c r="L21" s="102">
        <f t="shared" si="1"/>
        <v>-1.56677</v>
      </c>
      <c r="M21" s="102">
        <f t="shared" si="1"/>
        <v>-2.41751</v>
      </c>
      <c r="N21" s="102">
        <f t="shared" si="1"/>
        <v>-2.28424</v>
      </c>
      <c r="O21" s="102">
        <f t="shared" si="1"/>
        <v>-3.8516900000000001</v>
      </c>
      <c r="P21" s="102">
        <f t="shared" si="1"/>
        <v>-1.1212500000000001</v>
      </c>
      <c r="Q21" s="102">
        <f t="shared" si="1"/>
        <v>-1.8934299999999999</v>
      </c>
      <c r="R21" s="102">
        <f t="shared" si="1"/>
        <v>-1.61951</v>
      </c>
      <c r="S21" s="102">
        <f t="shared" si="1"/>
        <v>-1.50051</v>
      </c>
      <c r="T21" s="102">
        <f t="shared" si="1"/>
        <v>-2.7130899999999998</v>
      </c>
      <c r="U21" s="94">
        <v>2018</v>
      </c>
    </row>
    <row r="22" spans="1:21" s="96" customFormat="1" ht="12" customHeight="1">
      <c r="A22" s="94">
        <v>2019</v>
      </c>
      <c r="B22" s="102">
        <f t="shared" si="2"/>
        <v>-1.44323</v>
      </c>
      <c r="C22" s="102">
        <f t="shared" si="1"/>
        <v>-0.94567999999999997</v>
      </c>
      <c r="D22" s="102">
        <f t="shared" si="1"/>
        <v>-0.44730999999999999</v>
      </c>
      <c r="E22" s="102">
        <f t="shared" si="1"/>
        <v>-0.49828</v>
      </c>
      <c r="F22" s="102">
        <f t="shared" si="1"/>
        <v>-2.8926500000000002</v>
      </c>
      <c r="G22" s="102">
        <f t="shared" si="1"/>
        <v>-1.89584</v>
      </c>
      <c r="H22" s="102">
        <f t="shared" si="1"/>
        <v>-1.02389</v>
      </c>
      <c r="I22" s="102">
        <f t="shared" si="1"/>
        <v>-0.63976999999999995</v>
      </c>
      <c r="J22" s="102">
        <f t="shared" si="1"/>
        <v>-1.20699</v>
      </c>
      <c r="K22" s="102">
        <f t="shared" si="1"/>
        <v>-1.43631</v>
      </c>
      <c r="L22" s="102">
        <f t="shared" si="1"/>
        <v>-1.2950299999999999</v>
      </c>
      <c r="M22" s="102">
        <f t="shared" si="1"/>
        <v>-2.3055699999999999</v>
      </c>
      <c r="N22" s="102">
        <f t="shared" si="1"/>
        <v>-1.26973</v>
      </c>
      <c r="O22" s="102">
        <f t="shared" si="1"/>
        <v>-0.49325999999999998</v>
      </c>
      <c r="P22" s="102">
        <f t="shared" si="1"/>
        <v>-1.2214400000000001</v>
      </c>
      <c r="Q22" s="102">
        <f t="shared" si="1"/>
        <v>-0.68862000000000001</v>
      </c>
      <c r="R22" s="102">
        <f t="shared" si="1"/>
        <v>-1.2299</v>
      </c>
      <c r="S22" s="102">
        <f t="shared" si="1"/>
        <v>-1.30583</v>
      </c>
      <c r="T22" s="102">
        <f t="shared" si="1"/>
        <v>-0.80559000000000003</v>
      </c>
      <c r="U22" s="94">
        <v>2019</v>
      </c>
    </row>
    <row r="23" spans="1:21" s="96" customFormat="1" ht="12" customHeight="1">
      <c r="A23" s="94">
        <v>2020</v>
      </c>
      <c r="B23" s="102">
        <f t="shared" si="2"/>
        <v>-5.3847500000000004</v>
      </c>
      <c r="C23" s="102">
        <f t="shared" si="1"/>
        <v>-4.9091800000000001</v>
      </c>
      <c r="D23" s="102">
        <f t="shared" si="1"/>
        <v>-11.23861</v>
      </c>
      <c r="E23" s="102">
        <f t="shared" si="1"/>
        <v>-5.5518900000000002</v>
      </c>
      <c r="F23" s="102">
        <f t="shared" si="1"/>
        <v>-6.6981299999999999</v>
      </c>
      <c r="G23" s="102">
        <f t="shared" si="1"/>
        <v>-7.3187899999999999</v>
      </c>
      <c r="H23" s="102">
        <f t="shared" si="1"/>
        <v>-5.4972000000000003</v>
      </c>
      <c r="I23" s="102">
        <f t="shared" si="1"/>
        <v>-6.68032</v>
      </c>
      <c r="J23" s="102">
        <f t="shared" si="1"/>
        <v>-5.6403299999999996</v>
      </c>
      <c r="K23" s="102">
        <f t="shared" si="1"/>
        <v>-5.8959900000000003</v>
      </c>
      <c r="L23" s="102">
        <f t="shared" si="1"/>
        <v>-5.5493600000000001</v>
      </c>
      <c r="M23" s="102">
        <f t="shared" si="1"/>
        <v>-5.9331899999999997</v>
      </c>
      <c r="N23" s="102">
        <f t="shared" si="1"/>
        <v>-7.60771</v>
      </c>
      <c r="O23" s="102">
        <f t="shared" si="1"/>
        <v>-6.6051299999999999</v>
      </c>
      <c r="P23" s="102">
        <f t="shared" si="1"/>
        <v>-6.1326200000000002</v>
      </c>
      <c r="Q23" s="102">
        <f t="shared" si="1"/>
        <v>-6.3946699999999996</v>
      </c>
      <c r="R23" s="102">
        <f t="shared" si="1"/>
        <v>-5.8812300000000004</v>
      </c>
      <c r="S23" s="102">
        <f t="shared" si="1"/>
        <v>-5.5949099999999996</v>
      </c>
      <c r="T23" s="102">
        <f t="shared" si="1"/>
        <v>-6.7054400000000003</v>
      </c>
      <c r="U23" s="94">
        <v>2020</v>
      </c>
    </row>
    <row r="24" spans="1:21" s="96" customFormat="1" ht="12" customHeight="1">
      <c r="A24" s="94">
        <v>2021</v>
      </c>
      <c r="B24" s="102">
        <f t="shared" si="2"/>
        <v>-2.6503899999999998</v>
      </c>
      <c r="C24" s="102">
        <f t="shared" si="1"/>
        <v>-2.74017</v>
      </c>
      <c r="D24" s="102">
        <f t="shared" si="1"/>
        <v>-3.00345</v>
      </c>
      <c r="E24" s="102">
        <f t="shared" si="1"/>
        <v>-3.2355399999999999</v>
      </c>
      <c r="F24" s="102">
        <f t="shared" si="1"/>
        <v>-3.83344</v>
      </c>
      <c r="G24" s="102">
        <f t="shared" si="1"/>
        <v>-3.5427399999999998</v>
      </c>
      <c r="H24" s="102">
        <f t="shared" si="1"/>
        <v>-2.5586099999999998</v>
      </c>
      <c r="I24" s="102">
        <f t="shared" si="1"/>
        <v>-3.2652899999999998</v>
      </c>
      <c r="J24" s="102">
        <f t="shared" si="1"/>
        <v>-2.6864699999999999</v>
      </c>
      <c r="K24" s="102">
        <f t="shared" si="1"/>
        <v>-3.1375799999999998</v>
      </c>
      <c r="L24" s="102">
        <f t="shared" si="1"/>
        <v>-3.17821</v>
      </c>
      <c r="M24" s="102">
        <f t="shared" si="1"/>
        <v>-3.0211999999999999</v>
      </c>
      <c r="N24" s="102">
        <f t="shared" si="1"/>
        <v>-3.2826599999999999</v>
      </c>
      <c r="O24" s="102">
        <f t="shared" si="1"/>
        <v>-5.1625100000000002</v>
      </c>
      <c r="P24" s="102">
        <f t="shared" si="1"/>
        <v>-1.89794</v>
      </c>
      <c r="Q24" s="102">
        <f t="shared" si="1"/>
        <v>-3.8352900000000001</v>
      </c>
      <c r="R24" s="102">
        <f t="shared" si="1"/>
        <v>-2.931</v>
      </c>
      <c r="S24" s="102">
        <f t="shared" si="1"/>
        <v>-2.8444500000000001</v>
      </c>
      <c r="T24" s="102">
        <f t="shared" si="1"/>
        <v>-3.6786300000000001</v>
      </c>
      <c r="U24" s="94">
        <v>2021</v>
      </c>
    </row>
    <row r="25" spans="1:21" s="96" customFormat="1" ht="12" customHeight="1">
      <c r="A25" s="94">
        <v>2022</v>
      </c>
      <c r="B25" s="102">
        <f t="shared" si="2"/>
        <v>1.0841000000000001</v>
      </c>
      <c r="C25" s="102">
        <f t="shared" si="1"/>
        <v>1.123</v>
      </c>
      <c r="D25" s="102">
        <f t="shared" si="1"/>
        <v>4.5403700000000002</v>
      </c>
      <c r="E25" s="102">
        <f t="shared" si="1"/>
        <v>-0.17582</v>
      </c>
      <c r="F25" s="102">
        <f t="shared" si="1"/>
        <v>1.4682500000000001</v>
      </c>
      <c r="G25" s="102">
        <f t="shared" si="1"/>
        <v>3.7008299999999998</v>
      </c>
      <c r="H25" s="102">
        <f t="shared" si="1"/>
        <v>0.55708999999999997</v>
      </c>
      <c r="I25" s="102">
        <f t="shared" si="1"/>
        <v>1.19973</v>
      </c>
      <c r="J25" s="102">
        <f t="shared" si="1"/>
        <v>1.2610399999999999</v>
      </c>
      <c r="K25" s="102">
        <f t="shared" si="1"/>
        <v>0.13044</v>
      </c>
      <c r="L25" s="102">
        <f t="shared" si="1"/>
        <v>0.86068</v>
      </c>
      <c r="M25" s="102">
        <f t="shared" si="1"/>
        <v>-0.26872000000000001</v>
      </c>
      <c r="N25" s="102">
        <f t="shared" si="1"/>
        <v>1.8418099999999999</v>
      </c>
      <c r="O25" s="102">
        <f t="shared" si="1"/>
        <v>-0.47597</v>
      </c>
      <c r="P25" s="102">
        <f t="shared" si="1"/>
        <v>0.85341999999999996</v>
      </c>
      <c r="Q25" s="102">
        <f t="shared" si="1"/>
        <v>0.93510000000000004</v>
      </c>
      <c r="R25" s="102">
        <f t="shared" si="1"/>
        <v>0.92262999999999995</v>
      </c>
      <c r="S25" s="102">
        <f t="shared" si="1"/>
        <v>0.81247999999999998</v>
      </c>
      <c r="T25" s="102">
        <f t="shared" si="1"/>
        <v>0.81611</v>
      </c>
      <c r="U25" s="94">
        <v>2022</v>
      </c>
    </row>
    <row r="26" spans="1:21" s="96" customFormat="1" ht="12" customHeight="1">
      <c r="A26" s="94">
        <v>2023</v>
      </c>
      <c r="B26" s="102">
        <f t="shared" si="2"/>
        <v>1.9792400000000001</v>
      </c>
      <c r="C26" s="102">
        <f t="shared" si="1"/>
        <v>2.03349</v>
      </c>
      <c r="D26" s="102">
        <f t="shared" si="1"/>
        <v>5.6358499999999996</v>
      </c>
      <c r="E26" s="102">
        <f t="shared" si="1"/>
        <v>2.1102599999999998</v>
      </c>
      <c r="F26" s="102">
        <f t="shared" si="1"/>
        <v>2.5460799999999999</v>
      </c>
      <c r="G26" s="102">
        <f t="shared" si="1"/>
        <v>4.76633</v>
      </c>
      <c r="H26" s="102">
        <f t="shared" si="1"/>
        <v>2.1165500000000002</v>
      </c>
      <c r="I26" s="102">
        <f t="shared" si="1"/>
        <v>1.93669</v>
      </c>
      <c r="J26" s="102">
        <f t="shared" si="1"/>
        <v>1.1236999999999999</v>
      </c>
      <c r="K26" s="102">
        <f t="shared" si="1"/>
        <v>0.17135</v>
      </c>
      <c r="L26" s="102">
        <f t="shared" si="1"/>
        <v>1.30121</v>
      </c>
      <c r="M26" s="102">
        <f t="shared" si="1"/>
        <v>0.40797</v>
      </c>
      <c r="N26" s="102">
        <f t="shared" si="1"/>
        <v>3.0111699999999999</v>
      </c>
      <c r="O26" s="102">
        <f t="shared" si="1"/>
        <v>1.63181</v>
      </c>
      <c r="P26" s="102">
        <f t="shared" si="1"/>
        <v>1.1254299999999999</v>
      </c>
      <c r="Q26" s="102">
        <f t="shared" si="1"/>
        <v>2.2452299999999998</v>
      </c>
      <c r="R26" s="102">
        <f t="shared" si="1"/>
        <v>1.5790599999999999</v>
      </c>
      <c r="S26" s="102">
        <f t="shared" si="1"/>
        <v>1.3532900000000001</v>
      </c>
      <c r="T26" s="102">
        <f t="shared" si="1"/>
        <v>2.3311000000000002</v>
      </c>
      <c r="U26" s="94">
        <v>2023</v>
      </c>
    </row>
    <row r="27" spans="1:21" s="96" customFormat="1" ht="12" customHeight="1">
      <c r="A27" s="94"/>
      <c r="B27" s="102"/>
      <c r="C27" s="103"/>
      <c r="D27" s="103"/>
      <c r="E27" s="103"/>
      <c r="F27" s="103"/>
      <c r="G27" s="103"/>
      <c r="H27" s="103"/>
      <c r="I27" s="103"/>
      <c r="J27" s="103"/>
      <c r="K27" s="103"/>
      <c r="L27" s="103"/>
      <c r="M27" s="103"/>
      <c r="N27" s="103"/>
      <c r="O27" s="103"/>
      <c r="P27" s="103"/>
      <c r="Q27" s="103"/>
      <c r="R27" s="103"/>
      <c r="S27" s="103"/>
      <c r="T27" s="103"/>
      <c r="U27" s="94"/>
    </row>
    <row r="28" spans="1:21" s="96" customFormat="1" ht="12" customHeight="1">
      <c r="A28" s="94"/>
      <c r="B28" s="177" t="s">
        <v>128</v>
      </c>
      <c r="C28" s="177"/>
      <c r="D28" s="177"/>
      <c r="E28" s="177"/>
      <c r="F28" s="177"/>
      <c r="G28" s="177"/>
      <c r="H28" s="177"/>
      <c r="I28" s="177"/>
      <c r="J28" s="177"/>
      <c r="K28" s="177"/>
      <c r="L28" s="177" t="s">
        <v>128</v>
      </c>
      <c r="M28" s="177"/>
      <c r="N28" s="177"/>
      <c r="O28" s="177"/>
      <c r="P28" s="177"/>
      <c r="Q28" s="177"/>
      <c r="R28" s="177"/>
      <c r="S28" s="177"/>
      <c r="T28" s="177"/>
      <c r="U28" s="94"/>
    </row>
    <row r="29" spans="1:21" s="96" customFormat="1" ht="12" customHeight="1">
      <c r="A29" s="94">
        <v>2014</v>
      </c>
      <c r="B29" s="102">
        <f>ROUND(B6/'T8'!B6*100,5)</f>
        <v>13.51272</v>
      </c>
      <c r="C29" s="102">
        <f>ROUND(C6/'T8'!C6*100,5)</f>
        <v>12.322419999999999</v>
      </c>
      <c r="D29" s="102">
        <f>ROUND(D6/'T8'!D6*100,5)</f>
        <v>9.7258300000000002</v>
      </c>
      <c r="E29" s="102">
        <f>ROUND(E6/'T8'!E6*100,5)</f>
        <v>10.79086</v>
      </c>
      <c r="F29" s="102">
        <f>ROUND(F6/'T8'!F6*100,5)</f>
        <v>13.00525</v>
      </c>
      <c r="G29" s="102">
        <f>ROUND(G6/'T8'!G6*100,5)</f>
        <v>9.85548</v>
      </c>
      <c r="H29" s="102">
        <f>ROUND(H6/'T8'!H6*100,5)</f>
        <v>12.893420000000001</v>
      </c>
      <c r="I29" s="102">
        <f>ROUND(I6/'T8'!I6*100,5)</f>
        <v>10.90278</v>
      </c>
      <c r="J29" s="102">
        <f>ROUND(J6/'T8'!J6*100,5)</f>
        <v>14.81986</v>
      </c>
      <c r="K29" s="102">
        <f>ROUND(K6/'T8'!K6*100,5)</f>
        <v>15.567959999999999</v>
      </c>
      <c r="L29" s="102">
        <f>ROUND(L6/'T8'!L6*100,5)</f>
        <v>15.679959999999999</v>
      </c>
      <c r="M29" s="102">
        <f>ROUND(M6/'T8'!M6*100,5)</f>
        <v>15.19501</v>
      </c>
      <c r="N29" s="102">
        <f>ROUND(N6/'T8'!N6*100,5)</f>
        <v>10.085089999999999</v>
      </c>
      <c r="O29" s="102">
        <f>ROUND(O6/'T8'!O6*100,5)</f>
        <v>10.399620000000001</v>
      </c>
      <c r="P29" s="102">
        <f>ROUND(P6/'T8'!P6*100,5)</f>
        <v>15.02192</v>
      </c>
      <c r="Q29" s="102">
        <f>ROUND(Q6/'T8'!Q6*100,5)</f>
        <v>9.4633800000000008</v>
      </c>
      <c r="R29" s="102">
        <f>ROUND(R6/'T8'!R6*100,5)</f>
        <v>13.277670000000001</v>
      </c>
      <c r="S29" s="102">
        <f>ROUND(S6/'T8'!S6*100,5)</f>
        <v>13.96697</v>
      </c>
      <c r="T29" s="102">
        <f>ROUND(T6/'T8'!T6*100,5)</f>
        <v>10.262040000000001</v>
      </c>
      <c r="U29" s="94">
        <v>2014</v>
      </c>
    </row>
    <row r="30" spans="1:21" s="96" customFormat="1" ht="12" customHeight="1">
      <c r="A30" s="94">
        <v>2015</v>
      </c>
      <c r="B30" s="102">
        <f>ROUND(B7/'T8'!B7*100,5)</f>
        <v>12.9427</v>
      </c>
      <c r="C30" s="102">
        <f>ROUND(C7/'T8'!C7*100,5)</f>
        <v>11.964</v>
      </c>
      <c r="D30" s="102">
        <f>ROUND(D7/'T8'!D7*100,5)</f>
        <v>9.1394199999999994</v>
      </c>
      <c r="E30" s="102">
        <f>ROUND(E7/'T8'!E7*100,5)</f>
        <v>9.8429699999999993</v>
      </c>
      <c r="F30" s="102">
        <f>ROUND(F7/'T8'!F7*100,5)</f>
        <v>12.41371</v>
      </c>
      <c r="G30" s="102">
        <f>ROUND(G7/'T8'!G7*100,5)</f>
        <v>9.3380500000000008</v>
      </c>
      <c r="H30" s="102">
        <f>ROUND(H7/'T8'!H7*100,5)</f>
        <v>12.522539999999999</v>
      </c>
      <c r="I30" s="102">
        <f>ROUND(I7/'T8'!I7*100,5)</f>
        <v>10.217969999999999</v>
      </c>
      <c r="J30" s="102">
        <f>ROUND(J7/'T8'!J7*100,5)</f>
        <v>14.249969999999999</v>
      </c>
      <c r="K30" s="102">
        <f>ROUND(K7/'T8'!K7*100,5)</f>
        <v>14.993539999999999</v>
      </c>
      <c r="L30" s="102">
        <f>ROUND(L7/'T8'!L7*100,5)</f>
        <v>15.264659999999999</v>
      </c>
      <c r="M30" s="102">
        <f>ROUND(M7/'T8'!M7*100,5)</f>
        <v>14.61697</v>
      </c>
      <c r="N30" s="102">
        <f>ROUND(N7/'T8'!N7*100,5)</f>
        <v>9.1550700000000003</v>
      </c>
      <c r="O30" s="102">
        <f>ROUND(O7/'T8'!O7*100,5)</f>
        <v>9.6514100000000003</v>
      </c>
      <c r="P30" s="102">
        <f>ROUND(P7/'T8'!P7*100,5)</f>
        <v>14.44192</v>
      </c>
      <c r="Q30" s="102">
        <f>ROUND(Q7/'T8'!Q7*100,5)</f>
        <v>8.9814399999999992</v>
      </c>
      <c r="R30" s="102">
        <f>ROUND(R7/'T8'!R7*100,5)</f>
        <v>12.73617</v>
      </c>
      <c r="S30" s="102">
        <f>ROUND(S7/'T8'!S7*100,5)</f>
        <v>13.46602</v>
      </c>
      <c r="T30" s="102">
        <f>ROUND(T7/'T8'!T7*100,5)</f>
        <v>9.4706600000000005</v>
      </c>
      <c r="U30" s="94">
        <v>2015</v>
      </c>
    </row>
    <row r="31" spans="1:21" s="96" customFormat="1" ht="12" customHeight="1">
      <c r="A31" s="94">
        <v>2016</v>
      </c>
      <c r="B31" s="102">
        <f>ROUND(B8/'T8'!B8*100,5)</f>
        <v>12.63494</v>
      </c>
      <c r="C31" s="102">
        <f>ROUND(C8/'T8'!C8*100,5)</f>
        <v>11.675459999999999</v>
      </c>
      <c r="D31" s="102">
        <f>ROUND(D8/'T8'!D8*100,5)</f>
        <v>8.7461599999999997</v>
      </c>
      <c r="E31" s="102">
        <f>ROUND(E8/'T8'!E8*100,5)</f>
        <v>9.6172900000000006</v>
      </c>
      <c r="F31" s="102">
        <f>ROUND(F8/'T8'!F8*100,5)</f>
        <v>11.862640000000001</v>
      </c>
      <c r="G31" s="102">
        <f>ROUND(G8/'T8'!G8*100,5)</f>
        <v>9.0464400000000005</v>
      </c>
      <c r="H31" s="102">
        <f>ROUND(H8/'T8'!H8*100,5)</f>
        <v>12.185230000000001</v>
      </c>
      <c r="I31" s="102">
        <f>ROUND(I8/'T8'!I8*100,5)</f>
        <v>9.9003599999999992</v>
      </c>
      <c r="J31" s="102">
        <f>ROUND(J8/'T8'!J8*100,5)</f>
        <v>13.9598</v>
      </c>
      <c r="K31" s="102">
        <f>ROUND(K8/'T8'!K8*100,5)</f>
        <v>14.606339999999999</v>
      </c>
      <c r="L31" s="102">
        <f>ROUND(L8/'T8'!L8*100,5)</f>
        <v>14.97864</v>
      </c>
      <c r="M31" s="102">
        <f>ROUND(M8/'T8'!M8*100,5)</f>
        <v>14.489240000000001</v>
      </c>
      <c r="N31" s="102">
        <f>ROUND(N8/'T8'!N8*100,5)</f>
        <v>8.9010800000000003</v>
      </c>
      <c r="O31" s="102">
        <f>ROUND(O8/'T8'!O8*100,5)</f>
        <v>9.2773199999999996</v>
      </c>
      <c r="P31" s="102">
        <f>ROUND(P8/'T8'!P8*100,5)</f>
        <v>14.10568</v>
      </c>
      <c r="Q31" s="102">
        <f>ROUND(Q8/'T8'!Q8*100,5)</f>
        <v>8.6696600000000004</v>
      </c>
      <c r="R31" s="102">
        <f>ROUND(R8/'T8'!R8*100,5)</f>
        <v>12.411300000000001</v>
      </c>
      <c r="S31" s="102">
        <f>ROUND(S8/'T8'!S8*100,5)</f>
        <v>13.13809</v>
      </c>
      <c r="T31" s="102">
        <f>ROUND(T8/'T8'!T8*100,5)</f>
        <v>9.1836400000000005</v>
      </c>
      <c r="U31" s="94">
        <v>2016</v>
      </c>
    </row>
    <row r="32" spans="1:21" s="96" customFormat="1" ht="12" customHeight="1">
      <c r="A32" s="94">
        <v>2017</v>
      </c>
      <c r="B32" s="102">
        <f>ROUND(B9/'T8'!B9*100,5)</f>
        <v>12.32305</v>
      </c>
      <c r="C32" s="102">
        <f>ROUND(C9/'T8'!C9*100,5)</f>
        <v>11.414440000000001</v>
      </c>
      <c r="D32" s="102">
        <f>ROUND(D9/'T8'!D9*100,5)</f>
        <v>8.4417100000000005</v>
      </c>
      <c r="E32" s="102">
        <f>ROUND(E9/'T8'!E9*100,5)</f>
        <v>9.4820600000000006</v>
      </c>
      <c r="F32" s="102">
        <f>ROUND(F9/'T8'!F9*100,5)</f>
        <v>11.57408</v>
      </c>
      <c r="G32" s="102">
        <f>ROUND(G9/'T8'!G9*100,5)</f>
        <v>8.8240999999999996</v>
      </c>
      <c r="H32" s="102">
        <f>ROUND(H9/'T8'!H9*100,5)</f>
        <v>11.884819999999999</v>
      </c>
      <c r="I32" s="102">
        <f>ROUND(I9/'T8'!I9*100,5)</f>
        <v>9.6935400000000005</v>
      </c>
      <c r="J32" s="102">
        <f>ROUND(J9/'T8'!J9*100,5)</f>
        <v>13.71574</v>
      </c>
      <c r="K32" s="102">
        <f>ROUND(K9/'T8'!K9*100,5)</f>
        <v>14.266489999999999</v>
      </c>
      <c r="L32" s="102">
        <f>ROUND(L9/'T8'!L9*100,5)</f>
        <v>14.72625</v>
      </c>
      <c r="M32" s="102">
        <f>ROUND(M9/'T8'!M9*100,5)</f>
        <v>14.21837</v>
      </c>
      <c r="N32" s="102">
        <f>ROUND(N9/'T8'!N9*100,5)</f>
        <v>8.7005099999999995</v>
      </c>
      <c r="O32" s="102">
        <f>ROUND(O9/'T8'!O9*100,5)</f>
        <v>8.9681200000000008</v>
      </c>
      <c r="P32" s="102">
        <f>ROUND(P9/'T8'!P9*100,5)</f>
        <v>13.78712</v>
      </c>
      <c r="Q32" s="102">
        <f>ROUND(Q9/'T8'!Q9*100,5)</f>
        <v>8.5512499999999996</v>
      </c>
      <c r="R32" s="102">
        <f>ROUND(R9/'T8'!R9*100,5)</f>
        <v>12.129149999999999</v>
      </c>
      <c r="S32" s="102">
        <f>ROUND(S9/'T8'!S9*100,5)</f>
        <v>12.84282</v>
      </c>
      <c r="T32" s="102">
        <f>ROUND(T9/'T8'!T9*100,5)</f>
        <v>8.9911700000000003</v>
      </c>
      <c r="U32" s="94">
        <v>2017</v>
      </c>
    </row>
    <row r="33" spans="1:21" s="96" customFormat="1" ht="12" customHeight="1">
      <c r="A33" s="94">
        <v>2018</v>
      </c>
      <c r="B33" s="102">
        <f>ROUND(B10/'T8'!B10*100,5)</f>
        <v>11.946669999999999</v>
      </c>
      <c r="C33" s="102">
        <f>ROUND(C10/'T8'!C10*100,5)</f>
        <v>11.0799</v>
      </c>
      <c r="D33" s="102">
        <f>ROUND(D10/'T8'!D10*100,5)</f>
        <v>8.1012500000000003</v>
      </c>
      <c r="E33" s="102">
        <f>ROUND(E10/'T8'!E10*100,5)</f>
        <v>9.0709999999999997</v>
      </c>
      <c r="F33" s="102">
        <f>ROUND(F10/'T8'!F10*100,5)</f>
        <v>11.26313</v>
      </c>
      <c r="G33" s="102">
        <f>ROUND(G10/'T8'!G10*100,5)</f>
        <v>8.6062700000000003</v>
      </c>
      <c r="H33" s="102">
        <f>ROUND(H10/'T8'!H10*100,5)</f>
        <v>11.58192</v>
      </c>
      <c r="I33" s="102">
        <f>ROUND(I10/'T8'!I10*100,5)</f>
        <v>9.4034300000000002</v>
      </c>
      <c r="J33" s="102">
        <f>ROUND(J10/'T8'!J10*100,5)</f>
        <v>13.33385</v>
      </c>
      <c r="K33" s="102">
        <f>ROUND(K10/'T8'!K10*100,5)</f>
        <v>13.858689999999999</v>
      </c>
      <c r="L33" s="102">
        <f>ROUND(L10/'T8'!L10*100,5)</f>
        <v>14.356769999999999</v>
      </c>
      <c r="M33" s="102">
        <f>ROUND(M10/'T8'!M10*100,5)</f>
        <v>13.80372</v>
      </c>
      <c r="N33" s="102">
        <f>ROUND(N10/'T8'!N10*100,5)</f>
        <v>8.4271700000000003</v>
      </c>
      <c r="O33" s="102">
        <f>ROUND(O10/'T8'!O10*100,5)</f>
        <v>8.6139500000000009</v>
      </c>
      <c r="P33" s="102">
        <f>ROUND(P10/'T8'!P10*100,5)</f>
        <v>13.464880000000001</v>
      </c>
      <c r="Q33" s="102">
        <f>ROUND(Q10/'T8'!Q10*100,5)</f>
        <v>8.3688300000000009</v>
      </c>
      <c r="R33" s="102">
        <f>ROUND(R10/'T8'!R10*100,5)</f>
        <v>11.77637</v>
      </c>
      <c r="S33" s="102">
        <f>ROUND(S10/'T8'!S10*100,5)</f>
        <v>12.47944</v>
      </c>
      <c r="T33" s="102">
        <f>ROUND(T10/'T8'!T10*100,5)</f>
        <v>8.6925699999999999</v>
      </c>
      <c r="U33" s="94">
        <v>2018</v>
      </c>
    </row>
    <row r="34" spans="1:21" s="96" customFormat="1" ht="12" customHeight="1">
      <c r="A34" s="94">
        <v>2019</v>
      </c>
      <c r="B34" s="102">
        <f>ROUND(B11/'T8'!B11*100,5)</f>
        <v>11.6899</v>
      </c>
      <c r="C34" s="102">
        <f>ROUND(C11/'T8'!C11*100,5)</f>
        <v>10.85196</v>
      </c>
      <c r="D34" s="102">
        <f>ROUND(D11/'T8'!D11*100,5)</f>
        <v>7.8742900000000002</v>
      </c>
      <c r="E34" s="102">
        <f>ROUND(E11/'T8'!E11*100,5)</f>
        <v>8.9790100000000006</v>
      </c>
      <c r="F34" s="102">
        <f>ROUND(F11/'T8'!F11*100,5)</f>
        <v>10.86144</v>
      </c>
      <c r="G34" s="102">
        <f>ROUND(G11/'T8'!G11*100,5)</f>
        <v>8.3214500000000005</v>
      </c>
      <c r="H34" s="102">
        <f>ROUND(H11/'T8'!H11*100,5)</f>
        <v>11.34834</v>
      </c>
      <c r="I34" s="102">
        <f>ROUND(I11/'T8'!I11*100,5)</f>
        <v>9.29955</v>
      </c>
      <c r="J34" s="102">
        <f>ROUND(J11/'T8'!J11*100,5)</f>
        <v>13.04166</v>
      </c>
      <c r="K34" s="102">
        <f>ROUND(K11/'T8'!K11*100,5)</f>
        <v>13.531040000000001</v>
      </c>
      <c r="L34" s="102">
        <f>ROUND(L11/'T8'!L11*100,5)</f>
        <v>14.08459</v>
      </c>
      <c r="M34" s="102">
        <f>ROUND(M11/'T8'!M11*100,5)</f>
        <v>13.47054</v>
      </c>
      <c r="N34" s="102">
        <f>ROUND(N11/'T8'!N11*100,5)</f>
        <v>8.2930899999999994</v>
      </c>
      <c r="O34" s="102">
        <f>ROUND(O11/'T8'!O11*100,5)</f>
        <v>8.5739099999999997</v>
      </c>
      <c r="P34" s="102">
        <f>ROUND(P11/'T8'!P11*100,5)</f>
        <v>13.16117</v>
      </c>
      <c r="Q34" s="102">
        <f>ROUND(Q11/'T8'!Q11*100,5)</f>
        <v>8.3270599999999995</v>
      </c>
      <c r="R34" s="102">
        <f>ROUND(R11/'T8'!R11*100,5)</f>
        <v>11.52547</v>
      </c>
      <c r="S34" s="102">
        <f>ROUND(S11/'T8'!S11*100,5)</f>
        <v>12.20059</v>
      </c>
      <c r="T34" s="102">
        <f>ROUND(T11/'T8'!T11*100,5)</f>
        <v>8.6026600000000002</v>
      </c>
      <c r="U34" s="94">
        <v>2019</v>
      </c>
    </row>
    <row r="35" spans="1:21" s="96" customFormat="1" ht="12" customHeight="1">
      <c r="A35" s="94">
        <v>2020</v>
      </c>
      <c r="B35" s="102">
        <f>ROUND(B12/'T8'!B12*100,5)</f>
        <v>11.16503</v>
      </c>
      <c r="C35" s="102">
        <f>ROUND(C12/'T8'!C12*100,5)</f>
        <v>10.38551</v>
      </c>
      <c r="D35" s="102">
        <f>ROUND(D12/'T8'!D12*100,5)</f>
        <v>7.0079900000000004</v>
      </c>
      <c r="E35" s="102">
        <f>ROUND(E12/'T8'!E12*100,5)</f>
        <v>8.5330499999999994</v>
      </c>
      <c r="F35" s="102">
        <f>ROUND(F12/'T8'!F12*100,5)</f>
        <v>10.23288</v>
      </c>
      <c r="G35" s="102">
        <f>ROUND(G12/'T8'!G12*100,5)</f>
        <v>7.7371999999999996</v>
      </c>
      <c r="H35" s="102">
        <f>ROUND(H12/'T8'!H12*100,5)</f>
        <v>10.799429999999999</v>
      </c>
      <c r="I35" s="102">
        <f>ROUND(I12/'T8'!I12*100,5)</f>
        <v>8.7361500000000003</v>
      </c>
      <c r="J35" s="102">
        <f>ROUND(J12/'T8'!J12*100,5)</f>
        <v>12.37879</v>
      </c>
      <c r="K35" s="102">
        <f>ROUND(K12/'T8'!K12*100,5)</f>
        <v>12.82231</v>
      </c>
      <c r="L35" s="102">
        <f>ROUND(L12/'T8'!L12*100,5)</f>
        <v>13.44509</v>
      </c>
      <c r="M35" s="102">
        <f>ROUND(M12/'T8'!M12*100,5)</f>
        <v>12.85811</v>
      </c>
      <c r="N35" s="102">
        <f>ROUND(N12/'T8'!N12*100,5)</f>
        <v>7.7151100000000001</v>
      </c>
      <c r="O35" s="102">
        <f>ROUND(O12/'T8'!O12*100,5)</f>
        <v>8.0934000000000008</v>
      </c>
      <c r="P35" s="102">
        <f>ROUND(P12/'T8'!P12*100,5)</f>
        <v>12.390890000000001</v>
      </c>
      <c r="Q35" s="102">
        <f>ROUND(Q12/'T8'!Q12*100,5)</f>
        <v>7.9123900000000003</v>
      </c>
      <c r="R35" s="102">
        <f>ROUND(R12/'T8'!R12*100,5)</f>
        <v>10.926030000000001</v>
      </c>
      <c r="S35" s="102">
        <f>ROUND(S12/'T8'!S12*100,5)</f>
        <v>11.60125</v>
      </c>
      <c r="T35" s="102">
        <f>ROUND(T12/'T8'!T12*100,5)</f>
        <v>8.0964200000000002</v>
      </c>
      <c r="U35" s="94">
        <v>2020</v>
      </c>
    </row>
    <row r="36" spans="1:21" s="96" customFormat="1" ht="12" customHeight="1">
      <c r="A36" s="94">
        <v>2021</v>
      </c>
      <c r="B36" s="102">
        <f>ROUND(B13/'T8'!B13*100,5)</f>
        <v>10.869400000000001</v>
      </c>
      <c r="C36" s="102">
        <f>ROUND(C13/'T8'!C13*100,5)</f>
        <v>10.099119999999999</v>
      </c>
      <c r="D36" s="102">
        <f>ROUND(D13/'T8'!D13*100,5)</f>
        <v>6.73468</v>
      </c>
      <c r="E36" s="102">
        <f>ROUND(E13/'T8'!E13*100,5)</f>
        <v>8.2092500000000008</v>
      </c>
      <c r="F36" s="102">
        <f>ROUND(F13/'T8'!F13*100,5)</f>
        <v>9.8690599999999993</v>
      </c>
      <c r="G36" s="102">
        <f>ROUND(G13/'T8'!G13*100,5)</f>
        <v>7.4518800000000001</v>
      </c>
      <c r="H36" s="102">
        <f>ROUND(H13/'T8'!H13*100,5)</f>
        <v>10.492520000000001</v>
      </c>
      <c r="I36" s="102">
        <f>ROUND(I13/'T8'!I13*100,5)</f>
        <v>8.4351900000000004</v>
      </c>
      <c r="J36" s="102">
        <f>ROUND(J13/'T8'!J13*100,5)</f>
        <v>12.01497</v>
      </c>
      <c r="K36" s="102">
        <f>ROUND(K13/'T8'!K13*100,5)</f>
        <v>12.374919999999999</v>
      </c>
      <c r="L36" s="102">
        <f>ROUND(L13/'T8'!L13*100,5)</f>
        <v>12.99546</v>
      </c>
      <c r="M36" s="102">
        <f>ROUND(M13/'T8'!M13*100,5)</f>
        <v>12.547499999999999</v>
      </c>
      <c r="N36" s="102">
        <f>ROUND(N13/'T8'!N13*100,5)</f>
        <v>7.4582300000000004</v>
      </c>
      <c r="O36" s="102">
        <f>ROUND(O13/'T8'!O13*100,5)</f>
        <v>7.6830400000000001</v>
      </c>
      <c r="P36" s="102">
        <f>ROUND(P13/'T8'!P13*100,5)</f>
        <v>12.087820000000001</v>
      </c>
      <c r="Q36" s="102">
        <f>ROUND(Q13/'T8'!Q13*100,5)</f>
        <v>7.6566299999999998</v>
      </c>
      <c r="R36" s="102">
        <f>ROUND(R13/'T8'!R13*100,5)</f>
        <v>10.58531</v>
      </c>
      <c r="S36" s="102">
        <f>ROUND(S13/'T8'!S13*100,5)</f>
        <v>11.251099999999999</v>
      </c>
      <c r="T36" s="102">
        <f>ROUND(T13/'T8'!T13*100,5)</f>
        <v>7.7965600000000004</v>
      </c>
      <c r="U36" s="94">
        <v>2021</v>
      </c>
    </row>
    <row r="37" spans="1:21" s="96" customFormat="1" ht="12" customHeight="1">
      <c r="A37" s="94">
        <v>2022</v>
      </c>
      <c r="B37" s="102">
        <f>ROUND(B14/'T8'!B14*100,5)</f>
        <v>10.852779999999999</v>
      </c>
      <c r="C37" s="102">
        <f>ROUND(C14/'T8'!C14*100,5)</f>
        <v>10.07263</v>
      </c>
      <c r="D37" s="102">
        <f>ROUND(D14/'T8'!D14*100,5)</f>
        <v>6.8094700000000001</v>
      </c>
      <c r="E37" s="102">
        <f>ROUND(E14/'T8'!E14*100,5)</f>
        <v>8.1021300000000007</v>
      </c>
      <c r="F37" s="102">
        <f>ROUND(F14/'T8'!F14*100,5)</f>
        <v>9.8574800000000007</v>
      </c>
      <c r="G37" s="102">
        <f>ROUND(G14/'T8'!G14*100,5)</f>
        <v>7.5612599999999999</v>
      </c>
      <c r="H37" s="102">
        <f>ROUND(H14/'T8'!H14*100,5)</f>
        <v>10.38767</v>
      </c>
      <c r="I37" s="102">
        <f>ROUND(I14/'T8'!I14*100,5)</f>
        <v>8.4947900000000001</v>
      </c>
      <c r="J37" s="102">
        <f>ROUND(J14/'T8'!J14*100,5)</f>
        <v>12.026070000000001</v>
      </c>
      <c r="K37" s="102">
        <f>ROUND(K14/'T8'!K14*100,5)</f>
        <v>12.20736</v>
      </c>
      <c r="L37" s="102">
        <f>ROUND(L14/'T8'!L14*100,5)</f>
        <v>12.95905</v>
      </c>
      <c r="M37" s="102">
        <f>ROUND(M14/'T8'!M14*100,5)</f>
        <v>12.475709999999999</v>
      </c>
      <c r="N37" s="102">
        <f>ROUND(N14/'T8'!N14*100,5)</f>
        <v>7.5304900000000004</v>
      </c>
      <c r="O37" s="102">
        <f>ROUND(O14/'T8'!O14*100,5)</f>
        <v>7.6383799999999997</v>
      </c>
      <c r="P37" s="102">
        <f>ROUND(P14/'T8'!P14*100,5)</f>
        <v>12.04257</v>
      </c>
      <c r="Q37" s="102">
        <f>ROUND(Q14/'T8'!Q14*100,5)</f>
        <v>7.6952400000000001</v>
      </c>
      <c r="R37" s="102">
        <f>ROUND(R14/'T8'!R14*100,5)</f>
        <v>10.53749</v>
      </c>
      <c r="S37" s="102">
        <f>ROUND(S14/'T8'!S14*100,5)</f>
        <v>11.18791</v>
      </c>
      <c r="T37" s="102">
        <f>ROUND(T14/'T8'!T14*100,5)</f>
        <v>7.8080100000000003</v>
      </c>
      <c r="U37" s="94">
        <v>2022</v>
      </c>
    </row>
    <row r="38" spans="1:21" s="96" customFormat="1" ht="12" customHeight="1">
      <c r="A38" s="94">
        <v>2023</v>
      </c>
      <c r="B38" s="102">
        <f>ROUND(B15/'T8'!B15*100,5)</f>
        <v>10.963760000000001</v>
      </c>
      <c r="C38" s="102">
        <f>ROUND(C15/'T8'!C15*100,5)</f>
        <v>10.183630000000001</v>
      </c>
      <c r="D38" s="102">
        <f>ROUND(D15/'T8'!D15*100,5)</f>
        <v>7.0801299999999996</v>
      </c>
      <c r="E38" s="102">
        <f>ROUND(E15/'T8'!E15*100,5)</f>
        <v>8.2468900000000005</v>
      </c>
      <c r="F38" s="102">
        <f>ROUND(F15/'T8'!F15*100,5)</f>
        <v>10.01632</v>
      </c>
      <c r="G38" s="102">
        <f>ROUND(G15/'T8'!G15*100,5)</f>
        <v>7.7668499999999998</v>
      </c>
      <c r="H38" s="102">
        <f>ROUND(H15/'T8'!H15*100,5)</f>
        <v>10.50136</v>
      </c>
      <c r="I38" s="102">
        <f>ROUND(I15/'T8'!I15*100,5)</f>
        <v>8.6503200000000007</v>
      </c>
      <c r="J38" s="102">
        <f>ROUND(J15/'T8'!J15*100,5)</f>
        <v>12.09686</v>
      </c>
      <c r="K38" s="102">
        <f>ROUND(K15/'T8'!K15*100,5)</f>
        <v>12.16086</v>
      </c>
      <c r="L38" s="102">
        <f>ROUND(L15/'T8'!L15*100,5)</f>
        <v>13.071540000000001</v>
      </c>
      <c r="M38" s="102">
        <f>ROUND(M15/'T8'!M15*100,5)</f>
        <v>12.524419999999999</v>
      </c>
      <c r="N38" s="102">
        <f>ROUND(N15/'T8'!N15*100,5)</f>
        <v>7.7393900000000002</v>
      </c>
      <c r="O38" s="102">
        <f>ROUND(O15/'T8'!O15*100,5)</f>
        <v>7.7859100000000003</v>
      </c>
      <c r="P38" s="102">
        <f>ROUND(P15/'T8'!P15*100,5)</f>
        <v>12.07985</v>
      </c>
      <c r="Q38" s="102">
        <f>ROUND(Q15/'T8'!Q15*100,5)</f>
        <v>7.8734999999999999</v>
      </c>
      <c r="R38" s="102">
        <f>ROUND(R15/'T8'!R15*100,5)</f>
        <v>10.625719999999999</v>
      </c>
      <c r="S38" s="102">
        <f>ROUND(S15/'T8'!S15*100,5)</f>
        <v>11.25056</v>
      </c>
      <c r="T38" s="102">
        <f>ROUND(T15/'T8'!T15*100,5)</f>
        <v>7.9826300000000003</v>
      </c>
      <c r="U38" s="94">
        <v>2023</v>
      </c>
    </row>
    <row r="39" spans="1:21" s="96" customFormat="1" ht="12" customHeight="1">
      <c r="A39" s="94"/>
      <c r="B39" s="102"/>
      <c r="C39" s="103"/>
      <c r="D39" s="103"/>
      <c r="E39" s="103"/>
      <c r="F39" s="103"/>
      <c r="G39" s="103"/>
      <c r="H39" s="103"/>
      <c r="I39" s="103"/>
      <c r="J39" s="103"/>
      <c r="K39" s="103"/>
      <c r="L39" s="103"/>
      <c r="M39" s="103"/>
      <c r="N39" s="103"/>
      <c r="O39" s="103"/>
      <c r="P39" s="103"/>
      <c r="Q39" s="103"/>
      <c r="R39" s="103"/>
      <c r="S39" s="103"/>
      <c r="T39" s="103"/>
      <c r="U39" s="94"/>
    </row>
    <row r="40" spans="1:21" s="96" customFormat="1" ht="12" customHeight="1">
      <c r="A40" s="94"/>
      <c r="B40" s="177" t="s">
        <v>126</v>
      </c>
      <c r="C40" s="177"/>
      <c r="D40" s="177"/>
      <c r="E40" s="177"/>
      <c r="F40" s="177"/>
      <c r="G40" s="177"/>
      <c r="H40" s="177"/>
      <c r="I40" s="177"/>
      <c r="J40" s="177"/>
      <c r="K40" s="177"/>
      <c r="L40" s="177" t="s">
        <v>126</v>
      </c>
      <c r="M40" s="177"/>
      <c r="N40" s="177"/>
      <c r="O40" s="177"/>
      <c r="P40" s="177"/>
      <c r="Q40" s="177"/>
      <c r="R40" s="177"/>
      <c r="S40" s="177"/>
      <c r="T40" s="177"/>
      <c r="U40" s="94"/>
    </row>
    <row r="41" spans="1:21" s="96" customFormat="1" ht="12" customHeight="1">
      <c r="A41" s="94">
        <v>2014</v>
      </c>
      <c r="B41" s="102">
        <f t="shared" ref="B41:Q45" si="3">ROUND(B6/$R6*100,5)</f>
        <v>14.25182</v>
      </c>
      <c r="C41" s="102">
        <f t="shared" si="3"/>
        <v>15.59442</v>
      </c>
      <c r="D41" s="102">
        <f t="shared" si="3"/>
        <v>3.1150799999999998</v>
      </c>
      <c r="E41" s="102">
        <f t="shared" si="3"/>
        <v>2.0578699999999999</v>
      </c>
      <c r="F41" s="102">
        <f t="shared" si="3"/>
        <v>0.96736</v>
      </c>
      <c r="G41" s="102">
        <f t="shared" si="3"/>
        <v>2.1027300000000002</v>
      </c>
      <c r="H41" s="102">
        <f t="shared" si="3"/>
        <v>7.5051100000000002</v>
      </c>
      <c r="I41" s="102">
        <f t="shared" si="3"/>
        <v>1.42293</v>
      </c>
      <c r="J41" s="102">
        <f t="shared" si="3"/>
        <v>10.3291</v>
      </c>
      <c r="K41" s="102">
        <f t="shared" si="3"/>
        <v>25.09112</v>
      </c>
      <c r="L41" s="102">
        <f t="shared" si="3"/>
        <v>5.4375600000000004</v>
      </c>
      <c r="M41" s="102">
        <f t="shared" si="3"/>
        <v>1.3987099999999999</v>
      </c>
      <c r="N41" s="102">
        <f t="shared" si="3"/>
        <v>3.5629</v>
      </c>
      <c r="O41" s="102">
        <f t="shared" si="3"/>
        <v>1.8397699999999999</v>
      </c>
      <c r="P41" s="102">
        <f t="shared" si="3"/>
        <v>3.5900699999999999</v>
      </c>
      <c r="Q41" s="102">
        <f t="shared" si="3"/>
        <v>1.7334499999999999</v>
      </c>
      <c r="R41" s="104">
        <v>100</v>
      </c>
      <c r="S41" s="102">
        <f t="shared" ref="S41:T45" si="4">ROUND(S6/$R6*100,5)</f>
        <v>86.267989999999998</v>
      </c>
      <c r="T41" s="102">
        <f t="shared" si="4"/>
        <v>10.61693</v>
      </c>
      <c r="U41" s="94">
        <v>2014</v>
      </c>
    </row>
    <row r="42" spans="1:21" s="96" customFormat="1" ht="12" customHeight="1">
      <c r="A42" s="94">
        <v>2015</v>
      </c>
      <c r="B42" s="102">
        <f t="shared" si="3"/>
        <v>14.2378</v>
      </c>
      <c r="C42" s="102">
        <f t="shared" si="3"/>
        <v>15.85271</v>
      </c>
      <c r="D42" s="102">
        <f t="shared" si="3"/>
        <v>3.08941</v>
      </c>
      <c r="E42" s="102">
        <f t="shared" si="3"/>
        <v>1.9437599999999999</v>
      </c>
      <c r="F42" s="102">
        <f t="shared" si="3"/>
        <v>0.95601999999999998</v>
      </c>
      <c r="G42" s="102">
        <f t="shared" si="3"/>
        <v>2.07741</v>
      </c>
      <c r="H42" s="102">
        <f t="shared" si="3"/>
        <v>7.6167100000000003</v>
      </c>
      <c r="I42" s="102">
        <f t="shared" si="3"/>
        <v>1.38167</v>
      </c>
      <c r="J42" s="102">
        <f t="shared" si="3"/>
        <v>10.34374</v>
      </c>
      <c r="K42" s="102">
        <f t="shared" si="3"/>
        <v>25.208410000000001</v>
      </c>
      <c r="L42" s="102">
        <f t="shared" si="3"/>
        <v>5.5067700000000004</v>
      </c>
      <c r="M42" s="102">
        <f t="shared" si="3"/>
        <v>1.39303</v>
      </c>
      <c r="N42" s="102">
        <f t="shared" si="3"/>
        <v>3.3339500000000002</v>
      </c>
      <c r="O42" s="102">
        <f t="shared" si="3"/>
        <v>1.7581500000000001</v>
      </c>
      <c r="P42" s="102">
        <f t="shared" si="3"/>
        <v>3.6010200000000001</v>
      </c>
      <c r="Q42" s="102">
        <f t="shared" si="3"/>
        <v>1.6994400000000001</v>
      </c>
      <c r="R42" s="104">
        <v>100</v>
      </c>
      <c r="S42" s="102">
        <f t="shared" si="4"/>
        <v>86.793629999999993</v>
      </c>
      <c r="T42" s="102">
        <f t="shared" si="4"/>
        <v>10.116960000000001</v>
      </c>
      <c r="U42" s="94">
        <v>2015</v>
      </c>
    </row>
    <row r="43" spans="1:21" s="96" customFormat="1" ht="12" customHeight="1">
      <c r="A43" s="94">
        <v>2016</v>
      </c>
      <c r="B43" s="102">
        <f t="shared" si="3"/>
        <v>14.2682</v>
      </c>
      <c r="C43" s="102">
        <f t="shared" si="3"/>
        <v>15.932</v>
      </c>
      <c r="D43" s="102">
        <f t="shared" si="3"/>
        <v>3.0809799999999998</v>
      </c>
      <c r="E43" s="102">
        <f t="shared" si="3"/>
        <v>1.94943</v>
      </c>
      <c r="F43" s="102">
        <f t="shared" si="3"/>
        <v>0.93615000000000004</v>
      </c>
      <c r="G43" s="102">
        <f t="shared" si="3"/>
        <v>2.0746600000000002</v>
      </c>
      <c r="H43" s="102">
        <f t="shared" si="3"/>
        <v>7.6084100000000001</v>
      </c>
      <c r="I43" s="102">
        <f t="shared" si="3"/>
        <v>1.36286</v>
      </c>
      <c r="J43" s="102">
        <f t="shared" si="3"/>
        <v>10.393689999999999</v>
      </c>
      <c r="K43" s="102">
        <f t="shared" si="3"/>
        <v>25.147950000000002</v>
      </c>
      <c r="L43" s="102">
        <f t="shared" si="3"/>
        <v>5.5214100000000004</v>
      </c>
      <c r="M43" s="102">
        <f t="shared" si="3"/>
        <v>1.4135599999999999</v>
      </c>
      <c r="N43" s="102">
        <f t="shared" si="3"/>
        <v>3.3138299999999998</v>
      </c>
      <c r="O43" s="102">
        <f t="shared" si="3"/>
        <v>1.7157899999999999</v>
      </c>
      <c r="P43" s="102">
        <f t="shared" si="3"/>
        <v>3.6164499999999999</v>
      </c>
      <c r="Q43" s="102">
        <f t="shared" si="3"/>
        <v>1.6646300000000001</v>
      </c>
      <c r="R43" s="104">
        <v>100</v>
      </c>
      <c r="S43" s="102">
        <f t="shared" si="4"/>
        <v>86.912490000000005</v>
      </c>
      <c r="T43" s="102">
        <f t="shared" si="4"/>
        <v>10.00653</v>
      </c>
      <c r="U43" s="94">
        <v>2016</v>
      </c>
    </row>
    <row r="44" spans="1:21" s="96" customFormat="1" ht="12" customHeight="1">
      <c r="A44" s="94">
        <v>2017</v>
      </c>
      <c r="B44" s="102">
        <f t="shared" si="3"/>
        <v>14.249930000000001</v>
      </c>
      <c r="C44" s="102">
        <f t="shared" si="3"/>
        <v>15.987959999999999</v>
      </c>
      <c r="D44" s="102">
        <f t="shared" si="3"/>
        <v>3.0949599999999999</v>
      </c>
      <c r="E44" s="102">
        <f t="shared" si="3"/>
        <v>1.9649099999999999</v>
      </c>
      <c r="F44" s="102">
        <f t="shared" si="3"/>
        <v>0.92945</v>
      </c>
      <c r="G44" s="102">
        <f t="shared" si="3"/>
        <v>2.0698400000000001</v>
      </c>
      <c r="H44" s="102">
        <f t="shared" si="3"/>
        <v>7.6117100000000004</v>
      </c>
      <c r="I44" s="102">
        <f t="shared" si="3"/>
        <v>1.3585400000000001</v>
      </c>
      <c r="J44" s="102">
        <f t="shared" si="3"/>
        <v>10.43779</v>
      </c>
      <c r="K44" s="102">
        <f t="shared" si="3"/>
        <v>25.090879999999999</v>
      </c>
      <c r="L44" s="102">
        <f t="shared" si="3"/>
        <v>5.5330599999999999</v>
      </c>
      <c r="M44" s="102">
        <f t="shared" si="3"/>
        <v>1.40988</v>
      </c>
      <c r="N44" s="102">
        <f t="shared" si="3"/>
        <v>3.3037399999999999</v>
      </c>
      <c r="O44" s="102">
        <f t="shared" si="3"/>
        <v>1.6799299999999999</v>
      </c>
      <c r="P44" s="102">
        <f t="shared" si="3"/>
        <v>3.61592</v>
      </c>
      <c r="Q44" s="102">
        <f t="shared" si="3"/>
        <v>1.6615</v>
      </c>
      <c r="R44" s="104">
        <v>100</v>
      </c>
      <c r="S44" s="102">
        <f t="shared" si="4"/>
        <v>86.936409999999995</v>
      </c>
      <c r="T44" s="102">
        <f t="shared" si="4"/>
        <v>9.9686299999999992</v>
      </c>
      <c r="U44" s="94">
        <v>2017</v>
      </c>
    </row>
    <row r="45" spans="1:21" s="96" customFormat="1" ht="12" customHeight="1">
      <c r="A45" s="94">
        <v>2018</v>
      </c>
      <c r="B45" s="102">
        <f t="shared" si="3"/>
        <v>14.2354</v>
      </c>
      <c r="C45" s="102">
        <f t="shared" si="3"/>
        <v>16.02861</v>
      </c>
      <c r="D45" s="102">
        <f t="shared" si="3"/>
        <v>3.1006100000000001</v>
      </c>
      <c r="E45" s="102">
        <f t="shared" si="3"/>
        <v>1.92906</v>
      </c>
      <c r="F45" s="102">
        <f t="shared" si="3"/>
        <v>0.92886000000000002</v>
      </c>
      <c r="G45" s="102">
        <f t="shared" si="3"/>
        <v>2.0829300000000002</v>
      </c>
      <c r="H45" s="102">
        <f t="shared" si="3"/>
        <v>7.6580899999999996</v>
      </c>
      <c r="I45" s="102">
        <f t="shared" si="3"/>
        <v>1.3486499999999999</v>
      </c>
      <c r="J45" s="102">
        <f t="shared" si="3"/>
        <v>10.44844</v>
      </c>
      <c r="K45" s="102">
        <f t="shared" si="3"/>
        <v>25.090540000000001</v>
      </c>
      <c r="L45" s="102">
        <f t="shared" si="3"/>
        <v>5.5360300000000002</v>
      </c>
      <c r="M45" s="102">
        <f t="shared" si="3"/>
        <v>1.39845</v>
      </c>
      <c r="N45" s="102">
        <f t="shared" si="3"/>
        <v>3.2814199999999998</v>
      </c>
      <c r="O45" s="102">
        <f t="shared" si="3"/>
        <v>1.6418200000000001</v>
      </c>
      <c r="P45" s="102">
        <f t="shared" si="3"/>
        <v>3.6342300000000001</v>
      </c>
      <c r="Q45" s="102">
        <f t="shared" ref="B45:Q50" si="5">ROUND(Q10/$R10*100,5)</f>
        <v>1.6568799999999999</v>
      </c>
      <c r="R45" s="104">
        <v>100</v>
      </c>
      <c r="S45" s="102">
        <f t="shared" si="4"/>
        <v>87.041569999999993</v>
      </c>
      <c r="T45" s="102">
        <f t="shared" si="4"/>
        <v>9.8578200000000002</v>
      </c>
      <c r="U45" s="94">
        <v>2018</v>
      </c>
    </row>
    <row r="46" spans="1:21" s="96" customFormat="1" ht="12" customHeight="1">
      <c r="A46" s="94">
        <v>2019</v>
      </c>
      <c r="B46" s="102">
        <f t="shared" si="5"/>
        <v>14.204660000000001</v>
      </c>
      <c r="C46" s="102">
        <f t="shared" si="5"/>
        <v>16.074729999999999</v>
      </c>
      <c r="D46" s="102">
        <f t="shared" si="5"/>
        <v>3.1251699999999998</v>
      </c>
      <c r="E46" s="102">
        <f t="shared" si="5"/>
        <v>1.9433499999999999</v>
      </c>
      <c r="F46" s="102">
        <f t="shared" si="5"/>
        <v>0.91322000000000003</v>
      </c>
      <c r="G46" s="102">
        <f t="shared" si="5"/>
        <v>2.0688900000000001</v>
      </c>
      <c r="H46" s="102">
        <f t="shared" si="5"/>
        <v>7.6740599999999999</v>
      </c>
      <c r="I46" s="102">
        <f t="shared" si="5"/>
        <v>1.3567</v>
      </c>
      <c r="J46" s="102">
        <f t="shared" si="5"/>
        <v>10.45086</v>
      </c>
      <c r="K46" s="102">
        <f t="shared" si="5"/>
        <v>25.0381</v>
      </c>
      <c r="L46" s="102">
        <f t="shared" si="5"/>
        <v>5.5323799999999999</v>
      </c>
      <c r="M46" s="102">
        <f t="shared" si="5"/>
        <v>1.3832199999999999</v>
      </c>
      <c r="N46" s="102">
        <f t="shared" si="5"/>
        <v>3.2801</v>
      </c>
      <c r="O46" s="102">
        <f t="shared" si="5"/>
        <v>1.6540600000000001</v>
      </c>
      <c r="P46" s="102">
        <f t="shared" si="5"/>
        <v>3.6345399999999999</v>
      </c>
      <c r="Q46" s="102">
        <f t="shared" si="5"/>
        <v>1.6659600000000001</v>
      </c>
      <c r="R46" s="104">
        <v>100</v>
      </c>
      <c r="S46" s="102">
        <f t="shared" ref="S46:T50" si="6">ROUND(S11/$R11*100,5)</f>
        <v>86.97466</v>
      </c>
      <c r="T46" s="102">
        <f t="shared" si="6"/>
        <v>9.9001699999999992</v>
      </c>
      <c r="U46" s="94">
        <v>2019</v>
      </c>
    </row>
    <row r="47" spans="1:21" s="96" customFormat="1" ht="12" customHeight="1">
      <c r="A47" s="94">
        <v>2020</v>
      </c>
      <c r="B47" s="102">
        <f t="shared" si="5"/>
        <v>14.279579999999999</v>
      </c>
      <c r="C47" s="102">
        <f t="shared" si="5"/>
        <v>16.240749999999998</v>
      </c>
      <c r="D47" s="102">
        <f t="shared" si="5"/>
        <v>2.9472800000000001</v>
      </c>
      <c r="E47" s="102">
        <f t="shared" si="5"/>
        <v>1.9501500000000001</v>
      </c>
      <c r="F47" s="102">
        <f t="shared" si="5"/>
        <v>0.90529000000000004</v>
      </c>
      <c r="G47" s="102">
        <f t="shared" si="5"/>
        <v>2.03729</v>
      </c>
      <c r="H47" s="102">
        <f t="shared" si="5"/>
        <v>7.7053700000000003</v>
      </c>
      <c r="I47" s="102">
        <f t="shared" si="5"/>
        <v>1.3451900000000001</v>
      </c>
      <c r="J47" s="102">
        <f t="shared" si="5"/>
        <v>10.47761</v>
      </c>
      <c r="K47" s="102">
        <f t="shared" si="5"/>
        <v>25.03417</v>
      </c>
      <c r="L47" s="102">
        <f t="shared" si="5"/>
        <v>5.5518799999999997</v>
      </c>
      <c r="M47" s="102">
        <f t="shared" si="5"/>
        <v>1.38245</v>
      </c>
      <c r="N47" s="102">
        <f t="shared" si="5"/>
        <v>3.2199300000000002</v>
      </c>
      <c r="O47" s="102">
        <f t="shared" si="5"/>
        <v>1.64134</v>
      </c>
      <c r="P47" s="102">
        <f t="shared" si="5"/>
        <v>3.6248300000000002</v>
      </c>
      <c r="Q47" s="102">
        <f t="shared" si="5"/>
        <v>1.6568700000000001</v>
      </c>
      <c r="R47" s="104">
        <v>100</v>
      </c>
      <c r="S47" s="102">
        <f t="shared" si="6"/>
        <v>87.239239999999995</v>
      </c>
      <c r="T47" s="102">
        <f t="shared" si="6"/>
        <v>9.8134700000000006</v>
      </c>
      <c r="U47" s="94">
        <v>2020</v>
      </c>
    </row>
    <row r="48" spans="1:21" s="96" customFormat="1" ht="12" customHeight="1">
      <c r="A48" s="94">
        <v>2021</v>
      </c>
      <c r="B48" s="102">
        <f t="shared" si="5"/>
        <v>14.32086</v>
      </c>
      <c r="C48" s="102">
        <f t="shared" si="5"/>
        <v>16.272680000000001</v>
      </c>
      <c r="D48" s="102">
        <f t="shared" si="5"/>
        <v>2.9450799999999999</v>
      </c>
      <c r="E48" s="102">
        <f t="shared" si="5"/>
        <v>1.9440299999999999</v>
      </c>
      <c r="F48" s="102">
        <f t="shared" si="5"/>
        <v>0.89688000000000001</v>
      </c>
      <c r="G48" s="102">
        <f t="shared" si="5"/>
        <v>2.0244499999999999</v>
      </c>
      <c r="H48" s="102">
        <f t="shared" si="5"/>
        <v>7.7349300000000003</v>
      </c>
      <c r="I48" s="102">
        <f t="shared" si="5"/>
        <v>1.3405499999999999</v>
      </c>
      <c r="J48" s="102">
        <f t="shared" si="5"/>
        <v>10.504009999999999</v>
      </c>
      <c r="K48" s="102">
        <f t="shared" si="5"/>
        <v>24.980899999999998</v>
      </c>
      <c r="L48" s="102">
        <f t="shared" si="5"/>
        <v>5.5377400000000003</v>
      </c>
      <c r="M48" s="102">
        <f t="shared" si="5"/>
        <v>1.38117</v>
      </c>
      <c r="N48" s="102">
        <f t="shared" si="5"/>
        <v>3.2082600000000001</v>
      </c>
      <c r="O48" s="102">
        <f t="shared" si="5"/>
        <v>1.60361</v>
      </c>
      <c r="P48" s="102">
        <f t="shared" si="5"/>
        <v>3.6634099999999998</v>
      </c>
      <c r="Q48" s="102">
        <f t="shared" si="5"/>
        <v>1.6414299999999999</v>
      </c>
      <c r="R48" s="104">
        <v>100</v>
      </c>
      <c r="S48" s="102">
        <f t="shared" si="6"/>
        <v>87.317030000000003</v>
      </c>
      <c r="T48" s="102">
        <f t="shared" si="6"/>
        <v>9.7378900000000002</v>
      </c>
      <c r="U48" s="94">
        <v>2021</v>
      </c>
    </row>
    <row r="49" spans="1:21" s="96" customFormat="1" ht="12" customHeight="1">
      <c r="A49" s="94">
        <v>2022</v>
      </c>
      <c r="B49" s="102">
        <f t="shared" si="5"/>
        <v>14.343780000000001</v>
      </c>
      <c r="C49" s="102">
        <f t="shared" si="5"/>
        <v>16.30499</v>
      </c>
      <c r="D49" s="102">
        <f t="shared" si="5"/>
        <v>3.0506500000000001</v>
      </c>
      <c r="E49" s="102">
        <f t="shared" si="5"/>
        <v>1.9228799999999999</v>
      </c>
      <c r="F49" s="102">
        <f t="shared" si="5"/>
        <v>0.90171999999999997</v>
      </c>
      <c r="G49" s="102">
        <f t="shared" si="5"/>
        <v>2.0801799999999999</v>
      </c>
      <c r="H49" s="102">
        <f t="shared" si="5"/>
        <v>7.7069200000000002</v>
      </c>
      <c r="I49" s="102">
        <f t="shared" si="5"/>
        <v>1.34423</v>
      </c>
      <c r="J49" s="102">
        <f t="shared" si="5"/>
        <v>10.53923</v>
      </c>
      <c r="K49" s="102">
        <f t="shared" si="5"/>
        <v>24.78481</v>
      </c>
      <c r="L49" s="102">
        <f t="shared" si="5"/>
        <v>5.5343400000000003</v>
      </c>
      <c r="M49" s="102">
        <f t="shared" si="5"/>
        <v>1.36487</v>
      </c>
      <c r="N49" s="102">
        <f t="shared" si="5"/>
        <v>3.2374800000000001</v>
      </c>
      <c r="O49" s="102">
        <f t="shared" si="5"/>
        <v>1.58138</v>
      </c>
      <c r="P49" s="102">
        <f t="shared" si="5"/>
        <v>3.6608999999999998</v>
      </c>
      <c r="Q49" s="102">
        <f t="shared" si="5"/>
        <v>1.64164</v>
      </c>
      <c r="R49" s="104">
        <v>100</v>
      </c>
      <c r="S49" s="102">
        <f t="shared" si="6"/>
        <v>87.221729999999994</v>
      </c>
      <c r="T49" s="102">
        <f t="shared" si="6"/>
        <v>9.7276100000000003</v>
      </c>
      <c r="U49" s="94">
        <v>2022</v>
      </c>
    </row>
    <row r="50" spans="1:21" s="96" customFormat="1" ht="12" customHeight="1">
      <c r="A50" s="94">
        <v>2023</v>
      </c>
      <c r="B50" s="102">
        <f t="shared" si="5"/>
        <v>14.40029</v>
      </c>
      <c r="C50" s="102">
        <f t="shared" si="5"/>
        <v>16.377929999999999</v>
      </c>
      <c r="D50" s="102">
        <f t="shared" si="5"/>
        <v>3.1724899999999998</v>
      </c>
      <c r="E50" s="102">
        <f t="shared" si="5"/>
        <v>1.93293</v>
      </c>
      <c r="F50" s="102">
        <f t="shared" si="5"/>
        <v>0.91030999999999995</v>
      </c>
      <c r="G50" s="102">
        <f t="shared" si="5"/>
        <v>2.1454499999999999</v>
      </c>
      <c r="H50" s="102">
        <f t="shared" si="5"/>
        <v>7.7477</v>
      </c>
      <c r="I50" s="102">
        <f t="shared" si="5"/>
        <v>1.34897</v>
      </c>
      <c r="J50" s="102">
        <f t="shared" si="5"/>
        <v>10.49198</v>
      </c>
      <c r="K50" s="102">
        <f t="shared" si="5"/>
        <v>24.44134</v>
      </c>
      <c r="L50" s="102">
        <f t="shared" si="5"/>
        <v>5.5192100000000002</v>
      </c>
      <c r="M50" s="102">
        <f t="shared" si="5"/>
        <v>1.3491299999999999</v>
      </c>
      <c r="N50" s="102">
        <f t="shared" si="5"/>
        <v>3.2831299999999999</v>
      </c>
      <c r="O50" s="102">
        <f t="shared" si="5"/>
        <v>1.5822000000000001</v>
      </c>
      <c r="P50" s="102">
        <f t="shared" si="5"/>
        <v>3.6445500000000002</v>
      </c>
      <c r="Q50" s="102">
        <f t="shared" si="5"/>
        <v>1.6524000000000001</v>
      </c>
      <c r="R50" s="104">
        <v>100</v>
      </c>
      <c r="S50" s="102">
        <f t="shared" si="6"/>
        <v>87.027879999999996</v>
      </c>
      <c r="T50" s="102">
        <f t="shared" si="6"/>
        <v>9.7996300000000005</v>
      </c>
      <c r="U50" s="94">
        <v>2023</v>
      </c>
    </row>
    <row r="51" spans="1:21" s="96" customFormat="1"/>
    <row r="52" spans="1:21" s="96" customFormat="1"/>
    <row r="53" spans="1:21" s="96" customFormat="1"/>
    <row r="54" spans="1:21" s="96" customFormat="1"/>
    <row r="55" spans="1:21" s="96" customFormat="1"/>
    <row r="56" spans="1:21" s="96" customFormat="1"/>
    <row r="57" spans="1:21" s="96" customFormat="1"/>
    <row r="58" spans="1:21" s="96" customFormat="1"/>
    <row r="59" spans="1:21" s="96" customFormat="1"/>
    <row r="60" spans="1:21" s="96" customFormat="1"/>
    <row r="61" spans="1:21" s="96" customFormat="1"/>
    <row r="62" spans="1:21" s="96" customFormat="1"/>
    <row r="63" spans="1:21" s="96" customFormat="1"/>
    <row r="64" spans="1:21" s="96" customFormat="1"/>
    <row r="65" s="96" customFormat="1"/>
    <row r="66" s="96" customFormat="1"/>
    <row r="67" s="96" customFormat="1"/>
    <row r="68" s="96" customFormat="1"/>
    <row r="69" s="96" customFormat="1"/>
    <row r="70" s="96" customFormat="1"/>
    <row r="71" s="96" customFormat="1"/>
    <row r="72" s="96" customFormat="1"/>
    <row r="73" s="96" customFormat="1"/>
    <row r="74" s="96" customFormat="1"/>
    <row r="75" s="96" customFormat="1"/>
    <row r="76" s="96" customFormat="1"/>
    <row r="77" s="96" customFormat="1"/>
    <row r="78" s="96" customFormat="1"/>
    <row r="79" s="96" customFormat="1"/>
    <row r="80" s="96" customFormat="1"/>
    <row r="81" s="96" customFormat="1"/>
    <row r="82" s="96" customFormat="1"/>
    <row r="83" s="96" customFormat="1"/>
    <row r="84" s="96" customFormat="1"/>
    <row r="85" s="96" customFormat="1"/>
    <row r="86" s="96" customFormat="1"/>
    <row r="87" s="96" customFormat="1"/>
    <row r="88" s="96" customFormat="1"/>
    <row r="89" s="96" customFormat="1"/>
    <row r="90" s="96" customFormat="1"/>
    <row r="91" s="96" customFormat="1"/>
    <row r="92" s="96" customFormat="1"/>
    <row r="93" s="96" customFormat="1"/>
    <row r="94" s="96" customFormat="1"/>
    <row r="95" s="96" customFormat="1"/>
    <row r="96" s="96" customFormat="1"/>
    <row r="97" s="96" customFormat="1"/>
    <row r="98" s="96" customFormat="1"/>
    <row r="99" s="96" customFormat="1"/>
    <row r="100" s="96" customFormat="1"/>
    <row r="101" s="96" customFormat="1"/>
    <row r="102" s="96" customFormat="1"/>
    <row r="103" s="96" customFormat="1"/>
    <row r="104" s="96" customFormat="1"/>
    <row r="105" s="96" customFormat="1"/>
    <row r="106" s="96" customFormat="1"/>
    <row r="107" s="96" customFormat="1"/>
    <row r="108" s="96" customFormat="1"/>
    <row r="109" s="96" customFormat="1"/>
    <row r="110" s="96" customFormat="1"/>
    <row r="111" s="96" customFormat="1"/>
    <row r="112" s="96" customFormat="1"/>
    <row r="113" s="96" customFormat="1"/>
    <row r="114" s="96" customFormat="1"/>
    <row r="115" s="96" customFormat="1"/>
    <row r="116" s="96" customFormat="1"/>
    <row r="117" s="96" customFormat="1"/>
    <row r="118" s="96" customFormat="1"/>
    <row r="119" s="96" customFormat="1"/>
    <row r="120" s="96" customFormat="1"/>
    <row r="121" s="96" customFormat="1"/>
    <row r="122" s="96" customFormat="1"/>
    <row r="123" s="96" customFormat="1"/>
    <row r="124" s="96" customFormat="1"/>
    <row r="125" s="96" customFormat="1"/>
    <row r="126" s="96" customFormat="1"/>
    <row r="127" s="96" customFormat="1"/>
    <row r="128" s="96" customFormat="1"/>
    <row r="129" s="96" customFormat="1"/>
    <row r="130" s="96" customFormat="1"/>
    <row r="131" s="96" customFormat="1"/>
    <row r="132" s="96" customFormat="1"/>
    <row r="133" s="96" customFormat="1"/>
    <row r="134" s="96" customFormat="1"/>
    <row r="135" s="96" customFormat="1"/>
    <row r="136" s="96" customFormat="1"/>
    <row r="137" s="96" customFormat="1"/>
    <row r="138" s="96" customFormat="1"/>
    <row r="139" s="96" customFormat="1"/>
    <row r="140" s="96" customFormat="1"/>
    <row r="141" s="96" customFormat="1"/>
    <row r="142" s="96" customFormat="1"/>
    <row r="143" s="96" customFormat="1"/>
    <row r="144" s="96" customFormat="1"/>
    <row r="145" s="96" customFormat="1"/>
    <row r="146" s="96" customFormat="1"/>
    <row r="147" s="96" customFormat="1"/>
    <row r="148" s="96" customFormat="1"/>
    <row r="149" s="96" customFormat="1"/>
    <row r="150" s="96" customFormat="1"/>
    <row r="151" s="96" customFormat="1"/>
    <row r="152" s="96" customFormat="1"/>
    <row r="153" s="96" customFormat="1"/>
    <row r="154" s="96" customFormat="1"/>
    <row r="155" s="96" customFormat="1"/>
    <row r="156" s="96" customFormat="1"/>
    <row r="157" s="96" customFormat="1"/>
    <row r="158" s="96" customFormat="1"/>
    <row r="159" s="96" customFormat="1"/>
    <row r="160" s="96" customFormat="1"/>
    <row r="161" s="96" customFormat="1"/>
    <row r="162" s="96" customFormat="1"/>
    <row r="163" s="96" customFormat="1"/>
    <row r="164" s="96" customFormat="1"/>
    <row r="165" s="96" customFormat="1"/>
    <row r="166" s="96" customFormat="1"/>
    <row r="167" s="96" customFormat="1"/>
    <row r="168" s="96" customFormat="1"/>
    <row r="169" s="96" customFormat="1"/>
    <row r="170" s="96" customFormat="1"/>
    <row r="171" s="96" customFormat="1"/>
    <row r="172" s="96" customFormat="1"/>
    <row r="173" s="96" customFormat="1"/>
    <row r="174" s="96" customFormat="1"/>
    <row r="175" s="96" customFormat="1"/>
    <row r="176" s="96" customFormat="1"/>
    <row r="177" s="96" customFormat="1"/>
    <row r="178" s="96" customFormat="1"/>
    <row r="179" s="96" customFormat="1"/>
    <row r="180" s="96" customFormat="1"/>
    <row r="181" s="96" customFormat="1"/>
    <row r="182" s="96" customFormat="1"/>
    <row r="183" s="96" customFormat="1"/>
    <row r="184" s="96" customFormat="1"/>
    <row r="185" s="96" customFormat="1"/>
    <row r="186" s="96" customFormat="1"/>
    <row r="187" s="96" customFormat="1"/>
    <row r="188" s="96" customFormat="1"/>
    <row r="189" s="96" customFormat="1"/>
    <row r="190" s="96" customFormat="1"/>
    <row r="191" s="96" customFormat="1"/>
    <row r="192" s="96" customFormat="1"/>
    <row r="193" s="96" customFormat="1"/>
    <row r="194" s="96" customFormat="1"/>
    <row r="195" s="96" customFormat="1"/>
    <row r="196" s="96" customFormat="1"/>
    <row r="197" s="96" customFormat="1"/>
    <row r="198" s="96" customFormat="1"/>
    <row r="199" s="96" customFormat="1"/>
    <row r="200" s="96" customFormat="1"/>
    <row r="201" s="96" customFormat="1"/>
    <row r="202" s="96" customFormat="1"/>
    <row r="203" s="96" customFormat="1"/>
    <row r="204" s="96" customFormat="1"/>
    <row r="205" s="96" customFormat="1"/>
    <row r="206" s="96" customFormat="1"/>
    <row r="207" s="96" customFormat="1"/>
    <row r="208" s="96" customFormat="1"/>
    <row r="209" s="96" customFormat="1"/>
    <row r="210" s="96" customFormat="1"/>
    <row r="211" s="96" customFormat="1"/>
    <row r="212" s="96" customFormat="1"/>
    <row r="213" s="96" customFormat="1"/>
    <row r="214" s="96" customFormat="1"/>
    <row r="215" s="96" customFormat="1"/>
    <row r="216" s="96" customFormat="1"/>
    <row r="217" s="96" customFormat="1"/>
    <row r="218" s="96" customFormat="1"/>
    <row r="219" s="96" customFormat="1"/>
    <row r="220" s="96" customFormat="1"/>
    <row r="221" s="96" customFormat="1"/>
    <row r="222" s="96" customFormat="1"/>
    <row r="223" s="96" customFormat="1"/>
    <row r="224" s="96" customFormat="1"/>
    <row r="225" s="96" customFormat="1"/>
  </sheetData>
  <mergeCells count="10">
    <mergeCell ref="B28:K28"/>
    <mergeCell ref="L28:T28"/>
    <mergeCell ref="B40:K40"/>
    <mergeCell ref="L40:T40"/>
    <mergeCell ref="A1:K1"/>
    <mergeCell ref="L1:U1"/>
    <mergeCell ref="B5:K5"/>
    <mergeCell ref="L5:T5"/>
    <mergeCell ref="B17:K17"/>
    <mergeCell ref="L17:T17"/>
  </mergeCells>
  <hyperlinks>
    <hyperlink ref="A1:K1" location="Inhaltsverzeichnis!A1" display="11  Marginal Beschäftigte am Arbeitsort in Deutschland 2003 bis 2014 nach Bundesländern" xr:uid="{11FA7F8C-BD5E-4385-890B-2C16AEAF6076}"/>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3/23 –  Berlin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4140625" defaultRowHeight="13.2"/>
  <cols>
    <col min="1" max="1" width="2.109375" style="45" customWidth="1"/>
    <col min="2" max="2" width="2" style="45" customWidth="1"/>
    <col min="3" max="3" width="29.5546875" style="45" customWidth="1"/>
    <col min="4" max="4" width="2.109375" style="45" customWidth="1"/>
    <col min="5" max="5" width="29.33203125" style="45" customWidth="1"/>
    <col min="6" max="6" width="2" style="45" customWidth="1"/>
    <col min="7" max="7" width="30" style="45" customWidth="1"/>
    <col min="8" max="8" width="5.33203125" style="45" customWidth="1"/>
    <col min="9" max="9" width="16.109375" style="45" customWidth="1"/>
    <col min="10" max="16384" width="11.44140625" style="4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7620</xdr:rowOff>
              </from>
              <to>
                <xdr:col>6</xdr:col>
                <xdr:colOff>1950720</xdr:colOff>
                <xdr:row>40</xdr:row>
                <xdr:rowOff>106680</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441D75-9098-42DF-B373-419A0FFBA91E}">
  <dimension ref="A3:F132"/>
  <sheetViews>
    <sheetView zoomScaleNormal="100" workbookViewId="0"/>
  </sheetViews>
  <sheetFormatPr baseColWidth="10" defaultColWidth="11.44140625" defaultRowHeight="13.2"/>
  <cols>
    <col min="1" max="1" width="1.6640625" style="9" customWidth="1"/>
    <col min="2" max="2" width="25.6640625" style="10" customWidth="1"/>
    <col min="3" max="3" width="15.6640625" style="10" customWidth="1"/>
    <col min="4" max="4" width="1.6640625" style="10" customWidth="1"/>
    <col min="5" max="5" width="25.6640625" style="10" customWidth="1"/>
    <col min="6" max="16384" width="11.441406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3</v>
      </c>
      <c r="B21" s="9"/>
      <c r="E21" s="136" t="s">
        <v>4</v>
      </c>
      <c r="F21" s="136"/>
    </row>
    <row r="22" spans="1:6">
      <c r="E22" s="136"/>
      <c r="F22" s="136"/>
    </row>
    <row r="23" spans="1:6" ht="11.1" customHeight="1">
      <c r="A23" s="10"/>
      <c r="B23" s="12" t="s">
        <v>5</v>
      </c>
      <c r="E23" s="136"/>
      <c r="F23" s="136"/>
    </row>
    <row r="24" spans="1:6" ht="11.1" customHeight="1">
      <c r="A24" s="10"/>
      <c r="B24" s="110" t="s">
        <v>130</v>
      </c>
      <c r="E24" s="136"/>
      <c r="F24" s="136"/>
    </row>
    <row r="25" spans="1:6" ht="11.1" customHeight="1">
      <c r="A25" s="10"/>
      <c r="E25" s="136"/>
      <c r="F25" s="136"/>
    </row>
    <row r="26" spans="1:6" ht="11.1" customHeight="1">
      <c r="A26" s="10"/>
      <c r="B26" s="126" t="s">
        <v>6</v>
      </c>
      <c r="E26" s="136"/>
      <c r="F26" s="136"/>
    </row>
    <row r="27" spans="1:6" ht="11.1" customHeight="1">
      <c r="A27" s="10"/>
      <c r="B27" s="111" t="s">
        <v>134</v>
      </c>
      <c r="E27" s="136"/>
      <c r="F27" s="136"/>
    </row>
    <row r="28" spans="1:6" ht="11.1" customHeight="1">
      <c r="A28" s="10"/>
      <c r="B28" s="137" t="s">
        <v>132</v>
      </c>
      <c r="E28" s="136"/>
      <c r="F28" s="136"/>
    </row>
    <row r="29" spans="1:6" ht="11.1" customHeight="1">
      <c r="A29" s="10"/>
      <c r="B29" s="137"/>
      <c r="E29" s="136"/>
      <c r="F29" s="136"/>
    </row>
    <row r="30" spans="1:6" ht="11.1" customHeight="1">
      <c r="A30" s="10"/>
      <c r="B30" s="112"/>
      <c r="E30" s="136"/>
      <c r="F30" s="136"/>
    </row>
    <row r="31" spans="1:6" ht="11.1" customHeight="1">
      <c r="A31" s="10"/>
      <c r="B31" s="112"/>
      <c r="E31" s="136"/>
      <c r="F31" s="136"/>
    </row>
    <row r="32" spans="1:6" ht="11.1" customHeight="1">
      <c r="A32" s="10"/>
      <c r="B32" s="110"/>
      <c r="E32" s="136"/>
      <c r="F32" s="136"/>
    </row>
    <row r="33" spans="1:5" ht="80.400000000000006" customHeight="1">
      <c r="A33" s="10"/>
    </row>
    <row r="34" spans="1:5" ht="10.95" customHeight="1">
      <c r="A34" s="13" t="s">
        <v>7</v>
      </c>
      <c r="B34" s="113"/>
      <c r="C34" s="113"/>
      <c r="D34" s="14" t="s">
        <v>8</v>
      </c>
      <c r="E34" s="114"/>
    </row>
    <row r="35" spans="1:5" ht="10.95" customHeight="1">
      <c r="A35" s="113"/>
      <c r="B35" s="113"/>
      <c r="C35" s="113"/>
      <c r="D35" s="114"/>
      <c r="E35" s="114"/>
    </row>
    <row r="36" spans="1:5" ht="10.95" customHeight="1">
      <c r="A36" s="113"/>
      <c r="B36" s="15" t="s">
        <v>9</v>
      </c>
      <c r="C36" s="113"/>
      <c r="D36" s="114">
        <v>0</v>
      </c>
      <c r="E36" s="114" t="s">
        <v>10</v>
      </c>
    </row>
    <row r="37" spans="1:5" ht="10.95" customHeight="1">
      <c r="A37" s="113"/>
      <c r="B37" s="113" t="s">
        <v>11</v>
      </c>
      <c r="C37" s="113"/>
      <c r="D37" s="113"/>
      <c r="E37" s="114" t="s">
        <v>12</v>
      </c>
    </row>
    <row r="38" spans="1:5" ht="10.95" customHeight="1">
      <c r="A38" s="113"/>
      <c r="B38" s="113" t="s">
        <v>13</v>
      </c>
      <c r="C38" s="113"/>
      <c r="D38" s="113"/>
      <c r="E38" s="114" t="s">
        <v>14</v>
      </c>
    </row>
    <row r="39" spans="1:5" ht="10.95" customHeight="1">
      <c r="A39" s="113"/>
      <c r="B39" s="113" t="s">
        <v>15</v>
      </c>
      <c r="C39" s="113"/>
      <c r="D39" s="114" t="s">
        <v>16</v>
      </c>
      <c r="E39" s="114" t="s">
        <v>17</v>
      </c>
    </row>
    <row r="40" spans="1:5" ht="10.95" customHeight="1">
      <c r="A40" s="113"/>
      <c r="B40" s="113" t="s">
        <v>18</v>
      </c>
      <c r="C40" s="113"/>
      <c r="D40" s="114" t="s">
        <v>19</v>
      </c>
      <c r="E40" s="114" t="s">
        <v>20</v>
      </c>
    </row>
    <row r="41" spans="1:5" ht="10.95" customHeight="1">
      <c r="A41" s="113"/>
      <c r="B41" s="15"/>
      <c r="C41" s="16"/>
      <c r="D41" s="114" t="s">
        <v>21</v>
      </c>
      <c r="E41" s="114" t="s">
        <v>22</v>
      </c>
    </row>
    <row r="42" spans="1:5" ht="10.95" customHeight="1">
      <c r="A42" s="113"/>
      <c r="B42" s="113" t="s">
        <v>23</v>
      </c>
      <c r="C42" s="16"/>
      <c r="D42" s="114" t="s">
        <v>24</v>
      </c>
      <c r="E42" s="114" t="s">
        <v>25</v>
      </c>
    </row>
    <row r="43" spans="1:5" ht="10.95" customHeight="1">
      <c r="A43" s="113"/>
      <c r="B43" s="113" t="s">
        <v>26</v>
      </c>
      <c r="C43" s="16"/>
      <c r="D43" s="114" t="s">
        <v>27</v>
      </c>
      <c r="E43" s="114" t="s">
        <v>28</v>
      </c>
    </row>
    <row r="44" spans="1:5" ht="10.95" customHeight="1">
      <c r="A44" s="16"/>
      <c r="B44" s="17"/>
      <c r="C44" s="16"/>
      <c r="D44" s="113"/>
      <c r="E44" s="114" t="s">
        <v>29</v>
      </c>
    </row>
    <row r="45" spans="1:5" ht="10.95" customHeight="1">
      <c r="A45" s="16"/>
      <c r="B45" s="17"/>
      <c r="C45" s="16"/>
      <c r="D45" s="114" t="s">
        <v>30</v>
      </c>
      <c r="E45" s="114" t="s">
        <v>31</v>
      </c>
    </row>
    <row r="46" spans="1:5" ht="10.95" customHeight="1">
      <c r="A46" s="16"/>
      <c r="B46" s="17"/>
      <c r="C46" s="16"/>
      <c r="D46" s="114" t="s">
        <v>32</v>
      </c>
      <c r="E46" s="114" t="s">
        <v>33</v>
      </c>
    </row>
    <row r="47" spans="1:5" ht="10.95" customHeight="1">
      <c r="A47" s="16"/>
      <c r="B47" s="17"/>
      <c r="C47" s="16"/>
      <c r="D47" s="114" t="s">
        <v>34</v>
      </c>
      <c r="E47" s="114" t="s">
        <v>35</v>
      </c>
    </row>
    <row r="48" spans="1:5" ht="10.95" customHeight="1">
      <c r="A48" s="16"/>
      <c r="B48" s="17"/>
      <c r="C48" s="16"/>
      <c r="D48" s="114" t="s">
        <v>36</v>
      </c>
      <c r="E48" s="114" t="s">
        <v>37</v>
      </c>
    </row>
    <row r="49" spans="1:6" ht="10.95" customHeight="1">
      <c r="A49" s="16"/>
      <c r="B49" s="17"/>
      <c r="C49" s="16"/>
      <c r="D49" s="113"/>
      <c r="E49" s="114"/>
    </row>
    <row r="50" spans="1:6" ht="10.95" customHeight="1">
      <c r="A50" s="16"/>
      <c r="B50" s="17"/>
      <c r="C50" s="16"/>
      <c r="D50" s="113"/>
      <c r="E50" s="114"/>
    </row>
    <row r="51" spans="1:6" ht="10.95" customHeight="1">
      <c r="A51" s="105" t="s">
        <v>116</v>
      </c>
      <c r="B51" s="106" t="s">
        <v>118</v>
      </c>
      <c r="C51" s="107"/>
    </row>
    <row r="52" spans="1:6" ht="10.95" customHeight="1">
      <c r="A52" s="105"/>
      <c r="B52" s="115" t="s">
        <v>129</v>
      </c>
      <c r="C52" s="107"/>
    </row>
    <row r="53" spans="1:6" ht="10.95" customHeight="1">
      <c r="A53" s="108"/>
      <c r="B53" s="109" t="s">
        <v>119</v>
      </c>
      <c r="C53" s="107"/>
    </row>
    <row r="54" spans="1:6" ht="10.5" customHeight="1">
      <c r="A54" s="107"/>
      <c r="B54" s="109" t="s">
        <v>120</v>
      </c>
      <c r="C54" s="107"/>
    </row>
    <row r="55" spans="1:6" ht="12.75" customHeight="1">
      <c r="A55" s="10"/>
      <c r="B55" s="16"/>
      <c r="C55" s="116"/>
      <c r="D55" s="16"/>
    </row>
    <row r="56" spans="1:6" ht="12.75" customHeight="1">
      <c r="A56" s="16"/>
      <c r="B56" s="16"/>
      <c r="D56" s="16"/>
    </row>
    <row r="57" spans="1:6" ht="12.75" customHeight="1">
      <c r="A57" s="16"/>
      <c r="B57" s="9"/>
    </row>
    <row r="58" spans="1:6" ht="12.75" customHeight="1">
      <c r="A58" s="16"/>
      <c r="B58" s="9"/>
    </row>
    <row r="59" spans="1:6" ht="12.75" customHeight="1"/>
    <row r="60" spans="1:6" ht="12.75" customHeight="1"/>
    <row r="61" spans="1:6" ht="12.75" customHeight="1">
      <c r="B61" s="127"/>
      <c r="C61" s="128"/>
      <c r="D61" s="128"/>
      <c r="E61" s="128"/>
    </row>
    <row r="62" spans="1:6" ht="12.75" customHeight="1">
      <c r="B62" s="128"/>
      <c r="C62" s="128"/>
      <c r="D62" s="128"/>
      <c r="E62" s="128"/>
    </row>
    <row r="63" spans="1:6">
      <c r="B63" s="129"/>
      <c r="C63" s="129"/>
      <c r="D63" s="129"/>
      <c r="E63" s="129"/>
      <c r="F63" s="129"/>
    </row>
    <row r="64" spans="1:6" ht="12.75" customHeight="1">
      <c r="B64" s="129"/>
      <c r="C64" s="129"/>
      <c r="D64" s="129"/>
      <c r="E64" s="129"/>
      <c r="F64" s="129"/>
    </row>
    <row r="65" spans="2:6" ht="12.75" customHeight="1">
      <c r="B65" s="127" t="s">
        <v>165</v>
      </c>
      <c r="C65" s="129"/>
      <c r="D65" s="129"/>
      <c r="E65" s="129"/>
      <c r="F65" s="129"/>
    </row>
    <row r="66" spans="2:6" ht="12.75" customHeight="1">
      <c r="B66" s="129"/>
      <c r="C66" s="129"/>
      <c r="D66" s="129"/>
      <c r="E66" s="129"/>
      <c r="F66" s="129"/>
    </row>
    <row r="67" spans="2:6" ht="12.75" customHeight="1">
      <c r="B67" s="138" t="s">
        <v>164</v>
      </c>
      <c r="C67" s="139"/>
      <c r="D67" s="139"/>
      <c r="E67" s="139"/>
      <c r="F67" s="139"/>
    </row>
    <row r="68" spans="2:6" ht="12.75" customHeight="1">
      <c r="B68" s="139"/>
      <c r="C68" s="139"/>
      <c r="D68" s="139"/>
      <c r="E68" s="139"/>
      <c r="F68" s="139"/>
    </row>
    <row r="69" spans="2:6" ht="12.75" customHeight="1">
      <c r="B69" s="139"/>
      <c r="C69" s="139"/>
      <c r="D69" s="139"/>
      <c r="E69" s="139"/>
      <c r="F69" s="139"/>
    </row>
    <row r="70" spans="2:6" ht="12.75" customHeight="1">
      <c r="B70" s="139"/>
      <c r="C70" s="139"/>
      <c r="D70" s="139"/>
      <c r="E70" s="139"/>
      <c r="F70" s="139"/>
    </row>
    <row r="71" spans="2:6" ht="12.75" customHeight="1">
      <c r="B71" s="139"/>
      <c r="C71" s="139"/>
      <c r="D71" s="139"/>
      <c r="E71" s="139"/>
      <c r="F71" s="139"/>
    </row>
    <row r="72" spans="2:6" ht="12.75" customHeight="1">
      <c r="B72" s="139"/>
      <c r="C72" s="139"/>
      <c r="D72" s="139"/>
      <c r="E72" s="139"/>
      <c r="F72" s="139"/>
    </row>
    <row r="73" spans="2:6" ht="12.75" customHeight="1">
      <c r="B73" s="139"/>
      <c r="C73" s="139"/>
      <c r="D73" s="139"/>
      <c r="E73" s="139"/>
      <c r="F73" s="139"/>
    </row>
    <row r="74" spans="2:6" ht="12.75" customHeight="1">
      <c r="B74" s="139"/>
      <c r="C74" s="139"/>
      <c r="D74" s="139"/>
      <c r="E74" s="139"/>
      <c r="F74" s="139"/>
    </row>
    <row r="75" spans="2:6" ht="12.75" customHeight="1">
      <c r="B75" s="139"/>
      <c r="C75" s="139"/>
      <c r="D75" s="139"/>
      <c r="E75" s="139"/>
      <c r="F75" s="139"/>
    </row>
    <row r="76" spans="2:6" ht="12.75" customHeight="1">
      <c r="B76" s="139"/>
      <c r="C76" s="139"/>
      <c r="D76" s="139"/>
      <c r="E76" s="139"/>
      <c r="F76" s="139"/>
    </row>
    <row r="77" spans="2:6" ht="12.75" customHeight="1">
      <c r="B77" s="139"/>
      <c r="C77" s="139"/>
      <c r="D77" s="139"/>
      <c r="E77" s="139"/>
      <c r="F77" s="139"/>
    </row>
    <row r="78" spans="2:6" ht="12.75" customHeight="1">
      <c r="C78" s="129"/>
      <c r="D78" s="129"/>
      <c r="E78" s="129"/>
      <c r="F78" s="129"/>
    </row>
    <row r="79" spans="2:6" ht="12.75" customHeight="1">
      <c r="B79" s="140" t="s">
        <v>162</v>
      </c>
      <c r="C79" s="141"/>
      <c r="D79" s="141"/>
      <c r="E79" s="141"/>
      <c r="F79" s="141"/>
    </row>
    <row r="80" spans="2:6">
      <c r="B80" s="141"/>
      <c r="C80" s="141"/>
      <c r="D80" s="141"/>
      <c r="E80" s="141"/>
      <c r="F80" s="141"/>
    </row>
    <row r="81" spans="2:6">
      <c r="B81" s="133" t="s">
        <v>117</v>
      </c>
      <c r="C81" s="129"/>
      <c r="D81" s="129"/>
      <c r="E81" s="129"/>
      <c r="F81" s="129"/>
    </row>
    <row r="82" spans="2:6">
      <c r="B82" s="133" t="s">
        <v>163</v>
      </c>
      <c r="C82" s="129"/>
      <c r="D82" s="129"/>
      <c r="E82" s="129"/>
      <c r="F82" s="129"/>
    </row>
    <row r="83" spans="2:6">
      <c r="B83" s="129"/>
      <c r="C83" s="129"/>
      <c r="D83" s="129"/>
      <c r="E83" s="129"/>
      <c r="F83" s="129"/>
    </row>
    <row r="84" spans="2:6">
      <c r="B84" s="129"/>
      <c r="C84" s="129"/>
      <c r="D84" s="129"/>
      <c r="E84" s="129"/>
      <c r="F84" s="129"/>
    </row>
    <row r="85" spans="2:6">
      <c r="B85" s="129"/>
      <c r="C85" s="129"/>
      <c r="D85" s="129"/>
      <c r="E85" s="129"/>
      <c r="F85" s="129"/>
    </row>
    <row r="86" spans="2:6">
      <c r="B86" s="129"/>
      <c r="C86" s="129"/>
      <c r="D86" s="129"/>
      <c r="E86" s="129"/>
      <c r="F86" s="129"/>
    </row>
    <row r="87" spans="2:6">
      <c r="B87" s="129"/>
      <c r="C87" s="129"/>
      <c r="D87" s="129"/>
      <c r="E87" s="129"/>
      <c r="F87" s="129"/>
    </row>
    <row r="88" spans="2:6">
      <c r="B88" s="129"/>
      <c r="C88" s="129"/>
      <c r="D88" s="129"/>
      <c r="E88" s="129"/>
      <c r="F88" s="129"/>
    </row>
    <row r="89" spans="2:6">
      <c r="B89" s="129"/>
      <c r="C89" s="129"/>
      <c r="D89" s="129"/>
      <c r="E89" s="129"/>
      <c r="F89" s="129"/>
    </row>
    <row r="90" spans="2:6">
      <c r="B90" s="129"/>
      <c r="C90" s="129"/>
      <c r="D90" s="129"/>
      <c r="E90" s="129"/>
      <c r="F90" s="129"/>
    </row>
    <row r="91" spans="2:6">
      <c r="B91" s="129"/>
      <c r="C91" s="129"/>
      <c r="D91" s="129"/>
      <c r="E91" s="129"/>
      <c r="F91" s="129"/>
    </row>
    <row r="92" spans="2:6">
      <c r="B92" s="129"/>
      <c r="C92" s="129"/>
      <c r="D92" s="129"/>
      <c r="E92" s="129"/>
      <c r="F92" s="129"/>
    </row>
    <row r="93" spans="2:6">
      <c r="B93" s="129"/>
      <c r="C93" s="129"/>
      <c r="D93" s="129"/>
      <c r="E93" s="129"/>
      <c r="F93" s="129"/>
    </row>
    <row r="94" spans="2:6">
      <c r="B94" s="129"/>
      <c r="C94" s="129"/>
      <c r="D94" s="129"/>
      <c r="E94" s="129"/>
      <c r="F94" s="129"/>
    </row>
    <row r="95" spans="2:6">
      <c r="B95" s="129"/>
      <c r="C95" s="129"/>
      <c r="D95" s="129"/>
      <c r="E95" s="129"/>
      <c r="F95" s="129"/>
    </row>
    <row r="96" spans="2:6">
      <c r="B96" s="129"/>
      <c r="C96" s="129"/>
      <c r="D96" s="129"/>
      <c r="E96" s="129"/>
      <c r="F96" s="129"/>
    </row>
    <row r="97" spans="2:5">
      <c r="B97" s="130"/>
      <c r="C97" s="130"/>
      <c r="D97" s="130"/>
      <c r="E97" s="130"/>
    </row>
    <row r="98" spans="2:5">
      <c r="B98" s="130"/>
      <c r="C98" s="130"/>
      <c r="D98" s="130"/>
      <c r="E98" s="130"/>
    </row>
    <row r="99" spans="2:5">
      <c r="B99" s="130"/>
      <c r="C99" s="130"/>
      <c r="D99" s="130"/>
      <c r="E99" s="130"/>
    </row>
    <row r="100" spans="2:5">
      <c r="B100" s="130"/>
      <c r="C100" s="130"/>
      <c r="D100" s="130"/>
      <c r="E100" s="130"/>
    </row>
    <row r="101" spans="2:5">
      <c r="B101" s="130"/>
      <c r="C101" s="130"/>
      <c r="D101" s="130"/>
      <c r="E101" s="130"/>
    </row>
    <row r="102" spans="2:5">
      <c r="B102" s="130"/>
      <c r="C102" s="130"/>
      <c r="D102" s="130"/>
      <c r="E102" s="130"/>
    </row>
    <row r="103" spans="2:5">
      <c r="B103" s="130"/>
      <c r="C103" s="130"/>
      <c r="D103" s="130"/>
      <c r="E103" s="130"/>
    </row>
    <row r="104" spans="2:5">
      <c r="B104" s="130"/>
      <c r="C104" s="130"/>
      <c r="D104" s="130"/>
      <c r="E104" s="130"/>
    </row>
    <row r="105" spans="2:5">
      <c r="B105" s="130"/>
      <c r="C105" s="130"/>
      <c r="D105" s="130"/>
      <c r="E105" s="130"/>
    </row>
    <row r="106" spans="2:5">
      <c r="B106" s="130"/>
      <c r="C106" s="130"/>
      <c r="D106" s="130"/>
      <c r="E106" s="130"/>
    </row>
    <row r="107" spans="2:5">
      <c r="B107" s="130"/>
      <c r="C107" s="130"/>
      <c r="D107" s="130"/>
      <c r="E107" s="130"/>
    </row>
    <row r="108" spans="2:5">
      <c r="B108" s="131"/>
      <c r="C108" s="131"/>
      <c r="D108" s="131"/>
      <c r="E108" s="131"/>
    </row>
    <row r="109" spans="2:5">
      <c r="B109" s="131"/>
      <c r="C109" s="132"/>
      <c r="D109" s="131"/>
      <c r="E109" s="131"/>
    </row>
    <row r="110" spans="2:5">
      <c r="B110" s="131"/>
      <c r="C110" s="131"/>
      <c r="D110" s="131"/>
      <c r="E110" s="131"/>
    </row>
    <row r="111" spans="2:5">
      <c r="B111" s="131"/>
      <c r="C111" s="131"/>
      <c r="D111" s="131"/>
      <c r="E111" s="131"/>
    </row>
    <row r="112" spans="2:5">
      <c r="B112" s="131"/>
      <c r="C112" s="131"/>
      <c r="D112" s="131"/>
      <c r="E112" s="131"/>
    </row>
    <row r="113" spans="2:5">
      <c r="B113" s="131"/>
      <c r="C113" s="131"/>
      <c r="D113" s="131"/>
      <c r="E113" s="131"/>
    </row>
    <row r="114" spans="2:5">
      <c r="B114" s="131"/>
      <c r="C114" s="131"/>
      <c r="D114" s="131"/>
      <c r="E114" s="131"/>
    </row>
    <row r="115" spans="2:5">
      <c r="B115" s="131"/>
      <c r="C115" s="131"/>
      <c r="D115" s="131"/>
      <c r="E115" s="131"/>
    </row>
    <row r="116" spans="2:5">
      <c r="B116" s="131"/>
      <c r="C116" s="131"/>
      <c r="D116" s="131"/>
      <c r="E116" s="131"/>
    </row>
    <row r="117" spans="2:5">
      <c r="B117" s="131"/>
      <c r="C117" s="131"/>
      <c r="D117" s="131"/>
      <c r="E117" s="131"/>
    </row>
    <row r="118" spans="2:5">
      <c r="B118" s="131"/>
      <c r="C118" s="131"/>
      <c r="D118" s="131"/>
      <c r="E118" s="131"/>
    </row>
    <row r="119" spans="2:5">
      <c r="B119" s="131"/>
      <c r="C119" s="131"/>
      <c r="D119" s="131"/>
      <c r="E119" s="131"/>
    </row>
    <row r="120" spans="2:5">
      <c r="B120" s="131"/>
      <c r="C120" s="131"/>
      <c r="D120" s="131"/>
      <c r="E120" s="131"/>
    </row>
    <row r="121" spans="2:5">
      <c r="B121" s="131"/>
      <c r="C121" s="131"/>
      <c r="D121" s="131"/>
      <c r="E121" s="131"/>
    </row>
    <row r="122" spans="2:5">
      <c r="B122" s="131"/>
      <c r="C122" s="131"/>
      <c r="D122" s="131"/>
      <c r="E122" s="131"/>
    </row>
    <row r="123" spans="2:5">
      <c r="B123" s="131"/>
      <c r="C123" s="131"/>
      <c r="D123" s="131"/>
      <c r="E123" s="131"/>
    </row>
    <row r="124" spans="2:5">
      <c r="B124" s="131"/>
      <c r="C124" s="131"/>
      <c r="D124" s="131"/>
      <c r="E124" s="131"/>
    </row>
    <row r="125" spans="2:5">
      <c r="B125" s="131"/>
      <c r="C125" s="131"/>
      <c r="D125" s="131"/>
      <c r="E125" s="131"/>
    </row>
    <row r="126" spans="2:5">
      <c r="B126" s="131"/>
      <c r="C126" s="131"/>
      <c r="D126" s="131"/>
      <c r="E126" s="131"/>
    </row>
    <row r="127" spans="2:5">
      <c r="B127" s="131"/>
      <c r="C127" s="131"/>
      <c r="D127" s="131"/>
      <c r="E127" s="131"/>
    </row>
    <row r="128" spans="2:5">
      <c r="B128" s="131"/>
      <c r="C128" s="131"/>
      <c r="D128" s="131"/>
      <c r="E128" s="131"/>
    </row>
    <row r="129" spans="2:5">
      <c r="B129" s="131"/>
      <c r="C129" s="131"/>
      <c r="D129" s="131"/>
      <c r="E129" s="131"/>
    </row>
    <row r="130" spans="2:5">
      <c r="B130" s="131"/>
      <c r="C130" s="131"/>
      <c r="D130" s="131"/>
      <c r="E130" s="131"/>
    </row>
    <row r="131" spans="2:5">
      <c r="B131" s="131"/>
      <c r="C131" s="131"/>
      <c r="D131" s="131"/>
      <c r="E131" s="131"/>
    </row>
    <row r="132" spans="2:5">
      <c r="B132" s="131"/>
      <c r="C132" s="131"/>
      <c r="D132" s="131"/>
      <c r="E132" s="131"/>
    </row>
  </sheetData>
  <sheetProtection selectLockedCells="1"/>
  <mergeCells count="4">
    <mergeCell ref="E21:F32"/>
    <mergeCell ref="B28:B29"/>
    <mergeCell ref="B67:F77"/>
    <mergeCell ref="B79:F80"/>
  </mergeCells>
  <hyperlinks>
    <hyperlink ref="B81" r:id="rId1" xr:uid="{6E6317A8-19E7-4649-BE8F-58C1FE6949A0}"/>
    <hyperlink ref="B82" r:id="rId2" xr:uid="{F1C5E9BE-E242-4F61-BE0C-8C58C140AB3D}"/>
  </hyperlinks>
  <pageMargins left="0.59055118110236227" right="0.59055118110236227" top="0.78740157480314965" bottom="0.59055118110236227" header="0.31496062992125984" footer="0.23622047244094491"/>
  <pageSetup paperSize="9" orientation="portrait" r:id="rId3"/>
  <headerFooter alignWithMargins="0"/>
  <drawing r:id="rId4"/>
  <legacyDrawingHF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546875" defaultRowHeight="12"/>
  <cols>
    <col min="1" max="1" width="2.6640625" style="20" customWidth="1"/>
    <col min="2" max="2" width="78.33203125" style="19" customWidth="1"/>
    <col min="3" max="3" width="2.6640625" style="22" customWidth="1"/>
    <col min="4" max="4" width="9.6640625" style="19" customWidth="1"/>
    <col min="5" max="16384" width="11.5546875" style="19"/>
  </cols>
  <sheetData>
    <row r="1" spans="1:4" ht="100.2" customHeight="1">
      <c r="A1" s="142" t="s">
        <v>38</v>
      </c>
      <c r="B1" s="143"/>
      <c r="C1" s="18"/>
      <c r="D1" s="144"/>
    </row>
    <row r="2" spans="1:4" ht="24.6" customHeight="1">
      <c r="C2" s="21" t="s">
        <v>39</v>
      </c>
      <c r="D2" s="144"/>
    </row>
    <row r="3" spans="1:4">
      <c r="D3" s="144"/>
    </row>
    <row r="4" spans="1:4" s="25" customFormat="1" ht="12" customHeight="1">
      <c r="A4" s="23"/>
      <c r="B4" s="117" t="s">
        <v>117</v>
      </c>
      <c r="C4" s="24"/>
      <c r="D4" s="144"/>
    </row>
    <row r="5" spans="1:4" s="25" customFormat="1" ht="12" customHeight="1">
      <c r="A5" s="26"/>
      <c r="B5" s="118" t="s">
        <v>40</v>
      </c>
      <c r="C5" s="27"/>
      <c r="D5" s="144"/>
    </row>
    <row r="6" spans="1:4" ht="24" customHeight="1">
      <c r="A6" s="28"/>
      <c r="B6" s="29" t="s">
        <v>41</v>
      </c>
      <c r="C6" s="30"/>
      <c r="D6" s="144"/>
    </row>
    <row r="7" spans="1:4" ht="12" customHeight="1">
      <c r="A7" s="31"/>
      <c r="B7" s="32"/>
      <c r="C7" s="33"/>
      <c r="D7" s="144"/>
    </row>
    <row r="8" spans="1:4" ht="12" customHeight="1">
      <c r="A8" s="34">
        <v>1</v>
      </c>
      <c r="B8" s="35" t="s">
        <v>135</v>
      </c>
      <c r="C8" s="36">
        <v>5</v>
      </c>
    </row>
    <row r="9" spans="1:4">
      <c r="A9" s="28"/>
      <c r="B9" s="37"/>
      <c r="C9" s="30"/>
    </row>
    <row r="10" spans="1:4">
      <c r="A10" s="34">
        <v>2</v>
      </c>
      <c r="B10" s="38" t="s">
        <v>135</v>
      </c>
      <c r="C10" s="36"/>
    </row>
    <row r="11" spans="1:4">
      <c r="A11" s="34"/>
      <c r="B11" s="35" t="s">
        <v>42</v>
      </c>
      <c r="C11" s="36">
        <v>6</v>
      </c>
    </row>
    <row r="12" spans="1:4">
      <c r="A12" s="28"/>
      <c r="B12" s="39"/>
      <c r="C12" s="30"/>
    </row>
    <row r="13" spans="1:4">
      <c r="A13" s="34">
        <v>3</v>
      </c>
      <c r="B13" s="38" t="s">
        <v>136</v>
      </c>
      <c r="C13" s="36"/>
    </row>
    <row r="14" spans="1:4">
      <c r="A14" s="34"/>
      <c r="B14" s="35" t="s">
        <v>42</v>
      </c>
      <c r="C14" s="36">
        <v>8</v>
      </c>
    </row>
    <row r="15" spans="1:4">
      <c r="A15" s="28"/>
      <c r="B15" s="39"/>
      <c r="C15" s="30"/>
    </row>
    <row r="16" spans="1:4">
      <c r="A16" s="34">
        <v>4</v>
      </c>
      <c r="B16" s="38" t="s">
        <v>137</v>
      </c>
      <c r="C16" s="36"/>
    </row>
    <row r="17" spans="1:3">
      <c r="A17" s="34"/>
      <c r="B17" s="35" t="s">
        <v>42</v>
      </c>
      <c r="C17" s="36">
        <v>10</v>
      </c>
    </row>
    <row r="18" spans="1:3">
      <c r="A18" s="28"/>
      <c r="B18" s="39"/>
      <c r="C18" s="30"/>
    </row>
    <row r="19" spans="1:3">
      <c r="A19" s="34">
        <v>5</v>
      </c>
      <c r="B19" s="35" t="s">
        <v>141</v>
      </c>
      <c r="C19" s="36">
        <v>12</v>
      </c>
    </row>
    <row r="20" spans="1:3">
      <c r="A20" s="28"/>
      <c r="B20" s="39"/>
      <c r="C20" s="30"/>
    </row>
    <row r="21" spans="1:3">
      <c r="A21" s="34">
        <v>6</v>
      </c>
      <c r="B21" s="35" t="s">
        <v>142</v>
      </c>
      <c r="C21" s="36">
        <v>14</v>
      </c>
    </row>
    <row r="22" spans="1:3">
      <c r="A22" s="28"/>
      <c r="B22" s="37"/>
      <c r="C22" s="30"/>
    </row>
    <row r="23" spans="1:3">
      <c r="A23" s="34">
        <v>7</v>
      </c>
      <c r="B23" s="35" t="s">
        <v>143</v>
      </c>
      <c r="C23" s="36">
        <v>16</v>
      </c>
    </row>
    <row r="24" spans="1:3">
      <c r="A24" s="28"/>
      <c r="B24" s="40"/>
      <c r="C24" s="30"/>
    </row>
    <row r="25" spans="1:3">
      <c r="A25" s="34">
        <v>8</v>
      </c>
      <c r="B25" s="35" t="s">
        <v>138</v>
      </c>
      <c r="C25" s="36">
        <v>18</v>
      </c>
    </row>
    <row r="26" spans="1:3">
      <c r="A26" s="28"/>
      <c r="B26" s="37"/>
      <c r="C26" s="30"/>
    </row>
    <row r="27" spans="1:3">
      <c r="A27" s="34">
        <v>9</v>
      </c>
      <c r="B27" s="35" t="s">
        <v>139</v>
      </c>
      <c r="C27" s="36">
        <v>20</v>
      </c>
    </row>
    <row r="28" spans="1:3">
      <c r="A28" s="28"/>
      <c r="B28" s="37"/>
      <c r="C28" s="30"/>
    </row>
    <row r="29" spans="1:3">
      <c r="A29" s="34">
        <v>10</v>
      </c>
      <c r="B29" s="35" t="s">
        <v>140</v>
      </c>
      <c r="C29" s="36">
        <v>22</v>
      </c>
    </row>
    <row r="30" spans="1:3">
      <c r="A30" s="28"/>
      <c r="B30" s="37"/>
      <c r="C30" s="30"/>
    </row>
    <row r="31" spans="1:3">
      <c r="A31" s="34">
        <v>11</v>
      </c>
      <c r="B31" s="35" t="s">
        <v>144</v>
      </c>
      <c r="C31" s="36">
        <v>24</v>
      </c>
    </row>
    <row r="37" spans="1:3">
      <c r="A37" s="31"/>
      <c r="B37" s="41"/>
      <c r="C37" s="33"/>
    </row>
    <row r="38" spans="1:3">
      <c r="A38" s="42"/>
      <c r="B38" s="41"/>
      <c r="C38" s="33"/>
    </row>
    <row r="39" spans="1:3">
      <c r="A39" s="42"/>
      <c r="B39" s="43"/>
      <c r="C39" s="44"/>
    </row>
    <row r="41" spans="1:3">
      <c r="A41" s="31"/>
      <c r="B41" s="41"/>
      <c r="C41" s="33"/>
    </row>
    <row r="42" spans="1:3">
      <c r="A42" s="42"/>
      <c r="B42" s="41"/>
      <c r="C42" s="33"/>
    </row>
    <row r="43" spans="1:3">
      <c r="A43" s="42"/>
      <c r="B43" s="43"/>
      <c r="C43" s="33"/>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34DE35C4-D1C2-4ED2-BD29-B45C7677807A}"/>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173BB-6391-439B-B280-0D8E2CAAE3A6}">
  <dimension ref="A1:O196"/>
  <sheetViews>
    <sheetView zoomScaleNormal="100" workbookViewId="0">
      <pane ySplit="4" topLeftCell="A5" activePane="bottomLeft" state="frozen"/>
      <selection pane="bottomLeft" sqref="A1:F1"/>
    </sheetView>
  </sheetViews>
  <sheetFormatPr baseColWidth="10" defaultRowHeight="13.2"/>
  <sheetData>
    <row r="1" spans="1:7" ht="12" customHeight="1">
      <c r="A1" s="147" t="s">
        <v>145</v>
      </c>
      <c r="B1" s="147"/>
      <c r="C1" s="147"/>
      <c r="D1" s="147"/>
      <c r="E1" s="147"/>
      <c r="F1" s="147"/>
      <c r="G1" s="46"/>
    </row>
    <row r="2" spans="1:7" ht="12" customHeight="1"/>
    <row r="3" spans="1:7" ht="12.75" customHeight="1">
      <c r="A3" s="148" t="s">
        <v>43</v>
      </c>
      <c r="B3" s="149" t="s">
        <v>44</v>
      </c>
      <c r="C3" s="150" t="s">
        <v>45</v>
      </c>
      <c r="D3" s="150" t="s">
        <v>46</v>
      </c>
      <c r="E3" s="150" t="s">
        <v>47</v>
      </c>
      <c r="F3" s="151"/>
    </row>
    <row r="4" spans="1:7" ht="52.5" customHeight="1">
      <c r="A4" s="148"/>
      <c r="B4" s="149"/>
      <c r="C4" s="150"/>
      <c r="D4" s="150"/>
      <c r="E4" s="47" t="s">
        <v>48</v>
      </c>
      <c r="F4" s="48" t="s">
        <v>49</v>
      </c>
    </row>
    <row r="5" spans="1:7" s="52" customFormat="1" ht="12" customHeight="1">
      <c r="A5" s="49"/>
      <c r="B5" s="49"/>
      <c r="C5" s="50"/>
      <c r="D5" s="50"/>
      <c r="E5" s="50"/>
      <c r="F5" s="51"/>
    </row>
    <row r="6" spans="1:7" s="52" customFormat="1" ht="12" customHeight="1">
      <c r="B6" s="146" t="s">
        <v>50</v>
      </c>
      <c r="C6" s="146"/>
      <c r="D6" s="146"/>
      <c r="E6" s="146"/>
      <c r="F6" s="146"/>
    </row>
    <row r="7" spans="1:7" s="52" customFormat="1" ht="12" customHeight="1">
      <c r="A7" s="53">
        <v>2014</v>
      </c>
      <c r="B7" s="56">
        <v>1818.2809999999999</v>
      </c>
      <c r="C7" s="56">
        <v>234.11699999999999</v>
      </c>
      <c r="D7" s="56">
        <v>1584.164</v>
      </c>
      <c r="E7" s="54">
        <f t="shared" ref="E7:E15" si="0">D7-F7</f>
        <v>1407.3209999999999</v>
      </c>
      <c r="F7" s="54">
        <v>176.84299999999999</v>
      </c>
      <c r="G7" s="55"/>
    </row>
    <row r="8" spans="1:7" s="52" customFormat="1" ht="12" customHeight="1">
      <c r="A8" s="53">
        <v>2015</v>
      </c>
      <c r="B8" s="56">
        <v>1857.1420000000001</v>
      </c>
      <c r="C8" s="56">
        <v>235.435</v>
      </c>
      <c r="D8" s="56">
        <v>1621.7070000000001</v>
      </c>
      <c r="E8" s="54">
        <f t="shared" si="0"/>
        <v>1451.9750000000001</v>
      </c>
      <c r="F8" s="54">
        <v>169.732</v>
      </c>
      <c r="G8" s="55"/>
    </row>
    <row r="9" spans="1:7" s="52" customFormat="1" ht="12" customHeight="1">
      <c r="A9" s="53">
        <v>2016</v>
      </c>
      <c r="B9" s="56">
        <v>1909.992</v>
      </c>
      <c r="C9" s="56">
        <v>236.625</v>
      </c>
      <c r="D9" s="56">
        <v>1673.367</v>
      </c>
      <c r="E9" s="54">
        <f t="shared" si="0"/>
        <v>1506.316</v>
      </c>
      <c r="F9" s="54">
        <v>167.05099999999999</v>
      </c>
      <c r="G9" s="55"/>
    </row>
    <row r="10" spans="1:7" s="52" customFormat="1" ht="12" customHeight="1">
      <c r="A10" s="53">
        <v>2017</v>
      </c>
      <c r="B10" s="56">
        <v>1969.518</v>
      </c>
      <c r="C10" s="56">
        <v>239.36799999999999</v>
      </c>
      <c r="D10" s="56">
        <v>1730.15</v>
      </c>
      <c r="E10" s="54">
        <f t="shared" si="0"/>
        <v>1563.8890000000001</v>
      </c>
      <c r="F10" s="54">
        <v>166.261</v>
      </c>
      <c r="G10" s="55"/>
    </row>
    <row r="11" spans="1:7" s="52" customFormat="1" ht="12" customHeight="1">
      <c r="A11" s="53">
        <v>2018</v>
      </c>
      <c r="B11" s="56">
        <v>2022.7360000000001</v>
      </c>
      <c r="C11" s="56">
        <v>242.125</v>
      </c>
      <c r="D11" s="56">
        <v>1780.6110000000001</v>
      </c>
      <c r="E11" s="54">
        <f t="shared" si="0"/>
        <v>1616.7440000000001</v>
      </c>
      <c r="F11" s="54">
        <v>163.86699999999999</v>
      </c>
      <c r="G11" s="55"/>
    </row>
    <row r="12" spans="1:7" s="52" customFormat="1" ht="12" customHeight="1">
      <c r="A12" s="53">
        <v>2019</v>
      </c>
      <c r="B12" s="56">
        <v>2071.7289999999998</v>
      </c>
      <c r="C12" s="56">
        <v>240.68</v>
      </c>
      <c r="D12" s="56">
        <v>1831.049</v>
      </c>
      <c r="E12" s="54">
        <f t="shared" si="0"/>
        <v>1667.915</v>
      </c>
      <c r="F12" s="54">
        <v>163.13399999999999</v>
      </c>
      <c r="G12" s="55"/>
    </row>
    <row r="13" spans="1:7" s="52" customFormat="1" ht="12" customHeight="1">
      <c r="A13" s="53">
        <v>2020</v>
      </c>
      <c r="B13" s="56">
        <v>2066.2130000000002</v>
      </c>
      <c r="C13" s="56">
        <v>231.79499999999999</v>
      </c>
      <c r="D13" s="56">
        <v>1834.4179999999999</v>
      </c>
      <c r="E13" s="54">
        <f t="shared" si="0"/>
        <v>1689.6179999999999</v>
      </c>
      <c r="F13" s="54">
        <v>144.80000000000001</v>
      </c>
      <c r="G13" s="55"/>
    </row>
    <row r="14" spans="1:7" s="52" customFormat="1" ht="12" customHeight="1">
      <c r="A14" s="53">
        <v>2021</v>
      </c>
      <c r="B14" s="56">
        <v>2085.4879999999998</v>
      </c>
      <c r="C14" s="56">
        <v>223.01300000000001</v>
      </c>
      <c r="D14" s="56">
        <v>1862.4749999999999</v>
      </c>
      <c r="E14" s="54">
        <f t="shared" si="0"/>
        <v>1722.0239999999999</v>
      </c>
      <c r="F14" s="54">
        <v>140.45099999999999</v>
      </c>
      <c r="G14" s="55"/>
    </row>
    <row r="15" spans="1:7" s="52" customFormat="1" ht="12" customHeight="1">
      <c r="A15" s="53">
        <v>2022</v>
      </c>
      <c r="B15" s="56">
        <v>2156.232</v>
      </c>
      <c r="C15" s="56">
        <v>219.483</v>
      </c>
      <c r="D15" s="56">
        <v>1936.749</v>
      </c>
      <c r="E15" s="54">
        <f t="shared" si="0"/>
        <v>1789.921</v>
      </c>
      <c r="F15" s="54">
        <v>146.828</v>
      </c>
      <c r="G15" s="55"/>
    </row>
    <row r="16" spans="1:7" s="52" customFormat="1" ht="12" customHeight="1">
      <c r="A16" s="119">
        <v>2023</v>
      </c>
      <c r="B16" s="56">
        <v>2190.681</v>
      </c>
      <c r="C16" s="56">
        <v>217.524</v>
      </c>
      <c r="D16" s="56">
        <v>1973.1569999999999</v>
      </c>
      <c r="E16" s="54">
        <f t="shared" ref="E16" si="1">D16-F16</f>
        <v>1818.0539999999999</v>
      </c>
      <c r="F16" s="54">
        <v>155.10300000000001</v>
      </c>
      <c r="G16" s="55"/>
    </row>
    <row r="17" spans="1:6" s="52" customFormat="1" ht="12" customHeight="1"/>
    <row r="18" spans="1:6" s="52" customFormat="1" ht="12" customHeight="1">
      <c r="B18" s="146" t="s">
        <v>121</v>
      </c>
      <c r="C18" s="146"/>
      <c r="D18" s="146"/>
      <c r="E18" s="146"/>
      <c r="F18" s="146"/>
    </row>
    <row r="19" spans="1:6" s="52" customFormat="1" ht="12" customHeight="1">
      <c r="A19" s="53">
        <v>2015</v>
      </c>
      <c r="B19" s="57">
        <f t="shared" ref="B19:F27" si="2">ROUND(B8/B7*100-100,5)</f>
        <v>2.1372399999999998</v>
      </c>
      <c r="C19" s="57">
        <f t="shared" si="2"/>
        <v>0.56296999999999997</v>
      </c>
      <c r="D19" s="57">
        <f t="shared" si="2"/>
        <v>2.3698899999999998</v>
      </c>
      <c r="E19" s="57">
        <f t="shared" si="2"/>
        <v>3.1729799999999999</v>
      </c>
      <c r="F19" s="57">
        <f t="shared" si="2"/>
        <v>-4.0210800000000004</v>
      </c>
    </row>
    <row r="20" spans="1:6" s="52" customFormat="1" ht="12" customHeight="1">
      <c r="A20" s="53">
        <v>2016</v>
      </c>
      <c r="B20" s="57">
        <f t="shared" si="2"/>
        <v>2.8457699999999999</v>
      </c>
      <c r="C20" s="57">
        <f t="shared" si="2"/>
        <v>0.50544999999999995</v>
      </c>
      <c r="D20" s="57">
        <f t="shared" si="2"/>
        <v>3.18553</v>
      </c>
      <c r="E20" s="57">
        <f t="shared" si="2"/>
        <v>3.7425600000000001</v>
      </c>
      <c r="F20" s="57">
        <f t="shared" si="2"/>
        <v>-1.57955</v>
      </c>
    </row>
    <row r="21" spans="1:6" s="52" customFormat="1" ht="12" customHeight="1">
      <c r="A21" s="53">
        <v>2017</v>
      </c>
      <c r="B21" s="57">
        <f t="shared" si="2"/>
        <v>3.1165600000000002</v>
      </c>
      <c r="C21" s="57">
        <f t="shared" si="2"/>
        <v>1.1592199999999999</v>
      </c>
      <c r="D21" s="57">
        <f t="shared" si="2"/>
        <v>3.3933399999999998</v>
      </c>
      <c r="E21" s="57">
        <f t="shared" si="2"/>
        <v>3.8221099999999999</v>
      </c>
      <c r="F21" s="57">
        <f t="shared" si="2"/>
        <v>-0.47291</v>
      </c>
    </row>
    <row r="22" spans="1:6" s="52" customFormat="1" ht="12" customHeight="1">
      <c r="A22" s="53">
        <v>2018</v>
      </c>
      <c r="B22" s="57">
        <f t="shared" si="2"/>
        <v>2.70208</v>
      </c>
      <c r="C22" s="57">
        <f t="shared" si="2"/>
        <v>1.15178</v>
      </c>
      <c r="D22" s="57">
        <f t="shared" si="2"/>
        <v>2.9165700000000001</v>
      </c>
      <c r="E22" s="57">
        <f t="shared" si="2"/>
        <v>3.3797199999999998</v>
      </c>
      <c r="F22" s="57">
        <f t="shared" si="2"/>
        <v>-1.4399</v>
      </c>
    </row>
    <row r="23" spans="1:6" s="52" customFormat="1" ht="12" customHeight="1">
      <c r="A23" s="53">
        <v>2019</v>
      </c>
      <c r="B23" s="57">
        <f t="shared" si="2"/>
        <v>2.4221200000000001</v>
      </c>
      <c r="C23" s="57">
        <f t="shared" si="2"/>
        <v>-0.5968</v>
      </c>
      <c r="D23" s="57">
        <f t="shared" si="2"/>
        <v>2.8326199999999999</v>
      </c>
      <c r="E23" s="57">
        <f t="shared" si="2"/>
        <v>3.1650700000000001</v>
      </c>
      <c r="F23" s="57">
        <f t="shared" si="2"/>
        <v>-0.44730999999999999</v>
      </c>
    </row>
    <row r="24" spans="1:6" s="52" customFormat="1" ht="12" customHeight="1">
      <c r="A24" s="53">
        <v>2020</v>
      </c>
      <c r="B24" s="57">
        <f t="shared" si="2"/>
        <v>-0.26624999999999999</v>
      </c>
      <c r="C24" s="57">
        <f t="shared" si="2"/>
        <v>-3.6916199999999999</v>
      </c>
      <c r="D24" s="57">
        <f t="shared" si="2"/>
        <v>0.18398999999999999</v>
      </c>
      <c r="E24" s="57">
        <f t="shared" si="2"/>
        <v>1.30121</v>
      </c>
      <c r="F24" s="57">
        <f t="shared" si="2"/>
        <v>-11.23861</v>
      </c>
    </row>
    <row r="25" spans="1:6" s="52" customFormat="1" ht="12" customHeight="1">
      <c r="A25" s="53">
        <v>2021</v>
      </c>
      <c r="B25" s="57">
        <f t="shared" si="2"/>
        <v>0.93286999999999998</v>
      </c>
      <c r="C25" s="57">
        <f t="shared" si="2"/>
        <v>-3.7886899999999999</v>
      </c>
      <c r="D25" s="57">
        <f t="shared" si="2"/>
        <v>1.52948</v>
      </c>
      <c r="E25" s="57">
        <f t="shared" si="2"/>
        <v>1.91795</v>
      </c>
      <c r="F25" s="57">
        <f t="shared" si="2"/>
        <v>-3.00345</v>
      </c>
    </row>
    <row r="26" spans="1:6" s="52" customFormat="1" ht="12" customHeight="1">
      <c r="A26" s="53">
        <v>2022</v>
      </c>
      <c r="B26" s="57">
        <f t="shared" si="2"/>
        <v>3.3921999999999999</v>
      </c>
      <c r="C26" s="57">
        <f t="shared" si="2"/>
        <v>-1.58287</v>
      </c>
      <c r="D26" s="57">
        <f t="shared" si="2"/>
        <v>3.9879199999999999</v>
      </c>
      <c r="E26" s="57">
        <f t="shared" si="2"/>
        <v>3.94286</v>
      </c>
      <c r="F26" s="57">
        <f t="shared" si="2"/>
        <v>4.5403700000000002</v>
      </c>
    </row>
    <row r="27" spans="1:6" s="52" customFormat="1" ht="12" customHeight="1">
      <c r="A27" s="119">
        <v>2023</v>
      </c>
      <c r="B27" s="57">
        <f t="shared" si="2"/>
        <v>1.59765</v>
      </c>
      <c r="C27" s="57">
        <f t="shared" si="2"/>
        <v>-0.89254999999999995</v>
      </c>
      <c r="D27" s="57">
        <f t="shared" si="2"/>
        <v>1.87985</v>
      </c>
      <c r="E27" s="57">
        <f t="shared" si="2"/>
        <v>1.57175</v>
      </c>
      <c r="F27" s="57">
        <f t="shared" si="2"/>
        <v>5.6358499999999996</v>
      </c>
    </row>
    <row r="28" spans="1:6" s="52" customFormat="1" ht="12" customHeight="1"/>
    <row r="29" spans="1:6" s="52" customFormat="1" ht="12" customHeight="1">
      <c r="B29" s="146" t="s">
        <v>51</v>
      </c>
      <c r="C29" s="146"/>
      <c r="D29" s="146"/>
      <c r="E29" s="146"/>
      <c r="F29" s="146"/>
    </row>
    <row r="30" spans="1:6" s="52" customFormat="1">
      <c r="A30" s="53">
        <v>2014</v>
      </c>
      <c r="B30" s="58">
        <v>100</v>
      </c>
      <c r="C30" s="59">
        <f t="shared" ref="C30:F39" si="3">ROUND(C7/$B7*100,5)</f>
        <v>12.875730000000001</v>
      </c>
      <c r="D30" s="59">
        <f t="shared" si="3"/>
        <v>87.124269999999996</v>
      </c>
      <c r="E30" s="59">
        <f t="shared" si="3"/>
        <v>77.398430000000005</v>
      </c>
      <c r="F30" s="59">
        <f t="shared" si="3"/>
        <v>9.7258300000000002</v>
      </c>
    </row>
    <row r="31" spans="1:6" s="52" customFormat="1">
      <c r="A31" s="53">
        <v>2015</v>
      </c>
      <c r="B31" s="58">
        <v>100</v>
      </c>
      <c r="C31" s="59">
        <f t="shared" si="3"/>
        <v>12.67728</v>
      </c>
      <c r="D31" s="59">
        <f t="shared" si="3"/>
        <v>87.322720000000004</v>
      </c>
      <c r="E31" s="59">
        <f t="shared" si="3"/>
        <v>78.183310000000006</v>
      </c>
      <c r="F31" s="59">
        <f t="shared" si="3"/>
        <v>9.1394199999999994</v>
      </c>
    </row>
    <row r="32" spans="1:6" s="52" customFormat="1">
      <c r="A32" s="53">
        <v>2016</v>
      </c>
      <c r="B32" s="58">
        <v>100</v>
      </c>
      <c r="C32" s="59">
        <f t="shared" si="3"/>
        <v>12.3888</v>
      </c>
      <c r="D32" s="59">
        <f t="shared" si="3"/>
        <v>87.611199999999997</v>
      </c>
      <c r="E32" s="59">
        <f t="shared" si="3"/>
        <v>78.865039999999993</v>
      </c>
      <c r="F32" s="59">
        <f t="shared" si="3"/>
        <v>8.7461599999999997</v>
      </c>
    </row>
    <row r="33" spans="1:15" s="52" customFormat="1">
      <c r="A33" s="53">
        <v>2017</v>
      </c>
      <c r="B33" s="58">
        <v>100</v>
      </c>
      <c r="C33" s="59">
        <f t="shared" si="3"/>
        <v>12.15363</v>
      </c>
      <c r="D33" s="59">
        <f t="shared" si="3"/>
        <v>87.846369999999993</v>
      </c>
      <c r="E33" s="59">
        <f t="shared" si="3"/>
        <v>79.404660000000007</v>
      </c>
      <c r="F33" s="59">
        <f t="shared" si="3"/>
        <v>8.4417100000000005</v>
      </c>
    </row>
    <row r="34" spans="1:15" s="52" customFormat="1">
      <c r="A34" s="53">
        <v>2018</v>
      </c>
      <c r="B34" s="58">
        <v>100</v>
      </c>
      <c r="C34" s="59">
        <f t="shared" si="3"/>
        <v>11.97017</v>
      </c>
      <c r="D34" s="59">
        <f t="shared" si="3"/>
        <v>88.029830000000004</v>
      </c>
      <c r="E34" s="59">
        <f t="shared" si="3"/>
        <v>79.928569999999993</v>
      </c>
      <c r="F34" s="59">
        <f t="shared" si="3"/>
        <v>8.1012500000000003</v>
      </c>
    </row>
    <row r="35" spans="1:15" s="52" customFormat="1">
      <c r="A35" s="53">
        <v>2019</v>
      </c>
      <c r="B35" s="58">
        <v>100</v>
      </c>
      <c r="C35" s="59">
        <f t="shared" si="3"/>
        <v>11.61735</v>
      </c>
      <c r="D35" s="59">
        <f t="shared" si="3"/>
        <v>88.382649999999998</v>
      </c>
      <c r="E35" s="59">
        <f t="shared" si="3"/>
        <v>80.508359999999996</v>
      </c>
      <c r="F35" s="59">
        <f t="shared" si="3"/>
        <v>7.8742900000000002</v>
      </c>
    </row>
    <row r="36" spans="1:15" s="52" customFormat="1">
      <c r="A36" s="53">
        <v>2020</v>
      </c>
      <c r="B36" s="58">
        <v>100</v>
      </c>
      <c r="C36" s="59">
        <f t="shared" si="3"/>
        <v>11.218349999999999</v>
      </c>
      <c r="D36" s="59">
        <f t="shared" si="3"/>
        <v>88.781649999999999</v>
      </c>
      <c r="E36" s="59">
        <f t="shared" si="3"/>
        <v>81.773660000000007</v>
      </c>
      <c r="F36" s="59">
        <f t="shared" si="3"/>
        <v>7.0079900000000004</v>
      </c>
    </row>
    <row r="37" spans="1:15" s="52" customFormat="1">
      <c r="A37" s="53">
        <v>2021</v>
      </c>
      <c r="B37" s="58">
        <v>100</v>
      </c>
      <c r="C37" s="59">
        <f t="shared" si="3"/>
        <v>10.69356</v>
      </c>
      <c r="D37" s="59">
        <f t="shared" si="3"/>
        <v>89.306439999999995</v>
      </c>
      <c r="E37" s="59">
        <f t="shared" si="3"/>
        <v>82.571749999999994</v>
      </c>
      <c r="F37" s="59">
        <f t="shared" si="3"/>
        <v>6.73468</v>
      </c>
    </row>
    <row r="38" spans="1:15" s="52" customFormat="1">
      <c r="A38" s="53">
        <v>2022</v>
      </c>
      <c r="B38" s="58">
        <v>100</v>
      </c>
      <c r="C38" s="59">
        <f t="shared" si="3"/>
        <v>10.17901</v>
      </c>
      <c r="D38" s="59">
        <f t="shared" si="3"/>
        <v>89.820989999999995</v>
      </c>
      <c r="E38" s="59">
        <f t="shared" si="3"/>
        <v>83.011520000000004</v>
      </c>
      <c r="F38" s="59">
        <f t="shared" si="3"/>
        <v>6.8094700000000001</v>
      </c>
    </row>
    <row r="39" spans="1:15" s="52" customFormat="1">
      <c r="A39" s="119">
        <v>2023</v>
      </c>
      <c r="B39" s="58">
        <v>100</v>
      </c>
      <c r="C39" s="59">
        <f t="shared" si="3"/>
        <v>9.9295200000000001</v>
      </c>
      <c r="D39" s="59">
        <f t="shared" si="3"/>
        <v>90.070480000000003</v>
      </c>
      <c r="E39" s="59">
        <f t="shared" si="3"/>
        <v>82.990359999999995</v>
      </c>
      <c r="F39" s="59">
        <f t="shared" si="3"/>
        <v>7.0801299999999996</v>
      </c>
    </row>
    <row r="40" spans="1:15" s="124" customFormat="1">
      <c r="A40" s="122" t="s">
        <v>160</v>
      </c>
      <c r="B40" s="123"/>
      <c r="C40" s="123"/>
      <c r="D40" s="123"/>
      <c r="E40" s="123"/>
      <c r="F40" s="123"/>
      <c r="G40" s="123"/>
      <c r="H40" s="123"/>
      <c r="I40" s="123"/>
      <c r="J40" s="123"/>
      <c r="K40" s="123"/>
      <c r="L40" s="123"/>
      <c r="M40" s="123"/>
      <c r="N40" s="123"/>
      <c r="O40" s="123"/>
    </row>
    <row r="41" spans="1:15" s="124" customFormat="1" ht="35.25" customHeight="1">
      <c r="A41" s="145" t="s">
        <v>161</v>
      </c>
      <c r="B41" s="145"/>
      <c r="C41" s="145"/>
      <c r="D41" s="145"/>
      <c r="E41" s="145"/>
      <c r="F41" s="145"/>
      <c r="G41" s="125"/>
      <c r="H41" s="125"/>
      <c r="I41" s="125"/>
      <c r="J41" s="125"/>
      <c r="K41" s="125"/>
      <c r="L41" s="125"/>
      <c r="M41" s="125"/>
      <c r="N41" s="125"/>
      <c r="O41" s="125"/>
    </row>
    <row r="42" spans="1:15" s="52" customFormat="1"/>
    <row r="43" spans="1:15" s="52" customFormat="1"/>
    <row r="44" spans="1:15" s="52" customFormat="1"/>
    <row r="45" spans="1:15" s="52" customFormat="1"/>
    <row r="46" spans="1:15" s="52" customFormat="1"/>
    <row r="47" spans="1:15" s="52" customFormat="1"/>
    <row r="48" spans="1:15" s="52" customFormat="1"/>
    <row r="49" s="52" customFormat="1"/>
    <row r="50" s="52" customFormat="1"/>
    <row r="51" s="52" customFormat="1"/>
    <row r="52" s="52" customFormat="1"/>
    <row r="53" s="52" customFormat="1"/>
    <row r="54" s="52" customFormat="1"/>
    <row r="55" s="52" customFormat="1"/>
    <row r="56" s="52" customFormat="1"/>
    <row r="57" s="52" customFormat="1"/>
    <row r="58" s="52" customFormat="1"/>
    <row r="59" s="52" customFormat="1"/>
    <row r="60" s="52" customFormat="1"/>
    <row r="61" s="52" customFormat="1"/>
    <row r="62" s="52" customFormat="1"/>
    <row r="63" s="52" customFormat="1"/>
    <row r="64" s="52" customFormat="1"/>
    <row r="65" s="52" customFormat="1"/>
    <row r="66" s="52" customFormat="1"/>
    <row r="67" s="52" customFormat="1"/>
    <row r="68" s="52" customFormat="1"/>
    <row r="69" s="52" customFormat="1"/>
    <row r="70" s="52" customFormat="1"/>
    <row r="71" s="52" customFormat="1"/>
    <row r="72" s="52" customFormat="1"/>
    <row r="73" s="52" customFormat="1"/>
    <row r="74" s="52" customFormat="1"/>
    <row r="75" s="52" customFormat="1"/>
    <row r="76" s="52" customFormat="1"/>
    <row r="77" s="52" customFormat="1"/>
    <row r="78" s="52" customFormat="1"/>
    <row r="79" s="52" customFormat="1"/>
    <row r="80" s="52" customFormat="1"/>
    <row r="81" s="52" customFormat="1"/>
    <row r="82" s="52" customFormat="1"/>
    <row r="83" s="52" customFormat="1"/>
    <row r="84" s="52" customFormat="1"/>
    <row r="85" s="52" customFormat="1"/>
    <row r="86" s="52" customFormat="1"/>
    <row r="87" s="52" customFormat="1"/>
    <row r="88" s="52" customFormat="1"/>
    <row r="89" s="52" customFormat="1"/>
    <row r="90" s="52" customFormat="1"/>
    <row r="91" s="52" customFormat="1"/>
    <row r="92" s="52" customFormat="1"/>
    <row r="93" s="52" customFormat="1"/>
    <row r="94" s="52" customFormat="1"/>
    <row r="95" s="52" customFormat="1"/>
    <row r="96" s="52" customFormat="1"/>
    <row r="97" s="52" customFormat="1"/>
    <row r="98" s="52" customFormat="1"/>
    <row r="99" s="52" customFormat="1"/>
    <row r="100" s="52" customFormat="1"/>
    <row r="101" s="52" customFormat="1"/>
    <row r="102" s="52" customFormat="1"/>
    <row r="103" s="52" customFormat="1"/>
    <row r="104" s="52" customFormat="1"/>
    <row r="105" s="52" customFormat="1"/>
    <row r="106" s="52" customFormat="1"/>
    <row r="107" s="52" customFormat="1"/>
    <row r="108" s="52" customFormat="1"/>
    <row r="109" s="52" customFormat="1"/>
    <row r="110" s="52" customFormat="1"/>
    <row r="111" s="52" customFormat="1"/>
    <row r="112" s="52" customFormat="1"/>
    <row r="113" s="52" customFormat="1"/>
    <row r="114" s="52" customFormat="1"/>
    <row r="115" s="52" customFormat="1"/>
    <row r="116" s="52" customFormat="1"/>
    <row r="117" s="52" customFormat="1"/>
    <row r="118" s="52" customFormat="1"/>
    <row r="119" s="52" customFormat="1"/>
    <row r="120" s="52" customFormat="1"/>
    <row r="121" s="52" customFormat="1"/>
    <row r="122" s="52" customFormat="1"/>
    <row r="123" s="52" customFormat="1"/>
    <row r="124" s="52" customFormat="1"/>
    <row r="125" s="52" customFormat="1"/>
    <row r="126" s="52" customFormat="1"/>
    <row r="127" s="52" customFormat="1"/>
    <row r="128" s="52" customFormat="1"/>
    <row r="129" s="52" customFormat="1"/>
    <row r="130" s="52" customFormat="1"/>
    <row r="131" s="52" customFormat="1"/>
    <row r="132" s="52" customFormat="1"/>
    <row r="133" s="52" customFormat="1"/>
    <row r="134" s="52" customFormat="1"/>
    <row r="135" s="52" customFormat="1"/>
    <row r="136" s="52" customFormat="1"/>
    <row r="137" s="52" customFormat="1"/>
    <row r="138" s="52" customFormat="1"/>
    <row r="139" s="52" customFormat="1"/>
    <row r="140" s="52" customFormat="1"/>
    <row r="141" s="52" customFormat="1"/>
    <row r="142" s="52" customFormat="1"/>
    <row r="143" s="52" customFormat="1"/>
    <row r="144" s="52" customFormat="1"/>
    <row r="145" s="52" customFormat="1"/>
    <row r="146" s="52" customFormat="1"/>
    <row r="147" s="52" customFormat="1"/>
    <row r="148" s="52" customFormat="1"/>
    <row r="149" s="52" customFormat="1"/>
    <row r="150" s="52" customFormat="1"/>
    <row r="151" s="52" customFormat="1"/>
    <row r="152" s="52" customFormat="1"/>
    <row r="153" s="52" customFormat="1"/>
    <row r="154" s="52" customFormat="1"/>
    <row r="155" s="52" customFormat="1"/>
    <row r="156" s="52" customFormat="1"/>
    <row r="157" s="52" customFormat="1"/>
    <row r="158" s="52" customFormat="1"/>
    <row r="159" s="52" customFormat="1"/>
    <row r="160" s="52" customFormat="1"/>
    <row r="161" s="52" customFormat="1"/>
    <row r="162" s="52" customFormat="1"/>
    <row r="163" s="52" customFormat="1"/>
    <row r="164" s="52" customFormat="1"/>
    <row r="165" s="52" customFormat="1"/>
    <row r="166" s="52" customFormat="1"/>
    <row r="167" s="52" customFormat="1"/>
    <row r="168" s="52" customFormat="1"/>
    <row r="169" s="52" customFormat="1"/>
    <row r="170" s="52" customFormat="1"/>
    <row r="171" s="52" customFormat="1"/>
    <row r="172" s="52" customFormat="1"/>
    <row r="173" s="52" customFormat="1"/>
    <row r="174" s="52" customFormat="1"/>
    <row r="175" s="52" customFormat="1"/>
    <row r="176" s="52" customFormat="1"/>
    <row r="177" s="52" customFormat="1"/>
    <row r="178" s="52" customFormat="1"/>
    <row r="179" s="52" customFormat="1"/>
    <row r="180" s="52" customFormat="1"/>
    <row r="181" s="52" customFormat="1"/>
    <row r="182" s="52" customFormat="1"/>
    <row r="183" s="52" customFormat="1"/>
    <row r="184" s="52" customFormat="1"/>
    <row r="185" s="52" customFormat="1"/>
    <row r="186" s="52" customFormat="1"/>
    <row r="187" s="52" customFormat="1"/>
    <row r="188" s="52" customFormat="1"/>
    <row r="189" s="52" customFormat="1"/>
    <row r="190" s="52" customFormat="1"/>
    <row r="191" s="52" customFormat="1"/>
    <row r="192" s="52" customFormat="1"/>
    <row r="193" s="52" customFormat="1"/>
    <row r="194" s="52" customFormat="1"/>
    <row r="195" s="52" customFormat="1"/>
    <row r="196" s="52" customFormat="1"/>
  </sheetData>
  <mergeCells count="10">
    <mergeCell ref="A41:F41"/>
    <mergeCell ref="B6:F6"/>
    <mergeCell ref="B18:F18"/>
    <mergeCell ref="B29:F29"/>
    <mergeCell ref="A1:F1"/>
    <mergeCell ref="A3:A4"/>
    <mergeCell ref="B3:B4"/>
    <mergeCell ref="C3:C4"/>
    <mergeCell ref="D3:D4"/>
    <mergeCell ref="E3:F3"/>
  </mergeCells>
  <hyperlinks>
    <hyperlink ref="A1:F1" location="Inhaltsverzeichnis!A1" display="1  Erwerbstätige am Arbeitsort im Land Berlin 1991 bis 2014" xr:uid="{5387B2A7-F9FD-422B-BB10-3000000EA792}"/>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3/23 –  Berlin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179F-C4FC-45C1-AD36-B989C80CFF09}">
  <dimension ref="A1:X194"/>
  <sheetViews>
    <sheetView zoomScaleNormal="100" zoomScaleSheetLayoutView="100" workbookViewId="0">
      <pane ySplit="5" topLeftCell="A6" activePane="bottomLeft" state="frozen"/>
      <selection pane="bottomLeft"/>
    </sheetView>
  </sheetViews>
  <sheetFormatPr baseColWidth="10" defaultRowHeight="13.2"/>
  <cols>
    <col min="1" max="1" width="19.6640625" style="62" customWidth="1"/>
    <col min="2" max="2" width="13.33203125" customWidth="1"/>
    <col min="3" max="8" width="9.6640625" customWidth="1"/>
    <col min="9" max="19" width="7.6640625" customWidth="1"/>
    <col min="20" max="20" width="6.44140625" customWidth="1"/>
  </cols>
  <sheetData>
    <row r="1" spans="1:24" s="62" customFormat="1" ht="24" customHeight="1">
      <c r="A1" s="61"/>
      <c r="B1" s="155" t="s">
        <v>146</v>
      </c>
      <c r="C1" s="155"/>
      <c r="D1" s="155"/>
      <c r="E1" s="155"/>
      <c r="F1" s="155"/>
      <c r="G1" s="155"/>
      <c r="H1" s="155"/>
      <c r="I1" s="156" t="s">
        <v>146</v>
      </c>
      <c r="J1" s="156"/>
      <c r="K1" s="156"/>
      <c r="L1" s="156"/>
      <c r="M1" s="156"/>
      <c r="N1" s="156"/>
      <c r="O1" s="156"/>
      <c r="P1" s="156"/>
      <c r="Q1" s="156"/>
      <c r="R1" s="156"/>
      <c r="S1" s="156"/>
      <c r="T1" s="156"/>
    </row>
    <row r="2" spans="1:24" s="62" customFormat="1" ht="12" customHeight="1">
      <c r="B2" s="63"/>
      <c r="C2" s="64"/>
      <c r="D2" s="64"/>
      <c r="E2" s="65"/>
      <c r="F2" s="65"/>
      <c r="G2" s="65"/>
      <c r="H2" s="64"/>
      <c r="I2" s="66"/>
      <c r="J2" s="65"/>
      <c r="K2" s="65"/>
      <c r="L2" s="65"/>
      <c r="M2" s="65"/>
      <c r="N2" s="65"/>
      <c r="O2" s="65"/>
      <c r="P2" s="65"/>
      <c r="Q2" s="65"/>
      <c r="R2" s="65"/>
      <c r="S2" s="65"/>
    </row>
    <row r="3" spans="1:24" s="62" customFormat="1" ht="12" customHeight="1">
      <c r="B3" s="157" t="s">
        <v>43</v>
      </c>
      <c r="C3" s="152" t="s">
        <v>52</v>
      </c>
      <c r="D3" s="152" t="s">
        <v>53</v>
      </c>
      <c r="E3" s="152" t="s">
        <v>54</v>
      </c>
      <c r="F3" s="152" t="s">
        <v>47</v>
      </c>
      <c r="G3" s="152"/>
      <c r="H3" s="154"/>
      <c r="I3" s="157" t="s">
        <v>55</v>
      </c>
      <c r="J3" s="159" t="s">
        <v>47</v>
      </c>
      <c r="K3" s="159"/>
      <c r="L3" s="159"/>
      <c r="M3" s="159"/>
      <c r="N3" s="159"/>
      <c r="O3" s="159"/>
      <c r="P3" s="159"/>
      <c r="Q3" s="159"/>
      <c r="R3" s="159"/>
      <c r="S3" s="159"/>
      <c r="T3" s="154" t="s">
        <v>43</v>
      </c>
    </row>
    <row r="4" spans="1:24" s="62" customFormat="1" ht="12" customHeight="1">
      <c r="B4" s="157"/>
      <c r="C4" s="153"/>
      <c r="D4" s="152"/>
      <c r="E4" s="152"/>
      <c r="F4" s="152" t="s">
        <v>56</v>
      </c>
      <c r="G4" s="67" t="s">
        <v>57</v>
      </c>
      <c r="H4" s="154" t="s">
        <v>58</v>
      </c>
      <c r="I4" s="157"/>
      <c r="J4" s="152" t="s">
        <v>59</v>
      </c>
      <c r="K4" s="153" t="s">
        <v>47</v>
      </c>
      <c r="L4" s="153"/>
      <c r="M4" s="152" t="s">
        <v>60</v>
      </c>
      <c r="N4" s="153" t="s">
        <v>47</v>
      </c>
      <c r="O4" s="153"/>
      <c r="P4" s="153"/>
      <c r="Q4" s="152" t="s">
        <v>61</v>
      </c>
      <c r="R4" s="153" t="s">
        <v>47</v>
      </c>
      <c r="S4" s="153"/>
      <c r="T4" s="154"/>
    </row>
    <row r="5" spans="1:24" s="68" customFormat="1" ht="109.95" customHeight="1">
      <c r="B5" s="158"/>
      <c r="C5" s="153"/>
      <c r="D5" s="152"/>
      <c r="E5" s="152"/>
      <c r="F5" s="152"/>
      <c r="G5" s="69" t="s">
        <v>62</v>
      </c>
      <c r="H5" s="154"/>
      <c r="I5" s="157"/>
      <c r="J5" s="152"/>
      <c r="K5" s="69" t="s">
        <v>63</v>
      </c>
      <c r="L5" s="69" t="s">
        <v>64</v>
      </c>
      <c r="M5" s="152"/>
      <c r="N5" s="69" t="s">
        <v>65</v>
      </c>
      <c r="O5" s="69" t="s">
        <v>66</v>
      </c>
      <c r="P5" s="69" t="s">
        <v>67</v>
      </c>
      <c r="Q5" s="152"/>
      <c r="R5" s="69" t="s">
        <v>68</v>
      </c>
      <c r="S5" s="69" t="s">
        <v>69</v>
      </c>
      <c r="T5" s="160"/>
    </row>
    <row r="6" spans="1:24" s="52" customFormat="1" ht="12" customHeight="1">
      <c r="A6" s="68"/>
      <c r="B6" s="70"/>
      <c r="C6" s="70"/>
      <c r="D6" s="70"/>
      <c r="E6" s="70"/>
      <c r="F6" s="70"/>
      <c r="G6" s="70"/>
      <c r="H6" s="70"/>
      <c r="I6" s="70"/>
      <c r="J6" s="70"/>
      <c r="K6" s="70"/>
      <c r="L6" s="70"/>
      <c r="M6" s="70"/>
      <c r="N6" s="70"/>
      <c r="O6" s="70"/>
      <c r="P6" s="70"/>
      <c r="Q6" s="70"/>
      <c r="R6" s="70"/>
      <c r="S6" s="70"/>
      <c r="T6" s="70"/>
    </row>
    <row r="7" spans="1:24" s="52" customFormat="1" ht="12" customHeight="1">
      <c r="A7" s="68"/>
      <c r="B7" s="60"/>
      <c r="C7" s="146" t="s">
        <v>50</v>
      </c>
      <c r="D7" s="146"/>
      <c r="E7" s="146"/>
      <c r="F7" s="146"/>
      <c r="G7" s="146"/>
      <c r="H7" s="146"/>
      <c r="I7" s="146" t="s">
        <v>50</v>
      </c>
      <c r="J7" s="146"/>
      <c r="K7" s="146"/>
      <c r="L7" s="146"/>
      <c r="M7" s="146"/>
      <c r="N7" s="146"/>
      <c r="O7" s="146"/>
      <c r="P7" s="146"/>
      <c r="Q7" s="146"/>
      <c r="R7" s="146"/>
      <c r="S7" s="146"/>
      <c r="T7" s="60"/>
    </row>
    <row r="8" spans="1:24" s="52" customFormat="1" ht="12" customHeight="1">
      <c r="A8" s="68"/>
      <c r="B8" s="53">
        <v>2014</v>
      </c>
      <c r="C8" s="56">
        <v>1818.2809999999999</v>
      </c>
      <c r="D8" s="56">
        <v>0.48099999999999998</v>
      </c>
      <c r="E8" s="56">
        <v>225.91300000000001</v>
      </c>
      <c r="F8" s="56">
        <v>141.93</v>
      </c>
      <c r="G8" s="56">
        <v>122.084</v>
      </c>
      <c r="H8" s="56">
        <v>83.983000000000004</v>
      </c>
      <c r="I8" s="56">
        <v>1591.8869999999999</v>
      </c>
      <c r="J8" s="56">
        <v>467.39699999999999</v>
      </c>
      <c r="K8" s="56">
        <v>381.05099999999999</v>
      </c>
      <c r="L8" s="56">
        <v>86.346000000000004</v>
      </c>
      <c r="M8" s="56">
        <v>409.67099999999999</v>
      </c>
      <c r="N8" s="56">
        <v>39.332999999999998</v>
      </c>
      <c r="O8" s="56">
        <v>42.137999999999998</v>
      </c>
      <c r="P8" s="56">
        <v>328.2</v>
      </c>
      <c r="Q8" s="56">
        <v>714.81899999999996</v>
      </c>
      <c r="R8" s="56">
        <v>526.91399999999999</v>
      </c>
      <c r="S8" s="56">
        <v>187.905</v>
      </c>
      <c r="T8" s="53">
        <v>2014</v>
      </c>
      <c r="U8" s="55"/>
      <c r="V8" s="55"/>
      <c r="W8" s="55"/>
      <c r="X8" s="55"/>
    </row>
    <row r="9" spans="1:24" s="52" customFormat="1" ht="12" customHeight="1">
      <c r="A9" s="68"/>
      <c r="B9" s="53">
        <v>2015</v>
      </c>
      <c r="C9" s="56">
        <v>1857.1420000000001</v>
      </c>
      <c r="D9" s="56">
        <v>0.501</v>
      </c>
      <c r="E9" s="56">
        <v>225.60499999999999</v>
      </c>
      <c r="F9" s="56">
        <v>142.411</v>
      </c>
      <c r="G9" s="56">
        <v>122.396</v>
      </c>
      <c r="H9" s="56">
        <v>83.194000000000003</v>
      </c>
      <c r="I9" s="56">
        <v>1631.0360000000001</v>
      </c>
      <c r="J9" s="56">
        <v>480.93400000000003</v>
      </c>
      <c r="K9" s="56">
        <v>389.22399999999999</v>
      </c>
      <c r="L9" s="56">
        <v>91.71</v>
      </c>
      <c r="M9" s="56">
        <v>423.01299999999998</v>
      </c>
      <c r="N9" s="56">
        <v>38.929000000000002</v>
      </c>
      <c r="O9" s="56">
        <v>42.225999999999999</v>
      </c>
      <c r="P9" s="56">
        <v>341.858</v>
      </c>
      <c r="Q9" s="56">
        <v>727.08900000000006</v>
      </c>
      <c r="R9" s="56">
        <v>540.48800000000006</v>
      </c>
      <c r="S9" s="56">
        <v>186.601</v>
      </c>
      <c r="T9" s="53">
        <v>2015</v>
      </c>
      <c r="U9" s="55"/>
      <c r="V9" s="55"/>
      <c r="W9" s="55"/>
      <c r="X9" s="55"/>
    </row>
    <row r="10" spans="1:24" s="52" customFormat="1" ht="12" customHeight="1">
      <c r="A10" s="68"/>
      <c r="B10" s="53">
        <v>2016</v>
      </c>
      <c r="C10" s="56">
        <v>1909.992</v>
      </c>
      <c r="D10" s="56">
        <v>0.52400000000000002</v>
      </c>
      <c r="E10" s="56">
        <v>224.45400000000001</v>
      </c>
      <c r="F10" s="56">
        <v>141.21299999999999</v>
      </c>
      <c r="G10" s="56">
        <v>120.76</v>
      </c>
      <c r="H10" s="56">
        <v>83.241</v>
      </c>
      <c r="I10" s="56">
        <v>1685.0139999999999</v>
      </c>
      <c r="J10" s="56">
        <v>498.62599999999998</v>
      </c>
      <c r="K10" s="56">
        <v>398.86599999999999</v>
      </c>
      <c r="L10" s="56">
        <v>99.76</v>
      </c>
      <c r="M10" s="56">
        <v>443.63900000000001</v>
      </c>
      <c r="N10" s="56">
        <v>38.518999999999998</v>
      </c>
      <c r="O10" s="56">
        <v>42.622</v>
      </c>
      <c r="P10" s="56">
        <v>362.49799999999999</v>
      </c>
      <c r="Q10" s="56">
        <v>742.74900000000002</v>
      </c>
      <c r="R10" s="56">
        <v>553.32399999999996</v>
      </c>
      <c r="S10" s="56">
        <v>189.42500000000001</v>
      </c>
      <c r="T10" s="53">
        <v>2016</v>
      </c>
      <c r="U10" s="55"/>
      <c r="V10" s="55"/>
      <c r="W10" s="55"/>
      <c r="X10" s="55"/>
    </row>
    <row r="11" spans="1:24" s="52" customFormat="1" ht="12" customHeight="1">
      <c r="A11" s="68"/>
      <c r="B11" s="53">
        <v>2017</v>
      </c>
      <c r="C11" s="56">
        <v>1969.518</v>
      </c>
      <c r="D11" s="56">
        <v>0.56000000000000005</v>
      </c>
      <c r="E11" s="56">
        <v>225.458</v>
      </c>
      <c r="F11" s="56">
        <v>139.43100000000001</v>
      </c>
      <c r="G11" s="56">
        <v>118.77</v>
      </c>
      <c r="H11" s="56">
        <v>86.027000000000001</v>
      </c>
      <c r="I11" s="56">
        <v>1743.5</v>
      </c>
      <c r="J11" s="56">
        <v>514.947</v>
      </c>
      <c r="K11" s="56">
        <v>406.23700000000002</v>
      </c>
      <c r="L11" s="56">
        <v>108.71</v>
      </c>
      <c r="M11" s="56">
        <v>468.20499999999998</v>
      </c>
      <c r="N11" s="56">
        <v>38.311999999999998</v>
      </c>
      <c r="O11" s="56">
        <v>42.23</v>
      </c>
      <c r="P11" s="56">
        <v>387.66300000000001</v>
      </c>
      <c r="Q11" s="56">
        <v>760.34799999999996</v>
      </c>
      <c r="R11" s="56">
        <v>567.55399999999997</v>
      </c>
      <c r="S11" s="56">
        <v>192.79400000000001</v>
      </c>
      <c r="T11" s="53">
        <v>2017</v>
      </c>
      <c r="U11" s="55"/>
      <c r="V11" s="55"/>
      <c r="W11" s="55"/>
      <c r="X11" s="55"/>
    </row>
    <row r="12" spans="1:24" s="52" customFormat="1" ht="12" customHeight="1">
      <c r="A12" s="68"/>
      <c r="B12" s="53">
        <v>2018</v>
      </c>
      <c r="C12" s="56">
        <v>2022.7360000000001</v>
      </c>
      <c r="D12" s="56">
        <v>0.56200000000000006</v>
      </c>
      <c r="E12" s="56">
        <v>229.31700000000001</v>
      </c>
      <c r="F12" s="56">
        <v>139.59200000000001</v>
      </c>
      <c r="G12" s="56">
        <v>118.396</v>
      </c>
      <c r="H12" s="56">
        <v>89.724999999999994</v>
      </c>
      <c r="I12" s="56">
        <v>1792.857</v>
      </c>
      <c r="J12" s="56">
        <v>530.94500000000005</v>
      </c>
      <c r="K12" s="56">
        <v>412.94400000000002</v>
      </c>
      <c r="L12" s="56">
        <v>118.001</v>
      </c>
      <c r="M12" s="56">
        <v>483.80200000000002</v>
      </c>
      <c r="N12" s="56">
        <v>39.037999999999997</v>
      </c>
      <c r="O12" s="56">
        <v>43.841000000000001</v>
      </c>
      <c r="P12" s="56">
        <v>400.923</v>
      </c>
      <c r="Q12" s="56">
        <v>778.11</v>
      </c>
      <c r="R12" s="56">
        <v>580.76499999999999</v>
      </c>
      <c r="S12" s="56">
        <v>197.345</v>
      </c>
      <c r="T12" s="53">
        <v>2018</v>
      </c>
      <c r="U12" s="55"/>
      <c r="V12" s="55"/>
      <c r="W12" s="55"/>
      <c r="X12" s="55"/>
    </row>
    <row r="13" spans="1:24" s="52" customFormat="1" ht="12" customHeight="1">
      <c r="A13" s="68"/>
      <c r="B13" s="53">
        <v>2019</v>
      </c>
      <c r="C13" s="56">
        <v>2071.7289999999998</v>
      </c>
      <c r="D13" s="56">
        <v>0.48799999999999999</v>
      </c>
      <c r="E13" s="56">
        <v>231.94800000000001</v>
      </c>
      <c r="F13" s="56">
        <v>139.19200000000001</v>
      </c>
      <c r="G13" s="56">
        <v>117.693</v>
      </c>
      <c r="H13" s="56">
        <v>92.756</v>
      </c>
      <c r="I13" s="56">
        <v>1839.2929999999999</v>
      </c>
      <c r="J13" s="56">
        <v>544.53899999999999</v>
      </c>
      <c r="K13" s="56">
        <v>418.267</v>
      </c>
      <c r="L13" s="56">
        <v>126.27200000000001</v>
      </c>
      <c r="M13" s="56">
        <v>498.803</v>
      </c>
      <c r="N13" s="56">
        <v>40.316000000000003</v>
      </c>
      <c r="O13" s="56">
        <v>44.860999999999997</v>
      </c>
      <c r="P13" s="56">
        <v>413.62599999999998</v>
      </c>
      <c r="Q13" s="56">
        <v>795.95100000000002</v>
      </c>
      <c r="R13" s="56">
        <v>590.89499999999998</v>
      </c>
      <c r="S13" s="56">
        <v>205.05600000000001</v>
      </c>
      <c r="T13" s="53">
        <v>2019</v>
      </c>
      <c r="U13" s="55"/>
      <c r="V13" s="55"/>
      <c r="W13" s="55"/>
      <c r="X13" s="55"/>
    </row>
    <row r="14" spans="1:24" s="52" customFormat="1" ht="12" customHeight="1">
      <c r="A14" s="68"/>
      <c r="B14" s="53">
        <v>2020</v>
      </c>
      <c r="C14" s="56">
        <v>2066.2130000000002</v>
      </c>
      <c r="D14" s="56">
        <v>0.504</v>
      </c>
      <c r="E14" s="56">
        <v>228.93100000000001</v>
      </c>
      <c r="F14" s="56">
        <v>136.952</v>
      </c>
      <c r="G14" s="56">
        <v>114.56100000000001</v>
      </c>
      <c r="H14" s="56">
        <v>91.978999999999999</v>
      </c>
      <c r="I14" s="56">
        <v>1836.778</v>
      </c>
      <c r="J14" s="56">
        <v>535.01099999999997</v>
      </c>
      <c r="K14" s="56">
        <v>398.94299999999998</v>
      </c>
      <c r="L14" s="56">
        <v>136.06800000000001</v>
      </c>
      <c r="M14" s="56">
        <v>493.71600000000001</v>
      </c>
      <c r="N14" s="56">
        <v>42.384999999999998</v>
      </c>
      <c r="O14" s="56">
        <v>44.26</v>
      </c>
      <c r="P14" s="56">
        <v>407.07100000000003</v>
      </c>
      <c r="Q14" s="56">
        <v>808.05100000000004</v>
      </c>
      <c r="R14" s="56">
        <v>600.57100000000003</v>
      </c>
      <c r="S14" s="56">
        <v>207.48</v>
      </c>
      <c r="T14" s="53">
        <v>2020</v>
      </c>
      <c r="U14" s="55"/>
      <c r="V14" s="55"/>
      <c r="W14" s="55"/>
      <c r="X14" s="55"/>
    </row>
    <row r="15" spans="1:24" s="52" customFormat="1" ht="12" customHeight="1">
      <c r="A15" s="68"/>
      <c r="B15" s="53">
        <v>2021</v>
      </c>
      <c r="C15" s="56">
        <v>2085.4879999999998</v>
      </c>
      <c r="D15" s="56">
        <v>0.47099999999999997</v>
      </c>
      <c r="E15" s="56">
        <v>226.4</v>
      </c>
      <c r="F15" s="56">
        <v>135.10599999999999</v>
      </c>
      <c r="G15" s="56">
        <v>111.989</v>
      </c>
      <c r="H15" s="56">
        <v>91.293999999999997</v>
      </c>
      <c r="I15" s="56">
        <v>1858.617</v>
      </c>
      <c r="J15" s="56">
        <v>538.24199999999996</v>
      </c>
      <c r="K15" s="56">
        <v>390.69299999999998</v>
      </c>
      <c r="L15" s="56">
        <v>147.54900000000001</v>
      </c>
      <c r="M15" s="56">
        <v>491.87900000000002</v>
      </c>
      <c r="N15" s="56">
        <v>42.984000000000002</v>
      </c>
      <c r="O15" s="56">
        <v>44.212000000000003</v>
      </c>
      <c r="P15" s="56">
        <v>404.68299999999999</v>
      </c>
      <c r="Q15" s="56">
        <v>828.49599999999998</v>
      </c>
      <c r="R15" s="56">
        <v>619.66899999999998</v>
      </c>
      <c r="S15" s="56">
        <v>208.827</v>
      </c>
      <c r="T15" s="53">
        <v>2021</v>
      </c>
      <c r="U15" s="55"/>
      <c r="V15" s="55"/>
      <c r="W15" s="55"/>
      <c r="X15" s="55"/>
    </row>
    <row r="16" spans="1:24" s="52" customFormat="1" ht="12" customHeight="1">
      <c r="A16" s="68"/>
      <c r="B16" s="53">
        <v>2022</v>
      </c>
      <c r="C16" s="56">
        <v>2156.232</v>
      </c>
      <c r="D16" s="56">
        <v>0.44800000000000001</v>
      </c>
      <c r="E16" s="56">
        <v>228.97200000000001</v>
      </c>
      <c r="F16" s="56">
        <v>135.916</v>
      </c>
      <c r="G16" s="56">
        <v>112.31</v>
      </c>
      <c r="H16" s="56">
        <v>93.055999999999997</v>
      </c>
      <c r="I16" s="56">
        <v>1926.8119999999999</v>
      </c>
      <c r="J16" s="56">
        <v>571.77300000000002</v>
      </c>
      <c r="K16" s="56">
        <v>409.173</v>
      </c>
      <c r="L16" s="56">
        <v>162.6</v>
      </c>
      <c r="M16" s="56">
        <v>509.85599999999999</v>
      </c>
      <c r="N16" s="56">
        <v>42.886000000000003</v>
      </c>
      <c r="O16" s="56">
        <v>44.415999999999997</v>
      </c>
      <c r="P16" s="56">
        <v>422.55399999999997</v>
      </c>
      <c r="Q16" s="56">
        <v>845.18299999999999</v>
      </c>
      <c r="R16" s="56">
        <v>632.91899999999998</v>
      </c>
      <c r="S16" s="56">
        <v>212.26400000000001</v>
      </c>
      <c r="T16" s="53">
        <v>2022</v>
      </c>
      <c r="U16" s="55"/>
      <c r="V16" s="55"/>
      <c r="W16" s="55"/>
      <c r="X16" s="55"/>
    </row>
    <row r="17" spans="1:24" s="52" customFormat="1" ht="12" customHeight="1">
      <c r="A17" s="68"/>
      <c r="B17" s="119">
        <v>2023</v>
      </c>
      <c r="C17" s="56">
        <v>2190.681</v>
      </c>
      <c r="D17" s="56">
        <v>0.47299999999999998</v>
      </c>
      <c r="E17" s="56">
        <v>232.09800000000001</v>
      </c>
      <c r="F17" s="56">
        <v>137.50299999999999</v>
      </c>
      <c r="G17" s="56">
        <v>112.568</v>
      </c>
      <c r="H17" s="56">
        <v>94.594999999999999</v>
      </c>
      <c r="I17" s="56">
        <v>1958.11</v>
      </c>
      <c r="J17" s="56">
        <v>581.95799999999997</v>
      </c>
      <c r="K17" s="56">
        <v>412.803</v>
      </c>
      <c r="L17" s="56">
        <v>169.155</v>
      </c>
      <c r="M17" s="56">
        <v>519.87699999999995</v>
      </c>
      <c r="N17" s="56">
        <v>43.112000000000002</v>
      </c>
      <c r="O17" s="56">
        <v>45.256</v>
      </c>
      <c r="P17" s="56">
        <v>431.50900000000001</v>
      </c>
      <c r="Q17" s="56">
        <v>856.27499999999998</v>
      </c>
      <c r="R17" s="56">
        <v>640.47699999999998</v>
      </c>
      <c r="S17" s="56">
        <v>215.798</v>
      </c>
      <c r="T17" s="119">
        <v>2023</v>
      </c>
      <c r="U17" s="55"/>
      <c r="V17" s="55"/>
      <c r="W17" s="55"/>
      <c r="X17" s="55"/>
    </row>
    <row r="18" spans="1:24" s="52" customFormat="1" ht="12" customHeight="1">
      <c r="A18" s="68"/>
      <c r="B18" s="60"/>
      <c r="C18" s="60"/>
      <c r="D18" s="60"/>
      <c r="E18" s="60"/>
      <c r="F18" s="60"/>
      <c r="G18" s="60"/>
      <c r="H18" s="60"/>
      <c r="I18" s="60"/>
      <c r="J18" s="60"/>
      <c r="K18" s="60"/>
      <c r="L18" s="60"/>
      <c r="M18" s="60"/>
      <c r="N18" s="60"/>
      <c r="O18" s="60"/>
      <c r="P18" s="60"/>
      <c r="Q18" s="60"/>
      <c r="R18" s="60"/>
      <c r="S18" s="60"/>
      <c r="T18" s="60"/>
    </row>
    <row r="19" spans="1:24" s="52" customFormat="1" ht="12" customHeight="1">
      <c r="A19" s="68"/>
      <c r="B19" s="60"/>
      <c r="C19" s="146" t="s">
        <v>121</v>
      </c>
      <c r="D19" s="146"/>
      <c r="E19" s="146"/>
      <c r="F19" s="146"/>
      <c r="G19" s="146"/>
      <c r="H19" s="146"/>
      <c r="I19" s="146" t="s">
        <v>121</v>
      </c>
      <c r="J19" s="146"/>
      <c r="K19" s="146"/>
      <c r="L19" s="146"/>
      <c r="M19" s="146"/>
      <c r="N19" s="146"/>
      <c r="O19" s="146"/>
      <c r="P19" s="146"/>
      <c r="Q19" s="146"/>
      <c r="R19" s="146"/>
      <c r="S19" s="146"/>
      <c r="T19" s="60"/>
    </row>
    <row r="20" spans="1:24" s="52" customFormat="1" ht="12" customHeight="1">
      <c r="A20" s="68"/>
      <c r="B20" s="53">
        <v>2015</v>
      </c>
      <c r="C20" s="57">
        <f t="shared" ref="C20:S27" si="0">ROUND(C9/C8*100-100,5)</f>
        <v>2.1372399999999998</v>
      </c>
      <c r="D20" s="57">
        <f t="shared" si="0"/>
        <v>4.1580000000000004</v>
      </c>
      <c r="E20" s="57">
        <f t="shared" si="0"/>
        <v>-0.13633999999999999</v>
      </c>
      <c r="F20" s="57">
        <f t="shared" si="0"/>
        <v>0.33889999999999998</v>
      </c>
      <c r="G20" s="57">
        <f t="shared" si="0"/>
        <v>0.25556000000000001</v>
      </c>
      <c r="H20" s="57">
        <f t="shared" si="0"/>
        <v>-0.93947999999999998</v>
      </c>
      <c r="I20" s="57">
        <f t="shared" si="0"/>
        <v>2.4592800000000001</v>
      </c>
      <c r="J20" s="57">
        <f t="shared" si="0"/>
        <v>2.8962500000000002</v>
      </c>
      <c r="K20" s="57">
        <f t="shared" si="0"/>
        <v>2.14486</v>
      </c>
      <c r="L20" s="57">
        <f t="shared" si="0"/>
        <v>6.2122200000000003</v>
      </c>
      <c r="M20" s="57">
        <f t="shared" si="0"/>
        <v>3.2567599999999999</v>
      </c>
      <c r="N20" s="57">
        <f t="shared" si="0"/>
        <v>-1.0271300000000001</v>
      </c>
      <c r="O20" s="57">
        <f t="shared" si="0"/>
        <v>0.20884</v>
      </c>
      <c r="P20" s="57">
        <f t="shared" si="0"/>
        <v>4.1614899999999997</v>
      </c>
      <c r="Q20" s="57">
        <f t="shared" si="0"/>
        <v>1.71652</v>
      </c>
      <c r="R20" s="57">
        <f t="shared" si="0"/>
        <v>2.57613</v>
      </c>
      <c r="S20" s="57">
        <f t="shared" si="0"/>
        <v>-0.69396999999999998</v>
      </c>
      <c r="T20" s="53">
        <v>2015</v>
      </c>
    </row>
    <row r="21" spans="1:24" s="52" customFormat="1" ht="12" customHeight="1">
      <c r="A21" s="71"/>
      <c r="B21" s="53">
        <v>2016</v>
      </c>
      <c r="C21" s="57">
        <f t="shared" si="0"/>
        <v>2.8457699999999999</v>
      </c>
      <c r="D21" s="57">
        <f t="shared" si="0"/>
        <v>4.5908199999999999</v>
      </c>
      <c r="E21" s="57">
        <f t="shared" si="0"/>
        <v>-0.51017999999999997</v>
      </c>
      <c r="F21" s="57">
        <f t="shared" si="0"/>
        <v>-0.84123000000000003</v>
      </c>
      <c r="G21" s="57">
        <f t="shared" si="0"/>
        <v>-1.3366400000000001</v>
      </c>
      <c r="H21" s="57">
        <f t="shared" si="0"/>
        <v>5.6489999999999999E-2</v>
      </c>
      <c r="I21" s="57">
        <f t="shared" si="0"/>
        <v>3.3094299999999999</v>
      </c>
      <c r="J21" s="57">
        <f t="shared" si="0"/>
        <v>3.6786799999999999</v>
      </c>
      <c r="K21" s="57">
        <f t="shared" si="0"/>
        <v>2.4772400000000001</v>
      </c>
      <c r="L21" s="57">
        <f t="shared" si="0"/>
        <v>8.7776700000000005</v>
      </c>
      <c r="M21" s="57">
        <f t="shared" si="0"/>
        <v>4.8759699999999997</v>
      </c>
      <c r="N21" s="57">
        <f t="shared" si="0"/>
        <v>-1.0531999999999999</v>
      </c>
      <c r="O21" s="57">
        <f t="shared" si="0"/>
        <v>0.93781000000000003</v>
      </c>
      <c r="P21" s="57">
        <f t="shared" si="0"/>
        <v>6.0375899999999998</v>
      </c>
      <c r="Q21" s="57">
        <f t="shared" si="0"/>
        <v>2.1537899999999999</v>
      </c>
      <c r="R21" s="57">
        <f t="shared" si="0"/>
        <v>2.3748900000000002</v>
      </c>
      <c r="S21" s="57">
        <f t="shared" si="0"/>
        <v>1.51339</v>
      </c>
      <c r="T21" s="53">
        <v>2016</v>
      </c>
    </row>
    <row r="22" spans="1:24" s="52" customFormat="1" ht="12" customHeight="1">
      <c r="A22" s="71"/>
      <c r="B22" s="53">
        <v>2017</v>
      </c>
      <c r="C22" s="57">
        <f t="shared" si="0"/>
        <v>3.1165600000000002</v>
      </c>
      <c r="D22" s="57">
        <f t="shared" si="0"/>
        <v>6.8702300000000003</v>
      </c>
      <c r="E22" s="57">
        <f t="shared" si="0"/>
        <v>0.44730999999999999</v>
      </c>
      <c r="F22" s="57">
        <f t="shared" si="0"/>
        <v>-1.2619199999999999</v>
      </c>
      <c r="G22" s="57">
        <f t="shared" si="0"/>
        <v>-1.6478999999999999</v>
      </c>
      <c r="H22" s="57">
        <f t="shared" si="0"/>
        <v>3.3469099999999998</v>
      </c>
      <c r="I22" s="57">
        <f t="shared" si="0"/>
        <v>3.4709500000000002</v>
      </c>
      <c r="J22" s="57">
        <f t="shared" si="0"/>
        <v>3.27319</v>
      </c>
      <c r="K22" s="57">
        <f t="shared" si="0"/>
        <v>1.84799</v>
      </c>
      <c r="L22" s="57">
        <f t="shared" si="0"/>
        <v>8.9715299999999996</v>
      </c>
      <c r="M22" s="57">
        <f t="shared" si="0"/>
        <v>5.5373900000000003</v>
      </c>
      <c r="N22" s="57">
        <f t="shared" si="0"/>
        <v>-0.53739999999999999</v>
      </c>
      <c r="O22" s="57">
        <f t="shared" si="0"/>
        <v>-0.91971000000000003</v>
      </c>
      <c r="P22" s="57">
        <f t="shared" si="0"/>
        <v>6.9421099999999996</v>
      </c>
      <c r="Q22" s="57">
        <f t="shared" si="0"/>
        <v>2.36944</v>
      </c>
      <c r="R22" s="57">
        <f t="shared" si="0"/>
        <v>2.5717300000000001</v>
      </c>
      <c r="S22" s="57">
        <f t="shared" si="0"/>
        <v>1.77854</v>
      </c>
      <c r="T22" s="53">
        <v>2017</v>
      </c>
    </row>
    <row r="23" spans="1:24" s="52" customFormat="1" ht="12" customHeight="1">
      <c r="A23" s="71"/>
      <c r="B23" s="53">
        <v>2018</v>
      </c>
      <c r="C23" s="57">
        <f t="shared" si="0"/>
        <v>2.70208</v>
      </c>
      <c r="D23" s="57">
        <f t="shared" si="0"/>
        <v>0.35714000000000001</v>
      </c>
      <c r="E23" s="57">
        <f t="shared" si="0"/>
        <v>1.71163</v>
      </c>
      <c r="F23" s="57">
        <f t="shared" si="0"/>
        <v>0.11547</v>
      </c>
      <c r="G23" s="57">
        <f t="shared" si="0"/>
        <v>-0.31489</v>
      </c>
      <c r="H23" s="57">
        <f t="shared" si="0"/>
        <v>4.2986500000000003</v>
      </c>
      <c r="I23" s="57">
        <f t="shared" si="0"/>
        <v>2.8309099999999998</v>
      </c>
      <c r="J23" s="57">
        <f t="shared" si="0"/>
        <v>3.1067300000000002</v>
      </c>
      <c r="K23" s="57">
        <f t="shared" si="0"/>
        <v>1.6510100000000001</v>
      </c>
      <c r="L23" s="57">
        <f t="shared" si="0"/>
        <v>8.5465900000000001</v>
      </c>
      <c r="M23" s="57">
        <f t="shared" si="0"/>
        <v>3.3312300000000001</v>
      </c>
      <c r="N23" s="57">
        <f t="shared" si="0"/>
        <v>1.89497</v>
      </c>
      <c r="O23" s="57">
        <f t="shared" si="0"/>
        <v>3.8148200000000001</v>
      </c>
      <c r="P23" s="57">
        <f t="shared" si="0"/>
        <v>3.4205000000000001</v>
      </c>
      <c r="Q23" s="57">
        <f t="shared" si="0"/>
        <v>2.3360400000000001</v>
      </c>
      <c r="R23" s="57">
        <f t="shared" si="0"/>
        <v>2.3277100000000002</v>
      </c>
      <c r="S23" s="57">
        <f t="shared" si="0"/>
        <v>2.3605499999999999</v>
      </c>
      <c r="T23" s="53">
        <v>2018</v>
      </c>
    </row>
    <row r="24" spans="1:24" s="52" customFormat="1" ht="12" customHeight="1">
      <c r="A24" s="71"/>
      <c r="B24" s="53">
        <v>2019</v>
      </c>
      <c r="C24" s="57">
        <f t="shared" si="0"/>
        <v>2.4221200000000001</v>
      </c>
      <c r="D24" s="57">
        <f t="shared" si="0"/>
        <v>-13.167260000000001</v>
      </c>
      <c r="E24" s="57">
        <f t="shared" si="0"/>
        <v>1.1473199999999999</v>
      </c>
      <c r="F24" s="57">
        <f t="shared" si="0"/>
        <v>-0.28655000000000003</v>
      </c>
      <c r="G24" s="57">
        <f t="shared" si="0"/>
        <v>-0.59377000000000002</v>
      </c>
      <c r="H24" s="57">
        <f t="shared" si="0"/>
        <v>3.3780999999999999</v>
      </c>
      <c r="I24" s="57">
        <f t="shared" si="0"/>
        <v>2.5900599999999998</v>
      </c>
      <c r="J24" s="57">
        <f t="shared" si="0"/>
        <v>2.5603400000000001</v>
      </c>
      <c r="K24" s="57">
        <f t="shared" si="0"/>
        <v>1.28904</v>
      </c>
      <c r="L24" s="57">
        <f t="shared" si="0"/>
        <v>7.0092600000000003</v>
      </c>
      <c r="M24" s="57">
        <f t="shared" si="0"/>
        <v>3.1006499999999999</v>
      </c>
      <c r="N24" s="57">
        <f t="shared" si="0"/>
        <v>3.27373</v>
      </c>
      <c r="O24" s="57">
        <f t="shared" si="0"/>
        <v>2.3265899999999999</v>
      </c>
      <c r="P24" s="57">
        <f t="shared" si="0"/>
        <v>3.1684399999999999</v>
      </c>
      <c r="Q24" s="57">
        <f t="shared" si="0"/>
        <v>2.2928600000000001</v>
      </c>
      <c r="R24" s="57">
        <f t="shared" si="0"/>
        <v>1.7442500000000001</v>
      </c>
      <c r="S24" s="57">
        <f t="shared" si="0"/>
        <v>3.9073699999999998</v>
      </c>
      <c r="T24" s="53">
        <v>2019</v>
      </c>
    </row>
    <row r="25" spans="1:24" s="52" customFormat="1" ht="12" customHeight="1">
      <c r="A25" s="71"/>
      <c r="B25" s="53">
        <v>2020</v>
      </c>
      <c r="C25" s="57">
        <f t="shared" si="0"/>
        <v>-0.26624999999999999</v>
      </c>
      <c r="D25" s="57">
        <f t="shared" si="0"/>
        <v>3.2786900000000001</v>
      </c>
      <c r="E25" s="57">
        <f t="shared" si="0"/>
        <v>-1.3007200000000001</v>
      </c>
      <c r="F25" s="57">
        <f t="shared" si="0"/>
        <v>-1.6092900000000001</v>
      </c>
      <c r="G25" s="57">
        <f t="shared" si="0"/>
        <v>-2.6611600000000002</v>
      </c>
      <c r="H25" s="57">
        <f t="shared" si="0"/>
        <v>-0.83767999999999998</v>
      </c>
      <c r="I25" s="57">
        <f t="shared" si="0"/>
        <v>-0.13674</v>
      </c>
      <c r="J25" s="57">
        <f t="shared" si="0"/>
        <v>-1.7497400000000001</v>
      </c>
      <c r="K25" s="57">
        <f t="shared" si="0"/>
        <v>-4.6200200000000002</v>
      </c>
      <c r="L25" s="57">
        <f t="shared" si="0"/>
        <v>7.75786</v>
      </c>
      <c r="M25" s="57">
        <f t="shared" si="0"/>
        <v>-1.0198400000000001</v>
      </c>
      <c r="N25" s="57">
        <f t="shared" si="0"/>
        <v>5.1319600000000003</v>
      </c>
      <c r="O25" s="57">
        <f t="shared" si="0"/>
        <v>-1.33969</v>
      </c>
      <c r="P25" s="57">
        <f t="shared" si="0"/>
        <v>-1.5847599999999999</v>
      </c>
      <c r="Q25" s="57">
        <f t="shared" si="0"/>
        <v>1.5201899999999999</v>
      </c>
      <c r="R25" s="57">
        <f t="shared" si="0"/>
        <v>1.6375200000000001</v>
      </c>
      <c r="S25" s="57">
        <f t="shared" si="0"/>
        <v>1.1821200000000001</v>
      </c>
      <c r="T25" s="53">
        <v>2020</v>
      </c>
    </row>
    <row r="26" spans="1:24" s="52" customFormat="1" ht="12" customHeight="1">
      <c r="A26" s="71"/>
      <c r="B26" s="53">
        <v>2021</v>
      </c>
      <c r="C26" s="57">
        <f t="shared" si="0"/>
        <v>0.93286999999999998</v>
      </c>
      <c r="D26" s="57">
        <f t="shared" si="0"/>
        <v>-6.5476200000000002</v>
      </c>
      <c r="E26" s="57">
        <f t="shared" si="0"/>
        <v>-1.1055699999999999</v>
      </c>
      <c r="F26" s="57">
        <f t="shared" si="0"/>
        <v>-1.34792</v>
      </c>
      <c r="G26" s="57">
        <f t="shared" si="0"/>
        <v>-2.2450899999999998</v>
      </c>
      <c r="H26" s="57">
        <f t="shared" si="0"/>
        <v>-0.74473999999999996</v>
      </c>
      <c r="I26" s="57">
        <f t="shared" si="0"/>
        <v>1.1889799999999999</v>
      </c>
      <c r="J26" s="57">
        <f t="shared" si="0"/>
        <v>0.60390999999999995</v>
      </c>
      <c r="K26" s="57">
        <f t="shared" si="0"/>
        <v>-2.0679599999999998</v>
      </c>
      <c r="L26" s="57">
        <f t="shared" si="0"/>
        <v>8.4376899999999999</v>
      </c>
      <c r="M26" s="57">
        <f t="shared" si="0"/>
        <v>-0.37208000000000002</v>
      </c>
      <c r="N26" s="57">
        <f t="shared" si="0"/>
        <v>1.4132400000000001</v>
      </c>
      <c r="O26" s="57">
        <f t="shared" si="0"/>
        <v>-0.10845</v>
      </c>
      <c r="P26" s="57">
        <f t="shared" si="0"/>
        <v>-0.58662999999999998</v>
      </c>
      <c r="Q26" s="57">
        <f t="shared" si="0"/>
        <v>2.53016</v>
      </c>
      <c r="R26" s="57">
        <f t="shared" si="0"/>
        <v>3.17997</v>
      </c>
      <c r="S26" s="57">
        <f t="shared" si="0"/>
        <v>0.64922000000000002</v>
      </c>
      <c r="T26" s="53">
        <v>2021</v>
      </c>
    </row>
    <row r="27" spans="1:24" s="52" customFormat="1" ht="12" customHeight="1">
      <c r="A27" s="71"/>
      <c r="B27" s="53">
        <v>2022</v>
      </c>
      <c r="C27" s="57">
        <f t="shared" si="0"/>
        <v>3.3921999999999999</v>
      </c>
      <c r="D27" s="57">
        <f t="shared" si="0"/>
        <v>-4.8832300000000002</v>
      </c>
      <c r="E27" s="57">
        <f t="shared" si="0"/>
        <v>1.1360399999999999</v>
      </c>
      <c r="F27" s="57">
        <f t="shared" si="0"/>
        <v>0.59953000000000001</v>
      </c>
      <c r="G27" s="57">
        <f t="shared" si="0"/>
        <v>0.28664000000000001</v>
      </c>
      <c r="H27" s="57">
        <f t="shared" si="0"/>
        <v>1.9300299999999999</v>
      </c>
      <c r="I27" s="57">
        <f t="shared" si="0"/>
        <v>3.66913</v>
      </c>
      <c r="J27" s="57">
        <f t="shared" si="0"/>
        <v>6.22973</v>
      </c>
      <c r="K27" s="57">
        <f t="shared" si="0"/>
        <v>4.7300599999999999</v>
      </c>
      <c r="L27" s="57">
        <f t="shared" si="0"/>
        <v>10.20068</v>
      </c>
      <c r="M27" s="57">
        <f t="shared" si="0"/>
        <v>3.65476</v>
      </c>
      <c r="N27" s="57">
        <f t="shared" si="0"/>
        <v>-0.22799</v>
      </c>
      <c r="O27" s="57">
        <f t="shared" si="0"/>
        <v>0.46140999999999999</v>
      </c>
      <c r="P27" s="57">
        <f t="shared" si="0"/>
        <v>4.4160500000000003</v>
      </c>
      <c r="Q27" s="57">
        <f t="shared" si="0"/>
        <v>2.0141300000000002</v>
      </c>
      <c r="R27" s="57">
        <f t="shared" si="0"/>
        <v>2.1382400000000001</v>
      </c>
      <c r="S27" s="57">
        <f t="shared" si="0"/>
        <v>1.6458600000000001</v>
      </c>
      <c r="T27" s="53">
        <v>2022</v>
      </c>
    </row>
    <row r="28" spans="1:24" s="52" customFormat="1" ht="12" customHeight="1">
      <c r="A28" s="71"/>
      <c r="B28" s="119">
        <v>2023</v>
      </c>
      <c r="C28" s="57">
        <f t="shared" ref="C28:S28" si="1">ROUND(C17/C16*100-100,5)</f>
        <v>1.59765</v>
      </c>
      <c r="D28" s="57">
        <f t="shared" si="1"/>
        <v>5.5803599999999998</v>
      </c>
      <c r="E28" s="57">
        <f t="shared" si="1"/>
        <v>1.3652299999999999</v>
      </c>
      <c r="F28" s="57">
        <f t="shared" si="1"/>
        <v>1.1676299999999999</v>
      </c>
      <c r="G28" s="57">
        <f t="shared" si="1"/>
        <v>0.22972000000000001</v>
      </c>
      <c r="H28" s="57">
        <f t="shared" si="1"/>
        <v>1.65384</v>
      </c>
      <c r="I28" s="57">
        <f t="shared" si="1"/>
        <v>1.6243399999999999</v>
      </c>
      <c r="J28" s="57">
        <f t="shared" si="1"/>
        <v>1.7813000000000001</v>
      </c>
      <c r="K28" s="57">
        <f t="shared" si="1"/>
        <v>0.88715999999999995</v>
      </c>
      <c r="L28" s="57">
        <f t="shared" si="1"/>
        <v>4.0313699999999999</v>
      </c>
      <c r="M28" s="57">
        <f t="shared" si="1"/>
        <v>1.96546</v>
      </c>
      <c r="N28" s="57">
        <f t="shared" si="1"/>
        <v>0.52698</v>
      </c>
      <c r="O28" s="57">
        <f t="shared" si="1"/>
        <v>1.8912100000000001</v>
      </c>
      <c r="P28" s="57">
        <f t="shared" si="1"/>
        <v>2.1192600000000001</v>
      </c>
      <c r="Q28" s="57">
        <f t="shared" si="1"/>
        <v>1.3123800000000001</v>
      </c>
      <c r="R28" s="57">
        <f t="shared" si="1"/>
        <v>1.19415</v>
      </c>
      <c r="S28" s="57">
        <f t="shared" si="1"/>
        <v>1.6649099999999999</v>
      </c>
      <c r="T28" s="119">
        <v>2023</v>
      </c>
    </row>
    <row r="29" spans="1:24" s="52" customFormat="1" ht="12" customHeight="1">
      <c r="A29" s="71"/>
      <c r="B29" s="60"/>
      <c r="C29" s="60"/>
      <c r="D29" s="60"/>
      <c r="E29" s="60"/>
      <c r="F29" s="60"/>
      <c r="G29" s="60"/>
      <c r="H29" s="60"/>
      <c r="I29" s="60"/>
      <c r="J29" s="60"/>
      <c r="K29" s="60"/>
      <c r="L29" s="60"/>
      <c r="M29" s="60"/>
      <c r="N29" s="60"/>
      <c r="O29" s="60"/>
      <c r="P29" s="60"/>
      <c r="Q29" s="60"/>
      <c r="R29" s="60"/>
      <c r="S29" s="60"/>
      <c r="T29" s="60"/>
    </row>
    <row r="30" spans="1:24" s="52" customFormat="1" ht="12" customHeight="1">
      <c r="A30" s="71"/>
      <c r="B30" s="60"/>
      <c r="C30" s="146" t="s">
        <v>122</v>
      </c>
      <c r="D30" s="146"/>
      <c r="E30" s="146"/>
      <c r="F30" s="146"/>
      <c r="G30" s="146"/>
      <c r="H30" s="146"/>
      <c r="I30" s="146" t="s">
        <v>122</v>
      </c>
      <c r="J30" s="146"/>
      <c r="K30" s="146"/>
      <c r="L30" s="146"/>
      <c r="M30" s="146"/>
      <c r="N30" s="146"/>
      <c r="O30" s="146"/>
      <c r="P30" s="146"/>
      <c r="Q30" s="146"/>
      <c r="R30" s="146"/>
      <c r="S30" s="146"/>
      <c r="T30" s="60"/>
    </row>
    <row r="31" spans="1:24" s="52" customFormat="1">
      <c r="A31" s="68"/>
      <c r="B31" s="53">
        <v>2014</v>
      </c>
      <c r="C31" s="72">
        <v>100</v>
      </c>
      <c r="D31" s="73">
        <f t="shared" ref="D31:S39" si="2">ROUND(D8/$C8*100,5)</f>
        <v>2.6450000000000001E-2</v>
      </c>
      <c r="E31" s="73">
        <f t="shared" si="2"/>
        <v>12.42454</v>
      </c>
      <c r="F31" s="73">
        <f t="shared" si="2"/>
        <v>7.80572</v>
      </c>
      <c r="G31" s="73">
        <f t="shared" si="2"/>
        <v>6.7142499999999998</v>
      </c>
      <c r="H31" s="73">
        <f t="shared" si="2"/>
        <v>4.6188099999999999</v>
      </c>
      <c r="I31" s="73">
        <f t="shared" si="2"/>
        <v>87.549009999999996</v>
      </c>
      <c r="J31" s="73">
        <f t="shared" si="2"/>
        <v>25.70543</v>
      </c>
      <c r="K31" s="73">
        <f t="shared" si="2"/>
        <v>20.956659999999999</v>
      </c>
      <c r="L31" s="73">
        <f t="shared" si="2"/>
        <v>4.7487700000000004</v>
      </c>
      <c r="M31" s="73">
        <f t="shared" si="2"/>
        <v>22.53068</v>
      </c>
      <c r="N31" s="73">
        <f t="shared" si="2"/>
        <v>2.1631999999999998</v>
      </c>
      <c r="O31" s="73">
        <f t="shared" si="2"/>
        <v>2.3174600000000001</v>
      </c>
      <c r="P31" s="73">
        <f t="shared" si="2"/>
        <v>18.05002</v>
      </c>
      <c r="Q31" s="73">
        <f t="shared" si="2"/>
        <v>39.312899999999999</v>
      </c>
      <c r="R31" s="73">
        <f t="shared" si="2"/>
        <v>28.97869</v>
      </c>
      <c r="S31" s="73">
        <f t="shared" si="2"/>
        <v>10.334210000000001</v>
      </c>
      <c r="T31" s="53">
        <v>2014</v>
      </c>
    </row>
    <row r="32" spans="1:24" s="52" customFormat="1">
      <c r="A32" s="68"/>
      <c r="B32" s="53">
        <v>2015</v>
      </c>
      <c r="C32" s="72">
        <v>100</v>
      </c>
      <c r="D32" s="73">
        <f t="shared" si="2"/>
        <v>2.6980000000000001E-2</v>
      </c>
      <c r="E32" s="73">
        <f t="shared" si="2"/>
        <v>12.147970000000001</v>
      </c>
      <c r="F32" s="73">
        <f t="shared" si="2"/>
        <v>7.6682899999999998</v>
      </c>
      <c r="G32" s="73">
        <f t="shared" si="2"/>
        <v>6.59056</v>
      </c>
      <c r="H32" s="73">
        <f t="shared" si="2"/>
        <v>4.4796800000000001</v>
      </c>
      <c r="I32" s="73">
        <f t="shared" si="2"/>
        <v>87.825059999999993</v>
      </c>
      <c r="J32" s="73">
        <f t="shared" si="2"/>
        <v>25.896460000000001</v>
      </c>
      <c r="K32" s="73">
        <f t="shared" si="2"/>
        <v>20.95823</v>
      </c>
      <c r="L32" s="73">
        <f t="shared" si="2"/>
        <v>4.9382299999999999</v>
      </c>
      <c r="M32" s="73">
        <f t="shared" si="2"/>
        <v>22.777629999999998</v>
      </c>
      <c r="N32" s="73">
        <f t="shared" si="2"/>
        <v>2.0961799999999999</v>
      </c>
      <c r="O32" s="73">
        <f t="shared" si="2"/>
        <v>2.2737099999999999</v>
      </c>
      <c r="P32" s="73">
        <f t="shared" si="2"/>
        <v>18.40775</v>
      </c>
      <c r="Q32" s="73">
        <f t="shared" si="2"/>
        <v>39.150959999999998</v>
      </c>
      <c r="R32" s="73">
        <f t="shared" si="2"/>
        <v>29.103210000000001</v>
      </c>
      <c r="S32" s="73">
        <f t="shared" si="2"/>
        <v>10.047750000000001</v>
      </c>
      <c r="T32" s="53">
        <v>2015</v>
      </c>
    </row>
    <row r="33" spans="1:20" s="52" customFormat="1">
      <c r="A33" s="68"/>
      <c r="B33" s="53">
        <v>2016</v>
      </c>
      <c r="C33" s="72">
        <v>100</v>
      </c>
      <c r="D33" s="73">
        <f t="shared" si="2"/>
        <v>2.743E-2</v>
      </c>
      <c r="E33" s="73">
        <f t="shared" si="2"/>
        <v>11.751569999999999</v>
      </c>
      <c r="F33" s="73">
        <f t="shared" si="2"/>
        <v>7.3933799999999996</v>
      </c>
      <c r="G33" s="73">
        <f t="shared" si="2"/>
        <v>6.32254</v>
      </c>
      <c r="H33" s="73">
        <f t="shared" si="2"/>
        <v>4.3581899999999996</v>
      </c>
      <c r="I33" s="73">
        <f t="shared" si="2"/>
        <v>88.221000000000004</v>
      </c>
      <c r="J33" s="73">
        <f t="shared" si="2"/>
        <v>26.106179999999998</v>
      </c>
      <c r="K33" s="73">
        <f t="shared" si="2"/>
        <v>20.883120000000002</v>
      </c>
      <c r="L33" s="73">
        <f t="shared" si="2"/>
        <v>5.2230600000000003</v>
      </c>
      <c r="M33" s="73">
        <f t="shared" si="2"/>
        <v>23.227270000000001</v>
      </c>
      <c r="N33" s="73">
        <f t="shared" si="2"/>
        <v>2.0167099999999998</v>
      </c>
      <c r="O33" s="73">
        <f t="shared" si="2"/>
        <v>2.2315299999999998</v>
      </c>
      <c r="P33" s="73">
        <f t="shared" si="2"/>
        <v>18.979030000000002</v>
      </c>
      <c r="Q33" s="73">
        <f t="shared" si="2"/>
        <v>38.887549999999997</v>
      </c>
      <c r="R33" s="73">
        <f t="shared" si="2"/>
        <v>28.96996</v>
      </c>
      <c r="S33" s="73">
        <f t="shared" si="2"/>
        <v>9.9175799999999992</v>
      </c>
      <c r="T33" s="53">
        <v>2016</v>
      </c>
    </row>
    <row r="34" spans="1:20" s="52" customFormat="1">
      <c r="A34" s="68"/>
      <c r="B34" s="53">
        <v>2017</v>
      </c>
      <c r="C34" s="72">
        <v>100</v>
      </c>
      <c r="D34" s="73">
        <f t="shared" si="2"/>
        <v>2.843E-2</v>
      </c>
      <c r="E34" s="73">
        <f t="shared" si="2"/>
        <v>11.447369999999999</v>
      </c>
      <c r="F34" s="73">
        <f t="shared" si="2"/>
        <v>7.0794499999999996</v>
      </c>
      <c r="G34" s="73">
        <f t="shared" si="2"/>
        <v>6.0304099999999998</v>
      </c>
      <c r="H34" s="73">
        <f t="shared" si="2"/>
        <v>4.3679199999999998</v>
      </c>
      <c r="I34" s="73">
        <f t="shared" si="2"/>
        <v>88.524199999999993</v>
      </c>
      <c r="J34" s="73">
        <f t="shared" si="2"/>
        <v>26.14584</v>
      </c>
      <c r="K34" s="73">
        <f t="shared" si="2"/>
        <v>20.62621</v>
      </c>
      <c r="L34" s="73">
        <f t="shared" si="2"/>
        <v>5.5196199999999997</v>
      </c>
      <c r="M34" s="73">
        <f t="shared" si="2"/>
        <v>23.772570000000002</v>
      </c>
      <c r="N34" s="73">
        <f t="shared" si="2"/>
        <v>1.9452499999999999</v>
      </c>
      <c r="O34" s="73">
        <f t="shared" si="2"/>
        <v>2.14418</v>
      </c>
      <c r="P34" s="73">
        <f t="shared" si="2"/>
        <v>19.683140000000002</v>
      </c>
      <c r="Q34" s="73">
        <f t="shared" si="2"/>
        <v>38.605789999999999</v>
      </c>
      <c r="R34" s="73">
        <f t="shared" si="2"/>
        <v>28.8169</v>
      </c>
      <c r="S34" s="73">
        <f t="shared" si="2"/>
        <v>9.7888900000000003</v>
      </c>
      <c r="T34" s="53">
        <v>2017</v>
      </c>
    </row>
    <row r="35" spans="1:20" s="52" customFormat="1">
      <c r="A35" s="68"/>
      <c r="B35" s="53">
        <v>2018</v>
      </c>
      <c r="C35" s="72">
        <v>100</v>
      </c>
      <c r="D35" s="73">
        <f t="shared" si="2"/>
        <v>2.7779999999999999E-2</v>
      </c>
      <c r="E35" s="73">
        <f t="shared" si="2"/>
        <v>11.336970000000001</v>
      </c>
      <c r="F35" s="73">
        <f t="shared" si="2"/>
        <v>6.9011500000000003</v>
      </c>
      <c r="G35" s="73">
        <f t="shared" si="2"/>
        <v>5.8532599999999997</v>
      </c>
      <c r="H35" s="73">
        <f t="shared" si="2"/>
        <v>4.4358199999999997</v>
      </c>
      <c r="I35" s="73">
        <f t="shared" si="2"/>
        <v>88.635239999999996</v>
      </c>
      <c r="J35" s="73">
        <f t="shared" si="2"/>
        <v>26.248850000000001</v>
      </c>
      <c r="K35" s="73">
        <f t="shared" si="2"/>
        <v>20.415120000000002</v>
      </c>
      <c r="L35" s="73">
        <f t="shared" si="2"/>
        <v>5.8337300000000001</v>
      </c>
      <c r="M35" s="73">
        <f t="shared" si="2"/>
        <v>23.918199999999999</v>
      </c>
      <c r="N35" s="73">
        <f t="shared" si="2"/>
        <v>1.9299599999999999</v>
      </c>
      <c r="O35" s="73">
        <f t="shared" si="2"/>
        <v>2.1674099999999998</v>
      </c>
      <c r="P35" s="73">
        <f t="shared" si="2"/>
        <v>19.820830000000001</v>
      </c>
      <c r="Q35" s="73">
        <f t="shared" si="2"/>
        <v>38.46819</v>
      </c>
      <c r="R35" s="73">
        <f t="shared" si="2"/>
        <v>28.711849999999998</v>
      </c>
      <c r="S35" s="73">
        <f t="shared" si="2"/>
        <v>9.7563399999999998</v>
      </c>
      <c r="T35" s="53">
        <v>2018</v>
      </c>
    </row>
    <row r="36" spans="1:20" s="52" customFormat="1">
      <c r="A36" s="68"/>
      <c r="B36" s="53">
        <v>2019</v>
      </c>
      <c r="C36" s="72">
        <v>100</v>
      </c>
      <c r="D36" s="73">
        <f t="shared" si="2"/>
        <v>2.3560000000000001E-2</v>
      </c>
      <c r="E36" s="73">
        <f t="shared" si="2"/>
        <v>11.195869999999999</v>
      </c>
      <c r="F36" s="73">
        <f t="shared" si="2"/>
        <v>6.7186399999999997</v>
      </c>
      <c r="G36" s="73">
        <f t="shared" si="2"/>
        <v>5.6809099999999999</v>
      </c>
      <c r="H36" s="73">
        <f t="shared" si="2"/>
        <v>4.4772299999999996</v>
      </c>
      <c r="I36" s="73">
        <f t="shared" si="2"/>
        <v>88.78058</v>
      </c>
      <c r="J36" s="73">
        <f t="shared" si="2"/>
        <v>26.284279999999999</v>
      </c>
      <c r="K36" s="73">
        <f t="shared" si="2"/>
        <v>20.18927</v>
      </c>
      <c r="L36" s="73">
        <f t="shared" si="2"/>
        <v>6.0950100000000003</v>
      </c>
      <c r="M36" s="73">
        <f t="shared" si="2"/>
        <v>24.076650000000001</v>
      </c>
      <c r="N36" s="73">
        <f t="shared" si="2"/>
        <v>1.94601</v>
      </c>
      <c r="O36" s="73">
        <f t="shared" si="2"/>
        <v>2.1653899999999999</v>
      </c>
      <c r="P36" s="73">
        <f t="shared" si="2"/>
        <v>19.965260000000001</v>
      </c>
      <c r="Q36" s="73">
        <f t="shared" si="2"/>
        <v>38.419649999999997</v>
      </c>
      <c r="R36" s="73">
        <f t="shared" si="2"/>
        <v>28.521830000000001</v>
      </c>
      <c r="S36" s="73">
        <f t="shared" si="2"/>
        <v>9.8978199999999994</v>
      </c>
      <c r="T36" s="53">
        <v>2019</v>
      </c>
    </row>
    <row r="37" spans="1:20" s="52" customFormat="1">
      <c r="A37" s="68"/>
      <c r="B37" s="53">
        <v>2020</v>
      </c>
      <c r="C37" s="72">
        <v>100</v>
      </c>
      <c r="D37" s="73">
        <f t="shared" si="2"/>
        <v>2.4389999999999998E-2</v>
      </c>
      <c r="E37" s="73">
        <f t="shared" si="2"/>
        <v>11.079739999999999</v>
      </c>
      <c r="F37" s="73">
        <f t="shared" si="2"/>
        <v>6.6281600000000003</v>
      </c>
      <c r="G37" s="73">
        <f t="shared" si="2"/>
        <v>5.5444899999999997</v>
      </c>
      <c r="H37" s="73">
        <f t="shared" si="2"/>
        <v>4.4515700000000002</v>
      </c>
      <c r="I37" s="73">
        <f t="shared" si="2"/>
        <v>88.895870000000002</v>
      </c>
      <c r="J37" s="73">
        <f t="shared" si="2"/>
        <v>25.89331</v>
      </c>
      <c r="K37" s="73">
        <f t="shared" si="2"/>
        <v>19.307929999999999</v>
      </c>
      <c r="L37" s="73">
        <f t="shared" si="2"/>
        <v>6.5853799999999998</v>
      </c>
      <c r="M37" s="73">
        <f t="shared" si="2"/>
        <v>23.894729999999999</v>
      </c>
      <c r="N37" s="73">
        <f t="shared" si="2"/>
        <v>2.0513400000000002</v>
      </c>
      <c r="O37" s="73">
        <f t="shared" si="2"/>
        <v>2.14208</v>
      </c>
      <c r="P37" s="73">
        <f t="shared" si="2"/>
        <v>19.701309999999999</v>
      </c>
      <c r="Q37" s="73">
        <f t="shared" si="2"/>
        <v>39.10783</v>
      </c>
      <c r="R37" s="73">
        <f t="shared" si="2"/>
        <v>29.066269999999999</v>
      </c>
      <c r="S37" s="73">
        <f t="shared" si="2"/>
        <v>10.04156</v>
      </c>
      <c r="T37" s="53">
        <v>2020</v>
      </c>
    </row>
    <row r="38" spans="1:20" s="52" customFormat="1">
      <c r="A38" s="68"/>
      <c r="B38" s="53">
        <v>2021</v>
      </c>
      <c r="C38" s="72">
        <v>100</v>
      </c>
      <c r="D38" s="73">
        <f t="shared" si="2"/>
        <v>2.2579999999999999E-2</v>
      </c>
      <c r="E38" s="73">
        <f t="shared" si="2"/>
        <v>10.855969999999999</v>
      </c>
      <c r="F38" s="73">
        <f t="shared" si="2"/>
        <v>6.4783900000000001</v>
      </c>
      <c r="G38" s="73">
        <f t="shared" si="2"/>
        <v>5.3699199999999996</v>
      </c>
      <c r="H38" s="73">
        <f t="shared" si="2"/>
        <v>4.37758</v>
      </c>
      <c r="I38" s="73">
        <f t="shared" si="2"/>
        <v>89.121440000000007</v>
      </c>
      <c r="J38" s="73">
        <f t="shared" si="2"/>
        <v>25.808920000000001</v>
      </c>
      <c r="K38" s="73">
        <f t="shared" si="2"/>
        <v>18.733889999999999</v>
      </c>
      <c r="L38" s="73">
        <f t="shared" si="2"/>
        <v>7.0750299999999999</v>
      </c>
      <c r="M38" s="73">
        <f t="shared" si="2"/>
        <v>23.585799999999999</v>
      </c>
      <c r="N38" s="73">
        <f t="shared" si="2"/>
        <v>2.0611000000000002</v>
      </c>
      <c r="O38" s="73">
        <f t="shared" si="2"/>
        <v>2.11998</v>
      </c>
      <c r="P38" s="73">
        <f t="shared" si="2"/>
        <v>19.404710000000001</v>
      </c>
      <c r="Q38" s="73">
        <f t="shared" si="2"/>
        <v>39.72672</v>
      </c>
      <c r="R38" s="73">
        <f t="shared" si="2"/>
        <v>29.713380000000001</v>
      </c>
      <c r="S38" s="73">
        <f t="shared" si="2"/>
        <v>10.013339999999999</v>
      </c>
      <c r="T38" s="53">
        <v>2021</v>
      </c>
    </row>
    <row r="39" spans="1:20" s="52" customFormat="1">
      <c r="A39" s="68"/>
      <c r="B39" s="53">
        <v>2022</v>
      </c>
      <c r="C39" s="72">
        <v>100</v>
      </c>
      <c r="D39" s="73">
        <f t="shared" si="2"/>
        <v>2.078E-2</v>
      </c>
      <c r="E39" s="73">
        <f t="shared" si="2"/>
        <v>10.61908</v>
      </c>
      <c r="F39" s="73">
        <f t="shared" si="2"/>
        <v>6.3033999999999999</v>
      </c>
      <c r="G39" s="73">
        <f t="shared" si="2"/>
        <v>5.2086199999999998</v>
      </c>
      <c r="H39" s="73">
        <f t="shared" si="2"/>
        <v>4.3156800000000004</v>
      </c>
      <c r="I39" s="73">
        <f t="shared" si="2"/>
        <v>89.360140000000001</v>
      </c>
      <c r="J39" s="73">
        <f t="shared" si="2"/>
        <v>26.517230000000001</v>
      </c>
      <c r="K39" s="73">
        <f t="shared" si="2"/>
        <v>18.976299999999998</v>
      </c>
      <c r="L39" s="73">
        <f t="shared" si="2"/>
        <v>7.5409300000000004</v>
      </c>
      <c r="M39" s="73">
        <f t="shared" si="2"/>
        <v>23.645689999999998</v>
      </c>
      <c r="N39" s="73">
        <f t="shared" si="2"/>
        <v>1.9889300000000001</v>
      </c>
      <c r="O39" s="73">
        <f t="shared" si="2"/>
        <v>2.0598900000000002</v>
      </c>
      <c r="P39" s="73">
        <f t="shared" si="2"/>
        <v>19.596869999999999</v>
      </c>
      <c r="Q39" s="73">
        <f t="shared" si="2"/>
        <v>39.197220000000002</v>
      </c>
      <c r="R39" s="73">
        <f t="shared" si="2"/>
        <v>29.353010000000001</v>
      </c>
      <c r="S39" s="73">
        <f t="shared" ref="S39:S40" si="3">ROUND(S16/$C16*100,5)</f>
        <v>9.8442100000000003</v>
      </c>
      <c r="T39" s="53">
        <v>2022</v>
      </c>
    </row>
    <row r="40" spans="1:20" s="52" customFormat="1">
      <c r="A40" s="68"/>
      <c r="B40" s="119">
        <v>2023</v>
      </c>
      <c r="C40" s="72">
        <v>100</v>
      </c>
      <c r="D40" s="73">
        <f t="shared" ref="D40:R40" si="4">ROUND(D17/$C17*100,5)</f>
        <v>2.1590000000000002E-2</v>
      </c>
      <c r="E40" s="73">
        <f t="shared" si="4"/>
        <v>10.59479</v>
      </c>
      <c r="F40" s="73">
        <f t="shared" si="4"/>
        <v>6.2767200000000001</v>
      </c>
      <c r="G40" s="73">
        <f t="shared" si="4"/>
        <v>5.13849</v>
      </c>
      <c r="H40" s="73">
        <f t="shared" si="4"/>
        <v>4.31806</v>
      </c>
      <c r="I40" s="73">
        <f t="shared" si="4"/>
        <v>89.383619999999993</v>
      </c>
      <c r="J40" s="73">
        <f t="shared" si="4"/>
        <v>26.565159999999999</v>
      </c>
      <c r="K40" s="73">
        <f t="shared" si="4"/>
        <v>18.843589999999999</v>
      </c>
      <c r="L40" s="73">
        <f t="shared" si="4"/>
        <v>7.7215699999999998</v>
      </c>
      <c r="M40" s="73">
        <f t="shared" si="4"/>
        <v>23.731300000000001</v>
      </c>
      <c r="N40" s="73">
        <f t="shared" si="4"/>
        <v>1.96797</v>
      </c>
      <c r="O40" s="73">
        <f t="shared" si="4"/>
        <v>2.0658400000000001</v>
      </c>
      <c r="P40" s="73">
        <f t="shared" si="4"/>
        <v>19.697479999999999</v>
      </c>
      <c r="Q40" s="73">
        <f t="shared" si="4"/>
        <v>39.087159999999997</v>
      </c>
      <c r="R40" s="73">
        <f t="shared" si="4"/>
        <v>29.236429999999999</v>
      </c>
      <c r="S40" s="73">
        <f t="shared" si="3"/>
        <v>9.8507300000000004</v>
      </c>
      <c r="T40" s="119">
        <v>2023</v>
      </c>
    </row>
    <row r="41" spans="1:20" s="52" customFormat="1">
      <c r="A41" s="68"/>
    </row>
    <row r="42" spans="1:20" s="52" customFormat="1">
      <c r="A42" s="68"/>
    </row>
    <row r="43" spans="1:20" s="52" customFormat="1">
      <c r="A43" s="68"/>
    </row>
    <row r="44" spans="1:20" s="52" customFormat="1">
      <c r="A44" s="68"/>
    </row>
    <row r="45" spans="1:20" s="52" customFormat="1">
      <c r="A45" s="68"/>
    </row>
    <row r="46" spans="1:20" s="52" customFormat="1">
      <c r="A46" s="68"/>
    </row>
    <row r="47" spans="1:20" s="52" customFormat="1">
      <c r="A47" s="68"/>
    </row>
    <row r="48" spans="1:20" s="52" customFormat="1">
      <c r="A48" s="68"/>
    </row>
    <row r="49" spans="1:1" s="52" customFormat="1">
      <c r="A49" s="68"/>
    </row>
    <row r="50" spans="1:1" s="52" customFormat="1">
      <c r="A50" s="68"/>
    </row>
    <row r="51" spans="1:1" s="52" customFormat="1">
      <c r="A51" s="68"/>
    </row>
    <row r="52" spans="1:1" s="52" customFormat="1">
      <c r="A52" s="68"/>
    </row>
    <row r="53" spans="1:1" s="52" customFormat="1">
      <c r="A53" s="68"/>
    </row>
    <row r="54" spans="1:1" s="52" customFormat="1">
      <c r="A54" s="68"/>
    </row>
    <row r="55" spans="1:1" s="52" customFormat="1">
      <c r="A55" s="68"/>
    </row>
    <row r="56" spans="1:1" s="52" customFormat="1">
      <c r="A56" s="68"/>
    </row>
    <row r="57" spans="1:1" s="52" customFormat="1">
      <c r="A57" s="68"/>
    </row>
    <row r="58" spans="1:1" s="52" customFormat="1">
      <c r="A58" s="68"/>
    </row>
    <row r="59" spans="1:1" s="52" customFormat="1">
      <c r="A59" s="68"/>
    </row>
    <row r="60" spans="1:1" s="52" customFormat="1">
      <c r="A60" s="68"/>
    </row>
    <row r="61" spans="1:1" s="52" customFormat="1">
      <c r="A61" s="68"/>
    </row>
    <row r="62" spans="1:1" s="52" customFormat="1">
      <c r="A62" s="68"/>
    </row>
    <row r="63" spans="1:1" s="52" customFormat="1">
      <c r="A63" s="68"/>
    </row>
    <row r="64" spans="1:1" s="52" customFormat="1">
      <c r="A64" s="68"/>
    </row>
    <row r="65" spans="1:1" s="52" customFormat="1">
      <c r="A65" s="68"/>
    </row>
    <row r="66" spans="1:1" s="52" customFormat="1">
      <c r="A66" s="68"/>
    </row>
    <row r="67" spans="1:1" s="52" customFormat="1">
      <c r="A67" s="68"/>
    </row>
    <row r="68" spans="1:1" s="52" customFormat="1">
      <c r="A68" s="68"/>
    </row>
    <row r="69" spans="1:1" s="52" customFormat="1">
      <c r="A69" s="68"/>
    </row>
    <row r="70" spans="1:1" s="52" customFormat="1">
      <c r="A70" s="68"/>
    </row>
    <row r="71" spans="1:1" s="52" customFormat="1">
      <c r="A71" s="68"/>
    </row>
    <row r="72" spans="1:1" s="52" customFormat="1">
      <c r="A72" s="68"/>
    </row>
    <row r="73" spans="1:1" s="52" customFormat="1">
      <c r="A73" s="68"/>
    </row>
    <row r="74" spans="1:1" s="52" customFormat="1">
      <c r="A74" s="68"/>
    </row>
    <row r="75" spans="1:1" s="52" customFormat="1">
      <c r="A75" s="68"/>
    </row>
    <row r="76" spans="1:1" s="52" customFormat="1">
      <c r="A76" s="68"/>
    </row>
    <row r="77" spans="1:1" s="52" customFormat="1">
      <c r="A77" s="68"/>
    </row>
    <row r="78" spans="1:1" s="52" customFormat="1">
      <c r="A78" s="68"/>
    </row>
    <row r="79" spans="1:1" s="52" customFormat="1">
      <c r="A79" s="68"/>
    </row>
    <row r="80" spans="1:1" s="52" customFormat="1">
      <c r="A80" s="68"/>
    </row>
    <row r="81" spans="1:1" s="52" customFormat="1">
      <c r="A81" s="68"/>
    </row>
    <row r="82" spans="1:1" s="52" customFormat="1">
      <c r="A82" s="68"/>
    </row>
    <row r="83" spans="1:1" s="52" customFormat="1">
      <c r="A83" s="68"/>
    </row>
    <row r="84" spans="1:1" s="52" customFormat="1">
      <c r="A84" s="68"/>
    </row>
    <row r="85" spans="1:1" s="52" customFormat="1">
      <c r="A85" s="68"/>
    </row>
    <row r="86" spans="1:1" s="52" customFormat="1">
      <c r="A86" s="68"/>
    </row>
    <row r="87" spans="1:1" s="52" customFormat="1">
      <c r="A87" s="68"/>
    </row>
    <row r="88" spans="1:1" s="52" customFormat="1">
      <c r="A88" s="68"/>
    </row>
    <row r="89" spans="1:1" s="52" customFormat="1">
      <c r="A89" s="68"/>
    </row>
    <row r="90" spans="1:1" s="52" customFormat="1">
      <c r="A90" s="68"/>
    </row>
    <row r="91" spans="1:1" s="52" customFormat="1">
      <c r="A91" s="68"/>
    </row>
    <row r="92" spans="1:1" s="52" customFormat="1">
      <c r="A92" s="68"/>
    </row>
    <row r="93" spans="1:1" s="52" customFormat="1">
      <c r="A93" s="68"/>
    </row>
    <row r="94" spans="1:1" s="52" customFormat="1">
      <c r="A94" s="68"/>
    </row>
    <row r="95" spans="1:1" s="52" customFormat="1">
      <c r="A95" s="68"/>
    </row>
    <row r="96" spans="1:1" s="52" customFormat="1">
      <c r="A96" s="68"/>
    </row>
    <row r="97" spans="1:1" s="52" customFormat="1">
      <c r="A97" s="68"/>
    </row>
    <row r="98" spans="1:1" s="52" customFormat="1">
      <c r="A98" s="68"/>
    </row>
    <row r="99" spans="1:1" s="52" customFormat="1">
      <c r="A99" s="68"/>
    </row>
    <row r="100" spans="1:1" s="52" customFormat="1">
      <c r="A100" s="68"/>
    </row>
    <row r="101" spans="1:1" s="52" customFormat="1">
      <c r="A101" s="68"/>
    </row>
    <row r="102" spans="1:1" s="52" customFormat="1">
      <c r="A102" s="68"/>
    </row>
    <row r="103" spans="1:1" s="52" customFormat="1">
      <c r="A103" s="68"/>
    </row>
    <row r="104" spans="1:1" s="52" customFormat="1">
      <c r="A104" s="68"/>
    </row>
    <row r="105" spans="1:1" s="52" customFormat="1">
      <c r="A105" s="68"/>
    </row>
    <row r="106" spans="1:1" s="52" customFormat="1">
      <c r="A106" s="68"/>
    </row>
    <row r="107" spans="1:1" s="52" customFormat="1">
      <c r="A107" s="68"/>
    </row>
    <row r="108" spans="1:1" s="52" customFormat="1">
      <c r="A108" s="68"/>
    </row>
    <row r="109" spans="1:1" s="52" customFormat="1">
      <c r="A109" s="68"/>
    </row>
    <row r="110" spans="1:1" s="52" customFormat="1">
      <c r="A110" s="68"/>
    </row>
    <row r="111" spans="1:1" s="52" customFormat="1">
      <c r="A111" s="68"/>
    </row>
    <row r="112" spans="1:1" s="52" customFormat="1">
      <c r="A112" s="68"/>
    </row>
    <row r="113" spans="1:1" s="52" customFormat="1">
      <c r="A113" s="68"/>
    </row>
    <row r="114" spans="1:1" s="52" customFormat="1">
      <c r="A114" s="68"/>
    </row>
    <row r="115" spans="1:1" s="52" customFormat="1">
      <c r="A115" s="68"/>
    </row>
    <row r="116" spans="1:1" s="52" customFormat="1">
      <c r="A116" s="68"/>
    </row>
    <row r="117" spans="1:1" s="52" customFormat="1">
      <c r="A117" s="68"/>
    </row>
    <row r="118" spans="1:1" s="52" customFormat="1">
      <c r="A118" s="68"/>
    </row>
    <row r="119" spans="1:1" s="52" customFormat="1">
      <c r="A119" s="68"/>
    </row>
    <row r="120" spans="1:1" s="52" customFormat="1">
      <c r="A120" s="68"/>
    </row>
    <row r="121" spans="1:1" s="52" customFormat="1">
      <c r="A121" s="68"/>
    </row>
    <row r="122" spans="1:1" s="52" customFormat="1">
      <c r="A122" s="68"/>
    </row>
    <row r="123" spans="1:1" s="52" customFormat="1">
      <c r="A123" s="68"/>
    </row>
    <row r="124" spans="1:1" s="52" customFormat="1">
      <c r="A124" s="68"/>
    </row>
    <row r="125" spans="1:1" s="52" customFormat="1">
      <c r="A125" s="68"/>
    </row>
    <row r="126" spans="1:1" s="52" customFormat="1">
      <c r="A126" s="68"/>
    </row>
    <row r="127" spans="1:1" s="52" customFormat="1">
      <c r="A127" s="68"/>
    </row>
    <row r="128" spans="1:1" s="52" customFormat="1">
      <c r="A128" s="68"/>
    </row>
    <row r="129" spans="1:1" s="52" customFormat="1">
      <c r="A129" s="68"/>
    </row>
    <row r="130" spans="1:1" s="52" customFormat="1">
      <c r="A130" s="68"/>
    </row>
    <row r="131" spans="1:1" s="52" customFormat="1">
      <c r="A131" s="68"/>
    </row>
    <row r="132" spans="1:1" s="52" customFormat="1">
      <c r="A132" s="68"/>
    </row>
    <row r="133" spans="1:1" s="52" customFormat="1">
      <c r="A133" s="68"/>
    </row>
    <row r="134" spans="1:1" s="52" customFormat="1">
      <c r="A134" s="68"/>
    </row>
    <row r="135" spans="1:1" s="52" customFormat="1">
      <c r="A135" s="68"/>
    </row>
    <row r="136" spans="1:1" s="52" customFormat="1">
      <c r="A136" s="68"/>
    </row>
    <row r="137" spans="1:1" s="52" customFormat="1">
      <c r="A137" s="68"/>
    </row>
    <row r="138" spans="1:1" s="52" customFormat="1">
      <c r="A138" s="68"/>
    </row>
    <row r="139" spans="1:1" s="52" customFormat="1">
      <c r="A139" s="68"/>
    </row>
    <row r="140" spans="1:1" s="52" customFormat="1">
      <c r="A140" s="68"/>
    </row>
    <row r="141" spans="1:1" s="52" customFormat="1">
      <c r="A141" s="68"/>
    </row>
    <row r="142" spans="1:1" s="52" customFormat="1">
      <c r="A142" s="68"/>
    </row>
    <row r="143" spans="1:1" s="52" customFormat="1">
      <c r="A143" s="68"/>
    </row>
    <row r="144" spans="1:1" s="52" customFormat="1">
      <c r="A144" s="68"/>
    </row>
    <row r="145" spans="1:1" s="52" customFormat="1">
      <c r="A145" s="68"/>
    </row>
    <row r="146" spans="1:1" s="52" customFormat="1">
      <c r="A146" s="68"/>
    </row>
    <row r="147" spans="1:1" s="52" customFormat="1">
      <c r="A147" s="68"/>
    </row>
    <row r="148" spans="1:1" s="52" customFormat="1">
      <c r="A148" s="68"/>
    </row>
    <row r="149" spans="1:1" s="52" customFormat="1">
      <c r="A149" s="68"/>
    </row>
    <row r="150" spans="1:1" s="52" customFormat="1">
      <c r="A150" s="68"/>
    </row>
    <row r="151" spans="1:1" s="52" customFormat="1">
      <c r="A151" s="68"/>
    </row>
    <row r="152" spans="1:1" s="52" customFormat="1">
      <c r="A152" s="68"/>
    </row>
    <row r="153" spans="1:1" s="52" customFormat="1">
      <c r="A153" s="68"/>
    </row>
    <row r="154" spans="1:1" s="52" customFormat="1">
      <c r="A154" s="68"/>
    </row>
    <row r="155" spans="1:1" s="52" customFormat="1">
      <c r="A155" s="68"/>
    </row>
    <row r="156" spans="1:1" s="52" customFormat="1">
      <c r="A156" s="68"/>
    </row>
    <row r="157" spans="1:1" s="52" customFormat="1">
      <c r="A157" s="68"/>
    </row>
    <row r="158" spans="1:1" s="52" customFormat="1">
      <c r="A158" s="68"/>
    </row>
    <row r="159" spans="1:1" s="52" customFormat="1">
      <c r="A159" s="68"/>
    </row>
    <row r="160" spans="1:1" s="52" customFormat="1">
      <c r="A160" s="68"/>
    </row>
    <row r="161" spans="1:1" s="52" customFormat="1">
      <c r="A161" s="68"/>
    </row>
    <row r="162" spans="1:1" s="52" customFormat="1">
      <c r="A162" s="68"/>
    </row>
    <row r="163" spans="1:1" s="52" customFormat="1">
      <c r="A163" s="68"/>
    </row>
    <row r="164" spans="1:1" s="52" customFormat="1">
      <c r="A164" s="68"/>
    </row>
    <row r="165" spans="1:1" s="52" customFormat="1">
      <c r="A165" s="68"/>
    </row>
    <row r="166" spans="1:1" s="52" customFormat="1">
      <c r="A166" s="68"/>
    </row>
    <row r="167" spans="1:1" s="52" customFormat="1">
      <c r="A167" s="68"/>
    </row>
    <row r="168" spans="1:1" s="52" customFormat="1">
      <c r="A168" s="68"/>
    </row>
    <row r="169" spans="1:1" s="52" customFormat="1">
      <c r="A169" s="68"/>
    </row>
    <row r="170" spans="1:1" s="52" customFormat="1">
      <c r="A170" s="68"/>
    </row>
    <row r="171" spans="1:1" s="52" customFormat="1">
      <c r="A171" s="68"/>
    </row>
    <row r="172" spans="1:1" s="52" customFormat="1">
      <c r="A172" s="68"/>
    </row>
    <row r="173" spans="1:1" s="52" customFormat="1">
      <c r="A173" s="68"/>
    </row>
    <row r="174" spans="1:1" s="52" customFormat="1">
      <c r="A174" s="68"/>
    </row>
    <row r="175" spans="1:1" s="52" customFormat="1">
      <c r="A175" s="68"/>
    </row>
    <row r="176" spans="1:1" s="52" customFormat="1">
      <c r="A176" s="68"/>
    </row>
    <row r="177" spans="1:1" s="52" customFormat="1">
      <c r="A177" s="68"/>
    </row>
    <row r="178" spans="1:1" s="52" customFormat="1">
      <c r="A178" s="68"/>
    </row>
    <row r="179" spans="1:1" s="52" customFormat="1">
      <c r="A179" s="68"/>
    </row>
    <row r="180" spans="1:1" s="52" customFormat="1">
      <c r="A180" s="68"/>
    </row>
    <row r="181" spans="1:1" s="52" customFormat="1">
      <c r="A181" s="68"/>
    </row>
    <row r="182" spans="1:1" s="52" customFormat="1">
      <c r="A182" s="68"/>
    </row>
    <row r="183" spans="1:1" s="52" customFormat="1">
      <c r="A183" s="68"/>
    </row>
    <row r="184" spans="1:1" s="52" customFormat="1">
      <c r="A184" s="68"/>
    </row>
    <row r="185" spans="1:1" s="52" customFormat="1">
      <c r="A185" s="68"/>
    </row>
    <row r="186" spans="1:1" s="52" customFormat="1">
      <c r="A186" s="68"/>
    </row>
    <row r="187" spans="1:1" s="52" customFormat="1">
      <c r="A187" s="68"/>
    </row>
    <row r="188" spans="1:1" s="52" customFormat="1">
      <c r="A188" s="68"/>
    </row>
    <row r="189" spans="1:1" s="52" customFormat="1">
      <c r="A189" s="68"/>
    </row>
    <row r="190" spans="1:1" s="52" customFormat="1">
      <c r="A190" s="68"/>
    </row>
    <row r="191" spans="1:1" s="52" customFormat="1">
      <c r="A191" s="68"/>
    </row>
    <row r="192" spans="1:1" s="52" customFormat="1">
      <c r="A192" s="68"/>
    </row>
    <row r="193" spans="1:1" s="52" customFormat="1">
      <c r="A193" s="68"/>
    </row>
    <row r="194" spans="1:1" s="52" customFormat="1">
      <c r="A194" s="68"/>
    </row>
  </sheetData>
  <mergeCells count="24">
    <mergeCell ref="B1:H1"/>
    <mergeCell ref="I1:T1"/>
    <mergeCell ref="B3:B5"/>
    <mergeCell ref="C3:C5"/>
    <mergeCell ref="D3:D5"/>
    <mergeCell ref="E3:E5"/>
    <mergeCell ref="F3:H3"/>
    <mergeCell ref="I3:I5"/>
    <mergeCell ref="J3:S3"/>
    <mergeCell ref="T3:T5"/>
    <mergeCell ref="C30:H30"/>
    <mergeCell ref="I30:S30"/>
    <mergeCell ref="Q4:Q5"/>
    <mergeCell ref="R4:S4"/>
    <mergeCell ref="C7:H7"/>
    <mergeCell ref="I7:S7"/>
    <mergeCell ref="C19:H19"/>
    <mergeCell ref="I19:S19"/>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xr:uid="{DD67F866-87EE-42B7-97AE-64C22E1B7D29}"/>
    <hyperlink ref="R1:S1" location="Inhaltsverzeichnis!A1" display="2  Erwerbstätige am Arbeitsort im Land Berlin 1991 bis 2014 nach ausgewählten Wirtschaftsbereichen" xr:uid="{8A352702-8BBB-4E7C-8B3F-8B2C9C93FE3E}"/>
    <hyperlink ref="T1" location="Inhaltsverzeichnis!A1" display="2  Erwerbstätige am Arbeitsort im Land Berlin 1991 bis 2014 nach ausgewählten Wirtschaftsbereichen" xr:uid="{E5A523FB-8437-424D-8C9E-D607333C935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3/23 –  Berlin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C0127-EE0A-4B9A-A83F-FD1DA2F21AB2}">
  <dimension ref="A1:X195"/>
  <sheetViews>
    <sheetView zoomScaleNormal="100" zoomScaleSheetLayoutView="100" workbookViewId="0">
      <pane ySplit="5" topLeftCell="A6" activePane="bottomLeft" state="frozen"/>
      <selection pane="bottomLeft"/>
    </sheetView>
  </sheetViews>
  <sheetFormatPr baseColWidth="10" defaultRowHeight="13.2"/>
  <cols>
    <col min="1" max="1" width="19.6640625" style="62" customWidth="1"/>
    <col min="2" max="2" width="13.33203125" customWidth="1"/>
    <col min="3" max="8" width="9.6640625" customWidth="1"/>
    <col min="9" max="19" width="7.6640625" customWidth="1"/>
    <col min="20" max="20" width="6.44140625" customWidth="1"/>
  </cols>
  <sheetData>
    <row r="1" spans="1:24" s="62" customFormat="1" ht="24" customHeight="1">
      <c r="A1" s="61"/>
      <c r="B1" s="155" t="s">
        <v>147</v>
      </c>
      <c r="C1" s="155"/>
      <c r="D1" s="155"/>
      <c r="E1" s="155"/>
      <c r="F1" s="155"/>
      <c r="G1" s="155"/>
      <c r="H1" s="155"/>
      <c r="I1" s="156" t="s">
        <v>147</v>
      </c>
      <c r="J1" s="156"/>
      <c r="K1" s="156"/>
      <c r="L1" s="156"/>
      <c r="M1" s="156"/>
      <c r="N1" s="156"/>
      <c r="O1" s="156"/>
      <c r="P1" s="156"/>
      <c r="Q1" s="156"/>
      <c r="R1" s="156"/>
      <c r="S1" s="156"/>
      <c r="T1" s="156"/>
    </row>
    <row r="2" spans="1:24" s="62" customFormat="1" ht="12" customHeight="1">
      <c r="B2" s="63"/>
      <c r="C2" s="64"/>
      <c r="D2" s="64"/>
      <c r="E2" s="65"/>
      <c r="F2" s="65"/>
      <c r="G2" s="65"/>
      <c r="H2" s="64"/>
      <c r="I2" s="66"/>
      <c r="J2" s="65"/>
      <c r="K2" s="65"/>
      <c r="L2" s="65"/>
      <c r="M2" s="65"/>
      <c r="N2" s="65"/>
      <c r="O2" s="65"/>
      <c r="P2" s="65"/>
      <c r="Q2" s="65"/>
      <c r="R2" s="65"/>
      <c r="S2" s="65"/>
    </row>
    <row r="3" spans="1:24" s="62" customFormat="1" ht="12" customHeight="1">
      <c r="B3" s="157" t="s">
        <v>43</v>
      </c>
      <c r="C3" s="152" t="s">
        <v>52</v>
      </c>
      <c r="D3" s="152" t="s">
        <v>53</v>
      </c>
      <c r="E3" s="152" t="s">
        <v>54</v>
      </c>
      <c r="F3" s="152" t="s">
        <v>47</v>
      </c>
      <c r="G3" s="152"/>
      <c r="H3" s="154"/>
      <c r="I3" s="157" t="s">
        <v>55</v>
      </c>
      <c r="J3" s="159" t="s">
        <v>47</v>
      </c>
      <c r="K3" s="159"/>
      <c r="L3" s="159"/>
      <c r="M3" s="159"/>
      <c r="N3" s="159"/>
      <c r="O3" s="159"/>
      <c r="P3" s="159"/>
      <c r="Q3" s="159"/>
      <c r="R3" s="159"/>
      <c r="S3" s="159"/>
      <c r="T3" s="154" t="s">
        <v>43</v>
      </c>
    </row>
    <row r="4" spans="1:24" s="62" customFormat="1" ht="12" customHeight="1">
      <c r="B4" s="157"/>
      <c r="C4" s="153"/>
      <c r="D4" s="152"/>
      <c r="E4" s="152"/>
      <c r="F4" s="152" t="s">
        <v>56</v>
      </c>
      <c r="G4" s="67" t="s">
        <v>57</v>
      </c>
      <c r="H4" s="154" t="s">
        <v>58</v>
      </c>
      <c r="I4" s="157"/>
      <c r="J4" s="152" t="s">
        <v>59</v>
      </c>
      <c r="K4" s="153" t="s">
        <v>47</v>
      </c>
      <c r="L4" s="153"/>
      <c r="M4" s="152" t="s">
        <v>60</v>
      </c>
      <c r="N4" s="153" t="s">
        <v>47</v>
      </c>
      <c r="O4" s="153"/>
      <c r="P4" s="153"/>
      <c r="Q4" s="152" t="s">
        <v>61</v>
      </c>
      <c r="R4" s="153" t="s">
        <v>47</v>
      </c>
      <c r="S4" s="153"/>
      <c r="T4" s="154"/>
    </row>
    <row r="5" spans="1:24" s="68" customFormat="1" ht="109.95" customHeight="1">
      <c r="B5" s="158"/>
      <c r="C5" s="153"/>
      <c r="D5" s="152"/>
      <c r="E5" s="152"/>
      <c r="F5" s="152"/>
      <c r="G5" s="69" t="s">
        <v>62</v>
      </c>
      <c r="H5" s="154"/>
      <c r="I5" s="157"/>
      <c r="J5" s="152"/>
      <c r="K5" s="69" t="s">
        <v>63</v>
      </c>
      <c r="L5" s="69" t="s">
        <v>64</v>
      </c>
      <c r="M5" s="152"/>
      <c r="N5" s="69" t="s">
        <v>65</v>
      </c>
      <c r="O5" s="69" t="s">
        <v>66</v>
      </c>
      <c r="P5" s="69" t="s">
        <v>67</v>
      </c>
      <c r="Q5" s="152"/>
      <c r="R5" s="69" t="s">
        <v>68</v>
      </c>
      <c r="S5" s="69" t="s">
        <v>69</v>
      </c>
      <c r="T5" s="160"/>
    </row>
    <row r="6" spans="1:24" s="52" customFormat="1" ht="12" customHeight="1">
      <c r="A6" s="68"/>
      <c r="B6" s="70"/>
      <c r="C6" s="70"/>
      <c r="D6" s="70"/>
      <c r="E6" s="70"/>
      <c r="F6" s="70"/>
      <c r="G6" s="70"/>
      <c r="H6" s="70"/>
      <c r="I6" s="70"/>
      <c r="J6" s="70"/>
      <c r="K6" s="70"/>
      <c r="L6" s="70"/>
      <c r="M6" s="70"/>
      <c r="N6" s="70"/>
      <c r="O6" s="70"/>
      <c r="P6" s="70"/>
      <c r="Q6" s="70"/>
      <c r="R6" s="70"/>
      <c r="S6" s="70"/>
      <c r="T6" s="70"/>
    </row>
    <row r="7" spans="1:24" s="52" customFormat="1" ht="12" customHeight="1">
      <c r="A7" s="68"/>
      <c r="B7" s="60"/>
      <c r="C7" s="146" t="s">
        <v>50</v>
      </c>
      <c r="D7" s="146"/>
      <c r="E7" s="146"/>
      <c r="F7" s="146"/>
      <c r="G7" s="146"/>
      <c r="H7" s="146"/>
      <c r="I7" s="146" t="s">
        <v>50</v>
      </c>
      <c r="J7" s="146"/>
      <c r="K7" s="146"/>
      <c r="L7" s="146"/>
      <c r="M7" s="146"/>
      <c r="N7" s="146"/>
      <c r="O7" s="146"/>
      <c r="P7" s="146"/>
      <c r="Q7" s="146"/>
      <c r="R7" s="146"/>
      <c r="S7" s="146"/>
      <c r="T7" s="60"/>
    </row>
    <row r="8" spans="1:24" s="52" customFormat="1" ht="12" customHeight="1">
      <c r="A8" s="68"/>
      <c r="B8" s="53">
        <v>2014</v>
      </c>
      <c r="C8" s="56">
        <v>1584.164</v>
      </c>
      <c r="D8" s="56">
        <v>0.439</v>
      </c>
      <c r="E8" s="56">
        <v>200.93100000000001</v>
      </c>
      <c r="F8" s="56">
        <v>135.88200000000001</v>
      </c>
      <c r="G8" s="56">
        <v>116.277</v>
      </c>
      <c r="H8" s="56">
        <v>65.049000000000007</v>
      </c>
      <c r="I8" s="56">
        <v>1382.7940000000001</v>
      </c>
      <c r="J8" s="56">
        <v>415.09899999999999</v>
      </c>
      <c r="K8" s="56">
        <v>339.73700000000002</v>
      </c>
      <c r="L8" s="56">
        <v>75.361999999999995</v>
      </c>
      <c r="M8" s="56">
        <v>347.834</v>
      </c>
      <c r="N8" s="56">
        <v>34.235999999999997</v>
      </c>
      <c r="O8" s="56">
        <v>36.179000000000002</v>
      </c>
      <c r="P8" s="56">
        <v>277.41899999999998</v>
      </c>
      <c r="Q8" s="56">
        <v>619.86099999999999</v>
      </c>
      <c r="R8" s="56">
        <v>483.70600000000002</v>
      </c>
      <c r="S8" s="56">
        <v>136.155</v>
      </c>
      <c r="T8" s="53">
        <v>2014</v>
      </c>
      <c r="U8" s="55"/>
      <c r="V8" s="55"/>
      <c r="W8" s="55"/>
      <c r="X8" s="55"/>
    </row>
    <row r="9" spans="1:24" s="52" customFormat="1" ht="12" customHeight="1">
      <c r="A9" s="68"/>
      <c r="B9" s="53">
        <v>2015</v>
      </c>
      <c r="C9" s="56">
        <v>1621.7070000000001</v>
      </c>
      <c r="D9" s="56">
        <v>0.46100000000000002</v>
      </c>
      <c r="E9" s="56">
        <v>202.18799999999999</v>
      </c>
      <c r="F9" s="56">
        <v>136.40199999999999</v>
      </c>
      <c r="G9" s="56">
        <v>116.614</v>
      </c>
      <c r="H9" s="56">
        <v>65.786000000000001</v>
      </c>
      <c r="I9" s="56">
        <v>1419.058</v>
      </c>
      <c r="J9" s="56">
        <v>428.20100000000002</v>
      </c>
      <c r="K9" s="56">
        <v>348.32400000000001</v>
      </c>
      <c r="L9" s="56">
        <v>79.876999999999995</v>
      </c>
      <c r="M9" s="56">
        <v>360.392</v>
      </c>
      <c r="N9" s="56">
        <v>34.009</v>
      </c>
      <c r="O9" s="56">
        <v>36.802999999999997</v>
      </c>
      <c r="P9" s="56">
        <v>289.58</v>
      </c>
      <c r="Q9" s="56">
        <v>630.46500000000003</v>
      </c>
      <c r="R9" s="56">
        <v>495.82100000000003</v>
      </c>
      <c r="S9" s="56">
        <v>134.64400000000001</v>
      </c>
      <c r="T9" s="53">
        <v>2015</v>
      </c>
      <c r="U9" s="55"/>
      <c r="V9" s="55"/>
      <c r="W9" s="55"/>
      <c r="X9" s="55"/>
    </row>
    <row r="10" spans="1:24" s="52" customFormat="1" ht="12" customHeight="1">
      <c r="A10" s="68"/>
      <c r="B10" s="53">
        <v>2016</v>
      </c>
      <c r="C10" s="56">
        <v>1673.367</v>
      </c>
      <c r="D10" s="56">
        <v>0.48299999999999998</v>
      </c>
      <c r="E10" s="56">
        <v>202.488</v>
      </c>
      <c r="F10" s="56">
        <v>135.24100000000001</v>
      </c>
      <c r="G10" s="56">
        <v>115.003</v>
      </c>
      <c r="H10" s="56">
        <v>67.247</v>
      </c>
      <c r="I10" s="56">
        <v>1470.396</v>
      </c>
      <c r="J10" s="56">
        <v>444.21600000000001</v>
      </c>
      <c r="K10" s="56">
        <v>357.93299999999999</v>
      </c>
      <c r="L10" s="56">
        <v>86.283000000000001</v>
      </c>
      <c r="M10" s="56">
        <v>379.23599999999999</v>
      </c>
      <c r="N10" s="56">
        <v>33.862000000000002</v>
      </c>
      <c r="O10" s="56">
        <v>37.572000000000003</v>
      </c>
      <c r="P10" s="56">
        <v>307.80200000000002</v>
      </c>
      <c r="Q10" s="56">
        <v>646.94399999999996</v>
      </c>
      <c r="R10" s="56">
        <v>508.697</v>
      </c>
      <c r="S10" s="56">
        <v>138.24700000000001</v>
      </c>
      <c r="T10" s="53">
        <v>2016</v>
      </c>
      <c r="U10" s="55"/>
      <c r="V10" s="55"/>
      <c r="W10" s="55"/>
      <c r="X10" s="55"/>
    </row>
    <row r="11" spans="1:24" s="52" customFormat="1" ht="12" customHeight="1">
      <c r="A11" s="68"/>
      <c r="B11" s="53">
        <v>2017</v>
      </c>
      <c r="C11" s="56">
        <v>1730.15</v>
      </c>
      <c r="D11" s="56">
        <v>0.52100000000000002</v>
      </c>
      <c r="E11" s="56">
        <v>204.09</v>
      </c>
      <c r="F11" s="56">
        <v>133.547</v>
      </c>
      <c r="G11" s="56">
        <v>113.093</v>
      </c>
      <c r="H11" s="56">
        <v>70.543000000000006</v>
      </c>
      <c r="I11" s="56">
        <v>1525.539</v>
      </c>
      <c r="J11" s="56">
        <v>459.94799999999998</v>
      </c>
      <c r="K11" s="56">
        <v>366.1</v>
      </c>
      <c r="L11" s="56">
        <v>93.847999999999999</v>
      </c>
      <c r="M11" s="56">
        <v>401.31200000000001</v>
      </c>
      <c r="N11" s="56">
        <v>33.71</v>
      </c>
      <c r="O11" s="56">
        <v>37.26</v>
      </c>
      <c r="P11" s="56">
        <v>330.34199999999998</v>
      </c>
      <c r="Q11" s="56">
        <v>664.279</v>
      </c>
      <c r="R11" s="56">
        <v>522.69000000000005</v>
      </c>
      <c r="S11" s="56">
        <v>141.589</v>
      </c>
      <c r="T11" s="53">
        <v>2017</v>
      </c>
      <c r="U11" s="55"/>
      <c r="V11" s="55"/>
      <c r="W11" s="55"/>
      <c r="X11" s="55"/>
    </row>
    <row r="12" spans="1:24" s="52" customFormat="1" ht="12" customHeight="1">
      <c r="A12" s="68"/>
      <c r="B12" s="53">
        <v>2018</v>
      </c>
      <c r="C12" s="56">
        <v>1780.6110000000001</v>
      </c>
      <c r="D12" s="56">
        <v>0.52400000000000002</v>
      </c>
      <c r="E12" s="56">
        <v>206.99600000000001</v>
      </c>
      <c r="F12" s="56">
        <v>133.703</v>
      </c>
      <c r="G12" s="56">
        <v>112.706</v>
      </c>
      <c r="H12" s="56">
        <v>73.293000000000006</v>
      </c>
      <c r="I12" s="56">
        <v>1573.0909999999999</v>
      </c>
      <c r="J12" s="56">
        <v>476.01600000000002</v>
      </c>
      <c r="K12" s="56">
        <v>372.90199999999999</v>
      </c>
      <c r="L12" s="56">
        <v>103.114</v>
      </c>
      <c r="M12" s="56">
        <v>416.12299999999999</v>
      </c>
      <c r="N12" s="56">
        <v>34.396000000000001</v>
      </c>
      <c r="O12" s="56">
        <v>39.048000000000002</v>
      </c>
      <c r="P12" s="56">
        <v>342.67899999999997</v>
      </c>
      <c r="Q12" s="56">
        <v>680.952</v>
      </c>
      <c r="R12" s="56">
        <v>536.14099999999996</v>
      </c>
      <c r="S12" s="56">
        <v>144.81100000000001</v>
      </c>
      <c r="T12" s="53">
        <v>2018</v>
      </c>
      <c r="U12" s="55"/>
      <c r="V12" s="55"/>
      <c r="W12" s="55"/>
      <c r="X12" s="55"/>
    </row>
    <row r="13" spans="1:24" s="52" customFormat="1" ht="12" customHeight="1">
      <c r="A13" s="68"/>
      <c r="B13" s="53">
        <v>2019</v>
      </c>
      <c r="C13" s="56">
        <v>1831.049</v>
      </c>
      <c r="D13" s="56">
        <v>0.45100000000000001</v>
      </c>
      <c r="E13" s="56">
        <v>210.053</v>
      </c>
      <c r="F13" s="56">
        <v>133.60300000000001</v>
      </c>
      <c r="G13" s="56">
        <v>112.29900000000001</v>
      </c>
      <c r="H13" s="56">
        <v>76.45</v>
      </c>
      <c r="I13" s="56">
        <v>1620.5450000000001</v>
      </c>
      <c r="J13" s="56">
        <v>490.31400000000002</v>
      </c>
      <c r="K13" s="56">
        <v>378.71199999999999</v>
      </c>
      <c r="L13" s="56">
        <v>111.602</v>
      </c>
      <c r="M13" s="56">
        <v>432.59199999999998</v>
      </c>
      <c r="N13" s="56">
        <v>35.85</v>
      </c>
      <c r="O13" s="56">
        <v>40.331000000000003</v>
      </c>
      <c r="P13" s="56">
        <v>356.411</v>
      </c>
      <c r="Q13" s="56">
        <v>697.63900000000001</v>
      </c>
      <c r="R13" s="56">
        <v>547.59900000000005</v>
      </c>
      <c r="S13" s="56">
        <v>150.04</v>
      </c>
      <c r="T13" s="53">
        <v>2019</v>
      </c>
      <c r="U13" s="55"/>
      <c r="V13" s="55"/>
      <c r="W13" s="55"/>
      <c r="X13" s="55"/>
    </row>
    <row r="14" spans="1:24" s="52" customFormat="1" ht="12" customHeight="1">
      <c r="A14" s="68"/>
      <c r="B14" s="53">
        <v>2020</v>
      </c>
      <c r="C14" s="56">
        <v>1834.4179999999999</v>
      </c>
      <c r="D14" s="56">
        <v>0.46700000000000003</v>
      </c>
      <c r="E14" s="56">
        <v>208.67599999999999</v>
      </c>
      <c r="F14" s="56">
        <v>131.315</v>
      </c>
      <c r="G14" s="56">
        <v>109.107</v>
      </c>
      <c r="H14" s="56">
        <v>77.361000000000004</v>
      </c>
      <c r="I14" s="56">
        <v>1625.2750000000001</v>
      </c>
      <c r="J14" s="56">
        <v>483.23599999999999</v>
      </c>
      <c r="K14" s="56">
        <v>361.65100000000001</v>
      </c>
      <c r="L14" s="56">
        <v>121.58499999999999</v>
      </c>
      <c r="M14" s="56">
        <v>431.96199999999999</v>
      </c>
      <c r="N14" s="56">
        <v>38.067999999999998</v>
      </c>
      <c r="O14" s="56">
        <v>39.817</v>
      </c>
      <c r="P14" s="56">
        <v>354.077</v>
      </c>
      <c r="Q14" s="56">
        <v>710.077</v>
      </c>
      <c r="R14" s="56">
        <v>558.06500000000005</v>
      </c>
      <c r="S14" s="56">
        <v>152.012</v>
      </c>
      <c r="T14" s="53">
        <v>2020</v>
      </c>
      <c r="U14" s="55"/>
      <c r="V14" s="55"/>
      <c r="W14" s="55"/>
      <c r="X14" s="55"/>
    </row>
    <row r="15" spans="1:24" s="52" customFormat="1" ht="12" customHeight="1">
      <c r="A15" s="68"/>
      <c r="B15" s="53">
        <v>2021</v>
      </c>
      <c r="C15" s="56">
        <v>1862.4749999999999</v>
      </c>
      <c r="D15" s="56">
        <v>0.434</v>
      </c>
      <c r="E15" s="56">
        <v>208.411</v>
      </c>
      <c r="F15" s="56">
        <v>129.559</v>
      </c>
      <c r="G15" s="56">
        <v>106.59699999999999</v>
      </c>
      <c r="H15" s="56">
        <v>78.852000000000004</v>
      </c>
      <c r="I15" s="56">
        <v>1653.63</v>
      </c>
      <c r="J15" s="56">
        <v>489.04899999999998</v>
      </c>
      <c r="K15" s="56">
        <v>355.49400000000003</v>
      </c>
      <c r="L15" s="56">
        <v>133.55500000000001</v>
      </c>
      <c r="M15" s="56">
        <v>432.541</v>
      </c>
      <c r="N15" s="56">
        <v>38.634999999999998</v>
      </c>
      <c r="O15" s="56">
        <v>39.792000000000002</v>
      </c>
      <c r="P15" s="56">
        <v>354.11399999999998</v>
      </c>
      <c r="Q15" s="56">
        <v>732.04</v>
      </c>
      <c r="R15" s="56">
        <v>576.32899999999995</v>
      </c>
      <c r="S15" s="56">
        <v>155.71100000000001</v>
      </c>
      <c r="T15" s="53">
        <v>2021</v>
      </c>
      <c r="U15" s="55"/>
      <c r="V15" s="55"/>
      <c r="W15" s="55"/>
      <c r="X15" s="55"/>
    </row>
    <row r="16" spans="1:24" s="52" customFormat="1" ht="12" customHeight="1">
      <c r="A16" s="68"/>
      <c r="B16" s="53">
        <v>2022</v>
      </c>
      <c r="C16" s="56">
        <v>1936.749</v>
      </c>
      <c r="D16" s="56">
        <v>0.41099999999999998</v>
      </c>
      <c r="E16" s="56">
        <v>211.54499999999999</v>
      </c>
      <c r="F16" s="56">
        <v>130.541</v>
      </c>
      <c r="G16" s="56">
        <v>107.092</v>
      </c>
      <c r="H16" s="56">
        <v>81.004000000000005</v>
      </c>
      <c r="I16" s="56">
        <v>1724.7929999999999</v>
      </c>
      <c r="J16" s="56">
        <v>523.81799999999998</v>
      </c>
      <c r="K16" s="56">
        <v>374.64100000000002</v>
      </c>
      <c r="L16" s="56">
        <v>149.17699999999999</v>
      </c>
      <c r="M16" s="56">
        <v>451.63499999999999</v>
      </c>
      <c r="N16" s="56">
        <v>38.853000000000002</v>
      </c>
      <c r="O16" s="56">
        <v>40.017000000000003</v>
      </c>
      <c r="P16" s="56">
        <v>372.76499999999999</v>
      </c>
      <c r="Q16" s="56">
        <v>749.34</v>
      </c>
      <c r="R16" s="56">
        <v>586.55600000000004</v>
      </c>
      <c r="S16" s="56">
        <v>162.78399999999999</v>
      </c>
      <c r="T16" s="53">
        <v>2022</v>
      </c>
      <c r="U16" s="55"/>
      <c r="V16" s="55"/>
      <c r="W16" s="55"/>
      <c r="X16" s="55"/>
    </row>
    <row r="17" spans="1:24" s="52" customFormat="1" ht="12" customHeight="1">
      <c r="A17" s="68"/>
      <c r="B17" s="119">
        <v>2023</v>
      </c>
      <c r="C17" s="56">
        <v>1973.1569999999999</v>
      </c>
      <c r="D17" s="56">
        <v>0.432</v>
      </c>
      <c r="E17" s="56">
        <v>213.89400000000001</v>
      </c>
      <c r="F17" s="56">
        <v>132.28200000000001</v>
      </c>
      <c r="G17" s="56">
        <v>107.498</v>
      </c>
      <c r="H17" s="56">
        <v>81.611999999999995</v>
      </c>
      <c r="I17" s="56">
        <v>1758.8309999999999</v>
      </c>
      <c r="J17" s="56">
        <v>534.57799999999997</v>
      </c>
      <c r="K17" s="56">
        <v>378.66500000000002</v>
      </c>
      <c r="L17" s="56">
        <v>155.91300000000001</v>
      </c>
      <c r="M17" s="56">
        <v>462.59699999999998</v>
      </c>
      <c r="N17" s="56">
        <v>39.46</v>
      </c>
      <c r="O17" s="56">
        <v>40.695999999999998</v>
      </c>
      <c r="P17" s="56">
        <v>382.44099999999997</v>
      </c>
      <c r="Q17" s="56">
        <v>761.65599999999995</v>
      </c>
      <c r="R17" s="56">
        <v>593.01099999999997</v>
      </c>
      <c r="S17" s="56">
        <v>168.64500000000001</v>
      </c>
      <c r="T17" s="119">
        <v>2023</v>
      </c>
      <c r="U17" s="55"/>
      <c r="V17" s="55"/>
      <c r="W17" s="55"/>
      <c r="X17" s="55"/>
    </row>
    <row r="18" spans="1:24" s="52" customFormat="1" ht="12" customHeight="1">
      <c r="A18" s="68"/>
      <c r="B18" s="60"/>
      <c r="C18" s="60"/>
      <c r="D18" s="60"/>
      <c r="E18" s="60"/>
      <c r="F18" s="60"/>
      <c r="G18" s="60"/>
      <c r="H18" s="60"/>
      <c r="I18" s="60"/>
      <c r="J18" s="60"/>
      <c r="K18" s="60"/>
      <c r="L18" s="60"/>
      <c r="M18" s="60"/>
      <c r="N18" s="60"/>
      <c r="O18" s="60"/>
      <c r="P18" s="60"/>
      <c r="Q18" s="60"/>
      <c r="R18" s="60"/>
      <c r="S18" s="60"/>
      <c r="T18" s="60"/>
    </row>
    <row r="19" spans="1:24" s="52" customFormat="1" ht="12" customHeight="1">
      <c r="A19" s="68"/>
      <c r="B19" s="60"/>
      <c r="C19" s="146" t="s">
        <v>121</v>
      </c>
      <c r="D19" s="146"/>
      <c r="E19" s="146"/>
      <c r="F19" s="146"/>
      <c r="G19" s="146"/>
      <c r="H19" s="146"/>
      <c r="I19" s="146" t="s">
        <v>121</v>
      </c>
      <c r="J19" s="146"/>
      <c r="K19" s="146"/>
      <c r="L19" s="146"/>
      <c r="M19" s="146"/>
      <c r="N19" s="146"/>
      <c r="O19" s="146"/>
      <c r="P19" s="146"/>
      <c r="Q19" s="146"/>
      <c r="R19" s="146"/>
      <c r="S19" s="146"/>
      <c r="T19" s="60"/>
    </row>
    <row r="20" spans="1:24" s="52" customFormat="1" ht="12" customHeight="1">
      <c r="A20" s="68"/>
      <c r="B20" s="53">
        <v>2015</v>
      </c>
      <c r="C20" s="57">
        <f t="shared" ref="C20:S27" si="0">ROUND(C9/C8*100-100,5)</f>
        <v>2.3698899999999998</v>
      </c>
      <c r="D20" s="57">
        <f t="shared" si="0"/>
        <v>5.0113899999999996</v>
      </c>
      <c r="E20" s="57">
        <f t="shared" si="0"/>
        <v>0.62558999999999998</v>
      </c>
      <c r="F20" s="57">
        <f t="shared" si="0"/>
        <v>0.38268000000000002</v>
      </c>
      <c r="G20" s="57">
        <f t="shared" si="0"/>
        <v>0.28982999999999998</v>
      </c>
      <c r="H20" s="57">
        <f t="shared" si="0"/>
        <v>1.1329899999999999</v>
      </c>
      <c r="I20" s="57">
        <f t="shared" si="0"/>
        <v>2.6225200000000002</v>
      </c>
      <c r="J20" s="57">
        <f t="shared" si="0"/>
        <v>3.1563599999999998</v>
      </c>
      <c r="K20" s="57">
        <f t="shared" si="0"/>
        <v>2.5275400000000001</v>
      </c>
      <c r="L20" s="57">
        <f t="shared" si="0"/>
        <v>5.9910800000000002</v>
      </c>
      <c r="M20" s="57">
        <f t="shared" si="0"/>
        <v>3.6103399999999999</v>
      </c>
      <c r="N20" s="57">
        <f t="shared" si="0"/>
        <v>-0.66303999999999996</v>
      </c>
      <c r="O20" s="57">
        <f t="shared" si="0"/>
        <v>1.7247600000000001</v>
      </c>
      <c r="P20" s="57">
        <f t="shared" si="0"/>
        <v>4.3836199999999996</v>
      </c>
      <c r="Q20" s="57">
        <f t="shared" si="0"/>
        <v>1.71071</v>
      </c>
      <c r="R20" s="57">
        <f t="shared" si="0"/>
        <v>2.5046200000000001</v>
      </c>
      <c r="S20" s="57">
        <f t="shared" si="0"/>
        <v>-1.1097600000000001</v>
      </c>
      <c r="T20" s="53">
        <v>2015</v>
      </c>
    </row>
    <row r="21" spans="1:24" s="52" customFormat="1" ht="12" customHeight="1">
      <c r="A21" s="71"/>
      <c r="B21" s="53">
        <v>2016</v>
      </c>
      <c r="C21" s="57">
        <f t="shared" si="0"/>
        <v>3.18553</v>
      </c>
      <c r="D21" s="57">
        <f t="shared" si="0"/>
        <v>4.7722300000000004</v>
      </c>
      <c r="E21" s="57">
        <f t="shared" si="0"/>
        <v>0.14838000000000001</v>
      </c>
      <c r="F21" s="57">
        <f t="shared" si="0"/>
        <v>-0.85116000000000003</v>
      </c>
      <c r="G21" s="57">
        <f t="shared" si="0"/>
        <v>-1.38148</v>
      </c>
      <c r="H21" s="57">
        <f t="shared" si="0"/>
        <v>2.2208399999999999</v>
      </c>
      <c r="I21" s="57">
        <f t="shared" si="0"/>
        <v>3.61775</v>
      </c>
      <c r="J21" s="57">
        <f t="shared" si="0"/>
        <v>3.7400699999999998</v>
      </c>
      <c r="K21" s="57">
        <f t="shared" si="0"/>
        <v>2.7586400000000002</v>
      </c>
      <c r="L21" s="57">
        <f t="shared" si="0"/>
        <v>8.0198300000000007</v>
      </c>
      <c r="M21" s="57">
        <f t="shared" si="0"/>
        <v>5.2287499999999998</v>
      </c>
      <c r="N21" s="57">
        <f t="shared" si="0"/>
        <v>-0.43224000000000001</v>
      </c>
      <c r="O21" s="57">
        <f t="shared" si="0"/>
        <v>2.0895000000000001</v>
      </c>
      <c r="P21" s="57">
        <f t="shared" si="0"/>
        <v>6.2925599999999999</v>
      </c>
      <c r="Q21" s="57">
        <f t="shared" si="0"/>
        <v>2.6137899999999998</v>
      </c>
      <c r="R21" s="57">
        <f t="shared" si="0"/>
        <v>2.5969000000000002</v>
      </c>
      <c r="S21" s="57">
        <f t="shared" si="0"/>
        <v>2.6759499999999998</v>
      </c>
      <c r="T21" s="53">
        <v>2016</v>
      </c>
    </row>
    <row r="22" spans="1:24" s="52" customFormat="1" ht="12" customHeight="1">
      <c r="A22" s="71"/>
      <c r="B22" s="53">
        <v>2017</v>
      </c>
      <c r="C22" s="57">
        <f t="shared" si="0"/>
        <v>3.3933399999999998</v>
      </c>
      <c r="D22" s="57">
        <f t="shared" si="0"/>
        <v>7.8674900000000001</v>
      </c>
      <c r="E22" s="57">
        <f t="shared" si="0"/>
        <v>0.79115999999999997</v>
      </c>
      <c r="F22" s="57">
        <f t="shared" si="0"/>
        <v>-1.25258</v>
      </c>
      <c r="G22" s="57">
        <f t="shared" si="0"/>
        <v>-1.66083</v>
      </c>
      <c r="H22" s="57">
        <f t="shared" si="0"/>
        <v>4.9013299999999997</v>
      </c>
      <c r="I22" s="57">
        <f t="shared" si="0"/>
        <v>3.75021</v>
      </c>
      <c r="J22" s="57">
        <f t="shared" si="0"/>
        <v>3.5415199999999998</v>
      </c>
      <c r="K22" s="57">
        <f t="shared" si="0"/>
        <v>2.2817099999999999</v>
      </c>
      <c r="L22" s="57">
        <f t="shared" si="0"/>
        <v>8.7676599999999993</v>
      </c>
      <c r="M22" s="57">
        <f t="shared" si="0"/>
        <v>5.82118</v>
      </c>
      <c r="N22" s="57">
        <f t="shared" si="0"/>
        <v>-0.44888</v>
      </c>
      <c r="O22" s="57">
        <f t="shared" si="0"/>
        <v>-0.83040999999999998</v>
      </c>
      <c r="P22" s="57">
        <f t="shared" si="0"/>
        <v>7.3228900000000001</v>
      </c>
      <c r="Q22" s="57">
        <f t="shared" si="0"/>
        <v>2.6795200000000001</v>
      </c>
      <c r="R22" s="57">
        <f t="shared" si="0"/>
        <v>2.75075</v>
      </c>
      <c r="S22" s="57">
        <f t="shared" si="0"/>
        <v>2.4174099999999998</v>
      </c>
      <c r="T22" s="53">
        <v>2017</v>
      </c>
    </row>
    <row r="23" spans="1:24" s="52" customFormat="1" ht="12" customHeight="1">
      <c r="A23" s="71"/>
      <c r="B23" s="53">
        <v>2018</v>
      </c>
      <c r="C23" s="57">
        <f t="shared" si="0"/>
        <v>2.9165700000000001</v>
      </c>
      <c r="D23" s="57">
        <f t="shared" si="0"/>
        <v>0.57582</v>
      </c>
      <c r="E23" s="57">
        <f t="shared" si="0"/>
        <v>1.42388</v>
      </c>
      <c r="F23" s="57">
        <f t="shared" si="0"/>
        <v>0.11681</v>
      </c>
      <c r="G23" s="57">
        <f t="shared" si="0"/>
        <v>-0.3422</v>
      </c>
      <c r="H23" s="57">
        <f t="shared" si="0"/>
        <v>3.8983300000000001</v>
      </c>
      <c r="I23" s="57">
        <f t="shared" si="0"/>
        <v>3.1170599999999999</v>
      </c>
      <c r="J23" s="57">
        <f t="shared" si="0"/>
        <v>3.4934400000000001</v>
      </c>
      <c r="K23" s="57">
        <f t="shared" si="0"/>
        <v>1.8579600000000001</v>
      </c>
      <c r="L23" s="57">
        <f t="shared" si="0"/>
        <v>9.8734099999999998</v>
      </c>
      <c r="M23" s="57">
        <f t="shared" si="0"/>
        <v>3.6906400000000001</v>
      </c>
      <c r="N23" s="57">
        <f t="shared" si="0"/>
        <v>2.0350000000000001</v>
      </c>
      <c r="O23" s="57">
        <f t="shared" si="0"/>
        <v>4.7987099999999998</v>
      </c>
      <c r="P23" s="57">
        <f t="shared" si="0"/>
        <v>3.73461</v>
      </c>
      <c r="Q23" s="57">
        <f t="shared" si="0"/>
        <v>2.5099399999999998</v>
      </c>
      <c r="R23" s="57">
        <f t="shared" si="0"/>
        <v>2.57342</v>
      </c>
      <c r="S23" s="57">
        <f t="shared" si="0"/>
        <v>2.2755999999999998</v>
      </c>
      <c r="T23" s="53">
        <v>2018</v>
      </c>
    </row>
    <row r="24" spans="1:24" s="52" customFormat="1" ht="12" customHeight="1">
      <c r="A24" s="71"/>
      <c r="B24" s="53">
        <v>2019</v>
      </c>
      <c r="C24" s="57">
        <f t="shared" si="0"/>
        <v>2.8326199999999999</v>
      </c>
      <c r="D24" s="57">
        <f t="shared" si="0"/>
        <v>-13.9313</v>
      </c>
      <c r="E24" s="57">
        <f t="shared" si="0"/>
        <v>1.4768399999999999</v>
      </c>
      <c r="F24" s="57">
        <f t="shared" si="0"/>
        <v>-7.4789999999999995E-2</v>
      </c>
      <c r="G24" s="57">
        <f t="shared" si="0"/>
        <v>-0.36112</v>
      </c>
      <c r="H24" s="57">
        <f t="shared" si="0"/>
        <v>4.3073699999999997</v>
      </c>
      <c r="I24" s="57">
        <f t="shared" si="0"/>
        <v>3.01661</v>
      </c>
      <c r="J24" s="57">
        <f t="shared" si="0"/>
        <v>3.0036800000000001</v>
      </c>
      <c r="K24" s="57">
        <f t="shared" si="0"/>
        <v>1.5580499999999999</v>
      </c>
      <c r="L24" s="57">
        <f t="shared" si="0"/>
        <v>8.2316699999999994</v>
      </c>
      <c r="M24" s="57">
        <f t="shared" si="0"/>
        <v>3.9577200000000001</v>
      </c>
      <c r="N24" s="57">
        <f t="shared" si="0"/>
        <v>4.2272400000000001</v>
      </c>
      <c r="O24" s="57">
        <f t="shared" si="0"/>
        <v>3.2856999999999998</v>
      </c>
      <c r="P24" s="57">
        <f t="shared" si="0"/>
        <v>4.00725</v>
      </c>
      <c r="Q24" s="57">
        <f t="shared" si="0"/>
        <v>2.4505400000000002</v>
      </c>
      <c r="R24" s="57">
        <f t="shared" si="0"/>
        <v>2.1371199999999999</v>
      </c>
      <c r="S24" s="57">
        <f t="shared" si="0"/>
        <v>3.6109100000000001</v>
      </c>
      <c r="T24" s="53">
        <v>2019</v>
      </c>
    </row>
    <row r="25" spans="1:24" s="52" customFormat="1" ht="12" customHeight="1">
      <c r="A25" s="71"/>
      <c r="B25" s="53">
        <v>2020</v>
      </c>
      <c r="C25" s="57">
        <f t="shared" si="0"/>
        <v>0.18398999999999999</v>
      </c>
      <c r="D25" s="57">
        <f t="shared" si="0"/>
        <v>3.5476700000000001</v>
      </c>
      <c r="E25" s="57">
        <f t="shared" si="0"/>
        <v>-0.65554999999999997</v>
      </c>
      <c r="F25" s="57">
        <f t="shared" si="0"/>
        <v>-1.71254</v>
      </c>
      <c r="G25" s="57">
        <f t="shared" si="0"/>
        <v>-2.8424100000000001</v>
      </c>
      <c r="H25" s="57">
        <f t="shared" si="0"/>
        <v>1.19163</v>
      </c>
      <c r="I25" s="57">
        <f t="shared" si="0"/>
        <v>0.29187999999999997</v>
      </c>
      <c r="J25" s="57">
        <f t="shared" si="0"/>
        <v>-1.44356</v>
      </c>
      <c r="K25" s="57">
        <f t="shared" si="0"/>
        <v>-4.5050100000000004</v>
      </c>
      <c r="L25" s="57">
        <f t="shared" si="0"/>
        <v>8.9451800000000006</v>
      </c>
      <c r="M25" s="57">
        <f t="shared" si="0"/>
        <v>-0.14563000000000001</v>
      </c>
      <c r="N25" s="57">
        <f t="shared" si="0"/>
        <v>6.18689</v>
      </c>
      <c r="O25" s="57">
        <f t="shared" si="0"/>
        <v>-1.2744500000000001</v>
      </c>
      <c r="P25" s="57">
        <f t="shared" si="0"/>
        <v>-0.65486</v>
      </c>
      <c r="Q25" s="57">
        <f t="shared" si="0"/>
        <v>1.78287</v>
      </c>
      <c r="R25" s="57">
        <f t="shared" si="0"/>
        <v>1.9112499999999999</v>
      </c>
      <c r="S25" s="57">
        <f t="shared" si="0"/>
        <v>1.3143199999999999</v>
      </c>
      <c r="T25" s="53">
        <v>2020</v>
      </c>
    </row>
    <row r="26" spans="1:24" s="52" customFormat="1" ht="12" customHeight="1">
      <c r="A26" s="71"/>
      <c r="B26" s="53">
        <v>2021</v>
      </c>
      <c r="C26" s="57">
        <f t="shared" si="0"/>
        <v>1.52948</v>
      </c>
      <c r="D26" s="57">
        <f t="shared" si="0"/>
        <v>-7.0663799999999997</v>
      </c>
      <c r="E26" s="57">
        <f t="shared" si="0"/>
        <v>-0.12698999999999999</v>
      </c>
      <c r="F26" s="57">
        <f t="shared" si="0"/>
        <v>-1.33724</v>
      </c>
      <c r="G26" s="57">
        <f t="shared" si="0"/>
        <v>-2.3004899999999999</v>
      </c>
      <c r="H26" s="57">
        <f t="shared" si="0"/>
        <v>1.92733</v>
      </c>
      <c r="I26" s="57">
        <f t="shared" si="0"/>
        <v>1.7446299999999999</v>
      </c>
      <c r="J26" s="57">
        <f t="shared" si="0"/>
        <v>1.2029300000000001</v>
      </c>
      <c r="K26" s="57">
        <f t="shared" si="0"/>
        <v>-1.7024699999999999</v>
      </c>
      <c r="L26" s="57">
        <f t="shared" si="0"/>
        <v>9.8449600000000004</v>
      </c>
      <c r="M26" s="57">
        <f t="shared" si="0"/>
        <v>0.13403999999999999</v>
      </c>
      <c r="N26" s="57">
        <f t="shared" si="0"/>
        <v>1.4894400000000001</v>
      </c>
      <c r="O26" s="57">
        <f t="shared" si="0"/>
        <v>-6.2789999999999999E-2</v>
      </c>
      <c r="P26" s="57">
        <f t="shared" si="0"/>
        <v>1.0449999999999999E-2</v>
      </c>
      <c r="Q26" s="57">
        <f t="shared" si="0"/>
        <v>3.0930399999999998</v>
      </c>
      <c r="R26" s="57">
        <f t="shared" si="0"/>
        <v>3.2727400000000002</v>
      </c>
      <c r="S26" s="57">
        <f t="shared" si="0"/>
        <v>2.43336</v>
      </c>
      <c r="T26" s="53">
        <v>2021</v>
      </c>
    </row>
    <row r="27" spans="1:24" s="52" customFormat="1" ht="12" customHeight="1">
      <c r="A27" s="71"/>
      <c r="B27" s="53">
        <v>2022</v>
      </c>
      <c r="C27" s="57">
        <f t="shared" si="0"/>
        <v>3.9879199999999999</v>
      </c>
      <c r="D27" s="57">
        <f t="shared" si="0"/>
        <v>-5.2995400000000004</v>
      </c>
      <c r="E27" s="57">
        <f t="shared" si="0"/>
        <v>1.50376</v>
      </c>
      <c r="F27" s="57">
        <f t="shared" si="0"/>
        <v>0.75795999999999997</v>
      </c>
      <c r="G27" s="57">
        <f t="shared" si="0"/>
        <v>0.46437</v>
      </c>
      <c r="H27" s="57">
        <f t="shared" si="0"/>
        <v>2.7291599999999998</v>
      </c>
      <c r="I27" s="57">
        <f t="shared" si="0"/>
        <v>4.3034400000000002</v>
      </c>
      <c r="J27" s="57">
        <f t="shared" si="0"/>
        <v>7.1095100000000002</v>
      </c>
      <c r="K27" s="57">
        <f t="shared" si="0"/>
        <v>5.3860299999999999</v>
      </c>
      <c r="L27" s="57">
        <f t="shared" si="0"/>
        <v>11.697050000000001</v>
      </c>
      <c r="M27" s="57">
        <f t="shared" si="0"/>
        <v>4.4143800000000004</v>
      </c>
      <c r="N27" s="57">
        <f t="shared" si="0"/>
        <v>0.56425999999999998</v>
      </c>
      <c r="O27" s="57">
        <f t="shared" si="0"/>
        <v>0.56544000000000005</v>
      </c>
      <c r="P27" s="57">
        <f t="shared" si="0"/>
        <v>5.2669499999999996</v>
      </c>
      <c r="Q27" s="57">
        <f t="shared" si="0"/>
        <v>2.3632599999999999</v>
      </c>
      <c r="R27" s="57">
        <f t="shared" si="0"/>
        <v>1.77451</v>
      </c>
      <c r="S27" s="57">
        <f t="shared" si="0"/>
        <v>4.5423900000000001</v>
      </c>
      <c r="T27" s="53">
        <v>2022</v>
      </c>
    </row>
    <row r="28" spans="1:24" s="52" customFormat="1" ht="12" customHeight="1">
      <c r="A28" s="71"/>
      <c r="B28" s="119">
        <v>2023</v>
      </c>
      <c r="C28" s="57">
        <f t="shared" ref="C28:S28" si="1">ROUND(C17/C16*100-100,5)</f>
        <v>1.87985</v>
      </c>
      <c r="D28" s="57">
        <f t="shared" si="1"/>
        <v>5.1094900000000001</v>
      </c>
      <c r="E28" s="57">
        <f t="shared" si="1"/>
        <v>1.1104000000000001</v>
      </c>
      <c r="F28" s="57">
        <f t="shared" si="1"/>
        <v>1.33368</v>
      </c>
      <c r="G28" s="57">
        <f t="shared" si="1"/>
        <v>0.37911</v>
      </c>
      <c r="H28" s="57">
        <f t="shared" si="1"/>
        <v>0.75058000000000002</v>
      </c>
      <c r="I28" s="57">
        <f t="shared" si="1"/>
        <v>1.9734499999999999</v>
      </c>
      <c r="J28" s="57">
        <f t="shared" si="1"/>
        <v>2.0541499999999999</v>
      </c>
      <c r="K28" s="57">
        <f t="shared" si="1"/>
        <v>1.07409</v>
      </c>
      <c r="L28" s="57">
        <f t="shared" si="1"/>
        <v>4.5154399999999999</v>
      </c>
      <c r="M28" s="57">
        <f t="shared" si="1"/>
        <v>2.4271799999999999</v>
      </c>
      <c r="N28" s="57">
        <f t="shared" si="1"/>
        <v>1.5623</v>
      </c>
      <c r="O28" s="57">
        <f t="shared" si="1"/>
        <v>1.69678</v>
      </c>
      <c r="P28" s="57">
        <f t="shared" si="1"/>
        <v>2.5957400000000002</v>
      </c>
      <c r="Q28" s="57">
        <f t="shared" si="1"/>
        <v>1.64358</v>
      </c>
      <c r="R28" s="57">
        <f t="shared" si="1"/>
        <v>1.10049</v>
      </c>
      <c r="S28" s="57">
        <f t="shared" si="1"/>
        <v>3.6004800000000001</v>
      </c>
      <c r="T28" s="119">
        <v>2023</v>
      </c>
    </row>
    <row r="29" spans="1:24" s="52" customFormat="1" ht="12" customHeight="1">
      <c r="A29" s="71"/>
      <c r="B29" s="60"/>
      <c r="C29" s="60"/>
      <c r="D29" s="60"/>
      <c r="E29" s="60"/>
      <c r="F29" s="60"/>
      <c r="G29" s="60"/>
      <c r="H29" s="60"/>
      <c r="I29" s="60"/>
      <c r="J29" s="60"/>
      <c r="K29" s="60"/>
      <c r="L29" s="60"/>
      <c r="M29" s="60"/>
      <c r="N29" s="60"/>
      <c r="O29" s="60"/>
      <c r="P29" s="60"/>
      <c r="Q29" s="60"/>
      <c r="R29" s="60"/>
      <c r="S29" s="60"/>
      <c r="T29" s="60"/>
    </row>
    <row r="30" spans="1:24" s="52" customFormat="1" ht="12" customHeight="1">
      <c r="A30" s="71"/>
      <c r="B30" s="60"/>
      <c r="C30" s="146" t="s">
        <v>123</v>
      </c>
      <c r="D30" s="146"/>
      <c r="E30" s="146"/>
      <c r="F30" s="146"/>
      <c r="G30" s="146"/>
      <c r="H30" s="146"/>
      <c r="I30" s="146" t="s">
        <v>123</v>
      </c>
      <c r="J30" s="146"/>
      <c r="K30" s="146"/>
      <c r="L30" s="146"/>
      <c r="M30" s="146"/>
      <c r="N30" s="146"/>
      <c r="O30" s="146"/>
      <c r="P30" s="146"/>
      <c r="Q30" s="146"/>
      <c r="R30" s="146"/>
      <c r="S30" s="146"/>
      <c r="T30" s="60"/>
    </row>
    <row r="31" spans="1:24" s="52" customFormat="1">
      <c r="A31" s="68"/>
      <c r="B31" s="53">
        <v>2014</v>
      </c>
      <c r="C31" s="72">
        <v>100</v>
      </c>
      <c r="D31" s="73">
        <f t="shared" ref="D31:S39" si="2">ROUND(D8/$C8*100,5)</f>
        <v>2.7709999999999999E-2</v>
      </c>
      <c r="E31" s="73">
        <f t="shared" si="2"/>
        <v>12.683719999999999</v>
      </c>
      <c r="F31" s="73">
        <f t="shared" si="2"/>
        <v>8.5775199999999998</v>
      </c>
      <c r="G31" s="73">
        <f t="shared" si="2"/>
        <v>7.3399599999999996</v>
      </c>
      <c r="H31" s="73">
        <f t="shared" si="2"/>
        <v>4.1062000000000003</v>
      </c>
      <c r="I31" s="73">
        <f t="shared" si="2"/>
        <v>87.288560000000004</v>
      </c>
      <c r="J31" s="73">
        <f t="shared" si="2"/>
        <v>26.203029999999998</v>
      </c>
      <c r="K31" s="73">
        <f t="shared" si="2"/>
        <v>21.445820000000001</v>
      </c>
      <c r="L31" s="73">
        <f t="shared" si="2"/>
        <v>4.7572099999999997</v>
      </c>
      <c r="M31" s="73">
        <f t="shared" si="2"/>
        <v>21.956939999999999</v>
      </c>
      <c r="N31" s="73">
        <f t="shared" si="2"/>
        <v>2.1611400000000001</v>
      </c>
      <c r="O31" s="73">
        <f t="shared" si="2"/>
        <v>2.2837900000000002</v>
      </c>
      <c r="P31" s="73">
        <f t="shared" si="2"/>
        <v>17.51201</v>
      </c>
      <c r="Q31" s="73">
        <f t="shared" si="2"/>
        <v>39.128590000000003</v>
      </c>
      <c r="R31" s="73">
        <f t="shared" si="2"/>
        <v>30.533829999999998</v>
      </c>
      <c r="S31" s="73">
        <f t="shared" si="2"/>
        <v>8.5947499999999994</v>
      </c>
      <c r="T31" s="53">
        <v>2014</v>
      </c>
    </row>
    <row r="32" spans="1:24" s="52" customFormat="1">
      <c r="A32" s="68"/>
      <c r="B32" s="53">
        <v>2015</v>
      </c>
      <c r="C32" s="72">
        <v>100</v>
      </c>
      <c r="D32" s="73">
        <f t="shared" si="2"/>
        <v>2.843E-2</v>
      </c>
      <c r="E32" s="73">
        <f t="shared" si="2"/>
        <v>12.467599999999999</v>
      </c>
      <c r="F32" s="73">
        <f t="shared" si="2"/>
        <v>8.4110099999999992</v>
      </c>
      <c r="G32" s="73">
        <f t="shared" si="2"/>
        <v>7.1908200000000004</v>
      </c>
      <c r="H32" s="73">
        <f t="shared" si="2"/>
        <v>4.0565899999999999</v>
      </c>
      <c r="I32" s="73">
        <f t="shared" si="2"/>
        <v>87.503969999999995</v>
      </c>
      <c r="J32" s="73">
        <f t="shared" si="2"/>
        <v>26.404340000000001</v>
      </c>
      <c r="K32" s="73">
        <f t="shared" si="2"/>
        <v>21.478850000000001</v>
      </c>
      <c r="L32" s="73">
        <f t="shared" si="2"/>
        <v>4.9254899999999999</v>
      </c>
      <c r="M32" s="73">
        <f t="shared" si="2"/>
        <v>22.222999999999999</v>
      </c>
      <c r="N32" s="73">
        <f t="shared" si="2"/>
        <v>2.0971099999999998</v>
      </c>
      <c r="O32" s="73">
        <f t="shared" si="2"/>
        <v>2.2694000000000001</v>
      </c>
      <c r="P32" s="73">
        <f t="shared" si="2"/>
        <v>17.856490000000001</v>
      </c>
      <c r="Q32" s="73">
        <f t="shared" si="2"/>
        <v>38.876629999999999</v>
      </c>
      <c r="R32" s="73">
        <f t="shared" si="2"/>
        <v>30.574020000000001</v>
      </c>
      <c r="S32" s="73">
        <f t="shared" si="2"/>
        <v>8.3026099999999996</v>
      </c>
      <c r="T32" s="53">
        <v>2015</v>
      </c>
    </row>
    <row r="33" spans="1:20" s="52" customFormat="1">
      <c r="A33" s="68"/>
      <c r="B33" s="53">
        <v>2016</v>
      </c>
      <c r="C33" s="72">
        <v>100</v>
      </c>
      <c r="D33" s="73">
        <f t="shared" si="2"/>
        <v>2.886E-2</v>
      </c>
      <c r="E33" s="73">
        <f t="shared" si="2"/>
        <v>12.100630000000001</v>
      </c>
      <c r="F33" s="73">
        <f t="shared" si="2"/>
        <v>8.0819700000000001</v>
      </c>
      <c r="G33" s="73">
        <f t="shared" si="2"/>
        <v>6.8725500000000004</v>
      </c>
      <c r="H33" s="73">
        <f t="shared" si="2"/>
        <v>4.0186599999999997</v>
      </c>
      <c r="I33" s="73">
        <f t="shared" si="2"/>
        <v>87.870500000000007</v>
      </c>
      <c r="J33" s="73">
        <f t="shared" si="2"/>
        <v>26.546240000000001</v>
      </c>
      <c r="K33" s="73">
        <f t="shared" si="2"/>
        <v>21.389990000000001</v>
      </c>
      <c r="L33" s="73">
        <f t="shared" si="2"/>
        <v>5.15625</v>
      </c>
      <c r="M33" s="73">
        <f t="shared" si="2"/>
        <v>22.663049999999998</v>
      </c>
      <c r="N33" s="73">
        <f t="shared" si="2"/>
        <v>2.0235799999999999</v>
      </c>
      <c r="O33" s="73">
        <f t="shared" si="2"/>
        <v>2.2452899999999998</v>
      </c>
      <c r="P33" s="73">
        <f t="shared" si="2"/>
        <v>18.394169999999999</v>
      </c>
      <c r="Q33" s="73">
        <f t="shared" si="2"/>
        <v>38.661209999999997</v>
      </c>
      <c r="R33" s="73">
        <f t="shared" si="2"/>
        <v>30.399609999999999</v>
      </c>
      <c r="S33" s="73">
        <f t="shared" si="2"/>
        <v>8.2616099999999992</v>
      </c>
      <c r="T33" s="53">
        <v>2016</v>
      </c>
    </row>
    <row r="34" spans="1:20" s="52" customFormat="1">
      <c r="A34" s="68"/>
      <c r="B34" s="53">
        <v>2017</v>
      </c>
      <c r="C34" s="72">
        <v>100</v>
      </c>
      <c r="D34" s="73">
        <f t="shared" si="2"/>
        <v>3.0110000000000001E-2</v>
      </c>
      <c r="E34" s="73">
        <f t="shared" si="2"/>
        <v>11.79609</v>
      </c>
      <c r="F34" s="73">
        <f t="shared" si="2"/>
        <v>7.7188100000000004</v>
      </c>
      <c r="G34" s="73">
        <f t="shared" si="2"/>
        <v>6.5366</v>
      </c>
      <c r="H34" s="73">
        <f t="shared" si="2"/>
        <v>4.07728</v>
      </c>
      <c r="I34" s="73">
        <f t="shared" si="2"/>
        <v>88.1738</v>
      </c>
      <c r="J34" s="73">
        <f t="shared" si="2"/>
        <v>26.58428</v>
      </c>
      <c r="K34" s="73">
        <f t="shared" si="2"/>
        <v>21.160019999999999</v>
      </c>
      <c r="L34" s="73">
        <f t="shared" si="2"/>
        <v>5.4242699999999999</v>
      </c>
      <c r="M34" s="73">
        <f t="shared" si="2"/>
        <v>23.195209999999999</v>
      </c>
      <c r="N34" s="73">
        <f t="shared" si="2"/>
        <v>1.9483900000000001</v>
      </c>
      <c r="O34" s="73">
        <f t="shared" si="2"/>
        <v>2.1535700000000002</v>
      </c>
      <c r="P34" s="73">
        <f t="shared" si="2"/>
        <v>19.093260000000001</v>
      </c>
      <c r="Q34" s="73">
        <f t="shared" si="2"/>
        <v>38.394300000000001</v>
      </c>
      <c r="R34" s="73">
        <f t="shared" si="2"/>
        <v>30.21068</v>
      </c>
      <c r="S34" s="73">
        <f t="shared" si="2"/>
        <v>8.1836300000000008</v>
      </c>
      <c r="T34" s="53">
        <v>2017</v>
      </c>
    </row>
    <row r="35" spans="1:20" s="52" customFormat="1">
      <c r="A35" s="68"/>
      <c r="B35" s="53">
        <v>2018</v>
      </c>
      <c r="C35" s="72">
        <v>100</v>
      </c>
      <c r="D35" s="73">
        <f t="shared" si="2"/>
        <v>2.9430000000000001E-2</v>
      </c>
      <c r="E35" s="73">
        <f t="shared" si="2"/>
        <v>11.625</v>
      </c>
      <c r="F35" s="73">
        <f t="shared" si="2"/>
        <v>7.5088299999999997</v>
      </c>
      <c r="G35" s="73">
        <f t="shared" si="2"/>
        <v>6.3296299999999999</v>
      </c>
      <c r="H35" s="73">
        <f t="shared" si="2"/>
        <v>4.1161700000000003</v>
      </c>
      <c r="I35" s="73">
        <f t="shared" si="2"/>
        <v>88.345569999999995</v>
      </c>
      <c r="J35" s="73">
        <f t="shared" si="2"/>
        <v>26.7333</v>
      </c>
      <c r="K35" s="73">
        <f t="shared" si="2"/>
        <v>20.942360000000001</v>
      </c>
      <c r="L35" s="73">
        <f t="shared" si="2"/>
        <v>5.7909300000000004</v>
      </c>
      <c r="M35" s="73">
        <f t="shared" si="2"/>
        <v>23.369669999999999</v>
      </c>
      <c r="N35" s="73">
        <f t="shared" si="2"/>
        <v>1.9317</v>
      </c>
      <c r="O35" s="73">
        <f t="shared" si="2"/>
        <v>2.1929599999999998</v>
      </c>
      <c r="P35" s="73">
        <f t="shared" si="2"/>
        <v>19.24502</v>
      </c>
      <c r="Q35" s="73">
        <f t="shared" si="2"/>
        <v>38.242600000000003</v>
      </c>
      <c r="R35" s="73">
        <f t="shared" si="2"/>
        <v>30.109950000000001</v>
      </c>
      <c r="S35" s="73">
        <f t="shared" si="2"/>
        <v>8.1326599999999996</v>
      </c>
      <c r="T35" s="53">
        <v>2018</v>
      </c>
    </row>
    <row r="36" spans="1:20" s="52" customFormat="1">
      <c r="A36" s="68"/>
      <c r="B36" s="53">
        <v>2019</v>
      </c>
      <c r="C36" s="72">
        <v>100</v>
      </c>
      <c r="D36" s="73">
        <f t="shared" si="2"/>
        <v>2.4629999999999999E-2</v>
      </c>
      <c r="E36" s="73">
        <f t="shared" si="2"/>
        <v>11.471730000000001</v>
      </c>
      <c r="F36" s="73">
        <f t="shared" si="2"/>
        <v>7.2965299999999997</v>
      </c>
      <c r="G36" s="73">
        <f t="shared" si="2"/>
        <v>6.1330400000000003</v>
      </c>
      <c r="H36" s="73">
        <f t="shared" si="2"/>
        <v>4.1752000000000002</v>
      </c>
      <c r="I36" s="73">
        <f t="shared" si="2"/>
        <v>88.503640000000004</v>
      </c>
      <c r="J36" s="73">
        <f t="shared" si="2"/>
        <v>26.77777</v>
      </c>
      <c r="K36" s="73">
        <f t="shared" si="2"/>
        <v>20.682790000000001</v>
      </c>
      <c r="L36" s="73">
        <f t="shared" si="2"/>
        <v>6.0949799999999996</v>
      </c>
      <c r="M36" s="73">
        <f t="shared" si="2"/>
        <v>23.625360000000001</v>
      </c>
      <c r="N36" s="73">
        <f t="shared" si="2"/>
        <v>1.9578899999999999</v>
      </c>
      <c r="O36" s="73">
        <f t="shared" si="2"/>
        <v>2.20262</v>
      </c>
      <c r="P36" s="73">
        <f t="shared" si="2"/>
        <v>19.464849999999998</v>
      </c>
      <c r="Q36" s="73">
        <f t="shared" si="2"/>
        <v>38.10051</v>
      </c>
      <c r="R36" s="73">
        <f t="shared" si="2"/>
        <v>29.906300000000002</v>
      </c>
      <c r="S36" s="73">
        <f t="shared" si="2"/>
        <v>8.19421</v>
      </c>
      <c r="T36" s="53">
        <v>2019</v>
      </c>
    </row>
    <row r="37" spans="1:20" s="52" customFormat="1">
      <c r="A37" s="68"/>
      <c r="B37" s="53">
        <v>2020</v>
      </c>
      <c r="C37" s="72">
        <v>100</v>
      </c>
      <c r="D37" s="73">
        <f t="shared" si="2"/>
        <v>2.546E-2</v>
      </c>
      <c r="E37" s="73">
        <f t="shared" si="2"/>
        <v>11.3756</v>
      </c>
      <c r="F37" s="73">
        <f t="shared" si="2"/>
        <v>7.1584000000000003</v>
      </c>
      <c r="G37" s="73">
        <f t="shared" si="2"/>
        <v>5.9477700000000002</v>
      </c>
      <c r="H37" s="73">
        <f t="shared" si="2"/>
        <v>4.2172000000000001</v>
      </c>
      <c r="I37" s="73">
        <f t="shared" si="2"/>
        <v>88.598950000000002</v>
      </c>
      <c r="J37" s="73">
        <f t="shared" si="2"/>
        <v>26.342739999999999</v>
      </c>
      <c r="K37" s="73">
        <f t="shared" si="2"/>
        <v>19.714749999999999</v>
      </c>
      <c r="L37" s="73">
        <f t="shared" si="2"/>
        <v>6.6279899999999996</v>
      </c>
      <c r="M37" s="73">
        <f t="shared" si="2"/>
        <v>23.547630000000002</v>
      </c>
      <c r="N37" s="73">
        <f t="shared" si="2"/>
        <v>2.0752100000000002</v>
      </c>
      <c r="O37" s="73">
        <f t="shared" si="2"/>
        <v>2.17055</v>
      </c>
      <c r="P37" s="73">
        <f t="shared" si="2"/>
        <v>19.301870000000001</v>
      </c>
      <c r="Q37" s="73">
        <f t="shared" si="2"/>
        <v>38.708570000000002</v>
      </c>
      <c r="R37" s="73">
        <f t="shared" si="2"/>
        <v>30.42191</v>
      </c>
      <c r="S37" s="73">
        <f t="shared" si="2"/>
        <v>8.2866599999999995</v>
      </c>
      <c r="T37" s="53">
        <v>2020</v>
      </c>
    </row>
    <row r="38" spans="1:20" s="52" customFormat="1">
      <c r="A38" s="68"/>
      <c r="B38" s="53">
        <v>2021</v>
      </c>
      <c r="C38" s="72">
        <v>100</v>
      </c>
      <c r="D38" s="73">
        <f t="shared" si="2"/>
        <v>2.3300000000000001E-2</v>
      </c>
      <c r="E38" s="73">
        <f t="shared" si="2"/>
        <v>11.19</v>
      </c>
      <c r="F38" s="73">
        <f t="shared" si="2"/>
        <v>6.9562799999999996</v>
      </c>
      <c r="G38" s="73">
        <f t="shared" si="2"/>
        <v>5.7234100000000003</v>
      </c>
      <c r="H38" s="73">
        <f t="shared" si="2"/>
        <v>4.2337199999999999</v>
      </c>
      <c r="I38" s="73">
        <f t="shared" si="2"/>
        <v>88.786699999999996</v>
      </c>
      <c r="J38" s="73">
        <f t="shared" si="2"/>
        <v>26.258019999999998</v>
      </c>
      <c r="K38" s="73">
        <f t="shared" si="2"/>
        <v>19.08718</v>
      </c>
      <c r="L38" s="73">
        <f t="shared" si="2"/>
        <v>7.1708299999999996</v>
      </c>
      <c r="M38" s="73">
        <f t="shared" si="2"/>
        <v>23.223990000000001</v>
      </c>
      <c r="N38" s="73">
        <f t="shared" si="2"/>
        <v>2.0743900000000002</v>
      </c>
      <c r="O38" s="73">
        <f t="shared" si="2"/>
        <v>2.1365099999999999</v>
      </c>
      <c r="P38" s="73">
        <f t="shared" si="2"/>
        <v>19.013089999999998</v>
      </c>
      <c r="Q38" s="73">
        <f t="shared" si="2"/>
        <v>39.304690000000001</v>
      </c>
      <c r="R38" s="73">
        <f t="shared" si="2"/>
        <v>30.94425</v>
      </c>
      <c r="S38" s="73">
        <f t="shared" si="2"/>
        <v>8.3604299999999991</v>
      </c>
      <c r="T38" s="53">
        <v>2021</v>
      </c>
    </row>
    <row r="39" spans="1:20" s="52" customFormat="1">
      <c r="A39" s="68"/>
      <c r="B39" s="53">
        <v>2022</v>
      </c>
      <c r="C39" s="72">
        <v>100</v>
      </c>
      <c r="D39" s="73">
        <f t="shared" si="2"/>
        <v>2.1219999999999999E-2</v>
      </c>
      <c r="E39" s="73">
        <f t="shared" si="2"/>
        <v>10.922689999999999</v>
      </c>
      <c r="F39" s="73">
        <f t="shared" si="2"/>
        <v>6.7402100000000003</v>
      </c>
      <c r="G39" s="73">
        <f t="shared" si="2"/>
        <v>5.5294699999999999</v>
      </c>
      <c r="H39" s="73">
        <f t="shared" si="2"/>
        <v>4.1824700000000004</v>
      </c>
      <c r="I39" s="73">
        <f t="shared" si="2"/>
        <v>89.056089999999998</v>
      </c>
      <c r="J39" s="73">
        <f t="shared" si="2"/>
        <v>27.046250000000001</v>
      </c>
      <c r="K39" s="73">
        <f t="shared" si="2"/>
        <v>19.343810000000001</v>
      </c>
      <c r="L39" s="73">
        <f t="shared" si="2"/>
        <v>7.7024400000000002</v>
      </c>
      <c r="M39" s="73">
        <f t="shared" si="2"/>
        <v>23.319230000000001</v>
      </c>
      <c r="N39" s="73">
        <f t="shared" si="2"/>
        <v>2.0060899999999999</v>
      </c>
      <c r="O39" s="73">
        <f t="shared" si="2"/>
        <v>2.0661900000000002</v>
      </c>
      <c r="P39" s="73">
        <f t="shared" si="2"/>
        <v>19.246939999999999</v>
      </c>
      <c r="Q39" s="73">
        <f t="shared" si="2"/>
        <v>38.69061</v>
      </c>
      <c r="R39" s="73">
        <f t="shared" si="2"/>
        <v>30.285599999999999</v>
      </c>
      <c r="S39" s="73">
        <f t="shared" ref="S39:S40" si="3">ROUND(S16/$C16*100,5)</f>
        <v>8.4050100000000008</v>
      </c>
      <c r="T39" s="53">
        <v>2022</v>
      </c>
    </row>
    <row r="40" spans="1:20" s="52" customFormat="1">
      <c r="A40" s="68"/>
      <c r="B40" s="119">
        <v>2023</v>
      </c>
      <c r="C40" s="72">
        <v>100</v>
      </c>
      <c r="D40" s="73">
        <f t="shared" ref="D40:R40" si="4">ROUND(D17/$C17*100,5)</f>
        <v>2.189E-2</v>
      </c>
      <c r="E40" s="73">
        <f t="shared" si="4"/>
        <v>10.84019</v>
      </c>
      <c r="F40" s="73">
        <f t="shared" si="4"/>
        <v>6.7040800000000003</v>
      </c>
      <c r="G40" s="73">
        <f t="shared" si="4"/>
        <v>5.4480199999999996</v>
      </c>
      <c r="H40" s="73">
        <f t="shared" si="4"/>
        <v>4.1361100000000004</v>
      </c>
      <c r="I40" s="73">
        <f t="shared" si="4"/>
        <v>89.137910000000005</v>
      </c>
      <c r="J40" s="73">
        <f t="shared" si="4"/>
        <v>27.09252</v>
      </c>
      <c r="K40" s="73">
        <f t="shared" si="4"/>
        <v>19.190819999999999</v>
      </c>
      <c r="L40" s="73">
        <f t="shared" si="4"/>
        <v>7.9016999999999999</v>
      </c>
      <c r="M40" s="73">
        <f t="shared" si="4"/>
        <v>23.444510000000001</v>
      </c>
      <c r="N40" s="73">
        <f t="shared" si="4"/>
        <v>1.9998400000000001</v>
      </c>
      <c r="O40" s="73">
        <f t="shared" si="4"/>
        <v>2.0624799999999999</v>
      </c>
      <c r="P40" s="73">
        <f t="shared" si="4"/>
        <v>19.382190000000001</v>
      </c>
      <c r="Q40" s="73">
        <f t="shared" si="4"/>
        <v>38.600879999999997</v>
      </c>
      <c r="R40" s="73">
        <f t="shared" si="4"/>
        <v>30.053920000000002</v>
      </c>
      <c r="S40" s="73">
        <f t="shared" si="3"/>
        <v>8.5469600000000003</v>
      </c>
      <c r="T40" s="119">
        <v>2023</v>
      </c>
    </row>
    <row r="41" spans="1:20" s="52" customFormat="1">
      <c r="A41" s="68"/>
    </row>
    <row r="42" spans="1:20" s="52" customFormat="1">
      <c r="A42" s="68"/>
    </row>
    <row r="43" spans="1:20" s="52" customFormat="1">
      <c r="A43" s="68"/>
    </row>
    <row r="44" spans="1:20" s="52" customFormat="1">
      <c r="A44" s="68"/>
    </row>
    <row r="45" spans="1:20" s="52" customFormat="1">
      <c r="A45" s="68"/>
    </row>
    <row r="46" spans="1:20" s="52" customFormat="1">
      <c r="A46" s="68"/>
    </row>
    <row r="47" spans="1:20" s="52" customFormat="1">
      <c r="A47" s="68"/>
    </row>
    <row r="48" spans="1:20" s="52" customFormat="1">
      <c r="A48" s="68"/>
    </row>
    <row r="49" spans="1:1" s="52" customFormat="1">
      <c r="A49" s="68"/>
    </row>
    <row r="50" spans="1:1" s="52" customFormat="1">
      <c r="A50" s="68"/>
    </row>
    <row r="51" spans="1:1" s="52" customFormat="1">
      <c r="A51" s="68"/>
    </row>
    <row r="52" spans="1:1" s="52" customFormat="1">
      <c r="A52" s="68"/>
    </row>
    <row r="53" spans="1:1" s="52" customFormat="1">
      <c r="A53" s="68"/>
    </row>
    <row r="54" spans="1:1" s="52" customFormat="1">
      <c r="A54" s="68"/>
    </row>
    <row r="55" spans="1:1" s="52" customFormat="1">
      <c r="A55" s="68"/>
    </row>
    <row r="56" spans="1:1" s="52" customFormat="1">
      <c r="A56" s="68"/>
    </row>
    <row r="57" spans="1:1" s="52" customFormat="1">
      <c r="A57" s="68"/>
    </row>
    <row r="58" spans="1:1" s="52" customFormat="1">
      <c r="A58" s="68"/>
    </row>
    <row r="59" spans="1:1" s="52" customFormat="1">
      <c r="A59" s="68"/>
    </row>
    <row r="60" spans="1:1" s="52" customFormat="1">
      <c r="A60" s="68"/>
    </row>
    <row r="61" spans="1:1" s="52" customFormat="1">
      <c r="A61" s="68"/>
    </row>
    <row r="62" spans="1:1" s="52" customFormat="1">
      <c r="A62" s="68"/>
    </row>
    <row r="63" spans="1:1" s="52" customFormat="1">
      <c r="A63" s="68"/>
    </row>
    <row r="64" spans="1:1" s="52" customFormat="1">
      <c r="A64" s="68"/>
    </row>
    <row r="65" spans="1:1" s="52" customFormat="1">
      <c r="A65" s="68"/>
    </row>
    <row r="66" spans="1:1" s="52" customFormat="1">
      <c r="A66" s="68"/>
    </row>
    <row r="67" spans="1:1" s="52" customFormat="1">
      <c r="A67" s="68"/>
    </row>
    <row r="68" spans="1:1" s="52" customFormat="1">
      <c r="A68" s="68"/>
    </row>
    <row r="69" spans="1:1" s="52" customFormat="1">
      <c r="A69" s="68"/>
    </row>
    <row r="70" spans="1:1" s="52" customFormat="1">
      <c r="A70" s="68"/>
    </row>
    <row r="71" spans="1:1" s="52" customFormat="1">
      <c r="A71" s="68"/>
    </row>
    <row r="72" spans="1:1" s="52" customFormat="1">
      <c r="A72" s="68"/>
    </row>
    <row r="73" spans="1:1" s="52" customFormat="1">
      <c r="A73" s="68"/>
    </row>
    <row r="74" spans="1:1" s="52" customFormat="1">
      <c r="A74" s="68"/>
    </row>
    <row r="75" spans="1:1" s="52" customFormat="1">
      <c r="A75" s="68"/>
    </row>
    <row r="76" spans="1:1" s="52" customFormat="1">
      <c r="A76" s="68"/>
    </row>
    <row r="77" spans="1:1" s="52" customFormat="1">
      <c r="A77" s="68"/>
    </row>
    <row r="78" spans="1:1" s="52" customFormat="1">
      <c r="A78" s="68"/>
    </row>
    <row r="79" spans="1:1" s="52" customFormat="1">
      <c r="A79" s="68"/>
    </row>
    <row r="80" spans="1:1" s="52" customFormat="1">
      <c r="A80" s="68"/>
    </row>
    <row r="81" spans="1:1" s="52" customFormat="1">
      <c r="A81" s="68"/>
    </row>
    <row r="82" spans="1:1" s="52" customFormat="1">
      <c r="A82" s="68"/>
    </row>
    <row r="83" spans="1:1" s="52" customFormat="1">
      <c r="A83" s="68"/>
    </row>
    <row r="84" spans="1:1" s="52" customFormat="1">
      <c r="A84" s="68"/>
    </row>
    <row r="85" spans="1:1" s="52" customFormat="1">
      <c r="A85" s="68"/>
    </row>
    <row r="86" spans="1:1" s="52" customFormat="1">
      <c r="A86" s="68"/>
    </row>
    <row r="87" spans="1:1" s="52" customFormat="1">
      <c r="A87" s="68"/>
    </row>
    <row r="88" spans="1:1" s="52" customFormat="1">
      <c r="A88" s="68"/>
    </row>
    <row r="89" spans="1:1" s="52" customFormat="1">
      <c r="A89" s="68"/>
    </row>
    <row r="90" spans="1:1" s="52" customFormat="1">
      <c r="A90" s="68"/>
    </row>
    <row r="91" spans="1:1" s="52" customFormat="1">
      <c r="A91" s="68"/>
    </row>
    <row r="92" spans="1:1" s="52" customFormat="1">
      <c r="A92" s="68"/>
    </row>
    <row r="93" spans="1:1" s="52" customFormat="1">
      <c r="A93" s="68"/>
    </row>
    <row r="94" spans="1:1" s="52" customFormat="1">
      <c r="A94" s="68"/>
    </row>
    <row r="95" spans="1:1" s="52" customFormat="1">
      <c r="A95" s="68"/>
    </row>
    <row r="96" spans="1:1" s="52" customFormat="1">
      <c r="A96" s="68"/>
    </row>
    <row r="97" spans="1:1" s="52" customFormat="1">
      <c r="A97" s="68"/>
    </row>
    <row r="98" spans="1:1" s="52" customFormat="1">
      <c r="A98" s="68"/>
    </row>
    <row r="99" spans="1:1" s="52" customFormat="1">
      <c r="A99" s="68"/>
    </row>
    <row r="100" spans="1:1" s="52" customFormat="1">
      <c r="A100" s="68"/>
    </row>
    <row r="101" spans="1:1" s="52" customFormat="1">
      <c r="A101" s="68"/>
    </row>
    <row r="102" spans="1:1" s="52" customFormat="1">
      <c r="A102" s="68"/>
    </row>
    <row r="103" spans="1:1" s="52" customFormat="1">
      <c r="A103" s="68"/>
    </row>
    <row r="104" spans="1:1" s="52" customFormat="1">
      <c r="A104" s="68"/>
    </row>
    <row r="105" spans="1:1" s="52" customFormat="1">
      <c r="A105" s="68"/>
    </row>
    <row r="106" spans="1:1" s="52" customFormat="1">
      <c r="A106" s="68"/>
    </row>
    <row r="107" spans="1:1" s="52" customFormat="1">
      <c r="A107" s="68"/>
    </row>
    <row r="108" spans="1:1" s="52" customFormat="1">
      <c r="A108" s="68"/>
    </row>
    <row r="109" spans="1:1" s="52" customFormat="1">
      <c r="A109" s="68"/>
    </row>
    <row r="110" spans="1:1" s="52" customFormat="1">
      <c r="A110" s="68"/>
    </row>
    <row r="111" spans="1:1" s="52" customFormat="1">
      <c r="A111" s="68"/>
    </row>
    <row r="112" spans="1:1" s="52" customFormat="1">
      <c r="A112" s="68"/>
    </row>
    <row r="113" spans="1:1" s="52" customFormat="1">
      <c r="A113" s="68"/>
    </row>
    <row r="114" spans="1:1" s="52" customFormat="1">
      <c r="A114" s="68"/>
    </row>
    <row r="115" spans="1:1" s="52" customFormat="1">
      <c r="A115" s="68"/>
    </row>
    <row r="116" spans="1:1" s="52" customFormat="1">
      <c r="A116" s="68"/>
    </row>
    <row r="117" spans="1:1" s="52" customFormat="1">
      <c r="A117" s="68"/>
    </row>
    <row r="118" spans="1:1" s="52" customFormat="1">
      <c r="A118" s="68"/>
    </row>
    <row r="119" spans="1:1" s="52" customFormat="1">
      <c r="A119" s="68"/>
    </row>
    <row r="120" spans="1:1" s="52" customFormat="1">
      <c r="A120" s="68"/>
    </row>
    <row r="121" spans="1:1" s="52" customFormat="1">
      <c r="A121" s="68"/>
    </row>
    <row r="122" spans="1:1" s="52" customFormat="1">
      <c r="A122" s="68"/>
    </row>
    <row r="123" spans="1:1" s="52" customFormat="1">
      <c r="A123" s="68"/>
    </row>
    <row r="124" spans="1:1" s="52" customFormat="1">
      <c r="A124" s="68"/>
    </row>
    <row r="125" spans="1:1" s="52" customFormat="1">
      <c r="A125" s="68"/>
    </row>
    <row r="126" spans="1:1" s="52" customFormat="1">
      <c r="A126" s="68"/>
    </row>
    <row r="127" spans="1:1" s="52" customFormat="1">
      <c r="A127" s="68"/>
    </row>
    <row r="128" spans="1:1" s="52" customFormat="1">
      <c r="A128" s="68"/>
    </row>
    <row r="129" spans="1:1" s="52" customFormat="1">
      <c r="A129" s="68"/>
    </row>
    <row r="130" spans="1:1" s="52" customFormat="1">
      <c r="A130" s="68"/>
    </row>
    <row r="131" spans="1:1" s="52" customFormat="1">
      <c r="A131" s="68"/>
    </row>
    <row r="132" spans="1:1" s="52" customFormat="1">
      <c r="A132" s="68"/>
    </row>
    <row r="133" spans="1:1" s="52" customFormat="1">
      <c r="A133" s="68"/>
    </row>
    <row r="134" spans="1:1" s="52" customFormat="1">
      <c r="A134" s="68"/>
    </row>
    <row r="135" spans="1:1" s="52" customFormat="1">
      <c r="A135" s="68"/>
    </row>
    <row r="136" spans="1:1" s="52" customFormat="1">
      <c r="A136" s="68"/>
    </row>
    <row r="137" spans="1:1" s="52" customFormat="1">
      <c r="A137" s="68"/>
    </row>
    <row r="138" spans="1:1" s="52" customFormat="1">
      <c r="A138" s="68"/>
    </row>
    <row r="139" spans="1:1" s="52" customFormat="1">
      <c r="A139" s="68"/>
    </row>
    <row r="140" spans="1:1" s="52" customFormat="1">
      <c r="A140" s="68"/>
    </row>
    <row r="141" spans="1:1" s="52" customFormat="1">
      <c r="A141" s="68"/>
    </row>
    <row r="142" spans="1:1" s="52" customFormat="1">
      <c r="A142" s="68"/>
    </row>
    <row r="143" spans="1:1" s="52" customFormat="1">
      <c r="A143" s="68"/>
    </row>
    <row r="144" spans="1:1" s="52" customFormat="1">
      <c r="A144" s="68"/>
    </row>
    <row r="145" spans="1:1" s="52" customFormat="1">
      <c r="A145" s="68"/>
    </row>
    <row r="146" spans="1:1" s="52" customFormat="1">
      <c r="A146" s="68"/>
    </row>
    <row r="147" spans="1:1" s="52" customFormat="1">
      <c r="A147" s="68"/>
    </row>
    <row r="148" spans="1:1" s="52" customFormat="1">
      <c r="A148" s="68"/>
    </row>
    <row r="149" spans="1:1" s="52" customFormat="1">
      <c r="A149" s="68"/>
    </row>
    <row r="150" spans="1:1" s="52" customFormat="1">
      <c r="A150" s="68"/>
    </row>
    <row r="151" spans="1:1" s="52" customFormat="1">
      <c r="A151" s="68"/>
    </row>
    <row r="152" spans="1:1" s="52" customFormat="1">
      <c r="A152" s="68"/>
    </row>
    <row r="153" spans="1:1" s="52" customFormat="1">
      <c r="A153" s="68"/>
    </row>
    <row r="154" spans="1:1" s="52" customFormat="1">
      <c r="A154" s="68"/>
    </row>
    <row r="155" spans="1:1" s="52" customFormat="1">
      <c r="A155" s="68"/>
    </row>
    <row r="156" spans="1:1" s="52" customFormat="1">
      <c r="A156" s="68"/>
    </row>
    <row r="157" spans="1:1" s="52" customFormat="1">
      <c r="A157" s="68"/>
    </row>
    <row r="158" spans="1:1" s="52" customFormat="1">
      <c r="A158" s="68"/>
    </row>
    <row r="159" spans="1:1" s="52" customFormat="1">
      <c r="A159" s="68"/>
    </row>
    <row r="160" spans="1:1" s="52" customFormat="1">
      <c r="A160" s="68"/>
    </row>
    <row r="161" spans="1:1" s="52" customFormat="1">
      <c r="A161" s="68"/>
    </row>
    <row r="162" spans="1:1" s="52" customFormat="1">
      <c r="A162" s="68"/>
    </row>
    <row r="163" spans="1:1" s="52" customFormat="1">
      <c r="A163" s="68"/>
    </row>
    <row r="164" spans="1:1" s="52" customFormat="1">
      <c r="A164" s="68"/>
    </row>
    <row r="165" spans="1:1" s="52" customFormat="1">
      <c r="A165" s="68"/>
    </row>
    <row r="166" spans="1:1" s="52" customFormat="1">
      <c r="A166" s="68"/>
    </row>
    <row r="167" spans="1:1" s="52" customFormat="1">
      <c r="A167" s="68"/>
    </row>
    <row r="168" spans="1:1" s="52" customFormat="1">
      <c r="A168" s="68"/>
    </row>
    <row r="169" spans="1:1" s="52" customFormat="1">
      <c r="A169" s="68"/>
    </row>
    <row r="170" spans="1:1" s="52" customFormat="1">
      <c r="A170" s="68"/>
    </row>
    <row r="171" spans="1:1" s="52" customFormat="1">
      <c r="A171" s="68"/>
    </row>
    <row r="172" spans="1:1" s="52" customFormat="1">
      <c r="A172" s="68"/>
    </row>
    <row r="173" spans="1:1" s="52" customFormat="1">
      <c r="A173" s="68"/>
    </row>
    <row r="174" spans="1:1" s="52" customFormat="1">
      <c r="A174" s="68"/>
    </row>
    <row r="175" spans="1:1" s="52" customFormat="1">
      <c r="A175" s="68"/>
    </row>
    <row r="176" spans="1:1" s="52" customFormat="1">
      <c r="A176" s="68"/>
    </row>
    <row r="177" spans="1:1" s="52" customFormat="1">
      <c r="A177" s="68"/>
    </row>
    <row r="178" spans="1:1" s="52" customFormat="1">
      <c r="A178" s="68"/>
    </row>
    <row r="179" spans="1:1" s="52" customFormat="1">
      <c r="A179" s="68"/>
    </row>
    <row r="180" spans="1:1" s="52" customFormat="1">
      <c r="A180" s="68"/>
    </row>
    <row r="181" spans="1:1" s="52" customFormat="1">
      <c r="A181" s="68"/>
    </row>
    <row r="182" spans="1:1" s="52" customFormat="1">
      <c r="A182" s="68"/>
    </row>
    <row r="183" spans="1:1" s="52" customFormat="1">
      <c r="A183" s="68"/>
    </row>
    <row r="184" spans="1:1" s="52" customFormat="1">
      <c r="A184" s="68"/>
    </row>
    <row r="185" spans="1:1" s="52" customFormat="1">
      <c r="A185" s="68"/>
    </row>
    <row r="186" spans="1:1" s="52" customFormat="1">
      <c r="A186" s="68"/>
    </row>
    <row r="187" spans="1:1" s="52" customFormat="1">
      <c r="A187" s="68"/>
    </row>
    <row r="188" spans="1:1" s="52" customFormat="1">
      <c r="A188" s="68"/>
    </row>
    <row r="189" spans="1:1" s="52" customFormat="1">
      <c r="A189" s="68"/>
    </row>
    <row r="190" spans="1:1" s="52" customFormat="1">
      <c r="A190" s="68"/>
    </row>
    <row r="191" spans="1:1" s="52" customFormat="1">
      <c r="A191" s="68"/>
    </row>
    <row r="192" spans="1:1" s="52" customFormat="1">
      <c r="A192" s="68"/>
    </row>
    <row r="193" spans="1:1" s="52" customFormat="1">
      <c r="A193" s="68"/>
    </row>
    <row r="194" spans="1:1" s="52" customFormat="1">
      <c r="A194" s="68"/>
    </row>
    <row r="195" spans="1:1" s="52" customFormat="1">
      <c r="A195" s="68"/>
    </row>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M4:M5"/>
    <mergeCell ref="C30:H30"/>
    <mergeCell ref="I30:S30"/>
    <mergeCell ref="C7:H7"/>
    <mergeCell ref="I7:S7"/>
    <mergeCell ref="C19:H19"/>
    <mergeCell ref="I19:S19"/>
    <mergeCell ref="N4:P4"/>
  </mergeCells>
  <hyperlinks>
    <hyperlink ref="B1:Q1" location="Inhaltsverzeichnis!A1" display="2  Erwerbstätige am Arbeitsort im Land Berlin 1991 bis 2014 nach ausgewählten Wirtschaftsbereichen" xr:uid="{6526063D-0B9C-432F-A0A9-3478FB6A5723}"/>
    <hyperlink ref="R1:S1" location="Inhaltsverzeichnis!A1" display="2  Erwerbstätige am Arbeitsort im Land Berlin 1991 bis 2014 nach ausgewählten Wirtschaftsbereichen" xr:uid="{5B7EE985-0CC8-42EE-BFF3-52689CE61274}"/>
    <hyperlink ref="T1" location="Inhaltsverzeichnis!A1" display="2  Erwerbstätige am Arbeitsort im Land Berlin 1991 bis 2014 nach ausgewählten Wirtschaftsbereichen" xr:uid="{68E0B519-D96C-4A2A-ADC6-24770F0EB8D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3/23 –  Berlin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BDE87-A2B7-4741-929F-CD825B08D7C6}">
  <dimension ref="A1:X195"/>
  <sheetViews>
    <sheetView zoomScaleNormal="100" zoomScaleSheetLayoutView="100" workbookViewId="0">
      <pane ySplit="5" topLeftCell="A6" activePane="bottomLeft" state="frozen"/>
      <selection pane="bottomLeft"/>
    </sheetView>
  </sheetViews>
  <sheetFormatPr baseColWidth="10" defaultRowHeight="13.2"/>
  <cols>
    <col min="1" max="1" width="19.6640625" style="62" customWidth="1"/>
    <col min="2" max="2" width="13.33203125" customWidth="1"/>
    <col min="3" max="8" width="9.6640625" customWidth="1"/>
    <col min="9" max="19" width="7.6640625" customWidth="1"/>
    <col min="20" max="20" width="6.44140625" customWidth="1"/>
  </cols>
  <sheetData>
    <row r="1" spans="1:24" s="62" customFormat="1" ht="24" customHeight="1">
      <c r="A1" s="61"/>
      <c r="B1" s="155" t="s">
        <v>148</v>
      </c>
      <c r="C1" s="155"/>
      <c r="D1" s="155"/>
      <c r="E1" s="155"/>
      <c r="F1" s="155"/>
      <c r="G1" s="155"/>
      <c r="H1" s="155"/>
      <c r="I1" s="156" t="s">
        <v>148</v>
      </c>
      <c r="J1" s="156"/>
      <c r="K1" s="156"/>
      <c r="L1" s="156"/>
      <c r="M1" s="156"/>
      <c r="N1" s="156"/>
      <c r="O1" s="156"/>
      <c r="P1" s="156"/>
      <c r="Q1" s="156"/>
      <c r="R1" s="156"/>
      <c r="S1" s="156"/>
      <c r="T1" s="156"/>
    </row>
    <row r="2" spans="1:24" s="62" customFormat="1" ht="12" customHeight="1">
      <c r="B2" s="63"/>
      <c r="C2" s="64"/>
      <c r="D2" s="64"/>
      <c r="E2" s="65"/>
      <c r="F2" s="65"/>
      <c r="G2" s="65"/>
      <c r="H2" s="64"/>
      <c r="I2" s="66"/>
      <c r="J2" s="65"/>
      <c r="K2" s="65"/>
      <c r="L2" s="65"/>
      <c r="M2" s="65"/>
      <c r="N2" s="65"/>
      <c r="O2" s="65"/>
      <c r="P2" s="65"/>
      <c r="Q2" s="65"/>
      <c r="R2" s="65"/>
      <c r="S2" s="65"/>
    </row>
    <row r="3" spans="1:24" s="62" customFormat="1" ht="12" customHeight="1">
      <c r="B3" s="157" t="s">
        <v>43</v>
      </c>
      <c r="C3" s="152" t="s">
        <v>52</v>
      </c>
      <c r="D3" s="152" t="s">
        <v>53</v>
      </c>
      <c r="E3" s="152" t="s">
        <v>54</v>
      </c>
      <c r="F3" s="152" t="s">
        <v>47</v>
      </c>
      <c r="G3" s="152"/>
      <c r="H3" s="154"/>
      <c r="I3" s="157" t="s">
        <v>55</v>
      </c>
      <c r="J3" s="159" t="s">
        <v>47</v>
      </c>
      <c r="K3" s="159"/>
      <c r="L3" s="159"/>
      <c r="M3" s="159"/>
      <c r="N3" s="159"/>
      <c r="O3" s="159"/>
      <c r="P3" s="159"/>
      <c r="Q3" s="159"/>
      <c r="R3" s="159"/>
      <c r="S3" s="159"/>
      <c r="T3" s="154" t="s">
        <v>43</v>
      </c>
    </row>
    <row r="4" spans="1:24" s="62" customFormat="1" ht="12" customHeight="1">
      <c r="B4" s="157"/>
      <c r="C4" s="153"/>
      <c r="D4" s="152"/>
      <c r="E4" s="152"/>
      <c r="F4" s="152" t="s">
        <v>56</v>
      </c>
      <c r="G4" s="67" t="s">
        <v>57</v>
      </c>
      <c r="H4" s="154" t="s">
        <v>58</v>
      </c>
      <c r="I4" s="157"/>
      <c r="J4" s="152" t="s">
        <v>59</v>
      </c>
      <c r="K4" s="153" t="s">
        <v>47</v>
      </c>
      <c r="L4" s="153"/>
      <c r="M4" s="152" t="s">
        <v>60</v>
      </c>
      <c r="N4" s="153" t="s">
        <v>47</v>
      </c>
      <c r="O4" s="153"/>
      <c r="P4" s="153"/>
      <c r="Q4" s="152" t="s">
        <v>61</v>
      </c>
      <c r="R4" s="153" t="s">
        <v>47</v>
      </c>
      <c r="S4" s="153"/>
      <c r="T4" s="154"/>
    </row>
    <row r="5" spans="1:24" s="68" customFormat="1" ht="109.95" customHeight="1">
      <c r="B5" s="158"/>
      <c r="C5" s="153"/>
      <c r="D5" s="152"/>
      <c r="E5" s="152"/>
      <c r="F5" s="152"/>
      <c r="G5" s="69" t="s">
        <v>62</v>
      </c>
      <c r="H5" s="154"/>
      <c r="I5" s="157"/>
      <c r="J5" s="152"/>
      <c r="K5" s="69" t="s">
        <v>63</v>
      </c>
      <c r="L5" s="69" t="s">
        <v>64</v>
      </c>
      <c r="M5" s="152"/>
      <c r="N5" s="69" t="s">
        <v>65</v>
      </c>
      <c r="O5" s="69" t="s">
        <v>66</v>
      </c>
      <c r="P5" s="69" t="s">
        <v>67</v>
      </c>
      <c r="Q5" s="152"/>
      <c r="R5" s="69" t="s">
        <v>68</v>
      </c>
      <c r="S5" s="69" t="s">
        <v>69</v>
      </c>
      <c r="T5" s="160"/>
    </row>
    <row r="6" spans="1:24" s="52" customFormat="1" ht="12" customHeight="1">
      <c r="A6" s="68"/>
      <c r="B6" s="70"/>
      <c r="C6" s="70"/>
      <c r="D6" s="70"/>
      <c r="E6" s="70"/>
      <c r="F6" s="70"/>
      <c r="G6" s="70"/>
      <c r="H6" s="70"/>
      <c r="I6" s="70"/>
      <c r="J6" s="70"/>
      <c r="K6" s="70"/>
      <c r="L6" s="70"/>
      <c r="M6" s="70"/>
      <c r="N6" s="70"/>
      <c r="O6" s="70"/>
      <c r="P6" s="70"/>
      <c r="Q6" s="70"/>
      <c r="R6" s="70"/>
      <c r="S6" s="70"/>
      <c r="T6" s="70"/>
    </row>
    <row r="7" spans="1:24" s="52" customFormat="1" ht="12" customHeight="1">
      <c r="A7" s="68"/>
      <c r="B7" s="60"/>
      <c r="C7" s="146" t="s">
        <v>50</v>
      </c>
      <c r="D7" s="146"/>
      <c r="E7" s="146"/>
      <c r="F7" s="146"/>
      <c r="G7" s="146"/>
      <c r="H7" s="146"/>
      <c r="I7" s="146" t="s">
        <v>50</v>
      </c>
      <c r="J7" s="146"/>
      <c r="K7" s="146"/>
      <c r="L7" s="146"/>
      <c r="M7" s="146"/>
      <c r="N7" s="146"/>
      <c r="O7" s="146"/>
      <c r="P7" s="146"/>
      <c r="Q7" s="146"/>
      <c r="R7" s="146"/>
      <c r="S7" s="146"/>
      <c r="T7" s="60"/>
    </row>
    <row r="8" spans="1:24" s="52" customFormat="1" ht="12" customHeight="1">
      <c r="A8" s="68"/>
      <c r="B8" s="53">
        <v>2014</v>
      </c>
      <c r="C8" s="56">
        <v>234.11699999999999</v>
      </c>
      <c r="D8" s="56">
        <v>4.2000000000000003E-2</v>
      </c>
      <c r="E8" s="56">
        <v>24.981999999999999</v>
      </c>
      <c r="F8" s="56">
        <v>6.048</v>
      </c>
      <c r="G8" s="56">
        <v>5.8070000000000004</v>
      </c>
      <c r="H8" s="56">
        <v>18.934000000000001</v>
      </c>
      <c r="I8" s="56">
        <v>209.09299999999999</v>
      </c>
      <c r="J8" s="56">
        <v>52.298000000000002</v>
      </c>
      <c r="K8" s="56">
        <v>41.314</v>
      </c>
      <c r="L8" s="56">
        <v>10.984</v>
      </c>
      <c r="M8" s="56">
        <v>61.837000000000003</v>
      </c>
      <c r="N8" s="56">
        <v>5.0970000000000004</v>
      </c>
      <c r="O8" s="56">
        <v>5.9589999999999996</v>
      </c>
      <c r="P8" s="56">
        <v>50.780999999999999</v>
      </c>
      <c r="Q8" s="56">
        <v>94.957999999999998</v>
      </c>
      <c r="R8" s="56">
        <v>43.207999999999998</v>
      </c>
      <c r="S8" s="56">
        <v>51.75</v>
      </c>
      <c r="T8" s="53">
        <v>2014</v>
      </c>
      <c r="U8" s="55"/>
      <c r="V8" s="55"/>
      <c r="W8" s="55"/>
      <c r="X8" s="55"/>
    </row>
    <row r="9" spans="1:24" s="52" customFormat="1" ht="12" customHeight="1">
      <c r="A9" s="68"/>
      <c r="B9" s="53">
        <v>2015</v>
      </c>
      <c r="C9" s="56">
        <v>235.435</v>
      </c>
      <c r="D9" s="56">
        <v>0.04</v>
      </c>
      <c r="E9" s="56">
        <v>23.417000000000002</v>
      </c>
      <c r="F9" s="56">
        <v>6.0090000000000003</v>
      </c>
      <c r="G9" s="56">
        <v>5.782</v>
      </c>
      <c r="H9" s="56">
        <v>17.408000000000001</v>
      </c>
      <c r="I9" s="56">
        <v>211.97800000000001</v>
      </c>
      <c r="J9" s="56">
        <v>52.732999999999997</v>
      </c>
      <c r="K9" s="56">
        <v>40.9</v>
      </c>
      <c r="L9" s="56">
        <v>11.833</v>
      </c>
      <c r="M9" s="56">
        <v>62.621000000000002</v>
      </c>
      <c r="N9" s="56">
        <v>4.92</v>
      </c>
      <c r="O9" s="56">
        <v>5.423</v>
      </c>
      <c r="P9" s="56">
        <v>52.277999999999999</v>
      </c>
      <c r="Q9" s="56">
        <v>96.623999999999995</v>
      </c>
      <c r="R9" s="56">
        <v>44.667000000000002</v>
      </c>
      <c r="S9" s="56">
        <v>51.957000000000001</v>
      </c>
      <c r="T9" s="53">
        <v>2015</v>
      </c>
      <c r="U9" s="55"/>
      <c r="V9" s="55"/>
      <c r="W9" s="55"/>
      <c r="X9" s="55"/>
    </row>
    <row r="10" spans="1:24" s="52" customFormat="1" ht="12" customHeight="1">
      <c r="A10" s="68"/>
      <c r="B10" s="53">
        <v>2016</v>
      </c>
      <c r="C10" s="56">
        <v>236.625</v>
      </c>
      <c r="D10" s="56">
        <v>4.1000000000000002E-2</v>
      </c>
      <c r="E10" s="56">
        <v>21.966000000000001</v>
      </c>
      <c r="F10" s="56">
        <v>5.9720000000000004</v>
      </c>
      <c r="G10" s="56">
        <v>5.7569999999999997</v>
      </c>
      <c r="H10" s="56">
        <v>15.994</v>
      </c>
      <c r="I10" s="56">
        <v>214.61799999999999</v>
      </c>
      <c r="J10" s="56">
        <v>54.41</v>
      </c>
      <c r="K10" s="56">
        <v>40.933</v>
      </c>
      <c r="L10" s="56">
        <v>13.477</v>
      </c>
      <c r="M10" s="56">
        <v>64.403000000000006</v>
      </c>
      <c r="N10" s="56">
        <v>4.657</v>
      </c>
      <c r="O10" s="56">
        <v>5.05</v>
      </c>
      <c r="P10" s="56">
        <v>54.695999999999998</v>
      </c>
      <c r="Q10" s="56">
        <v>95.805000000000007</v>
      </c>
      <c r="R10" s="56">
        <v>44.627000000000002</v>
      </c>
      <c r="S10" s="56">
        <v>51.177999999999997</v>
      </c>
      <c r="T10" s="53">
        <v>2016</v>
      </c>
      <c r="U10" s="55"/>
      <c r="V10" s="55"/>
      <c r="W10" s="55"/>
      <c r="X10" s="55"/>
    </row>
    <row r="11" spans="1:24" s="52" customFormat="1" ht="12" customHeight="1">
      <c r="A11" s="68"/>
      <c r="B11" s="53">
        <v>2017</v>
      </c>
      <c r="C11" s="56">
        <v>239.36799999999999</v>
      </c>
      <c r="D11" s="56">
        <v>3.9E-2</v>
      </c>
      <c r="E11" s="56">
        <v>21.367999999999999</v>
      </c>
      <c r="F11" s="56">
        <v>5.8840000000000003</v>
      </c>
      <c r="G11" s="56">
        <v>5.6769999999999996</v>
      </c>
      <c r="H11" s="56">
        <v>15.484</v>
      </c>
      <c r="I11" s="56">
        <v>217.96100000000001</v>
      </c>
      <c r="J11" s="56">
        <v>54.999000000000002</v>
      </c>
      <c r="K11" s="56">
        <v>40.137</v>
      </c>
      <c r="L11" s="56">
        <v>14.862</v>
      </c>
      <c r="M11" s="56">
        <v>66.893000000000001</v>
      </c>
      <c r="N11" s="56">
        <v>4.6020000000000003</v>
      </c>
      <c r="O11" s="56">
        <v>4.97</v>
      </c>
      <c r="P11" s="56">
        <v>57.320999999999998</v>
      </c>
      <c r="Q11" s="56">
        <v>96.069000000000003</v>
      </c>
      <c r="R11" s="56">
        <v>44.863999999999997</v>
      </c>
      <c r="S11" s="56">
        <v>51.204999999999998</v>
      </c>
      <c r="T11" s="53">
        <v>2017</v>
      </c>
      <c r="U11" s="55"/>
      <c r="V11" s="55"/>
      <c r="W11" s="55"/>
      <c r="X11" s="55"/>
    </row>
    <row r="12" spans="1:24" s="52" customFormat="1" ht="12" customHeight="1">
      <c r="A12" s="68"/>
      <c r="B12" s="53">
        <v>2018</v>
      </c>
      <c r="C12" s="56">
        <v>242.125</v>
      </c>
      <c r="D12" s="56">
        <v>3.7999999999999999E-2</v>
      </c>
      <c r="E12" s="56">
        <v>22.321000000000002</v>
      </c>
      <c r="F12" s="56">
        <v>5.8890000000000002</v>
      </c>
      <c r="G12" s="56">
        <v>5.69</v>
      </c>
      <c r="H12" s="56">
        <v>16.431999999999999</v>
      </c>
      <c r="I12" s="56">
        <v>219.76599999999999</v>
      </c>
      <c r="J12" s="56">
        <v>54.929000000000002</v>
      </c>
      <c r="K12" s="56">
        <v>40.042000000000002</v>
      </c>
      <c r="L12" s="56">
        <v>14.887</v>
      </c>
      <c r="M12" s="56">
        <v>67.679000000000002</v>
      </c>
      <c r="N12" s="56">
        <v>4.6420000000000003</v>
      </c>
      <c r="O12" s="56">
        <v>4.7930000000000001</v>
      </c>
      <c r="P12" s="56">
        <v>58.244</v>
      </c>
      <c r="Q12" s="56">
        <v>97.158000000000001</v>
      </c>
      <c r="R12" s="56">
        <v>44.624000000000002</v>
      </c>
      <c r="S12" s="56">
        <v>52.533999999999999</v>
      </c>
      <c r="T12" s="53">
        <v>2018</v>
      </c>
      <c r="U12" s="55"/>
      <c r="V12" s="55"/>
      <c r="W12" s="55"/>
      <c r="X12" s="55"/>
    </row>
    <row r="13" spans="1:24" s="52" customFormat="1" ht="12" customHeight="1">
      <c r="A13" s="68"/>
      <c r="B13" s="53">
        <v>2019</v>
      </c>
      <c r="C13" s="56">
        <v>240.68</v>
      </c>
      <c r="D13" s="56">
        <v>3.6999999999999998E-2</v>
      </c>
      <c r="E13" s="56">
        <v>21.895</v>
      </c>
      <c r="F13" s="56">
        <v>5.5890000000000004</v>
      </c>
      <c r="G13" s="56">
        <v>5.3940000000000001</v>
      </c>
      <c r="H13" s="56">
        <v>16.306000000000001</v>
      </c>
      <c r="I13" s="56">
        <v>218.74799999999999</v>
      </c>
      <c r="J13" s="56">
        <v>54.225000000000001</v>
      </c>
      <c r="K13" s="56">
        <v>39.555</v>
      </c>
      <c r="L13" s="56">
        <v>14.67</v>
      </c>
      <c r="M13" s="56">
        <v>66.210999999999999</v>
      </c>
      <c r="N13" s="56">
        <v>4.4660000000000002</v>
      </c>
      <c r="O13" s="56">
        <v>4.53</v>
      </c>
      <c r="P13" s="56">
        <v>57.215000000000003</v>
      </c>
      <c r="Q13" s="56">
        <v>98.311999999999998</v>
      </c>
      <c r="R13" s="56">
        <v>43.295999999999999</v>
      </c>
      <c r="S13" s="56">
        <v>55.015999999999998</v>
      </c>
      <c r="T13" s="53">
        <v>2019</v>
      </c>
      <c r="U13" s="55"/>
      <c r="V13" s="55"/>
      <c r="W13" s="55"/>
      <c r="X13" s="55"/>
    </row>
    <row r="14" spans="1:24" s="52" customFormat="1" ht="12" customHeight="1">
      <c r="A14" s="68"/>
      <c r="B14" s="53">
        <v>2020</v>
      </c>
      <c r="C14" s="56">
        <v>231.79499999999999</v>
      </c>
      <c r="D14" s="56">
        <v>3.6999999999999998E-2</v>
      </c>
      <c r="E14" s="56">
        <v>20.254999999999999</v>
      </c>
      <c r="F14" s="56">
        <v>5.6369999999999996</v>
      </c>
      <c r="G14" s="56">
        <v>5.4539999999999997</v>
      </c>
      <c r="H14" s="56">
        <v>14.618</v>
      </c>
      <c r="I14" s="56">
        <v>211.50299999999999</v>
      </c>
      <c r="J14" s="56">
        <v>51.774999999999999</v>
      </c>
      <c r="K14" s="56">
        <v>37.292000000000002</v>
      </c>
      <c r="L14" s="56">
        <v>14.483000000000001</v>
      </c>
      <c r="M14" s="56">
        <v>61.753999999999998</v>
      </c>
      <c r="N14" s="56">
        <v>4.3170000000000002</v>
      </c>
      <c r="O14" s="56">
        <v>4.4429999999999996</v>
      </c>
      <c r="P14" s="56">
        <v>52.994</v>
      </c>
      <c r="Q14" s="56">
        <v>97.974000000000004</v>
      </c>
      <c r="R14" s="56">
        <v>42.506</v>
      </c>
      <c r="S14" s="56">
        <v>55.468000000000004</v>
      </c>
      <c r="T14" s="53">
        <v>2020</v>
      </c>
      <c r="U14" s="55"/>
      <c r="V14" s="55"/>
      <c r="W14" s="55"/>
      <c r="X14" s="55"/>
    </row>
    <row r="15" spans="1:24" s="52" customFormat="1" ht="12" customHeight="1">
      <c r="A15" s="68"/>
      <c r="B15" s="53">
        <v>2021</v>
      </c>
      <c r="C15" s="56">
        <v>223.01300000000001</v>
      </c>
      <c r="D15" s="56">
        <v>3.6999999999999998E-2</v>
      </c>
      <c r="E15" s="56">
        <v>17.989000000000001</v>
      </c>
      <c r="F15" s="56">
        <v>5.5469999999999997</v>
      </c>
      <c r="G15" s="56">
        <v>5.3920000000000003</v>
      </c>
      <c r="H15" s="56">
        <v>12.442</v>
      </c>
      <c r="I15" s="56">
        <v>204.98699999999999</v>
      </c>
      <c r="J15" s="56">
        <v>49.192999999999998</v>
      </c>
      <c r="K15" s="56">
        <v>35.198999999999998</v>
      </c>
      <c r="L15" s="56">
        <v>13.994</v>
      </c>
      <c r="M15" s="56">
        <v>59.338000000000001</v>
      </c>
      <c r="N15" s="56">
        <v>4.3490000000000002</v>
      </c>
      <c r="O15" s="56">
        <v>4.42</v>
      </c>
      <c r="P15" s="56">
        <v>50.569000000000003</v>
      </c>
      <c r="Q15" s="56">
        <v>96.456000000000003</v>
      </c>
      <c r="R15" s="56">
        <v>43.34</v>
      </c>
      <c r="S15" s="56">
        <v>53.116</v>
      </c>
      <c r="T15" s="53">
        <v>2021</v>
      </c>
      <c r="U15" s="55"/>
      <c r="V15" s="55"/>
      <c r="W15" s="55"/>
      <c r="X15" s="55"/>
    </row>
    <row r="16" spans="1:24" s="52" customFormat="1" ht="12" customHeight="1">
      <c r="A16" s="68"/>
      <c r="B16" s="53">
        <v>2022</v>
      </c>
      <c r="C16" s="56">
        <v>219.483</v>
      </c>
      <c r="D16" s="56">
        <v>3.6999999999999998E-2</v>
      </c>
      <c r="E16" s="56">
        <v>17.427</v>
      </c>
      <c r="F16" s="56">
        <v>5.375</v>
      </c>
      <c r="G16" s="56">
        <v>5.218</v>
      </c>
      <c r="H16" s="56">
        <v>12.052</v>
      </c>
      <c r="I16" s="56">
        <v>202.01900000000001</v>
      </c>
      <c r="J16" s="56">
        <v>47.954999999999998</v>
      </c>
      <c r="K16" s="56">
        <v>34.531999999999996</v>
      </c>
      <c r="L16" s="56">
        <v>13.423</v>
      </c>
      <c r="M16" s="56">
        <v>58.220999999999997</v>
      </c>
      <c r="N16" s="56">
        <v>4.0330000000000004</v>
      </c>
      <c r="O16" s="56">
        <v>4.399</v>
      </c>
      <c r="P16" s="56">
        <v>49.789000000000001</v>
      </c>
      <c r="Q16" s="56">
        <v>95.843000000000004</v>
      </c>
      <c r="R16" s="56">
        <v>46.363</v>
      </c>
      <c r="S16" s="56">
        <v>49.48</v>
      </c>
      <c r="T16" s="53">
        <v>2022</v>
      </c>
      <c r="U16" s="55"/>
      <c r="V16" s="55"/>
      <c r="W16" s="55"/>
      <c r="X16" s="55"/>
    </row>
    <row r="17" spans="1:24" s="52" customFormat="1" ht="12" customHeight="1">
      <c r="A17" s="68"/>
      <c r="B17" s="119">
        <v>2023</v>
      </c>
      <c r="C17" s="56">
        <v>217.524</v>
      </c>
      <c r="D17" s="56">
        <v>4.1000000000000002E-2</v>
      </c>
      <c r="E17" s="56">
        <v>18.204000000000001</v>
      </c>
      <c r="F17" s="56">
        <v>5.2210000000000001</v>
      </c>
      <c r="G17" s="56">
        <v>5.07</v>
      </c>
      <c r="H17" s="56">
        <v>12.983000000000001</v>
      </c>
      <c r="I17" s="56">
        <v>199.279</v>
      </c>
      <c r="J17" s="56">
        <v>47.38</v>
      </c>
      <c r="K17" s="56">
        <v>34.137999999999998</v>
      </c>
      <c r="L17" s="56">
        <v>13.242000000000001</v>
      </c>
      <c r="M17" s="56">
        <v>57.28</v>
      </c>
      <c r="N17" s="56">
        <v>3.6520000000000001</v>
      </c>
      <c r="O17" s="56">
        <v>4.5599999999999996</v>
      </c>
      <c r="P17" s="56">
        <v>49.067999999999998</v>
      </c>
      <c r="Q17" s="56">
        <v>94.619</v>
      </c>
      <c r="R17" s="56">
        <v>47.466000000000001</v>
      </c>
      <c r="S17" s="56">
        <v>47.152999999999999</v>
      </c>
      <c r="T17" s="119">
        <v>2023</v>
      </c>
      <c r="U17" s="55"/>
      <c r="V17" s="55"/>
      <c r="W17" s="55"/>
      <c r="X17" s="55"/>
    </row>
    <row r="18" spans="1:24" s="52" customFormat="1" ht="12" customHeight="1">
      <c r="A18" s="68"/>
      <c r="B18" s="60"/>
      <c r="C18" s="60"/>
      <c r="D18" s="60"/>
      <c r="E18" s="60"/>
      <c r="F18" s="60"/>
      <c r="G18" s="60"/>
      <c r="H18" s="60"/>
      <c r="I18" s="60"/>
      <c r="J18" s="60"/>
      <c r="K18" s="60"/>
      <c r="L18" s="60"/>
      <c r="M18" s="60"/>
      <c r="N18" s="60"/>
      <c r="O18" s="60"/>
      <c r="P18" s="60"/>
      <c r="Q18" s="60"/>
      <c r="R18" s="60"/>
      <c r="S18" s="60"/>
      <c r="T18" s="60"/>
    </row>
    <row r="19" spans="1:24" s="52" customFormat="1" ht="12" customHeight="1">
      <c r="A19" s="68"/>
      <c r="B19" s="60"/>
      <c r="C19" s="146" t="s">
        <v>121</v>
      </c>
      <c r="D19" s="146"/>
      <c r="E19" s="146"/>
      <c r="F19" s="146"/>
      <c r="G19" s="146"/>
      <c r="H19" s="146"/>
      <c r="I19" s="146" t="s">
        <v>121</v>
      </c>
      <c r="J19" s="146"/>
      <c r="K19" s="146"/>
      <c r="L19" s="146"/>
      <c r="M19" s="146"/>
      <c r="N19" s="146"/>
      <c r="O19" s="146"/>
      <c r="P19" s="146"/>
      <c r="Q19" s="146"/>
      <c r="R19" s="146"/>
      <c r="S19" s="146"/>
      <c r="T19" s="60"/>
    </row>
    <row r="20" spans="1:24" s="52" customFormat="1" ht="12" customHeight="1">
      <c r="A20" s="68"/>
      <c r="B20" s="53">
        <v>2015</v>
      </c>
      <c r="C20" s="57">
        <f t="shared" ref="C20:S27" si="0">ROUND(C9/C8*100-100,5)</f>
        <v>0.56296999999999997</v>
      </c>
      <c r="D20" s="57">
        <f t="shared" si="0"/>
        <v>-4.7618999999999998</v>
      </c>
      <c r="E20" s="57">
        <f t="shared" si="0"/>
        <v>-6.2645099999999996</v>
      </c>
      <c r="F20" s="57">
        <f t="shared" si="0"/>
        <v>-0.64483999999999997</v>
      </c>
      <c r="G20" s="57">
        <f t="shared" si="0"/>
        <v>-0.43051</v>
      </c>
      <c r="H20" s="57">
        <f t="shared" si="0"/>
        <v>-8.0595800000000004</v>
      </c>
      <c r="I20" s="57">
        <f t="shared" si="0"/>
        <v>1.3797699999999999</v>
      </c>
      <c r="J20" s="57">
        <f t="shared" si="0"/>
        <v>0.83177000000000001</v>
      </c>
      <c r="K20" s="57">
        <f t="shared" si="0"/>
        <v>-1.0020800000000001</v>
      </c>
      <c r="L20" s="57">
        <f t="shared" si="0"/>
        <v>7.7294200000000002</v>
      </c>
      <c r="M20" s="57">
        <f t="shared" si="0"/>
        <v>1.2678499999999999</v>
      </c>
      <c r="N20" s="57">
        <f t="shared" si="0"/>
        <v>-3.4726300000000001</v>
      </c>
      <c r="O20" s="57">
        <f t="shared" si="0"/>
        <v>-8.9947999999999997</v>
      </c>
      <c r="P20" s="57">
        <f t="shared" si="0"/>
        <v>2.9479500000000001</v>
      </c>
      <c r="Q20" s="57">
        <f t="shared" si="0"/>
        <v>1.7544599999999999</v>
      </c>
      <c r="R20" s="57">
        <f t="shared" si="0"/>
        <v>3.37669</v>
      </c>
      <c r="S20" s="57">
        <f t="shared" si="0"/>
        <v>0.4</v>
      </c>
      <c r="T20" s="53">
        <v>2015</v>
      </c>
    </row>
    <row r="21" spans="1:24" s="52" customFormat="1" ht="12" customHeight="1">
      <c r="A21" s="71"/>
      <c r="B21" s="53">
        <v>2016</v>
      </c>
      <c r="C21" s="57">
        <f t="shared" si="0"/>
        <v>0.50544999999999995</v>
      </c>
      <c r="D21" s="57">
        <f t="shared" si="0"/>
        <v>2.5</v>
      </c>
      <c r="E21" s="57">
        <f t="shared" si="0"/>
        <v>-6.1963499999999998</v>
      </c>
      <c r="F21" s="57">
        <f t="shared" si="0"/>
        <v>-0.61573999999999995</v>
      </c>
      <c r="G21" s="57">
        <f t="shared" si="0"/>
        <v>-0.43237999999999999</v>
      </c>
      <c r="H21" s="57">
        <f t="shared" si="0"/>
        <v>-8.1227</v>
      </c>
      <c r="I21" s="57">
        <f t="shared" si="0"/>
        <v>1.2454099999999999</v>
      </c>
      <c r="J21" s="57">
        <f t="shared" si="0"/>
        <v>3.1801699999999999</v>
      </c>
      <c r="K21" s="57">
        <f t="shared" si="0"/>
        <v>8.0680000000000002E-2</v>
      </c>
      <c r="L21" s="57">
        <f t="shared" si="0"/>
        <v>13.89335</v>
      </c>
      <c r="M21" s="57">
        <f t="shared" si="0"/>
        <v>2.8456899999999998</v>
      </c>
      <c r="N21" s="57">
        <f t="shared" si="0"/>
        <v>-5.3455300000000001</v>
      </c>
      <c r="O21" s="57">
        <f t="shared" si="0"/>
        <v>-6.8781100000000004</v>
      </c>
      <c r="P21" s="57">
        <f t="shared" si="0"/>
        <v>4.6252700000000004</v>
      </c>
      <c r="Q21" s="57">
        <f t="shared" si="0"/>
        <v>-0.84762000000000004</v>
      </c>
      <c r="R21" s="57">
        <f t="shared" si="0"/>
        <v>-8.9550000000000005E-2</v>
      </c>
      <c r="S21" s="57">
        <f t="shared" si="0"/>
        <v>-1.49932</v>
      </c>
      <c r="T21" s="53">
        <v>2016</v>
      </c>
    </row>
    <row r="22" spans="1:24" s="52" customFormat="1" ht="12" customHeight="1">
      <c r="A22" s="71"/>
      <c r="B22" s="53">
        <v>2017</v>
      </c>
      <c r="C22" s="57">
        <f t="shared" si="0"/>
        <v>1.1592199999999999</v>
      </c>
      <c r="D22" s="57">
        <f t="shared" si="0"/>
        <v>-4.87805</v>
      </c>
      <c r="E22" s="57">
        <f t="shared" si="0"/>
        <v>-2.7223899999999999</v>
      </c>
      <c r="F22" s="57">
        <f t="shared" si="0"/>
        <v>-1.4735400000000001</v>
      </c>
      <c r="G22" s="57">
        <f t="shared" si="0"/>
        <v>-1.38961</v>
      </c>
      <c r="H22" s="57">
        <f t="shared" si="0"/>
        <v>-3.1886999999999999</v>
      </c>
      <c r="I22" s="57">
        <f t="shared" si="0"/>
        <v>1.55765</v>
      </c>
      <c r="J22" s="57">
        <f t="shared" si="0"/>
        <v>1.0825199999999999</v>
      </c>
      <c r="K22" s="57">
        <f t="shared" si="0"/>
        <v>-1.9446399999999999</v>
      </c>
      <c r="L22" s="57">
        <f t="shared" si="0"/>
        <v>10.276770000000001</v>
      </c>
      <c r="M22" s="57">
        <f t="shared" si="0"/>
        <v>3.8662800000000002</v>
      </c>
      <c r="N22" s="57">
        <f t="shared" si="0"/>
        <v>-1.18102</v>
      </c>
      <c r="O22" s="57">
        <f t="shared" si="0"/>
        <v>-1.58416</v>
      </c>
      <c r="P22" s="57">
        <f t="shared" si="0"/>
        <v>4.7992499999999998</v>
      </c>
      <c r="Q22" s="57">
        <f t="shared" si="0"/>
        <v>0.27556000000000003</v>
      </c>
      <c r="R22" s="57">
        <f t="shared" si="0"/>
        <v>0.53107000000000004</v>
      </c>
      <c r="S22" s="57">
        <f t="shared" si="0"/>
        <v>5.2760000000000001E-2</v>
      </c>
      <c r="T22" s="53">
        <v>2017</v>
      </c>
    </row>
    <row r="23" spans="1:24" s="52" customFormat="1" ht="12" customHeight="1">
      <c r="A23" s="71"/>
      <c r="B23" s="53">
        <v>2018</v>
      </c>
      <c r="C23" s="57">
        <f t="shared" si="0"/>
        <v>1.15178</v>
      </c>
      <c r="D23" s="57">
        <f t="shared" si="0"/>
        <v>-2.5640999999999998</v>
      </c>
      <c r="E23" s="57">
        <f t="shared" si="0"/>
        <v>4.4599399999999996</v>
      </c>
      <c r="F23" s="57">
        <f t="shared" si="0"/>
        <v>8.498E-2</v>
      </c>
      <c r="G23" s="57">
        <f t="shared" si="0"/>
        <v>0.22899</v>
      </c>
      <c r="H23" s="57">
        <f t="shared" si="0"/>
        <v>6.1224499999999997</v>
      </c>
      <c r="I23" s="57">
        <f t="shared" si="0"/>
        <v>0.82813000000000003</v>
      </c>
      <c r="J23" s="57">
        <f t="shared" si="0"/>
        <v>-0.12728</v>
      </c>
      <c r="K23" s="57">
        <f t="shared" si="0"/>
        <v>-0.23669000000000001</v>
      </c>
      <c r="L23" s="57">
        <f t="shared" si="0"/>
        <v>0.16821</v>
      </c>
      <c r="M23" s="57">
        <f t="shared" si="0"/>
        <v>1.1750100000000001</v>
      </c>
      <c r="N23" s="57">
        <f t="shared" si="0"/>
        <v>0.86919000000000002</v>
      </c>
      <c r="O23" s="57">
        <f t="shared" si="0"/>
        <v>-3.5613700000000001</v>
      </c>
      <c r="P23" s="57">
        <f t="shared" si="0"/>
        <v>1.6102300000000001</v>
      </c>
      <c r="Q23" s="57">
        <f t="shared" si="0"/>
        <v>1.1335599999999999</v>
      </c>
      <c r="R23" s="57">
        <f t="shared" si="0"/>
        <v>-0.53495000000000004</v>
      </c>
      <c r="S23" s="57">
        <f t="shared" si="0"/>
        <v>2.59545</v>
      </c>
      <c r="T23" s="53">
        <v>2018</v>
      </c>
    </row>
    <row r="24" spans="1:24" s="52" customFormat="1" ht="12" customHeight="1">
      <c r="A24" s="71"/>
      <c r="B24" s="53">
        <v>2019</v>
      </c>
      <c r="C24" s="57">
        <f t="shared" si="0"/>
        <v>-0.5968</v>
      </c>
      <c r="D24" s="57">
        <f t="shared" si="0"/>
        <v>-2.63158</v>
      </c>
      <c r="E24" s="57">
        <f t="shared" si="0"/>
        <v>-1.90852</v>
      </c>
      <c r="F24" s="57">
        <f t="shared" si="0"/>
        <v>-5.0942400000000001</v>
      </c>
      <c r="G24" s="57">
        <f t="shared" si="0"/>
        <v>-5.2021100000000002</v>
      </c>
      <c r="H24" s="57">
        <f t="shared" si="0"/>
        <v>-0.76680000000000004</v>
      </c>
      <c r="I24" s="57">
        <f t="shared" si="0"/>
        <v>-0.46322000000000002</v>
      </c>
      <c r="J24" s="57">
        <f t="shared" si="0"/>
        <v>-1.28165</v>
      </c>
      <c r="K24" s="57">
        <f t="shared" si="0"/>
        <v>-1.2162200000000001</v>
      </c>
      <c r="L24" s="57">
        <f t="shared" si="0"/>
        <v>-1.4576499999999999</v>
      </c>
      <c r="M24" s="57">
        <f t="shared" si="0"/>
        <v>-2.16906</v>
      </c>
      <c r="N24" s="57">
        <f t="shared" si="0"/>
        <v>-3.7914699999999999</v>
      </c>
      <c r="O24" s="57">
        <f t="shared" si="0"/>
        <v>-5.4871699999999999</v>
      </c>
      <c r="P24" s="57">
        <f t="shared" si="0"/>
        <v>-1.76671</v>
      </c>
      <c r="Q24" s="57">
        <f t="shared" si="0"/>
        <v>1.1877599999999999</v>
      </c>
      <c r="R24" s="57">
        <f t="shared" si="0"/>
        <v>-2.9759799999999998</v>
      </c>
      <c r="S24" s="57">
        <f t="shared" si="0"/>
        <v>4.7245600000000003</v>
      </c>
      <c r="T24" s="53">
        <v>2019</v>
      </c>
    </row>
    <row r="25" spans="1:24" s="52" customFormat="1" ht="12" customHeight="1">
      <c r="A25" s="71"/>
      <c r="B25" s="53">
        <v>2020</v>
      </c>
      <c r="C25" s="57">
        <f t="shared" si="0"/>
        <v>-3.6916199999999999</v>
      </c>
      <c r="D25" s="57">
        <f t="shared" si="0"/>
        <v>0</v>
      </c>
      <c r="E25" s="57">
        <f t="shared" si="0"/>
        <v>-7.4902899999999999</v>
      </c>
      <c r="F25" s="57">
        <f t="shared" si="0"/>
        <v>0.85882999999999998</v>
      </c>
      <c r="G25" s="57">
        <f t="shared" si="0"/>
        <v>1.1123499999999999</v>
      </c>
      <c r="H25" s="57">
        <f t="shared" si="0"/>
        <v>-10.35202</v>
      </c>
      <c r="I25" s="57">
        <f t="shared" si="0"/>
        <v>-3.31203</v>
      </c>
      <c r="J25" s="57">
        <f t="shared" si="0"/>
        <v>-4.5182099999999998</v>
      </c>
      <c r="K25" s="57">
        <f t="shared" si="0"/>
        <v>-5.7211499999999997</v>
      </c>
      <c r="L25" s="57">
        <f t="shared" si="0"/>
        <v>-1.27471</v>
      </c>
      <c r="M25" s="57">
        <f t="shared" si="0"/>
        <v>-6.7315100000000001</v>
      </c>
      <c r="N25" s="57">
        <f t="shared" si="0"/>
        <v>-3.3363200000000002</v>
      </c>
      <c r="O25" s="57">
        <f t="shared" si="0"/>
        <v>-1.9205300000000001</v>
      </c>
      <c r="P25" s="57">
        <f t="shared" si="0"/>
        <v>-7.37744</v>
      </c>
      <c r="Q25" s="57">
        <f t="shared" si="0"/>
        <v>-0.34379999999999999</v>
      </c>
      <c r="R25" s="57">
        <f t="shared" si="0"/>
        <v>-1.8246500000000001</v>
      </c>
      <c r="S25" s="57">
        <f t="shared" si="0"/>
        <v>0.82157999999999998</v>
      </c>
      <c r="T25" s="53">
        <v>2020</v>
      </c>
    </row>
    <row r="26" spans="1:24" s="52" customFormat="1" ht="12" customHeight="1">
      <c r="A26" s="71"/>
      <c r="B26" s="53">
        <v>2021</v>
      </c>
      <c r="C26" s="57">
        <f t="shared" si="0"/>
        <v>-3.7886899999999999</v>
      </c>
      <c r="D26" s="57">
        <f t="shared" si="0"/>
        <v>0</v>
      </c>
      <c r="E26" s="57">
        <f t="shared" si="0"/>
        <v>-11.18736</v>
      </c>
      <c r="F26" s="57">
        <f t="shared" si="0"/>
        <v>-1.59659</v>
      </c>
      <c r="G26" s="57">
        <f t="shared" si="0"/>
        <v>-1.1367799999999999</v>
      </c>
      <c r="H26" s="57">
        <f t="shared" si="0"/>
        <v>-14.885759999999999</v>
      </c>
      <c r="I26" s="57">
        <f t="shared" si="0"/>
        <v>-3.08081</v>
      </c>
      <c r="J26" s="57">
        <f t="shared" si="0"/>
        <v>-4.9869599999999998</v>
      </c>
      <c r="K26" s="57">
        <f t="shared" si="0"/>
        <v>-5.6124599999999996</v>
      </c>
      <c r="L26" s="57">
        <f t="shared" si="0"/>
        <v>-3.3763700000000001</v>
      </c>
      <c r="M26" s="57">
        <f t="shared" si="0"/>
        <v>-3.9123000000000001</v>
      </c>
      <c r="N26" s="57">
        <f t="shared" si="0"/>
        <v>0.74126000000000003</v>
      </c>
      <c r="O26" s="57">
        <f t="shared" si="0"/>
        <v>-0.51766999999999996</v>
      </c>
      <c r="P26" s="57">
        <f t="shared" si="0"/>
        <v>-4.57599</v>
      </c>
      <c r="Q26" s="57">
        <f t="shared" si="0"/>
        <v>-1.54939</v>
      </c>
      <c r="R26" s="57">
        <f t="shared" si="0"/>
        <v>1.96208</v>
      </c>
      <c r="S26" s="57">
        <f t="shared" si="0"/>
        <v>-4.2402800000000003</v>
      </c>
      <c r="T26" s="53">
        <v>2021</v>
      </c>
    </row>
    <row r="27" spans="1:24" s="52" customFormat="1" ht="12" customHeight="1">
      <c r="A27" s="71"/>
      <c r="B27" s="53">
        <v>2022</v>
      </c>
      <c r="C27" s="57">
        <f t="shared" si="0"/>
        <v>-1.58287</v>
      </c>
      <c r="D27" s="57">
        <f t="shared" si="0"/>
        <v>0</v>
      </c>
      <c r="E27" s="57">
        <f t="shared" si="0"/>
        <v>-3.1241300000000001</v>
      </c>
      <c r="F27" s="57">
        <f t="shared" si="0"/>
        <v>-3.1007799999999999</v>
      </c>
      <c r="G27" s="57">
        <f t="shared" si="0"/>
        <v>-3.2269999999999999</v>
      </c>
      <c r="H27" s="57">
        <f t="shared" si="0"/>
        <v>-3.1345399999999999</v>
      </c>
      <c r="I27" s="57">
        <f t="shared" si="0"/>
        <v>-1.4479</v>
      </c>
      <c r="J27" s="57">
        <f t="shared" si="0"/>
        <v>-2.5166200000000001</v>
      </c>
      <c r="K27" s="57">
        <f t="shared" si="0"/>
        <v>-1.8949400000000001</v>
      </c>
      <c r="L27" s="57">
        <f t="shared" si="0"/>
        <v>-4.0803200000000004</v>
      </c>
      <c r="M27" s="57">
        <f t="shared" si="0"/>
        <v>-1.8824399999999999</v>
      </c>
      <c r="N27" s="57">
        <f t="shared" si="0"/>
        <v>-7.2660400000000003</v>
      </c>
      <c r="O27" s="57">
        <f t="shared" si="0"/>
        <v>-0.47510999999999998</v>
      </c>
      <c r="P27" s="57">
        <f t="shared" si="0"/>
        <v>-1.5424500000000001</v>
      </c>
      <c r="Q27" s="57">
        <f t="shared" si="0"/>
        <v>-0.63551999999999997</v>
      </c>
      <c r="R27" s="57">
        <f t="shared" si="0"/>
        <v>6.9750800000000002</v>
      </c>
      <c r="S27" s="57">
        <f t="shared" si="0"/>
        <v>-6.8453900000000001</v>
      </c>
      <c r="T27" s="53">
        <v>2022</v>
      </c>
    </row>
    <row r="28" spans="1:24" s="52" customFormat="1" ht="12" customHeight="1">
      <c r="A28" s="71"/>
      <c r="B28" s="119">
        <v>2023</v>
      </c>
      <c r="C28" s="57">
        <f t="shared" ref="C28:S28" si="1">ROUND(C17/C16*100-100,5)</f>
        <v>-0.89254999999999995</v>
      </c>
      <c r="D28" s="57">
        <f t="shared" si="1"/>
        <v>10.81081</v>
      </c>
      <c r="E28" s="57">
        <f t="shared" si="1"/>
        <v>4.4585999999999997</v>
      </c>
      <c r="F28" s="57">
        <f t="shared" si="1"/>
        <v>-2.8651200000000001</v>
      </c>
      <c r="G28" s="57">
        <f t="shared" si="1"/>
        <v>-2.8363399999999999</v>
      </c>
      <c r="H28" s="57">
        <f t="shared" si="1"/>
        <v>7.7248599999999996</v>
      </c>
      <c r="I28" s="57">
        <f t="shared" si="1"/>
        <v>-1.3563099999999999</v>
      </c>
      <c r="J28" s="57">
        <f t="shared" si="1"/>
        <v>-1.1990400000000001</v>
      </c>
      <c r="K28" s="57">
        <f t="shared" si="1"/>
        <v>-1.14097</v>
      </c>
      <c r="L28" s="57">
        <f t="shared" si="1"/>
        <v>-1.34843</v>
      </c>
      <c r="M28" s="57">
        <f t="shared" si="1"/>
        <v>-1.61626</v>
      </c>
      <c r="N28" s="57">
        <f t="shared" si="1"/>
        <v>-9.4470600000000005</v>
      </c>
      <c r="O28" s="57">
        <f t="shared" si="1"/>
        <v>3.6599200000000001</v>
      </c>
      <c r="P28" s="57">
        <f t="shared" si="1"/>
        <v>-1.44811</v>
      </c>
      <c r="Q28" s="57">
        <f t="shared" si="1"/>
        <v>-1.2770900000000001</v>
      </c>
      <c r="R28" s="57">
        <f t="shared" si="1"/>
        <v>2.3790499999999999</v>
      </c>
      <c r="S28" s="57">
        <f t="shared" si="1"/>
        <v>-4.7029100000000001</v>
      </c>
      <c r="T28" s="119">
        <v>2023</v>
      </c>
    </row>
    <row r="29" spans="1:24" s="52" customFormat="1" ht="12" customHeight="1">
      <c r="A29" s="71"/>
      <c r="B29" s="60"/>
      <c r="C29" s="60"/>
      <c r="D29" s="60"/>
      <c r="E29" s="60"/>
      <c r="F29" s="60"/>
      <c r="G29" s="60"/>
      <c r="H29" s="60"/>
      <c r="I29" s="60"/>
      <c r="J29" s="60"/>
      <c r="K29" s="60"/>
      <c r="L29" s="60"/>
      <c r="M29" s="60"/>
      <c r="N29" s="60"/>
      <c r="O29" s="60"/>
      <c r="P29" s="60"/>
      <c r="Q29" s="60"/>
      <c r="R29" s="60"/>
      <c r="S29" s="60"/>
      <c r="T29" s="60"/>
    </row>
    <row r="30" spans="1:24" s="52" customFormat="1" ht="12" customHeight="1">
      <c r="A30" s="71"/>
      <c r="B30" s="60"/>
      <c r="C30" s="146" t="s">
        <v>124</v>
      </c>
      <c r="D30" s="146"/>
      <c r="E30" s="146"/>
      <c r="F30" s="146"/>
      <c r="G30" s="146"/>
      <c r="H30" s="146"/>
      <c r="I30" s="146" t="s">
        <v>124</v>
      </c>
      <c r="J30" s="146"/>
      <c r="K30" s="146"/>
      <c r="L30" s="146"/>
      <c r="M30" s="146"/>
      <c r="N30" s="146"/>
      <c r="O30" s="146"/>
      <c r="P30" s="146"/>
      <c r="Q30" s="146"/>
      <c r="R30" s="146"/>
      <c r="S30" s="146"/>
      <c r="T30" s="60"/>
    </row>
    <row r="31" spans="1:24" s="52" customFormat="1">
      <c r="A31" s="68"/>
      <c r="B31" s="53">
        <v>2014</v>
      </c>
      <c r="C31" s="72">
        <v>100</v>
      </c>
      <c r="D31" s="73">
        <f t="shared" ref="D31:S39" si="2">ROUND(D8/$C8*100,5)</f>
        <v>1.7940000000000001E-2</v>
      </c>
      <c r="E31" s="73">
        <f t="shared" si="2"/>
        <v>10.670730000000001</v>
      </c>
      <c r="F31" s="73">
        <f t="shared" si="2"/>
        <v>2.5833200000000001</v>
      </c>
      <c r="G31" s="73">
        <f t="shared" si="2"/>
        <v>2.4803799999999998</v>
      </c>
      <c r="H31" s="73">
        <f t="shared" si="2"/>
        <v>8.0874100000000002</v>
      </c>
      <c r="I31" s="73">
        <f t="shared" si="2"/>
        <v>89.311329999999998</v>
      </c>
      <c r="J31" s="73">
        <f t="shared" si="2"/>
        <v>22.3384</v>
      </c>
      <c r="K31" s="73">
        <f t="shared" si="2"/>
        <v>17.646730000000002</v>
      </c>
      <c r="L31" s="73">
        <f t="shared" si="2"/>
        <v>4.6916700000000002</v>
      </c>
      <c r="M31" s="73">
        <f t="shared" si="2"/>
        <v>26.412859999999998</v>
      </c>
      <c r="N31" s="73">
        <f t="shared" si="2"/>
        <v>2.1771199999999999</v>
      </c>
      <c r="O31" s="73">
        <f t="shared" si="2"/>
        <v>2.5453100000000002</v>
      </c>
      <c r="P31" s="73">
        <f t="shared" si="2"/>
        <v>21.690439999999999</v>
      </c>
      <c r="Q31" s="73">
        <f t="shared" si="2"/>
        <v>40.56006</v>
      </c>
      <c r="R31" s="73">
        <f t="shared" si="2"/>
        <v>18.455729999999999</v>
      </c>
      <c r="S31" s="73">
        <f t="shared" si="2"/>
        <v>22.104330000000001</v>
      </c>
      <c r="T31" s="53">
        <v>2014</v>
      </c>
    </row>
    <row r="32" spans="1:24" s="52" customFormat="1">
      <c r="A32" s="68"/>
      <c r="B32" s="53">
        <v>2015</v>
      </c>
      <c r="C32" s="72">
        <v>100</v>
      </c>
      <c r="D32" s="73">
        <f t="shared" si="2"/>
        <v>1.6990000000000002E-2</v>
      </c>
      <c r="E32" s="73">
        <f t="shared" si="2"/>
        <v>9.9462700000000002</v>
      </c>
      <c r="F32" s="73">
        <f t="shared" si="2"/>
        <v>2.5522999999999998</v>
      </c>
      <c r="G32" s="73">
        <f t="shared" si="2"/>
        <v>2.4558800000000001</v>
      </c>
      <c r="H32" s="73">
        <f t="shared" si="2"/>
        <v>7.3939700000000004</v>
      </c>
      <c r="I32" s="73">
        <f t="shared" si="2"/>
        <v>90.036739999999995</v>
      </c>
      <c r="J32" s="73">
        <f t="shared" si="2"/>
        <v>22.398109999999999</v>
      </c>
      <c r="K32" s="73">
        <f t="shared" si="2"/>
        <v>17.3721</v>
      </c>
      <c r="L32" s="73">
        <f t="shared" si="2"/>
        <v>5.0260199999999999</v>
      </c>
      <c r="M32" s="73">
        <f t="shared" si="2"/>
        <v>26.597999999999999</v>
      </c>
      <c r="N32" s="73">
        <f t="shared" si="2"/>
        <v>2.08975</v>
      </c>
      <c r="O32" s="73">
        <f t="shared" si="2"/>
        <v>2.3033999999999999</v>
      </c>
      <c r="P32" s="73">
        <f t="shared" si="2"/>
        <v>22.20485</v>
      </c>
      <c r="Q32" s="73">
        <f t="shared" si="2"/>
        <v>41.04063</v>
      </c>
      <c r="R32" s="73">
        <f t="shared" si="2"/>
        <v>18.97212</v>
      </c>
      <c r="S32" s="73">
        <f t="shared" si="2"/>
        <v>22.06851</v>
      </c>
      <c r="T32" s="53">
        <v>2015</v>
      </c>
    </row>
    <row r="33" spans="1:20" s="52" customFormat="1">
      <c r="A33" s="68"/>
      <c r="B33" s="53">
        <v>2016</v>
      </c>
      <c r="C33" s="72">
        <v>100</v>
      </c>
      <c r="D33" s="73">
        <f t="shared" si="2"/>
        <v>1.7330000000000002E-2</v>
      </c>
      <c r="E33" s="73">
        <f t="shared" si="2"/>
        <v>9.2830399999999997</v>
      </c>
      <c r="F33" s="73">
        <f t="shared" si="2"/>
        <v>2.5238200000000002</v>
      </c>
      <c r="G33" s="73">
        <f t="shared" si="2"/>
        <v>2.43296</v>
      </c>
      <c r="H33" s="73">
        <f t="shared" si="2"/>
        <v>6.75922</v>
      </c>
      <c r="I33" s="73">
        <f t="shared" si="2"/>
        <v>90.699629999999999</v>
      </c>
      <c r="J33" s="73">
        <f t="shared" si="2"/>
        <v>22.99419</v>
      </c>
      <c r="K33" s="73">
        <f t="shared" si="2"/>
        <v>17.298680000000001</v>
      </c>
      <c r="L33" s="73">
        <f t="shared" si="2"/>
        <v>5.6955099999999996</v>
      </c>
      <c r="M33" s="73">
        <f t="shared" si="2"/>
        <v>27.21733</v>
      </c>
      <c r="N33" s="73">
        <f t="shared" si="2"/>
        <v>1.9680899999999999</v>
      </c>
      <c r="O33" s="73">
        <f t="shared" si="2"/>
        <v>2.1341800000000002</v>
      </c>
      <c r="P33" s="73">
        <f t="shared" si="2"/>
        <v>23.11506</v>
      </c>
      <c r="Q33" s="73">
        <f t="shared" si="2"/>
        <v>40.488109999999999</v>
      </c>
      <c r="R33" s="73">
        <f t="shared" si="2"/>
        <v>18.8598</v>
      </c>
      <c r="S33" s="73">
        <f t="shared" si="2"/>
        <v>21.628309999999999</v>
      </c>
      <c r="T33" s="53">
        <v>2016</v>
      </c>
    </row>
    <row r="34" spans="1:20" s="52" customFormat="1">
      <c r="A34" s="68"/>
      <c r="B34" s="53">
        <v>2017</v>
      </c>
      <c r="C34" s="72">
        <v>100</v>
      </c>
      <c r="D34" s="73">
        <f t="shared" si="2"/>
        <v>1.6289999999999999E-2</v>
      </c>
      <c r="E34" s="73">
        <f t="shared" si="2"/>
        <v>8.9268400000000003</v>
      </c>
      <c r="F34" s="73">
        <f t="shared" si="2"/>
        <v>2.4581400000000002</v>
      </c>
      <c r="G34" s="73">
        <f t="shared" si="2"/>
        <v>2.3716599999999999</v>
      </c>
      <c r="H34" s="73">
        <f t="shared" si="2"/>
        <v>6.4687000000000001</v>
      </c>
      <c r="I34" s="73">
        <f t="shared" si="2"/>
        <v>91.056870000000004</v>
      </c>
      <c r="J34" s="73">
        <f t="shared" si="2"/>
        <v>22.976759999999999</v>
      </c>
      <c r="K34" s="73">
        <f t="shared" si="2"/>
        <v>16.767910000000001</v>
      </c>
      <c r="L34" s="73">
        <f t="shared" si="2"/>
        <v>6.20885</v>
      </c>
      <c r="M34" s="73">
        <f t="shared" si="2"/>
        <v>27.94567</v>
      </c>
      <c r="N34" s="73">
        <f t="shared" si="2"/>
        <v>1.92256</v>
      </c>
      <c r="O34" s="73">
        <f t="shared" si="2"/>
        <v>2.0762999999999998</v>
      </c>
      <c r="P34" s="73">
        <f t="shared" si="2"/>
        <v>23.946809999999999</v>
      </c>
      <c r="Q34" s="73">
        <f t="shared" si="2"/>
        <v>40.134439999999998</v>
      </c>
      <c r="R34" s="73">
        <f t="shared" si="2"/>
        <v>18.74269</v>
      </c>
      <c r="S34" s="73">
        <f t="shared" si="2"/>
        <v>21.391749999999998</v>
      </c>
      <c r="T34" s="53">
        <v>2017</v>
      </c>
    </row>
    <row r="35" spans="1:20" s="52" customFormat="1">
      <c r="A35" s="68"/>
      <c r="B35" s="53">
        <v>2018</v>
      </c>
      <c r="C35" s="72">
        <v>100</v>
      </c>
      <c r="D35" s="73">
        <f t="shared" si="2"/>
        <v>1.5689999999999999E-2</v>
      </c>
      <c r="E35" s="73">
        <f t="shared" si="2"/>
        <v>9.2187900000000003</v>
      </c>
      <c r="F35" s="73">
        <f t="shared" si="2"/>
        <v>2.43221</v>
      </c>
      <c r="G35" s="73">
        <f t="shared" si="2"/>
        <v>2.3500299999999998</v>
      </c>
      <c r="H35" s="73">
        <f t="shared" si="2"/>
        <v>6.7865799999999998</v>
      </c>
      <c r="I35" s="73">
        <f t="shared" si="2"/>
        <v>90.765510000000006</v>
      </c>
      <c r="J35" s="73">
        <f t="shared" si="2"/>
        <v>22.686219999999999</v>
      </c>
      <c r="K35" s="73">
        <f t="shared" si="2"/>
        <v>16.537739999999999</v>
      </c>
      <c r="L35" s="73">
        <f t="shared" si="2"/>
        <v>6.1484800000000002</v>
      </c>
      <c r="M35" s="73">
        <f t="shared" si="2"/>
        <v>27.952089999999998</v>
      </c>
      <c r="N35" s="73">
        <f t="shared" si="2"/>
        <v>1.9171899999999999</v>
      </c>
      <c r="O35" s="73">
        <f t="shared" si="2"/>
        <v>1.97956</v>
      </c>
      <c r="P35" s="73">
        <f t="shared" si="2"/>
        <v>24.055340000000001</v>
      </c>
      <c r="Q35" s="73">
        <f t="shared" si="2"/>
        <v>40.127209999999998</v>
      </c>
      <c r="R35" s="73">
        <f t="shared" si="2"/>
        <v>18.430150000000001</v>
      </c>
      <c r="S35" s="73">
        <f t="shared" si="2"/>
        <v>21.69706</v>
      </c>
      <c r="T35" s="53">
        <v>2018</v>
      </c>
    </row>
    <row r="36" spans="1:20" s="52" customFormat="1">
      <c r="A36" s="68"/>
      <c r="B36" s="53">
        <v>2019</v>
      </c>
      <c r="C36" s="72">
        <v>100</v>
      </c>
      <c r="D36" s="73">
        <f t="shared" si="2"/>
        <v>1.537E-2</v>
      </c>
      <c r="E36" s="73">
        <f t="shared" si="2"/>
        <v>9.0971399999999996</v>
      </c>
      <c r="F36" s="73">
        <f t="shared" si="2"/>
        <v>2.3221699999999998</v>
      </c>
      <c r="G36" s="73">
        <f t="shared" si="2"/>
        <v>2.2411500000000002</v>
      </c>
      <c r="H36" s="73">
        <f t="shared" si="2"/>
        <v>6.7749699999999997</v>
      </c>
      <c r="I36" s="73">
        <f t="shared" si="2"/>
        <v>90.88749</v>
      </c>
      <c r="J36" s="73">
        <f t="shared" si="2"/>
        <v>22.529920000000001</v>
      </c>
      <c r="K36" s="73">
        <f t="shared" si="2"/>
        <v>16.43469</v>
      </c>
      <c r="L36" s="73">
        <f t="shared" si="2"/>
        <v>6.0952299999999999</v>
      </c>
      <c r="M36" s="73">
        <f t="shared" si="2"/>
        <v>27.509969999999999</v>
      </c>
      <c r="N36" s="73">
        <f t="shared" si="2"/>
        <v>1.85558</v>
      </c>
      <c r="O36" s="73">
        <f t="shared" si="2"/>
        <v>1.8821699999999999</v>
      </c>
      <c r="P36" s="73">
        <f t="shared" si="2"/>
        <v>23.77223</v>
      </c>
      <c r="Q36" s="73">
        <f t="shared" si="2"/>
        <v>40.8476</v>
      </c>
      <c r="R36" s="73">
        <f t="shared" si="2"/>
        <v>17.98903</v>
      </c>
      <c r="S36" s="73">
        <f t="shared" si="2"/>
        <v>22.85857</v>
      </c>
      <c r="T36" s="53">
        <v>2019</v>
      </c>
    </row>
    <row r="37" spans="1:20" s="52" customFormat="1">
      <c r="A37" s="68"/>
      <c r="B37" s="53">
        <v>2020</v>
      </c>
      <c r="C37" s="72">
        <v>100</v>
      </c>
      <c r="D37" s="73">
        <f t="shared" si="2"/>
        <v>1.5959999999999998E-2</v>
      </c>
      <c r="E37" s="73">
        <f t="shared" si="2"/>
        <v>8.7383199999999999</v>
      </c>
      <c r="F37" s="73">
        <f t="shared" si="2"/>
        <v>2.4318900000000001</v>
      </c>
      <c r="G37" s="73">
        <f t="shared" si="2"/>
        <v>2.3529399999999998</v>
      </c>
      <c r="H37" s="73">
        <f t="shared" si="2"/>
        <v>6.3064299999999998</v>
      </c>
      <c r="I37" s="73">
        <f t="shared" si="2"/>
        <v>91.245710000000003</v>
      </c>
      <c r="J37" s="73">
        <f t="shared" si="2"/>
        <v>22.336549999999999</v>
      </c>
      <c r="K37" s="73">
        <f t="shared" si="2"/>
        <v>16.088349999999998</v>
      </c>
      <c r="L37" s="73">
        <f t="shared" si="2"/>
        <v>6.2481900000000001</v>
      </c>
      <c r="M37" s="73">
        <f t="shared" si="2"/>
        <v>26.641639999999999</v>
      </c>
      <c r="N37" s="73">
        <f t="shared" si="2"/>
        <v>1.86242</v>
      </c>
      <c r="O37" s="73">
        <f t="shared" si="2"/>
        <v>1.9167799999999999</v>
      </c>
      <c r="P37" s="73">
        <f t="shared" si="2"/>
        <v>22.862439999999999</v>
      </c>
      <c r="Q37" s="73">
        <f t="shared" si="2"/>
        <v>42.267519999999998</v>
      </c>
      <c r="R37" s="73">
        <f t="shared" si="2"/>
        <v>18.337759999999999</v>
      </c>
      <c r="S37" s="73">
        <f t="shared" si="2"/>
        <v>23.929770000000001</v>
      </c>
      <c r="T37" s="53">
        <v>2020</v>
      </c>
    </row>
    <row r="38" spans="1:20" s="52" customFormat="1">
      <c r="A38" s="68"/>
      <c r="B38" s="53">
        <v>2021</v>
      </c>
      <c r="C38" s="72">
        <v>100</v>
      </c>
      <c r="D38" s="73">
        <f t="shared" si="2"/>
        <v>1.6590000000000001E-2</v>
      </c>
      <c r="E38" s="73">
        <f t="shared" si="2"/>
        <v>8.0663499999999999</v>
      </c>
      <c r="F38" s="73">
        <f t="shared" si="2"/>
        <v>2.4872999999999998</v>
      </c>
      <c r="G38" s="73">
        <f t="shared" si="2"/>
        <v>2.4178000000000002</v>
      </c>
      <c r="H38" s="73">
        <f t="shared" si="2"/>
        <v>5.5790499999999996</v>
      </c>
      <c r="I38" s="73">
        <f t="shared" si="2"/>
        <v>91.917060000000006</v>
      </c>
      <c r="J38" s="73">
        <f t="shared" si="2"/>
        <v>22.05836</v>
      </c>
      <c r="K38" s="73">
        <f t="shared" si="2"/>
        <v>15.783379999999999</v>
      </c>
      <c r="L38" s="73">
        <f t="shared" si="2"/>
        <v>6.2749699999999997</v>
      </c>
      <c r="M38" s="73">
        <f t="shared" si="2"/>
        <v>26.607420000000001</v>
      </c>
      <c r="N38" s="73">
        <f t="shared" si="2"/>
        <v>1.95011</v>
      </c>
      <c r="O38" s="73">
        <f t="shared" si="2"/>
        <v>1.9819500000000001</v>
      </c>
      <c r="P38" s="73">
        <f t="shared" si="2"/>
        <v>22.675360000000001</v>
      </c>
      <c r="Q38" s="73">
        <f t="shared" si="2"/>
        <v>43.251289999999997</v>
      </c>
      <c r="R38" s="73">
        <f t="shared" si="2"/>
        <v>19.43384</v>
      </c>
      <c r="S38" s="73">
        <f t="shared" si="2"/>
        <v>23.817450000000001</v>
      </c>
      <c r="T38" s="53">
        <v>2021</v>
      </c>
    </row>
    <row r="39" spans="1:20" s="52" customFormat="1">
      <c r="A39" s="68"/>
      <c r="B39" s="53">
        <v>2022</v>
      </c>
      <c r="C39" s="72">
        <v>100</v>
      </c>
      <c r="D39" s="73">
        <f t="shared" si="2"/>
        <v>1.686E-2</v>
      </c>
      <c r="E39" s="73">
        <f t="shared" si="2"/>
        <v>7.9400199999999996</v>
      </c>
      <c r="F39" s="73">
        <f t="shared" si="2"/>
        <v>2.4489399999999999</v>
      </c>
      <c r="G39" s="73">
        <f t="shared" si="2"/>
        <v>2.3774099999999998</v>
      </c>
      <c r="H39" s="73">
        <f t="shared" si="2"/>
        <v>5.4910899999999998</v>
      </c>
      <c r="I39" s="73">
        <f t="shared" si="2"/>
        <v>92.043120000000002</v>
      </c>
      <c r="J39" s="73">
        <f t="shared" si="2"/>
        <v>21.849070000000001</v>
      </c>
      <c r="K39" s="73">
        <f t="shared" si="2"/>
        <v>15.73334</v>
      </c>
      <c r="L39" s="73">
        <f t="shared" si="2"/>
        <v>6.1157399999999997</v>
      </c>
      <c r="M39" s="73">
        <f t="shared" si="2"/>
        <v>26.526430000000001</v>
      </c>
      <c r="N39" s="73">
        <f t="shared" si="2"/>
        <v>1.8374999999999999</v>
      </c>
      <c r="O39" s="73">
        <f t="shared" si="2"/>
        <v>2.0042599999999999</v>
      </c>
      <c r="P39" s="73">
        <f t="shared" si="2"/>
        <v>22.684670000000001</v>
      </c>
      <c r="Q39" s="73">
        <f t="shared" si="2"/>
        <v>43.667619999999999</v>
      </c>
      <c r="R39" s="73">
        <f t="shared" si="2"/>
        <v>21.123729999999998</v>
      </c>
      <c r="S39" s="73">
        <f t="shared" ref="S39:S40" si="3">ROUND(S16/$C16*100,5)</f>
        <v>22.543890000000001</v>
      </c>
      <c r="T39" s="53">
        <v>2022</v>
      </c>
    </row>
    <row r="40" spans="1:20" s="52" customFormat="1">
      <c r="A40" s="68"/>
      <c r="B40" s="119">
        <v>2023</v>
      </c>
      <c r="C40" s="72">
        <v>100</v>
      </c>
      <c r="D40" s="73">
        <f t="shared" ref="D40:R40" si="4">ROUND(D17/$C17*100,5)</f>
        <v>1.8849999999999999E-2</v>
      </c>
      <c r="E40" s="73">
        <f t="shared" si="4"/>
        <v>8.3687299999999993</v>
      </c>
      <c r="F40" s="73">
        <f t="shared" si="4"/>
        <v>2.4001899999999998</v>
      </c>
      <c r="G40" s="73">
        <f t="shared" si="4"/>
        <v>2.3307799999999999</v>
      </c>
      <c r="H40" s="73">
        <f t="shared" si="4"/>
        <v>5.96854</v>
      </c>
      <c r="I40" s="73">
        <f t="shared" si="4"/>
        <v>91.61242</v>
      </c>
      <c r="J40" s="73">
        <f t="shared" si="4"/>
        <v>21.781500000000001</v>
      </c>
      <c r="K40" s="73">
        <f t="shared" si="4"/>
        <v>15.693899999999999</v>
      </c>
      <c r="L40" s="73">
        <f t="shared" si="4"/>
        <v>6.0876000000000001</v>
      </c>
      <c r="M40" s="73">
        <f t="shared" si="4"/>
        <v>26.332730000000002</v>
      </c>
      <c r="N40" s="73">
        <f t="shared" si="4"/>
        <v>1.6789000000000001</v>
      </c>
      <c r="O40" s="73">
        <f t="shared" si="4"/>
        <v>2.09632</v>
      </c>
      <c r="P40" s="73">
        <f t="shared" si="4"/>
        <v>22.557510000000001</v>
      </c>
      <c r="Q40" s="73">
        <f t="shared" si="4"/>
        <v>43.498190000000001</v>
      </c>
      <c r="R40" s="73">
        <f t="shared" si="4"/>
        <v>21.82104</v>
      </c>
      <c r="S40" s="73">
        <f t="shared" si="3"/>
        <v>21.677150000000001</v>
      </c>
      <c r="T40" s="119">
        <v>2023</v>
      </c>
    </row>
    <row r="41" spans="1:20" s="52" customFormat="1">
      <c r="A41" s="68"/>
    </row>
    <row r="42" spans="1:20" s="52" customFormat="1">
      <c r="A42" s="68"/>
    </row>
    <row r="43" spans="1:20" s="52" customFormat="1">
      <c r="A43" s="68"/>
    </row>
    <row r="44" spans="1:20" s="52" customFormat="1">
      <c r="A44" s="68"/>
    </row>
    <row r="45" spans="1:20" s="52" customFormat="1">
      <c r="A45" s="68"/>
    </row>
    <row r="46" spans="1:20" s="52" customFormat="1">
      <c r="A46" s="68"/>
    </row>
    <row r="47" spans="1:20" s="52" customFormat="1">
      <c r="A47" s="68"/>
    </row>
    <row r="48" spans="1:20" s="52" customFormat="1">
      <c r="A48" s="68"/>
    </row>
    <row r="49" spans="1:1" s="52" customFormat="1">
      <c r="A49" s="68"/>
    </row>
    <row r="50" spans="1:1" s="52" customFormat="1">
      <c r="A50" s="68"/>
    </row>
    <row r="51" spans="1:1" s="52" customFormat="1">
      <c r="A51" s="68"/>
    </row>
    <row r="52" spans="1:1" s="52" customFormat="1">
      <c r="A52" s="68"/>
    </row>
    <row r="53" spans="1:1" s="52" customFormat="1">
      <c r="A53" s="68"/>
    </row>
    <row r="54" spans="1:1" s="52" customFormat="1">
      <c r="A54" s="68"/>
    </row>
    <row r="55" spans="1:1" s="52" customFormat="1">
      <c r="A55" s="68"/>
    </row>
    <row r="56" spans="1:1" s="52" customFormat="1">
      <c r="A56" s="68"/>
    </row>
    <row r="57" spans="1:1" s="52" customFormat="1">
      <c r="A57" s="68"/>
    </row>
    <row r="58" spans="1:1" s="52" customFormat="1">
      <c r="A58" s="68"/>
    </row>
    <row r="59" spans="1:1" s="52" customFormat="1">
      <c r="A59" s="68"/>
    </row>
    <row r="60" spans="1:1" s="52" customFormat="1">
      <c r="A60" s="68"/>
    </row>
    <row r="61" spans="1:1" s="52" customFormat="1">
      <c r="A61" s="68"/>
    </row>
    <row r="62" spans="1:1" s="52" customFormat="1">
      <c r="A62" s="68"/>
    </row>
    <row r="63" spans="1:1" s="52" customFormat="1">
      <c r="A63" s="68"/>
    </row>
    <row r="64" spans="1:1" s="52" customFormat="1">
      <c r="A64" s="68"/>
    </row>
    <row r="65" spans="1:1" s="52" customFormat="1">
      <c r="A65" s="68"/>
    </row>
    <row r="66" spans="1:1" s="52" customFormat="1">
      <c r="A66" s="68"/>
    </row>
    <row r="67" spans="1:1" s="52" customFormat="1">
      <c r="A67" s="68"/>
    </row>
    <row r="68" spans="1:1" s="52" customFormat="1">
      <c r="A68" s="68"/>
    </row>
    <row r="69" spans="1:1" s="52" customFormat="1">
      <c r="A69" s="68"/>
    </row>
    <row r="70" spans="1:1" s="52" customFormat="1">
      <c r="A70" s="68"/>
    </row>
    <row r="71" spans="1:1" s="52" customFormat="1">
      <c r="A71" s="68"/>
    </row>
    <row r="72" spans="1:1" s="52" customFormat="1">
      <c r="A72" s="68"/>
    </row>
    <row r="73" spans="1:1" s="52" customFormat="1">
      <c r="A73" s="68"/>
    </row>
    <row r="74" spans="1:1" s="52" customFormat="1">
      <c r="A74" s="68"/>
    </row>
    <row r="75" spans="1:1" s="52" customFormat="1">
      <c r="A75" s="68"/>
    </row>
    <row r="76" spans="1:1" s="52" customFormat="1">
      <c r="A76" s="68"/>
    </row>
    <row r="77" spans="1:1" s="52" customFormat="1">
      <c r="A77" s="68"/>
    </row>
    <row r="78" spans="1:1" s="52" customFormat="1">
      <c r="A78" s="68"/>
    </row>
    <row r="79" spans="1:1" s="52" customFormat="1">
      <c r="A79" s="68"/>
    </row>
    <row r="80" spans="1:1" s="52" customFormat="1">
      <c r="A80" s="68"/>
    </row>
    <row r="81" spans="1:1" s="52" customFormat="1">
      <c r="A81" s="68"/>
    </row>
    <row r="82" spans="1:1" s="52" customFormat="1">
      <c r="A82" s="68"/>
    </row>
    <row r="83" spans="1:1" s="52" customFormat="1">
      <c r="A83" s="68"/>
    </row>
    <row r="84" spans="1:1" s="52" customFormat="1">
      <c r="A84" s="68"/>
    </row>
    <row r="85" spans="1:1" s="52" customFormat="1">
      <c r="A85" s="68"/>
    </row>
    <row r="86" spans="1:1" s="52" customFormat="1">
      <c r="A86" s="68"/>
    </row>
    <row r="87" spans="1:1" s="52" customFormat="1">
      <c r="A87" s="68"/>
    </row>
    <row r="88" spans="1:1" s="52" customFormat="1">
      <c r="A88" s="68"/>
    </row>
    <row r="89" spans="1:1" s="52" customFormat="1">
      <c r="A89" s="68"/>
    </row>
    <row r="90" spans="1:1" s="52" customFormat="1">
      <c r="A90" s="68"/>
    </row>
    <row r="91" spans="1:1" s="52" customFormat="1">
      <c r="A91" s="68"/>
    </row>
    <row r="92" spans="1:1" s="52" customFormat="1">
      <c r="A92" s="68"/>
    </row>
    <row r="93" spans="1:1" s="52" customFormat="1">
      <c r="A93" s="68"/>
    </row>
    <row r="94" spans="1:1" s="52" customFormat="1">
      <c r="A94" s="68"/>
    </row>
    <row r="95" spans="1:1" s="52" customFormat="1">
      <c r="A95" s="68"/>
    </row>
    <row r="96" spans="1:1" s="52" customFormat="1">
      <c r="A96" s="68"/>
    </row>
    <row r="97" spans="1:1" s="52" customFormat="1">
      <c r="A97" s="68"/>
    </row>
    <row r="98" spans="1:1" s="52" customFormat="1">
      <c r="A98" s="68"/>
    </row>
    <row r="99" spans="1:1" s="52" customFormat="1">
      <c r="A99" s="68"/>
    </row>
    <row r="100" spans="1:1" s="52" customFormat="1">
      <c r="A100" s="68"/>
    </row>
    <row r="101" spans="1:1" s="52" customFormat="1">
      <c r="A101" s="68"/>
    </row>
    <row r="102" spans="1:1" s="52" customFormat="1">
      <c r="A102" s="68"/>
    </row>
    <row r="103" spans="1:1" s="52" customFormat="1">
      <c r="A103" s="68"/>
    </row>
    <row r="104" spans="1:1" s="52" customFormat="1">
      <c r="A104" s="68"/>
    </row>
    <row r="105" spans="1:1" s="52" customFormat="1">
      <c r="A105" s="68"/>
    </row>
    <row r="106" spans="1:1" s="52" customFormat="1">
      <c r="A106" s="68"/>
    </row>
    <row r="107" spans="1:1" s="52" customFormat="1">
      <c r="A107" s="68"/>
    </row>
    <row r="108" spans="1:1" s="52" customFormat="1">
      <c r="A108" s="68"/>
    </row>
    <row r="109" spans="1:1" s="52" customFormat="1">
      <c r="A109" s="68"/>
    </row>
    <row r="110" spans="1:1" s="52" customFormat="1">
      <c r="A110" s="68"/>
    </row>
    <row r="111" spans="1:1" s="52" customFormat="1">
      <c r="A111" s="68"/>
    </row>
    <row r="112" spans="1:1" s="52" customFormat="1">
      <c r="A112" s="68"/>
    </row>
    <row r="113" spans="1:1" s="52" customFormat="1">
      <c r="A113" s="68"/>
    </row>
    <row r="114" spans="1:1" s="52" customFormat="1">
      <c r="A114" s="68"/>
    </row>
    <row r="115" spans="1:1" s="52" customFormat="1">
      <c r="A115" s="68"/>
    </row>
    <row r="116" spans="1:1" s="52" customFormat="1">
      <c r="A116" s="68"/>
    </row>
    <row r="117" spans="1:1" s="52" customFormat="1">
      <c r="A117" s="68"/>
    </row>
    <row r="118" spans="1:1" s="52" customFormat="1">
      <c r="A118" s="68"/>
    </row>
    <row r="119" spans="1:1" s="52" customFormat="1">
      <c r="A119" s="68"/>
    </row>
    <row r="120" spans="1:1" s="52" customFormat="1">
      <c r="A120" s="68"/>
    </row>
    <row r="121" spans="1:1" s="52" customFormat="1">
      <c r="A121" s="68"/>
    </row>
    <row r="122" spans="1:1" s="52" customFormat="1">
      <c r="A122" s="68"/>
    </row>
    <row r="123" spans="1:1" s="52" customFormat="1">
      <c r="A123" s="68"/>
    </row>
    <row r="124" spans="1:1" s="52" customFormat="1">
      <c r="A124" s="68"/>
    </row>
    <row r="125" spans="1:1" s="52" customFormat="1">
      <c r="A125" s="68"/>
    </row>
    <row r="126" spans="1:1" s="52" customFormat="1">
      <c r="A126" s="68"/>
    </row>
    <row r="127" spans="1:1" s="52" customFormat="1">
      <c r="A127" s="68"/>
    </row>
    <row r="128" spans="1:1" s="52" customFormat="1">
      <c r="A128" s="68"/>
    </row>
    <row r="129" spans="1:1" s="52" customFormat="1">
      <c r="A129" s="68"/>
    </row>
    <row r="130" spans="1:1" s="52" customFormat="1">
      <c r="A130" s="68"/>
    </row>
    <row r="131" spans="1:1" s="52" customFormat="1">
      <c r="A131" s="68"/>
    </row>
    <row r="132" spans="1:1" s="52" customFormat="1">
      <c r="A132" s="68"/>
    </row>
    <row r="133" spans="1:1" s="52" customFormat="1">
      <c r="A133" s="68"/>
    </row>
    <row r="134" spans="1:1" s="52" customFormat="1">
      <c r="A134" s="68"/>
    </row>
    <row r="135" spans="1:1" s="52" customFormat="1">
      <c r="A135" s="68"/>
    </row>
    <row r="136" spans="1:1" s="52" customFormat="1">
      <c r="A136" s="68"/>
    </row>
    <row r="137" spans="1:1" s="52" customFormat="1">
      <c r="A137" s="68"/>
    </row>
    <row r="138" spans="1:1" s="52" customFormat="1">
      <c r="A138" s="68"/>
    </row>
    <row r="139" spans="1:1" s="52" customFormat="1">
      <c r="A139" s="68"/>
    </row>
    <row r="140" spans="1:1" s="52" customFormat="1">
      <c r="A140" s="68"/>
    </row>
    <row r="141" spans="1:1" s="52" customFormat="1">
      <c r="A141" s="68"/>
    </row>
    <row r="142" spans="1:1" s="52" customFormat="1">
      <c r="A142" s="68"/>
    </row>
    <row r="143" spans="1:1" s="52" customFormat="1">
      <c r="A143" s="68"/>
    </row>
    <row r="144" spans="1:1" s="52" customFormat="1">
      <c r="A144" s="68"/>
    </row>
    <row r="145" spans="1:1" s="52" customFormat="1">
      <c r="A145" s="68"/>
    </row>
    <row r="146" spans="1:1" s="52" customFormat="1">
      <c r="A146" s="68"/>
    </row>
    <row r="147" spans="1:1" s="52" customFormat="1">
      <c r="A147" s="68"/>
    </row>
    <row r="148" spans="1:1" s="52" customFormat="1">
      <c r="A148" s="68"/>
    </row>
    <row r="149" spans="1:1" s="52" customFormat="1">
      <c r="A149" s="68"/>
    </row>
    <row r="150" spans="1:1" s="52" customFormat="1">
      <c r="A150" s="68"/>
    </row>
    <row r="151" spans="1:1" s="52" customFormat="1">
      <c r="A151" s="68"/>
    </row>
    <row r="152" spans="1:1" s="52" customFormat="1">
      <c r="A152" s="68"/>
    </row>
    <row r="153" spans="1:1" s="52" customFormat="1">
      <c r="A153" s="68"/>
    </row>
    <row r="154" spans="1:1" s="52" customFormat="1">
      <c r="A154" s="68"/>
    </row>
    <row r="155" spans="1:1" s="52" customFormat="1">
      <c r="A155" s="68"/>
    </row>
    <row r="156" spans="1:1" s="52" customFormat="1">
      <c r="A156" s="68"/>
    </row>
    <row r="157" spans="1:1" s="52" customFormat="1">
      <c r="A157" s="68"/>
    </row>
    <row r="158" spans="1:1" s="52" customFormat="1">
      <c r="A158" s="68"/>
    </row>
    <row r="159" spans="1:1" s="52" customFormat="1">
      <c r="A159" s="68"/>
    </row>
    <row r="160" spans="1:1" s="52" customFormat="1">
      <c r="A160" s="68"/>
    </row>
    <row r="161" spans="1:1" s="52" customFormat="1">
      <c r="A161" s="68"/>
    </row>
    <row r="162" spans="1:1" s="52" customFormat="1">
      <c r="A162" s="68"/>
    </row>
    <row r="163" spans="1:1" s="52" customFormat="1">
      <c r="A163" s="68"/>
    </row>
    <row r="164" spans="1:1" s="52" customFormat="1">
      <c r="A164" s="68"/>
    </row>
    <row r="165" spans="1:1" s="52" customFormat="1">
      <c r="A165" s="68"/>
    </row>
    <row r="166" spans="1:1" s="52" customFormat="1">
      <c r="A166" s="68"/>
    </row>
    <row r="167" spans="1:1" s="52" customFormat="1">
      <c r="A167" s="68"/>
    </row>
    <row r="168" spans="1:1" s="52" customFormat="1">
      <c r="A168" s="68"/>
    </row>
    <row r="169" spans="1:1" s="52" customFormat="1">
      <c r="A169" s="68"/>
    </row>
    <row r="170" spans="1:1" s="52" customFormat="1">
      <c r="A170" s="68"/>
    </row>
    <row r="171" spans="1:1" s="52" customFormat="1">
      <c r="A171" s="68"/>
    </row>
    <row r="172" spans="1:1" s="52" customFormat="1">
      <c r="A172" s="68"/>
    </row>
    <row r="173" spans="1:1" s="52" customFormat="1">
      <c r="A173" s="68"/>
    </row>
    <row r="174" spans="1:1" s="52" customFormat="1">
      <c r="A174" s="68"/>
    </row>
    <row r="175" spans="1:1" s="52" customFormat="1">
      <c r="A175" s="68"/>
    </row>
    <row r="176" spans="1:1" s="52" customFormat="1">
      <c r="A176" s="68"/>
    </row>
    <row r="177" spans="1:1" s="52" customFormat="1">
      <c r="A177" s="68"/>
    </row>
    <row r="178" spans="1:1" s="52" customFormat="1">
      <c r="A178" s="68"/>
    </row>
    <row r="179" spans="1:1" s="52" customFormat="1">
      <c r="A179" s="68"/>
    </row>
    <row r="180" spans="1:1" s="52" customFormat="1">
      <c r="A180" s="68"/>
    </row>
    <row r="181" spans="1:1" s="52" customFormat="1">
      <c r="A181" s="68"/>
    </row>
    <row r="182" spans="1:1" s="52" customFormat="1">
      <c r="A182" s="68"/>
    </row>
    <row r="183" spans="1:1" s="52" customFormat="1">
      <c r="A183" s="68"/>
    </row>
    <row r="184" spans="1:1" s="52" customFormat="1">
      <c r="A184" s="68"/>
    </row>
    <row r="185" spans="1:1" s="52" customFormat="1">
      <c r="A185" s="68"/>
    </row>
    <row r="186" spans="1:1" s="52" customFormat="1">
      <c r="A186" s="68"/>
    </row>
    <row r="187" spans="1:1" s="52" customFormat="1">
      <c r="A187" s="68"/>
    </row>
    <row r="188" spans="1:1" s="52" customFormat="1">
      <c r="A188" s="68"/>
    </row>
    <row r="189" spans="1:1" s="52" customFormat="1">
      <c r="A189" s="68"/>
    </row>
    <row r="190" spans="1:1" s="52" customFormat="1">
      <c r="A190" s="68"/>
    </row>
    <row r="191" spans="1:1" s="52" customFormat="1">
      <c r="A191" s="68"/>
    </row>
    <row r="192" spans="1:1" s="52" customFormat="1">
      <c r="A192" s="68"/>
    </row>
    <row r="193" spans="1:1" s="52" customFormat="1">
      <c r="A193" s="68"/>
    </row>
    <row r="194" spans="1:1" s="52" customFormat="1">
      <c r="A194" s="68"/>
    </row>
    <row r="195" spans="1:1" s="52" customFormat="1">
      <c r="A195" s="68"/>
    </row>
  </sheetData>
  <mergeCells count="24">
    <mergeCell ref="B1:H1"/>
    <mergeCell ref="I1:T1"/>
    <mergeCell ref="B3:B5"/>
    <mergeCell ref="C3:C5"/>
    <mergeCell ref="D3:D5"/>
    <mergeCell ref="E3:E5"/>
    <mergeCell ref="F3:H3"/>
    <mergeCell ref="I3:I5"/>
    <mergeCell ref="J3:S3"/>
    <mergeCell ref="T3:T5"/>
    <mergeCell ref="Q4:Q5"/>
    <mergeCell ref="R4:S4"/>
    <mergeCell ref="F4:F5"/>
    <mergeCell ref="H4:H5"/>
    <mergeCell ref="J4:J5"/>
    <mergeCell ref="K4:L4"/>
    <mergeCell ref="M4:M5"/>
    <mergeCell ref="C30:H30"/>
    <mergeCell ref="I30:S30"/>
    <mergeCell ref="C7:H7"/>
    <mergeCell ref="I7:S7"/>
    <mergeCell ref="C19:H19"/>
    <mergeCell ref="I19:S19"/>
    <mergeCell ref="N4:P4"/>
  </mergeCells>
  <hyperlinks>
    <hyperlink ref="B1:Q1" location="Inhaltsverzeichnis!A1" display="2  Erwerbstätige am Arbeitsort im Land Berlin 1991 bis 2014 nach ausgewählten Wirtschaftsbereichen" xr:uid="{F62A636F-0BEE-4FB8-8E45-95C63DB523BA}"/>
    <hyperlink ref="R1:S1" location="Inhaltsverzeichnis!A1" display="2  Erwerbstätige am Arbeitsort im Land Berlin 1991 bis 2014 nach ausgewählten Wirtschaftsbereichen" xr:uid="{FD0F72D2-749E-4FFA-A9AA-08203D9F8FEB}"/>
    <hyperlink ref="T1" location="Inhaltsverzeichnis!A1" display="2  Erwerbstätige am Arbeitsort im Land Berlin 1991 bis 2014 nach ausgewählten Wirtschaftsbereichen" xr:uid="{72E1AE94-7418-4D65-AAC8-EED0BC0FB15F}"/>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3/23 –  Berlin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4188C-02B3-45B2-917B-F5AFC05FE501}">
  <dimension ref="A1:AC243"/>
  <sheetViews>
    <sheetView zoomScaleNormal="100" zoomScaleSheetLayoutView="100" workbookViewId="0">
      <pane ySplit="4" topLeftCell="A5" activePane="bottomLeft" state="frozen"/>
      <selection pane="bottomLeft"/>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7" t="s">
        <v>149</v>
      </c>
      <c r="B1" s="147"/>
      <c r="C1" s="147"/>
      <c r="D1" s="147"/>
      <c r="E1" s="147"/>
      <c r="F1" s="147"/>
      <c r="G1" s="147"/>
      <c r="H1" s="147"/>
      <c r="I1" s="147"/>
      <c r="J1" s="147"/>
      <c r="K1" s="147"/>
      <c r="L1" s="147"/>
      <c r="M1" s="147"/>
      <c r="N1" s="147"/>
      <c r="O1" s="161" t="s">
        <v>149</v>
      </c>
      <c r="P1" s="161"/>
      <c r="Q1" s="161"/>
      <c r="R1" s="161"/>
      <c r="S1" s="161"/>
      <c r="T1" s="161"/>
      <c r="U1" s="161"/>
      <c r="V1" s="161"/>
      <c r="W1" s="161"/>
      <c r="X1" s="161"/>
      <c r="Y1" s="161"/>
      <c r="Z1" s="161"/>
      <c r="AA1" s="161"/>
      <c r="AB1" s="161"/>
      <c r="AC1" s="74"/>
    </row>
    <row r="2" spans="1:29" ht="12" customHeight="1">
      <c r="F2" s="75"/>
      <c r="G2" s="76"/>
    </row>
    <row r="3" spans="1:29" ht="24.75" customHeight="1">
      <c r="A3" s="162" t="s">
        <v>43</v>
      </c>
      <c r="B3" s="162" t="s">
        <v>52</v>
      </c>
      <c r="C3" s="162" t="s">
        <v>70</v>
      </c>
      <c r="D3" s="164" t="s">
        <v>71</v>
      </c>
      <c r="E3" s="165"/>
      <c r="F3" s="165"/>
      <c r="G3" s="165"/>
      <c r="H3" s="162"/>
      <c r="I3" s="166" t="s">
        <v>72</v>
      </c>
      <c r="J3" s="151" t="s">
        <v>73</v>
      </c>
      <c r="K3" s="168"/>
      <c r="L3" s="168"/>
      <c r="M3" s="169"/>
      <c r="N3" s="170" t="s">
        <v>74</v>
      </c>
      <c r="O3" s="172" t="s">
        <v>75</v>
      </c>
      <c r="P3" s="166" t="s">
        <v>76</v>
      </c>
      <c r="Q3" s="175" t="s">
        <v>77</v>
      </c>
      <c r="R3" s="175"/>
      <c r="S3" s="172"/>
      <c r="T3" s="151" t="s">
        <v>78</v>
      </c>
      <c r="U3" s="168"/>
      <c r="V3" s="168"/>
      <c r="W3" s="169"/>
      <c r="X3" s="168" t="s">
        <v>79</v>
      </c>
      <c r="Y3" s="168"/>
      <c r="Z3" s="168"/>
      <c r="AA3" s="169"/>
      <c r="AB3" s="170" t="s">
        <v>43</v>
      </c>
    </row>
    <row r="4" spans="1:29" ht="94.95" customHeight="1">
      <c r="A4" s="163"/>
      <c r="B4" s="163"/>
      <c r="C4" s="163"/>
      <c r="D4" s="47" t="s">
        <v>80</v>
      </c>
      <c r="E4" s="47" t="s">
        <v>81</v>
      </c>
      <c r="F4" s="47" t="s">
        <v>82</v>
      </c>
      <c r="G4" s="47" t="s">
        <v>83</v>
      </c>
      <c r="H4" s="47" t="s">
        <v>84</v>
      </c>
      <c r="I4" s="167"/>
      <c r="J4" s="47" t="s">
        <v>80</v>
      </c>
      <c r="K4" s="47" t="s">
        <v>85</v>
      </c>
      <c r="L4" s="77" t="s">
        <v>86</v>
      </c>
      <c r="M4" s="47" t="s">
        <v>87</v>
      </c>
      <c r="N4" s="171"/>
      <c r="O4" s="173"/>
      <c r="P4" s="174"/>
      <c r="Q4" s="78" t="s">
        <v>80</v>
      </c>
      <c r="R4" s="47" t="s">
        <v>88</v>
      </c>
      <c r="S4" s="47" t="s">
        <v>89</v>
      </c>
      <c r="T4" s="47" t="s">
        <v>80</v>
      </c>
      <c r="U4" s="47" t="s">
        <v>90</v>
      </c>
      <c r="V4" s="47" t="s">
        <v>91</v>
      </c>
      <c r="W4" s="47" t="s">
        <v>92</v>
      </c>
      <c r="X4" s="47" t="s">
        <v>80</v>
      </c>
      <c r="Y4" s="47" t="s">
        <v>93</v>
      </c>
      <c r="Z4" s="47" t="s">
        <v>94</v>
      </c>
      <c r="AA4" s="47" t="s">
        <v>95</v>
      </c>
      <c r="AB4" s="176"/>
    </row>
    <row r="5" spans="1:29" s="52" customFormat="1">
      <c r="A5" s="60"/>
      <c r="B5" s="60"/>
      <c r="C5" s="60"/>
      <c r="D5" s="60"/>
      <c r="E5" s="60"/>
      <c r="F5" s="60"/>
      <c r="G5" s="60"/>
      <c r="H5" s="60"/>
      <c r="I5" s="60"/>
      <c r="J5" s="60"/>
      <c r="K5" s="60"/>
      <c r="L5" s="60"/>
      <c r="M5" s="60"/>
      <c r="N5" s="60"/>
      <c r="O5" s="60"/>
      <c r="P5" s="60"/>
      <c r="Q5" s="60"/>
      <c r="R5" s="60"/>
      <c r="S5" s="60"/>
      <c r="T5" s="60"/>
      <c r="U5" s="60"/>
      <c r="V5" s="60"/>
      <c r="W5" s="60"/>
      <c r="X5" s="60"/>
      <c r="Y5" s="60"/>
      <c r="Z5" s="60"/>
      <c r="AA5" s="60"/>
      <c r="AB5" s="60"/>
    </row>
    <row r="6" spans="1:29" s="52" customFormat="1">
      <c r="A6" s="60"/>
      <c r="B6" s="146" t="s">
        <v>50</v>
      </c>
      <c r="C6" s="146"/>
      <c r="D6" s="146"/>
      <c r="E6" s="146"/>
      <c r="F6" s="146"/>
      <c r="G6" s="146"/>
      <c r="H6" s="146"/>
      <c r="I6" s="146"/>
      <c r="J6" s="146"/>
      <c r="K6" s="146"/>
      <c r="L6" s="146"/>
      <c r="M6" s="146"/>
      <c r="N6" s="146"/>
      <c r="O6" s="146" t="s">
        <v>50</v>
      </c>
      <c r="P6" s="146"/>
      <c r="Q6" s="146"/>
      <c r="R6" s="146"/>
      <c r="S6" s="146"/>
      <c r="T6" s="146"/>
      <c r="U6" s="146"/>
      <c r="V6" s="146"/>
      <c r="W6" s="146"/>
      <c r="X6" s="146"/>
      <c r="Y6" s="146"/>
      <c r="Z6" s="146"/>
      <c r="AA6" s="146"/>
      <c r="AB6" s="60"/>
    </row>
    <row r="7" spans="1:29" s="52" customFormat="1">
      <c r="A7" s="53">
        <v>2014</v>
      </c>
      <c r="B7" s="56">
        <v>1818.2809999999999</v>
      </c>
      <c r="C7" s="56">
        <v>0.48099999999999998</v>
      </c>
      <c r="D7" s="56">
        <v>141.93</v>
      </c>
      <c r="E7" s="56">
        <v>0.128</v>
      </c>
      <c r="F7" s="56">
        <v>122.084</v>
      </c>
      <c r="G7" s="56">
        <v>5.7460000000000004</v>
      </c>
      <c r="H7" s="56">
        <v>13.972</v>
      </c>
      <c r="I7" s="56">
        <v>83.983000000000004</v>
      </c>
      <c r="J7" s="56">
        <v>381.05099999999999</v>
      </c>
      <c r="K7" s="56">
        <v>201.69</v>
      </c>
      <c r="L7" s="56">
        <v>77.712000000000003</v>
      </c>
      <c r="M7" s="56">
        <v>101.649</v>
      </c>
      <c r="N7" s="56">
        <v>86.346000000000004</v>
      </c>
      <c r="O7" s="56">
        <v>39.332999999999998</v>
      </c>
      <c r="P7" s="56">
        <v>42.137999999999998</v>
      </c>
      <c r="Q7" s="56">
        <v>328.2</v>
      </c>
      <c r="R7" s="56">
        <v>167.143</v>
      </c>
      <c r="S7" s="56">
        <v>161.05699999999999</v>
      </c>
      <c r="T7" s="56">
        <v>526.91399999999999</v>
      </c>
      <c r="U7" s="56">
        <v>147.11600000000001</v>
      </c>
      <c r="V7" s="56">
        <v>138.63900000000001</v>
      </c>
      <c r="W7" s="56">
        <v>241.15899999999999</v>
      </c>
      <c r="X7" s="56">
        <v>187.905</v>
      </c>
      <c r="Y7" s="56">
        <v>73.433999999999997</v>
      </c>
      <c r="Z7" s="56">
        <v>89.78</v>
      </c>
      <c r="AA7" s="56">
        <v>24.690999999999999</v>
      </c>
      <c r="AB7" s="53">
        <v>2014</v>
      </c>
      <c r="AC7" s="55"/>
    </row>
    <row r="8" spans="1:29" s="52" customFormat="1">
      <c r="A8" s="53">
        <v>2015</v>
      </c>
      <c r="B8" s="56">
        <v>1857.1420000000001</v>
      </c>
      <c r="C8" s="56">
        <v>0.501</v>
      </c>
      <c r="D8" s="56">
        <v>142.411</v>
      </c>
      <c r="E8" s="56">
        <v>0.11799999999999999</v>
      </c>
      <c r="F8" s="56">
        <v>122.396</v>
      </c>
      <c r="G8" s="56">
        <v>6.1840000000000002</v>
      </c>
      <c r="H8" s="56">
        <v>13.712999999999999</v>
      </c>
      <c r="I8" s="56">
        <v>83.194000000000003</v>
      </c>
      <c r="J8" s="56">
        <v>389.22399999999999</v>
      </c>
      <c r="K8" s="56">
        <v>205.44900000000001</v>
      </c>
      <c r="L8" s="56">
        <v>79.036000000000001</v>
      </c>
      <c r="M8" s="56">
        <v>104.739</v>
      </c>
      <c r="N8" s="56">
        <v>91.71</v>
      </c>
      <c r="O8" s="56">
        <v>38.929000000000002</v>
      </c>
      <c r="P8" s="56">
        <v>42.225999999999999</v>
      </c>
      <c r="Q8" s="56">
        <v>341.858</v>
      </c>
      <c r="R8" s="56">
        <v>174.453</v>
      </c>
      <c r="S8" s="56">
        <v>167.405</v>
      </c>
      <c r="T8" s="56">
        <v>540.48800000000006</v>
      </c>
      <c r="U8" s="56">
        <v>149.108</v>
      </c>
      <c r="V8" s="56">
        <v>143.482</v>
      </c>
      <c r="W8" s="56">
        <v>247.898</v>
      </c>
      <c r="X8" s="56">
        <v>186.601</v>
      </c>
      <c r="Y8" s="56">
        <v>73.944000000000003</v>
      </c>
      <c r="Z8" s="56">
        <v>87.286000000000001</v>
      </c>
      <c r="AA8" s="56">
        <v>25.370999999999999</v>
      </c>
      <c r="AB8" s="53">
        <v>2015</v>
      </c>
      <c r="AC8" s="55"/>
    </row>
    <row r="9" spans="1:29" s="52" customFormat="1">
      <c r="A9" s="53">
        <v>2016</v>
      </c>
      <c r="B9" s="56">
        <v>1909.992</v>
      </c>
      <c r="C9" s="56">
        <v>0.52400000000000002</v>
      </c>
      <c r="D9" s="56">
        <v>141.21299999999999</v>
      </c>
      <c r="E9" s="56">
        <v>0.104</v>
      </c>
      <c r="F9" s="56">
        <v>120.76</v>
      </c>
      <c r="G9" s="56">
        <v>6.74</v>
      </c>
      <c r="H9" s="56">
        <v>13.609</v>
      </c>
      <c r="I9" s="56">
        <v>83.241</v>
      </c>
      <c r="J9" s="56">
        <v>398.86599999999999</v>
      </c>
      <c r="K9" s="56">
        <v>209.161</v>
      </c>
      <c r="L9" s="56">
        <v>81.328999999999994</v>
      </c>
      <c r="M9" s="56">
        <v>108.376</v>
      </c>
      <c r="N9" s="56">
        <v>99.76</v>
      </c>
      <c r="O9" s="56">
        <v>38.518999999999998</v>
      </c>
      <c r="P9" s="56">
        <v>42.622</v>
      </c>
      <c r="Q9" s="56">
        <v>362.49799999999999</v>
      </c>
      <c r="R9" s="56">
        <v>183.09100000000001</v>
      </c>
      <c r="S9" s="56">
        <v>179.40700000000001</v>
      </c>
      <c r="T9" s="56">
        <v>553.32399999999996</v>
      </c>
      <c r="U9" s="56">
        <v>151.505</v>
      </c>
      <c r="V9" s="56">
        <v>145.90700000000001</v>
      </c>
      <c r="W9" s="56">
        <v>255.91200000000001</v>
      </c>
      <c r="X9" s="56">
        <v>189.42500000000001</v>
      </c>
      <c r="Y9" s="56">
        <v>74.188999999999993</v>
      </c>
      <c r="Z9" s="56">
        <v>89.406000000000006</v>
      </c>
      <c r="AA9" s="56">
        <v>25.83</v>
      </c>
      <c r="AB9" s="53">
        <v>2016</v>
      </c>
      <c r="AC9" s="55"/>
    </row>
    <row r="10" spans="1:29" s="52" customFormat="1">
      <c r="A10" s="53">
        <v>2017</v>
      </c>
      <c r="B10" s="56">
        <v>1969.518</v>
      </c>
      <c r="C10" s="56">
        <v>0.56000000000000005</v>
      </c>
      <c r="D10" s="56">
        <v>139.43100000000001</v>
      </c>
      <c r="E10" s="56">
        <v>9.7000000000000003E-2</v>
      </c>
      <c r="F10" s="56">
        <v>118.77</v>
      </c>
      <c r="G10" s="56">
        <v>7.1769999999999996</v>
      </c>
      <c r="H10" s="56">
        <v>13.387</v>
      </c>
      <c r="I10" s="56">
        <v>86.027000000000001</v>
      </c>
      <c r="J10" s="56">
        <v>406.23700000000002</v>
      </c>
      <c r="K10" s="56">
        <v>211.821</v>
      </c>
      <c r="L10" s="56">
        <v>83.373000000000005</v>
      </c>
      <c r="M10" s="56">
        <v>111.04300000000001</v>
      </c>
      <c r="N10" s="56">
        <v>108.71</v>
      </c>
      <c r="O10" s="56">
        <v>38.311999999999998</v>
      </c>
      <c r="P10" s="56">
        <v>42.23</v>
      </c>
      <c r="Q10" s="56">
        <v>387.66300000000001</v>
      </c>
      <c r="R10" s="56">
        <v>195.76599999999999</v>
      </c>
      <c r="S10" s="56">
        <v>191.89699999999999</v>
      </c>
      <c r="T10" s="56">
        <v>567.55399999999997</v>
      </c>
      <c r="U10" s="56">
        <v>153.96700000000001</v>
      </c>
      <c r="V10" s="56">
        <v>149.499</v>
      </c>
      <c r="W10" s="56">
        <v>264.08800000000002</v>
      </c>
      <c r="X10" s="56">
        <v>192.79400000000001</v>
      </c>
      <c r="Y10" s="56">
        <v>73.959999999999994</v>
      </c>
      <c r="Z10" s="56">
        <v>92.403000000000006</v>
      </c>
      <c r="AA10" s="56">
        <v>26.431000000000001</v>
      </c>
      <c r="AB10" s="53">
        <v>2017</v>
      </c>
      <c r="AC10" s="55"/>
    </row>
    <row r="11" spans="1:29" s="52" customFormat="1">
      <c r="A11" s="53">
        <v>2018</v>
      </c>
      <c r="B11" s="56">
        <v>2022.7360000000001</v>
      </c>
      <c r="C11" s="56">
        <v>0.56200000000000006</v>
      </c>
      <c r="D11" s="56">
        <v>139.59200000000001</v>
      </c>
      <c r="E11" s="56">
        <v>0.10199999999999999</v>
      </c>
      <c r="F11" s="56">
        <v>118.396</v>
      </c>
      <c r="G11" s="56">
        <v>7.2519999999999998</v>
      </c>
      <c r="H11" s="56">
        <v>13.842000000000001</v>
      </c>
      <c r="I11" s="56">
        <v>89.724999999999994</v>
      </c>
      <c r="J11" s="56">
        <v>412.94400000000002</v>
      </c>
      <c r="K11" s="56">
        <v>214.31800000000001</v>
      </c>
      <c r="L11" s="56">
        <v>85.866</v>
      </c>
      <c r="M11" s="56">
        <v>112.76</v>
      </c>
      <c r="N11" s="56">
        <v>118.001</v>
      </c>
      <c r="O11" s="56">
        <v>39.037999999999997</v>
      </c>
      <c r="P11" s="56">
        <v>43.841000000000001</v>
      </c>
      <c r="Q11" s="56">
        <v>400.923</v>
      </c>
      <c r="R11" s="56">
        <v>205.24</v>
      </c>
      <c r="S11" s="56">
        <v>195.68299999999999</v>
      </c>
      <c r="T11" s="56">
        <v>580.76499999999999</v>
      </c>
      <c r="U11" s="56">
        <v>156.44800000000001</v>
      </c>
      <c r="V11" s="56">
        <v>153.459</v>
      </c>
      <c r="W11" s="56">
        <v>270.858</v>
      </c>
      <c r="X11" s="56">
        <v>197.345</v>
      </c>
      <c r="Y11" s="56">
        <v>75.227999999999994</v>
      </c>
      <c r="Z11" s="56">
        <v>95.54</v>
      </c>
      <c r="AA11" s="56">
        <v>26.577000000000002</v>
      </c>
      <c r="AB11" s="53">
        <v>2018</v>
      </c>
      <c r="AC11" s="55"/>
    </row>
    <row r="12" spans="1:29" s="52" customFormat="1">
      <c r="A12" s="53">
        <v>2019</v>
      </c>
      <c r="B12" s="56">
        <v>2071.7289999999998</v>
      </c>
      <c r="C12" s="56">
        <v>0.48799999999999999</v>
      </c>
      <c r="D12" s="56">
        <v>139.19200000000001</v>
      </c>
      <c r="E12" s="56">
        <v>0.184</v>
      </c>
      <c r="F12" s="56">
        <v>117.693</v>
      </c>
      <c r="G12" s="56">
        <v>7.3550000000000004</v>
      </c>
      <c r="H12" s="56">
        <v>13.96</v>
      </c>
      <c r="I12" s="56">
        <v>92.756</v>
      </c>
      <c r="J12" s="56">
        <v>418.267</v>
      </c>
      <c r="K12" s="56">
        <v>215.434</v>
      </c>
      <c r="L12" s="56">
        <v>86.677000000000007</v>
      </c>
      <c r="M12" s="56">
        <v>116.15600000000001</v>
      </c>
      <c r="N12" s="56">
        <v>126.27200000000001</v>
      </c>
      <c r="O12" s="56">
        <v>40.316000000000003</v>
      </c>
      <c r="P12" s="56">
        <v>44.860999999999997</v>
      </c>
      <c r="Q12" s="56">
        <v>413.62599999999998</v>
      </c>
      <c r="R12" s="56">
        <v>211.447</v>
      </c>
      <c r="S12" s="56">
        <v>202.179</v>
      </c>
      <c r="T12" s="56">
        <v>590.89499999999998</v>
      </c>
      <c r="U12" s="56">
        <v>159.22800000000001</v>
      </c>
      <c r="V12" s="56">
        <v>156.87200000000001</v>
      </c>
      <c r="W12" s="56">
        <v>274.79500000000002</v>
      </c>
      <c r="X12" s="56">
        <v>205.05600000000001</v>
      </c>
      <c r="Y12" s="56">
        <v>78.759</v>
      </c>
      <c r="Z12" s="56">
        <v>98.198999999999998</v>
      </c>
      <c r="AA12" s="56">
        <v>28.097999999999999</v>
      </c>
      <c r="AB12" s="53">
        <v>2019</v>
      </c>
      <c r="AC12" s="55"/>
    </row>
    <row r="13" spans="1:29" s="52" customFormat="1">
      <c r="A13" s="53">
        <v>2020</v>
      </c>
      <c r="B13" s="56">
        <v>2066.2130000000002</v>
      </c>
      <c r="C13" s="56">
        <v>0.504</v>
      </c>
      <c r="D13" s="56">
        <v>136.952</v>
      </c>
      <c r="E13" s="56">
        <v>0.16600000000000001</v>
      </c>
      <c r="F13" s="56">
        <v>114.56100000000001</v>
      </c>
      <c r="G13" s="56">
        <v>8.1050000000000004</v>
      </c>
      <c r="H13" s="56">
        <v>14.12</v>
      </c>
      <c r="I13" s="56">
        <v>91.978999999999999</v>
      </c>
      <c r="J13" s="56">
        <v>398.94299999999998</v>
      </c>
      <c r="K13" s="56">
        <v>210.709</v>
      </c>
      <c r="L13" s="56">
        <v>85.358999999999995</v>
      </c>
      <c r="M13" s="56">
        <v>102.875</v>
      </c>
      <c r="N13" s="56">
        <v>136.06800000000001</v>
      </c>
      <c r="O13" s="56">
        <v>42.384999999999998</v>
      </c>
      <c r="P13" s="56">
        <v>44.26</v>
      </c>
      <c r="Q13" s="56">
        <v>407.07100000000003</v>
      </c>
      <c r="R13" s="56">
        <v>213.40899999999999</v>
      </c>
      <c r="S13" s="56">
        <v>193.66200000000001</v>
      </c>
      <c r="T13" s="56">
        <v>600.57100000000003</v>
      </c>
      <c r="U13" s="56">
        <v>162.56700000000001</v>
      </c>
      <c r="V13" s="56">
        <v>159.708</v>
      </c>
      <c r="W13" s="56">
        <v>278.29599999999999</v>
      </c>
      <c r="X13" s="56">
        <v>207.48</v>
      </c>
      <c r="Y13" s="56">
        <v>77.748000000000005</v>
      </c>
      <c r="Z13" s="56">
        <v>100.749</v>
      </c>
      <c r="AA13" s="56">
        <v>28.983000000000001</v>
      </c>
      <c r="AB13" s="53">
        <v>2020</v>
      </c>
      <c r="AC13" s="55"/>
    </row>
    <row r="14" spans="1:29" s="52" customFormat="1">
      <c r="A14" s="53">
        <v>2021</v>
      </c>
      <c r="B14" s="56">
        <v>2085.4879999999998</v>
      </c>
      <c r="C14" s="56">
        <v>0.47099999999999997</v>
      </c>
      <c r="D14" s="56">
        <v>135.10599999999999</v>
      </c>
      <c r="E14" s="56">
        <v>0.16200000000000001</v>
      </c>
      <c r="F14" s="56">
        <v>111.989</v>
      </c>
      <c r="G14" s="56">
        <v>8.49</v>
      </c>
      <c r="H14" s="56">
        <v>14.465</v>
      </c>
      <c r="I14" s="56">
        <v>91.293999999999997</v>
      </c>
      <c r="J14" s="56">
        <v>390.69299999999998</v>
      </c>
      <c r="K14" s="56">
        <v>214.256</v>
      </c>
      <c r="L14" s="56">
        <v>82.841999999999999</v>
      </c>
      <c r="M14" s="56">
        <v>93.594999999999999</v>
      </c>
      <c r="N14" s="56">
        <v>147.54900000000001</v>
      </c>
      <c r="O14" s="56">
        <v>42.984000000000002</v>
      </c>
      <c r="P14" s="56">
        <v>44.212000000000003</v>
      </c>
      <c r="Q14" s="56">
        <v>404.68299999999999</v>
      </c>
      <c r="R14" s="56">
        <v>217.25700000000001</v>
      </c>
      <c r="S14" s="56">
        <v>187.42599999999999</v>
      </c>
      <c r="T14" s="56">
        <v>619.66899999999998</v>
      </c>
      <c r="U14" s="56">
        <v>167.99</v>
      </c>
      <c r="V14" s="56">
        <v>165.464</v>
      </c>
      <c r="W14" s="56">
        <v>286.21499999999997</v>
      </c>
      <c r="X14" s="56">
        <v>208.827</v>
      </c>
      <c r="Y14" s="56">
        <v>76.055000000000007</v>
      </c>
      <c r="Z14" s="56">
        <v>102.569</v>
      </c>
      <c r="AA14" s="56">
        <v>30.202999999999999</v>
      </c>
      <c r="AB14" s="53">
        <v>2021</v>
      </c>
      <c r="AC14" s="55"/>
    </row>
    <row r="15" spans="1:29" s="52" customFormat="1">
      <c r="A15" s="53">
        <v>2022</v>
      </c>
      <c r="B15" s="56">
        <v>2156.232</v>
      </c>
      <c r="C15" s="56">
        <v>0.44800000000000001</v>
      </c>
      <c r="D15" s="56">
        <v>135.916</v>
      </c>
      <c r="E15" s="56">
        <v>0.109</v>
      </c>
      <c r="F15" s="56">
        <v>112.31</v>
      </c>
      <c r="G15" s="56">
        <v>8.6199999999999992</v>
      </c>
      <c r="H15" s="56">
        <v>14.877000000000001</v>
      </c>
      <c r="I15" s="56">
        <v>93.055999999999997</v>
      </c>
      <c r="J15" s="56">
        <v>409.173</v>
      </c>
      <c r="K15" s="56">
        <v>221.24</v>
      </c>
      <c r="L15" s="56">
        <v>84.766000000000005</v>
      </c>
      <c r="M15" s="56">
        <v>103.167</v>
      </c>
      <c r="N15" s="56">
        <v>162.6</v>
      </c>
      <c r="O15" s="56">
        <v>42.886000000000003</v>
      </c>
      <c r="P15" s="56">
        <v>44.415999999999997</v>
      </c>
      <c r="Q15" s="56">
        <v>422.55399999999997</v>
      </c>
      <c r="R15" s="56">
        <v>226.86699999999999</v>
      </c>
      <c r="S15" s="56">
        <v>195.68700000000001</v>
      </c>
      <c r="T15" s="56">
        <v>632.91899999999998</v>
      </c>
      <c r="U15" s="56">
        <v>171.34800000000001</v>
      </c>
      <c r="V15" s="56">
        <v>170.71</v>
      </c>
      <c r="W15" s="56">
        <v>290.86099999999999</v>
      </c>
      <c r="X15" s="56">
        <v>212.26400000000001</v>
      </c>
      <c r="Y15" s="56">
        <v>75.241</v>
      </c>
      <c r="Z15" s="56">
        <v>106.014</v>
      </c>
      <c r="AA15" s="56">
        <v>31.009</v>
      </c>
      <c r="AB15" s="53">
        <v>2022</v>
      </c>
      <c r="AC15" s="55"/>
    </row>
    <row r="16" spans="1:29" s="52" customFormat="1">
      <c r="A16" s="119">
        <v>2023</v>
      </c>
      <c r="B16" s="56">
        <v>2190.681</v>
      </c>
      <c r="C16" s="56">
        <v>0.47299999999999998</v>
      </c>
      <c r="D16" s="56">
        <v>137.50299999999999</v>
      </c>
      <c r="E16" s="56">
        <v>0.10299999999999999</v>
      </c>
      <c r="F16" s="56">
        <v>112.568</v>
      </c>
      <c r="G16" s="56">
        <v>9.9570000000000007</v>
      </c>
      <c r="H16" s="56">
        <v>14.875</v>
      </c>
      <c r="I16" s="56">
        <v>94.594999999999999</v>
      </c>
      <c r="J16" s="56">
        <v>412.803</v>
      </c>
      <c r="K16" s="56">
        <v>215.745</v>
      </c>
      <c r="L16" s="56">
        <v>86.069000000000003</v>
      </c>
      <c r="M16" s="56">
        <v>110.989</v>
      </c>
      <c r="N16" s="56">
        <v>169.155</v>
      </c>
      <c r="O16" s="56">
        <v>43.112000000000002</v>
      </c>
      <c r="P16" s="56">
        <v>45.256</v>
      </c>
      <c r="Q16" s="56">
        <v>431.50900000000001</v>
      </c>
      <c r="R16" s="56">
        <v>231.929</v>
      </c>
      <c r="S16" s="56">
        <v>199.58</v>
      </c>
      <c r="T16" s="56">
        <v>640.47699999999998</v>
      </c>
      <c r="U16" s="56">
        <v>172.9</v>
      </c>
      <c r="V16" s="56">
        <v>170.49799999999999</v>
      </c>
      <c r="W16" s="56">
        <v>297.07900000000001</v>
      </c>
      <c r="X16" s="56">
        <v>215.798</v>
      </c>
      <c r="Y16" s="56">
        <v>75.048000000000002</v>
      </c>
      <c r="Z16" s="56">
        <v>108.468</v>
      </c>
      <c r="AA16" s="56">
        <v>32.281999999999996</v>
      </c>
      <c r="AB16" s="119">
        <v>2023</v>
      </c>
      <c r="AC16" s="55"/>
    </row>
    <row r="17" spans="1:28" s="52" customFormat="1">
      <c r="A17" s="53"/>
      <c r="B17" s="56"/>
      <c r="C17" s="56"/>
      <c r="D17" s="56"/>
      <c r="E17" s="54"/>
      <c r="F17" s="56"/>
      <c r="G17" s="54"/>
      <c r="H17" s="54"/>
      <c r="I17" s="56"/>
      <c r="J17" s="56"/>
      <c r="K17" s="54"/>
      <c r="L17" s="54"/>
      <c r="M17" s="54"/>
      <c r="N17" s="56"/>
      <c r="O17" s="56"/>
      <c r="P17" s="56"/>
      <c r="Q17" s="56"/>
      <c r="R17" s="54"/>
      <c r="S17" s="54"/>
      <c r="T17" s="56"/>
      <c r="U17" s="54"/>
      <c r="V17" s="54"/>
      <c r="W17" s="54"/>
      <c r="X17" s="56"/>
      <c r="Y17" s="54"/>
      <c r="Z17" s="54"/>
      <c r="AA17" s="54"/>
      <c r="AB17" s="53"/>
    </row>
    <row r="18" spans="1:28" s="52" customFormat="1">
      <c r="A18" s="60"/>
      <c r="B18" s="146" t="s">
        <v>121</v>
      </c>
      <c r="C18" s="146"/>
      <c r="D18" s="146"/>
      <c r="E18" s="146"/>
      <c r="F18" s="146"/>
      <c r="G18" s="146"/>
      <c r="H18" s="146"/>
      <c r="I18" s="146"/>
      <c r="J18" s="146"/>
      <c r="K18" s="146"/>
      <c r="L18" s="146"/>
      <c r="M18" s="146"/>
      <c r="N18" s="146"/>
      <c r="O18" s="146" t="s">
        <v>121</v>
      </c>
      <c r="P18" s="146"/>
      <c r="Q18" s="146"/>
      <c r="R18" s="146"/>
      <c r="S18" s="146"/>
      <c r="T18" s="146"/>
      <c r="U18" s="146"/>
      <c r="V18" s="146"/>
      <c r="W18" s="146"/>
      <c r="X18" s="146"/>
      <c r="Y18" s="146"/>
      <c r="Z18" s="146"/>
      <c r="AA18" s="146"/>
      <c r="AB18" s="60"/>
    </row>
    <row r="19" spans="1:28" s="52" customFormat="1">
      <c r="A19" s="53">
        <v>2015</v>
      </c>
      <c r="B19" s="57">
        <f t="shared" ref="B19:AA22" si="0">ROUND(B8/B7*100-100,5)</f>
        <v>2.1372399999999998</v>
      </c>
      <c r="C19" s="57">
        <f t="shared" si="0"/>
        <v>4.1580000000000004</v>
      </c>
      <c r="D19" s="57">
        <f t="shared" si="0"/>
        <v>0.33889999999999998</v>
      </c>
      <c r="E19" s="57">
        <f t="shared" si="0"/>
        <v>-7.8125</v>
      </c>
      <c r="F19" s="57">
        <f t="shared" si="0"/>
        <v>0.25556000000000001</v>
      </c>
      <c r="G19" s="57">
        <f t="shared" si="0"/>
        <v>7.6226900000000004</v>
      </c>
      <c r="H19" s="57">
        <f t="shared" si="0"/>
        <v>-1.85371</v>
      </c>
      <c r="I19" s="57">
        <f t="shared" si="0"/>
        <v>-0.93947999999999998</v>
      </c>
      <c r="J19" s="57">
        <f t="shared" si="0"/>
        <v>2.14486</v>
      </c>
      <c r="K19" s="57">
        <f t="shared" si="0"/>
        <v>1.86375</v>
      </c>
      <c r="L19" s="57">
        <f t="shared" si="0"/>
        <v>1.70373</v>
      </c>
      <c r="M19" s="57">
        <f t="shared" si="0"/>
        <v>3.0398700000000001</v>
      </c>
      <c r="N19" s="57">
        <f t="shared" si="0"/>
        <v>6.2122200000000003</v>
      </c>
      <c r="O19" s="57">
        <f t="shared" si="0"/>
        <v>-1.0271300000000001</v>
      </c>
      <c r="P19" s="57">
        <f t="shared" si="0"/>
        <v>0.20884</v>
      </c>
      <c r="Q19" s="57">
        <f t="shared" si="0"/>
        <v>4.1614899999999997</v>
      </c>
      <c r="R19" s="57">
        <f t="shared" si="0"/>
        <v>4.3734999999999999</v>
      </c>
      <c r="S19" s="57">
        <f t="shared" si="0"/>
        <v>3.9414600000000002</v>
      </c>
      <c r="T19" s="57">
        <f t="shared" si="0"/>
        <v>2.57613</v>
      </c>
      <c r="U19" s="57">
        <f t="shared" si="0"/>
        <v>1.3540300000000001</v>
      </c>
      <c r="V19" s="57">
        <f t="shared" si="0"/>
        <v>3.4932500000000002</v>
      </c>
      <c r="W19" s="57">
        <f t="shared" si="0"/>
        <v>2.7944200000000001</v>
      </c>
      <c r="X19" s="57">
        <f t="shared" si="0"/>
        <v>-0.69396999999999998</v>
      </c>
      <c r="Y19" s="57">
        <f t="shared" si="0"/>
        <v>0.69450000000000001</v>
      </c>
      <c r="Z19" s="57">
        <f t="shared" si="0"/>
        <v>-2.7778999999999998</v>
      </c>
      <c r="AA19" s="57">
        <f t="shared" si="0"/>
        <v>2.7540399999999998</v>
      </c>
      <c r="AB19" s="53">
        <v>2015</v>
      </c>
    </row>
    <row r="20" spans="1:28" s="52" customFormat="1">
      <c r="A20" s="53">
        <v>2016</v>
      </c>
      <c r="B20" s="57">
        <f t="shared" si="0"/>
        <v>2.8457699999999999</v>
      </c>
      <c r="C20" s="57">
        <f t="shared" si="0"/>
        <v>4.5908199999999999</v>
      </c>
      <c r="D20" s="57">
        <f t="shared" si="0"/>
        <v>-0.84123000000000003</v>
      </c>
      <c r="E20" s="57">
        <f t="shared" si="0"/>
        <v>-11.864409999999999</v>
      </c>
      <c r="F20" s="57">
        <f t="shared" si="0"/>
        <v>-1.3366400000000001</v>
      </c>
      <c r="G20" s="57">
        <f t="shared" si="0"/>
        <v>8.9909400000000002</v>
      </c>
      <c r="H20" s="57">
        <f t="shared" si="0"/>
        <v>-0.75839999999999996</v>
      </c>
      <c r="I20" s="57">
        <f t="shared" si="0"/>
        <v>5.6489999999999999E-2</v>
      </c>
      <c r="J20" s="57">
        <f t="shared" si="0"/>
        <v>2.4772400000000001</v>
      </c>
      <c r="K20" s="57">
        <f t="shared" si="0"/>
        <v>1.80677</v>
      </c>
      <c r="L20" s="57">
        <f t="shared" si="0"/>
        <v>2.9012099999999998</v>
      </c>
      <c r="M20" s="57">
        <f t="shared" si="0"/>
        <v>3.4724400000000002</v>
      </c>
      <c r="N20" s="57">
        <f t="shared" si="0"/>
        <v>8.7776700000000005</v>
      </c>
      <c r="O20" s="57">
        <f t="shared" si="0"/>
        <v>-1.0531999999999999</v>
      </c>
      <c r="P20" s="57">
        <f t="shared" si="0"/>
        <v>0.93781000000000003</v>
      </c>
      <c r="Q20" s="57">
        <f t="shared" si="0"/>
        <v>6.0375899999999998</v>
      </c>
      <c r="R20" s="57">
        <f t="shared" si="0"/>
        <v>4.9514800000000001</v>
      </c>
      <c r="S20" s="57">
        <f t="shared" si="0"/>
        <v>7.1694399999999998</v>
      </c>
      <c r="T20" s="57">
        <f t="shared" si="0"/>
        <v>2.3748900000000002</v>
      </c>
      <c r="U20" s="57">
        <f t="shared" si="0"/>
        <v>1.6075600000000001</v>
      </c>
      <c r="V20" s="57">
        <f t="shared" si="0"/>
        <v>1.69011</v>
      </c>
      <c r="W20" s="57">
        <f t="shared" si="0"/>
        <v>3.23278</v>
      </c>
      <c r="X20" s="57">
        <f t="shared" si="0"/>
        <v>1.51339</v>
      </c>
      <c r="Y20" s="57">
        <f t="shared" si="0"/>
        <v>0.33133000000000001</v>
      </c>
      <c r="Z20" s="57">
        <f t="shared" si="0"/>
        <v>2.4287999999999998</v>
      </c>
      <c r="AA20" s="57">
        <f t="shared" si="0"/>
        <v>1.80915</v>
      </c>
      <c r="AB20" s="53">
        <v>2016</v>
      </c>
    </row>
    <row r="21" spans="1:28" s="52" customFormat="1">
      <c r="A21" s="53">
        <v>2017</v>
      </c>
      <c r="B21" s="57">
        <f t="shared" si="0"/>
        <v>3.1165600000000002</v>
      </c>
      <c r="C21" s="57">
        <f t="shared" si="0"/>
        <v>6.8702300000000003</v>
      </c>
      <c r="D21" s="57">
        <f t="shared" si="0"/>
        <v>-1.2619199999999999</v>
      </c>
      <c r="E21" s="57">
        <f t="shared" si="0"/>
        <v>-6.7307699999999997</v>
      </c>
      <c r="F21" s="57">
        <f t="shared" si="0"/>
        <v>-1.6478999999999999</v>
      </c>
      <c r="G21" s="57">
        <f t="shared" si="0"/>
        <v>6.4836799999999997</v>
      </c>
      <c r="H21" s="57">
        <f t="shared" si="0"/>
        <v>-1.63127</v>
      </c>
      <c r="I21" s="57">
        <f t="shared" si="0"/>
        <v>3.3469099999999998</v>
      </c>
      <c r="J21" s="57">
        <f t="shared" si="0"/>
        <v>1.84799</v>
      </c>
      <c r="K21" s="57">
        <f t="shared" si="0"/>
        <v>1.2717499999999999</v>
      </c>
      <c r="L21" s="57">
        <f t="shared" si="0"/>
        <v>2.5132500000000002</v>
      </c>
      <c r="M21" s="57">
        <f t="shared" si="0"/>
        <v>2.46088</v>
      </c>
      <c r="N21" s="57">
        <f t="shared" si="0"/>
        <v>8.9715299999999996</v>
      </c>
      <c r="O21" s="57">
        <f t="shared" si="0"/>
        <v>-0.53739999999999999</v>
      </c>
      <c r="P21" s="57">
        <f t="shared" si="0"/>
        <v>-0.91971000000000003</v>
      </c>
      <c r="Q21" s="57">
        <f t="shared" si="0"/>
        <v>6.9421099999999996</v>
      </c>
      <c r="R21" s="57">
        <f t="shared" si="0"/>
        <v>6.92279</v>
      </c>
      <c r="S21" s="57">
        <f t="shared" si="0"/>
        <v>6.9618200000000003</v>
      </c>
      <c r="T21" s="57">
        <f t="shared" si="0"/>
        <v>2.5717300000000001</v>
      </c>
      <c r="U21" s="57">
        <f t="shared" si="0"/>
        <v>1.62503</v>
      </c>
      <c r="V21" s="57">
        <f t="shared" si="0"/>
        <v>2.46184</v>
      </c>
      <c r="W21" s="57">
        <f t="shared" si="0"/>
        <v>3.1948500000000002</v>
      </c>
      <c r="X21" s="57">
        <f t="shared" si="0"/>
        <v>1.77854</v>
      </c>
      <c r="Y21" s="57">
        <f t="shared" si="0"/>
        <v>-0.30867</v>
      </c>
      <c r="Z21" s="57">
        <f t="shared" si="0"/>
        <v>3.3521200000000002</v>
      </c>
      <c r="AA21" s="57">
        <f t="shared" si="0"/>
        <v>2.3267500000000001</v>
      </c>
      <c r="AB21" s="53">
        <v>2017</v>
      </c>
    </row>
    <row r="22" spans="1:28" s="52" customFormat="1">
      <c r="A22" s="53">
        <v>2018</v>
      </c>
      <c r="B22" s="57">
        <f t="shared" si="0"/>
        <v>2.70208</v>
      </c>
      <c r="C22" s="57">
        <f t="shared" si="0"/>
        <v>0.35714000000000001</v>
      </c>
      <c r="D22" s="57">
        <f t="shared" si="0"/>
        <v>0.11547</v>
      </c>
      <c r="E22" s="57">
        <f t="shared" si="0"/>
        <v>5.1546399999999997</v>
      </c>
      <c r="F22" s="57">
        <f t="shared" si="0"/>
        <v>-0.31489</v>
      </c>
      <c r="G22" s="57">
        <f t="shared" si="0"/>
        <v>1.0449999999999999</v>
      </c>
      <c r="H22" s="57">
        <f t="shared" si="0"/>
        <v>3.3988200000000002</v>
      </c>
      <c r="I22" s="57">
        <f t="shared" si="0"/>
        <v>4.2986500000000003</v>
      </c>
      <c r="J22" s="57">
        <f t="shared" si="0"/>
        <v>1.6510100000000001</v>
      </c>
      <c r="K22" s="57">
        <f t="shared" si="0"/>
        <v>1.17883</v>
      </c>
      <c r="L22" s="57">
        <f t="shared" si="0"/>
        <v>2.9901800000000001</v>
      </c>
      <c r="M22" s="57">
        <f t="shared" si="0"/>
        <v>1.5462499999999999</v>
      </c>
      <c r="N22" s="57">
        <f t="shared" si="0"/>
        <v>8.5465900000000001</v>
      </c>
      <c r="O22" s="57">
        <f t="shared" si="0"/>
        <v>1.89497</v>
      </c>
      <c r="P22" s="57">
        <f t="shared" si="0"/>
        <v>3.8148200000000001</v>
      </c>
      <c r="Q22" s="57">
        <f t="shared" si="0"/>
        <v>3.4205000000000001</v>
      </c>
      <c r="R22" s="57">
        <f t="shared" si="0"/>
        <v>4.8394500000000003</v>
      </c>
      <c r="S22" s="57">
        <f t="shared" si="0"/>
        <v>1.9729300000000001</v>
      </c>
      <c r="T22" s="57">
        <f t="shared" si="0"/>
        <v>2.3277100000000002</v>
      </c>
      <c r="U22" s="57">
        <f t="shared" si="0"/>
        <v>1.61138</v>
      </c>
      <c r="V22" s="57">
        <f t="shared" si="0"/>
        <v>2.6488499999999999</v>
      </c>
      <c r="W22" s="57">
        <f t="shared" ref="P22:AA27" si="1">ROUND(W11/W10*100-100,5)</f>
        <v>2.5635400000000002</v>
      </c>
      <c r="X22" s="57">
        <f t="shared" si="1"/>
        <v>2.3605499999999999</v>
      </c>
      <c r="Y22" s="57">
        <f t="shared" si="1"/>
        <v>1.71444</v>
      </c>
      <c r="Z22" s="57">
        <f t="shared" si="1"/>
        <v>3.3949099999999999</v>
      </c>
      <c r="AA22" s="57">
        <f t="shared" si="1"/>
        <v>0.55237999999999998</v>
      </c>
      <c r="AB22" s="53">
        <v>2018</v>
      </c>
    </row>
    <row r="23" spans="1:28" s="52" customFormat="1">
      <c r="A23" s="53">
        <v>2019</v>
      </c>
      <c r="B23" s="57">
        <f t="shared" ref="B23:O27" si="2">ROUND(B12/B11*100-100,5)</f>
        <v>2.4221200000000001</v>
      </c>
      <c r="C23" s="57">
        <f t="shared" si="2"/>
        <v>-13.167260000000001</v>
      </c>
      <c r="D23" s="57">
        <f t="shared" si="2"/>
        <v>-0.28655000000000003</v>
      </c>
      <c r="E23" s="57">
        <f t="shared" si="2"/>
        <v>80.392160000000004</v>
      </c>
      <c r="F23" s="57">
        <f t="shared" si="2"/>
        <v>-0.59377000000000002</v>
      </c>
      <c r="G23" s="57">
        <f t="shared" si="2"/>
        <v>1.4202999999999999</v>
      </c>
      <c r="H23" s="57">
        <f t="shared" si="2"/>
        <v>0.85248000000000002</v>
      </c>
      <c r="I23" s="57">
        <f t="shared" si="2"/>
        <v>3.3780999999999999</v>
      </c>
      <c r="J23" s="57">
        <f t="shared" si="2"/>
        <v>1.28904</v>
      </c>
      <c r="K23" s="57">
        <f t="shared" si="2"/>
        <v>0.52071999999999996</v>
      </c>
      <c r="L23" s="57">
        <f t="shared" si="2"/>
        <v>0.94449000000000005</v>
      </c>
      <c r="M23" s="57">
        <f t="shared" si="2"/>
        <v>3.0117099999999999</v>
      </c>
      <c r="N23" s="57">
        <f t="shared" si="2"/>
        <v>7.0092600000000003</v>
      </c>
      <c r="O23" s="57">
        <f t="shared" si="2"/>
        <v>3.27373</v>
      </c>
      <c r="P23" s="57">
        <f t="shared" si="1"/>
        <v>2.3265899999999999</v>
      </c>
      <c r="Q23" s="57">
        <f t="shared" si="1"/>
        <v>3.1684399999999999</v>
      </c>
      <c r="R23" s="57">
        <f t="shared" si="1"/>
        <v>3.0242599999999999</v>
      </c>
      <c r="S23" s="57">
        <f t="shared" si="1"/>
        <v>3.3196500000000002</v>
      </c>
      <c r="T23" s="57">
        <f t="shared" si="1"/>
        <v>1.7442500000000001</v>
      </c>
      <c r="U23" s="57">
        <f t="shared" si="1"/>
        <v>1.77695</v>
      </c>
      <c r="V23" s="57">
        <f t="shared" si="1"/>
        <v>2.2240500000000001</v>
      </c>
      <c r="W23" s="57">
        <f t="shared" si="1"/>
        <v>1.45353</v>
      </c>
      <c r="X23" s="57">
        <f t="shared" si="1"/>
        <v>3.9073699999999998</v>
      </c>
      <c r="Y23" s="57">
        <f t="shared" si="1"/>
        <v>4.6937300000000004</v>
      </c>
      <c r="Z23" s="57">
        <f t="shared" si="1"/>
        <v>2.7831299999999999</v>
      </c>
      <c r="AA23" s="57">
        <f t="shared" si="1"/>
        <v>5.7229900000000002</v>
      </c>
      <c r="AB23" s="53">
        <v>2019</v>
      </c>
    </row>
    <row r="24" spans="1:28" s="52" customFormat="1">
      <c r="A24" s="53">
        <v>2020</v>
      </c>
      <c r="B24" s="57">
        <f t="shared" si="2"/>
        <v>-0.26624999999999999</v>
      </c>
      <c r="C24" s="57">
        <f t="shared" si="2"/>
        <v>3.2786900000000001</v>
      </c>
      <c r="D24" s="57">
        <f t="shared" si="2"/>
        <v>-1.6092900000000001</v>
      </c>
      <c r="E24" s="57">
        <f t="shared" si="2"/>
        <v>-9.78261</v>
      </c>
      <c r="F24" s="57">
        <f t="shared" si="2"/>
        <v>-2.6611600000000002</v>
      </c>
      <c r="G24" s="57">
        <f t="shared" si="2"/>
        <v>10.197139999999999</v>
      </c>
      <c r="H24" s="57">
        <f t="shared" si="2"/>
        <v>1.1461300000000001</v>
      </c>
      <c r="I24" s="57">
        <f t="shared" si="2"/>
        <v>-0.83767999999999998</v>
      </c>
      <c r="J24" s="57">
        <f t="shared" si="2"/>
        <v>-4.6200200000000002</v>
      </c>
      <c r="K24" s="57">
        <f t="shared" si="2"/>
        <v>-2.1932499999999999</v>
      </c>
      <c r="L24" s="57">
        <f t="shared" si="2"/>
        <v>-1.5205900000000001</v>
      </c>
      <c r="M24" s="57">
        <f t="shared" si="2"/>
        <v>-11.433759999999999</v>
      </c>
      <c r="N24" s="57">
        <f t="shared" si="2"/>
        <v>7.75786</v>
      </c>
      <c r="O24" s="57">
        <f t="shared" si="2"/>
        <v>5.1319600000000003</v>
      </c>
      <c r="P24" s="57">
        <f t="shared" si="1"/>
        <v>-1.33969</v>
      </c>
      <c r="Q24" s="57">
        <f t="shared" si="1"/>
        <v>-1.5847599999999999</v>
      </c>
      <c r="R24" s="57">
        <f t="shared" si="1"/>
        <v>0.92788999999999999</v>
      </c>
      <c r="S24" s="57">
        <f t="shared" si="1"/>
        <v>-4.2126000000000001</v>
      </c>
      <c r="T24" s="57">
        <f t="shared" si="1"/>
        <v>1.6375200000000001</v>
      </c>
      <c r="U24" s="57">
        <f t="shared" si="1"/>
        <v>2.0969899999999999</v>
      </c>
      <c r="V24" s="57">
        <f t="shared" si="1"/>
        <v>1.8078399999999999</v>
      </c>
      <c r="W24" s="57">
        <f t="shared" si="1"/>
        <v>1.2740400000000001</v>
      </c>
      <c r="X24" s="57">
        <f t="shared" si="1"/>
        <v>1.1821200000000001</v>
      </c>
      <c r="Y24" s="57">
        <f t="shared" si="1"/>
        <v>-1.28366</v>
      </c>
      <c r="Z24" s="57">
        <f t="shared" si="1"/>
        <v>2.5967699999999998</v>
      </c>
      <c r="AA24" s="57">
        <f t="shared" si="1"/>
        <v>3.1496900000000001</v>
      </c>
      <c r="AB24" s="53">
        <v>2020</v>
      </c>
    </row>
    <row r="25" spans="1:28" s="52" customFormat="1">
      <c r="A25" s="53">
        <v>2021</v>
      </c>
      <c r="B25" s="57">
        <f t="shared" si="2"/>
        <v>0.93286999999999998</v>
      </c>
      <c r="C25" s="57">
        <f t="shared" si="2"/>
        <v>-6.5476200000000002</v>
      </c>
      <c r="D25" s="57">
        <f t="shared" si="2"/>
        <v>-1.34792</v>
      </c>
      <c r="E25" s="57">
        <f t="shared" si="2"/>
        <v>-2.40964</v>
      </c>
      <c r="F25" s="57">
        <f t="shared" si="2"/>
        <v>-2.2450899999999998</v>
      </c>
      <c r="G25" s="57">
        <f t="shared" si="2"/>
        <v>4.7501499999999997</v>
      </c>
      <c r="H25" s="57">
        <f t="shared" si="2"/>
        <v>2.4433400000000001</v>
      </c>
      <c r="I25" s="57">
        <f t="shared" si="2"/>
        <v>-0.74473999999999996</v>
      </c>
      <c r="J25" s="57">
        <f t="shared" si="2"/>
        <v>-2.0679599999999998</v>
      </c>
      <c r="K25" s="57">
        <f t="shared" si="2"/>
        <v>1.68336</v>
      </c>
      <c r="L25" s="57">
        <f t="shared" si="2"/>
        <v>-2.9487199999999998</v>
      </c>
      <c r="M25" s="57">
        <f t="shared" si="2"/>
        <v>-9.0206599999999995</v>
      </c>
      <c r="N25" s="57">
        <f t="shared" si="2"/>
        <v>8.4376899999999999</v>
      </c>
      <c r="O25" s="57">
        <f t="shared" si="2"/>
        <v>1.4132400000000001</v>
      </c>
      <c r="P25" s="57">
        <f t="shared" si="1"/>
        <v>-0.10845</v>
      </c>
      <c r="Q25" s="57">
        <f t="shared" si="1"/>
        <v>-0.58662999999999998</v>
      </c>
      <c r="R25" s="57">
        <f t="shared" si="1"/>
        <v>1.80311</v>
      </c>
      <c r="S25" s="57">
        <f t="shared" si="1"/>
        <v>-3.22004</v>
      </c>
      <c r="T25" s="57">
        <f t="shared" si="1"/>
        <v>3.17997</v>
      </c>
      <c r="U25" s="57">
        <f t="shared" si="1"/>
        <v>3.3358599999999998</v>
      </c>
      <c r="V25" s="57">
        <f t="shared" si="1"/>
        <v>3.6040800000000002</v>
      </c>
      <c r="W25" s="57">
        <f t="shared" si="1"/>
        <v>2.8455300000000001</v>
      </c>
      <c r="X25" s="57">
        <f t="shared" si="1"/>
        <v>0.64922000000000002</v>
      </c>
      <c r="Y25" s="57">
        <f t="shared" si="1"/>
        <v>-2.1775500000000001</v>
      </c>
      <c r="Z25" s="57">
        <f t="shared" si="1"/>
        <v>1.80647</v>
      </c>
      <c r="AA25" s="57">
        <f t="shared" si="1"/>
        <v>4.2093600000000002</v>
      </c>
      <c r="AB25" s="53">
        <v>2021</v>
      </c>
    </row>
    <row r="26" spans="1:28" s="52" customFormat="1">
      <c r="A26" s="53">
        <v>2022</v>
      </c>
      <c r="B26" s="57">
        <f t="shared" si="2"/>
        <v>3.3921999999999999</v>
      </c>
      <c r="C26" s="57">
        <f t="shared" si="2"/>
        <v>-4.8832300000000002</v>
      </c>
      <c r="D26" s="57">
        <f t="shared" si="2"/>
        <v>0.59953000000000001</v>
      </c>
      <c r="E26" s="57">
        <f t="shared" si="2"/>
        <v>-32.716050000000003</v>
      </c>
      <c r="F26" s="57">
        <f t="shared" si="2"/>
        <v>0.28664000000000001</v>
      </c>
      <c r="G26" s="57">
        <f t="shared" si="2"/>
        <v>1.53121</v>
      </c>
      <c r="H26" s="57">
        <f t="shared" si="2"/>
        <v>2.8482500000000002</v>
      </c>
      <c r="I26" s="57">
        <f t="shared" si="2"/>
        <v>1.9300299999999999</v>
      </c>
      <c r="J26" s="57">
        <f t="shared" si="2"/>
        <v>4.7300599999999999</v>
      </c>
      <c r="K26" s="57">
        <f t="shared" si="2"/>
        <v>3.2596500000000002</v>
      </c>
      <c r="L26" s="57">
        <f t="shared" si="2"/>
        <v>2.3224900000000002</v>
      </c>
      <c r="M26" s="57">
        <f t="shared" si="2"/>
        <v>10.227040000000001</v>
      </c>
      <c r="N26" s="57">
        <f t="shared" si="2"/>
        <v>10.20068</v>
      </c>
      <c r="O26" s="57">
        <f t="shared" si="2"/>
        <v>-0.22799</v>
      </c>
      <c r="P26" s="57">
        <f t="shared" si="1"/>
        <v>0.46140999999999999</v>
      </c>
      <c r="Q26" s="57">
        <f t="shared" si="1"/>
        <v>4.4160500000000003</v>
      </c>
      <c r="R26" s="57">
        <f t="shared" si="1"/>
        <v>4.42333</v>
      </c>
      <c r="S26" s="57">
        <f t="shared" si="1"/>
        <v>4.40761</v>
      </c>
      <c r="T26" s="57">
        <f t="shared" si="1"/>
        <v>2.1382400000000001</v>
      </c>
      <c r="U26" s="57">
        <f t="shared" si="1"/>
        <v>1.9989300000000001</v>
      </c>
      <c r="V26" s="57">
        <f t="shared" si="1"/>
        <v>3.17048</v>
      </c>
      <c r="W26" s="57">
        <f t="shared" si="1"/>
        <v>1.6232599999999999</v>
      </c>
      <c r="X26" s="57">
        <f t="shared" si="1"/>
        <v>1.6458600000000001</v>
      </c>
      <c r="Y26" s="57">
        <f t="shared" si="1"/>
        <v>-1.0702799999999999</v>
      </c>
      <c r="Z26" s="57">
        <f t="shared" si="1"/>
        <v>3.3587099999999999</v>
      </c>
      <c r="AA26" s="57">
        <f t="shared" si="1"/>
        <v>2.6686100000000001</v>
      </c>
      <c r="AB26" s="53">
        <v>2022</v>
      </c>
    </row>
    <row r="27" spans="1:28" s="52" customFormat="1">
      <c r="A27" s="119">
        <v>2023</v>
      </c>
      <c r="B27" s="57">
        <f t="shared" si="2"/>
        <v>1.59765</v>
      </c>
      <c r="C27" s="57">
        <f t="shared" si="2"/>
        <v>5.5803599999999998</v>
      </c>
      <c r="D27" s="57">
        <f t="shared" si="2"/>
        <v>1.1676299999999999</v>
      </c>
      <c r="E27" s="57">
        <f t="shared" si="2"/>
        <v>-5.5045900000000003</v>
      </c>
      <c r="F27" s="57">
        <f t="shared" si="2"/>
        <v>0.22972000000000001</v>
      </c>
      <c r="G27" s="57">
        <f t="shared" si="2"/>
        <v>15.510439999999999</v>
      </c>
      <c r="H27" s="57">
        <f t="shared" si="2"/>
        <v>-1.3440000000000001E-2</v>
      </c>
      <c r="I27" s="57">
        <f t="shared" si="2"/>
        <v>1.65384</v>
      </c>
      <c r="J27" s="57">
        <f t="shared" si="2"/>
        <v>0.88715999999999995</v>
      </c>
      <c r="K27" s="57">
        <f t="shared" si="2"/>
        <v>-2.48373</v>
      </c>
      <c r="L27" s="57">
        <f t="shared" si="2"/>
        <v>1.5371699999999999</v>
      </c>
      <c r="M27" s="57">
        <f t="shared" si="2"/>
        <v>7.58188</v>
      </c>
      <c r="N27" s="57">
        <f t="shared" si="2"/>
        <v>4.0313699999999999</v>
      </c>
      <c r="O27" s="57">
        <f t="shared" si="2"/>
        <v>0.52698</v>
      </c>
      <c r="P27" s="57">
        <f t="shared" si="1"/>
        <v>1.8912100000000001</v>
      </c>
      <c r="Q27" s="57">
        <f t="shared" si="1"/>
        <v>2.1192600000000001</v>
      </c>
      <c r="R27" s="57">
        <f t="shared" si="1"/>
        <v>2.2312599999999998</v>
      </c>
      <c r="S27" s="57">
        <f t="shared" si="1"/>
        <v>1.9894000000000001</v>
      </c>
      <c r="T27" s="57">
        <f t="shared" si="1"/>
        <v>1.19415</v>
      </c>
      <c r="U27" s="57">
        <f t="shared" si="1"/>
        <v>0.90576000000000001</v>
      </c>
      <c r="V27" s="57">
        <f t="shared" si="1"/>
        <v>-0.12418999999999999</v>
      </c>
      <c r="W27" s="57">
        <f t="shared" si="1"/>
        <v>2.1377899999999999</v>
      </c>
      <c r="X27" s="57">
        <f t="shared" si="1"/>
        <v>1.6649099999999999</v>
      </c>
      <c r="Y27" s="57">
        <f t="shared" si="1"/>
        <v>-0.25651000000000002</v>
      </c>
      <c r="Z27" s="57">
        <f t="shared" si="1"/>
        <v>2.3147899999999999</v>
      </c>
      <c r="AA27" s="57">
        <f t="shared" si="1"/>
        <v>4.1052600000000004</v>
      </c>
      <c r="AB27" s="119">
        <v>2023</v>
      </c>
    </row>
    <row r="28" spans="1:28" s="52" customFormat="1" ht="12" customHeight="1">
      <c r="A28" s="60"/>
      <c r="B28" s="60"/>
      <c r="C28" s="60"/>
      <c r="D28" s="60"/>
      <c r="E28" s="60"/>
      <c r="F28" s="60"/>
      <c r="G28" s="60"/>
      <c r="H28" s="60"/>
      <c r="I28" s="60"/>
      <c r="J28" s="60"/>
      <c r="K28" s="60"/>
      <c r="L28" s="54"/>
      <c r="M28" s="60"/>
      <c r="N28" s="60"/>
      <c r="O28" s="60"/>
      <c r="P28" s="60"/>
      <c r="Q28" s="60"/>
      <c r="R28" s="60"/>
      <c r="S28" s="60"/>
      <c r="T28" s="60"/>
      <c r="U28" s="60"/>
      <c r="V28" s="60"/>
      <c r="W28" s="60"/>
      <c r="X28" s="60"/>
      <c r="Y28" s="60"/>
      <c r="Z28" s="60"/>
      <c r="AA28" s="60"/>
      <c r="AB28" s="60"/>
    </row>
    <row r="29" spans="1:28" s="52" customFormat="1" ht="12" customHeight="1">
      <c r="A29" s="60"/>
      <c r="B29" s="146" t="s">
        <v>96</v>
      </c>
      <c r="C29" s="146"/>
      <c r="D29" s="146"/>
      <c r="E29" s="146"/>
      <c r="F29" s="146"/>
      <c r="G29" s="146"/>
      <c r="H29" s="146"/>
      <c r="I29" s="146"/>
      <c r="J29" s="146"/>
      <c r="K29" s="146"/>
      <c r="L29" s="146"/>
      <c r="M29" s="146"/>
      <c r="N29" s="146"/>
      <c r="O29" s="146" t="s">
        <v>96</v>
      </c>
      <c r="P29" s="146"/>
      <c r="Q29" s="146"/>
      <c r="R29" s="146"/>
      <c r="S29" s="146"/>
      <c r="T29" s="146"/>
      <c r="U29" s="146"/>
      <c r="V29" s="146"/>
      <c r="W29" s="146"/>
      <c r="X29" s="146"/>
      <c r="Y29" s="146"/>
      <c r="Z29" s="146"/>
      <c r="AA29" s="146"/>
      <c r="AB29" s="60"/>
    </row>
    <row r="30" spans="1:28" s="52" customFormat="1">
      <c r="A30" s="53">
        <v>2015</v>
      </c>
      <c r="B30" s="57">
        <f t="shared" ref="B30:AA33" si="3">B8-B7</f>
        <v>38.861000000000104</v>
      </c>
      <c r="C30" s="57">
        <f t="shared" si="3"/>
        <v>2.0000000000000018E-2</v>
      </c>
      <c r="D30" s="57">
        <f t="shared" si="3"/>
        <v>0.48099999999999454</v>
      </c>
      <c r="E30" s="57">
        <f t="shared" si="3"/>
        <v>-1.0000000000000009E-2</v>
      </c>
      <c r="F30" s="57">
        <f t="shared" si="3"/>
        <v>0.31199999999999761</v>
      </c>
      <c r="G30" s="57">
        <f t="shared" si="3"/>
        <v>0.43799999999999972</v>
      </c>
      <c r="H30" s="57">
        <f t="shared" si="3"/>
        <v>-0.25900000000000034</v>
      </c>
      <c r="I30" s="57">
        <f t="shared" si="3"/>
        <v>-0.78900000000000148</v>
      </c>
      <c r="J30" s="57">
        <f t="shared" si="3"/>
        <v>8.1730000000000018</v>
      </c>
      <c r="K30" s="57">
        <f t="shared" si="3"/>
        <v>3.7590000000000146</v>
      </c>
      <c r="L30" s="57">
        <f t="shared" si="3"/>
        <v>1.3239999999999981</v>
      </c>
      <c r="M30" s="57">
        <f t="shared" si="3"/>
        <v>3.0900000000000034</v>
      </c>
      <c r="N30" s="57">
        <f t="shared" si="3"/>
        <v>5.3639999999999901</v>
      </c>
      <c r="O30" s="57">
        <f t="shared" si="3"/>
        <v>-0.40399999999999636</v>
      </c>
      <c r="P30" s="57">
        <f t="shared" si="3"/>
        <v>8.8000000000000966E-2</v>
      </c>
      <c r="Q30" s="57">
        <f t="shared" si="3"/>
        <v>13.658000000000015</v>
      </c>
      <c r="R30" s="57">
        <f t="shared" si="3"/>
        <v>7.3100000000000023</v>
      </c>
      <c r="S30" s="57">
        <f t="shared" si="3"/>
        <v>6.3480000000000132</v>
      </c>
      <c r="T30" s="57">
        <f t="shared" si="3"/>
        <v>13.574000000000069</v>
      </c>
      <c r="U30" s="57">
        <f t="shared" si="3"/>
        <v>1.9919999999999902</v>
      </c>
      <c r="V30" s="57">
        <f t="shared" si="3"/>
        <v>4.8429999999999893</v>
      </c>
      <c r="W30" s="57">
        <f t="shared" si="3"/>
        <v>6.7390000000000043</v>
      </c>
      <c r="X30" s="57">
        <f t="shared" si="3"/>
        <v>-1.304000000000002</v>
      </c>
      <c r="Y30" s="57">
        <f t="shared" si="3"/>
        <v>0.51000000000000512</v>
      </c>
      <c r="Z30" s="57">
        <f t="shared" si="3"/>
        <v>-2.4939999999999998</v>
      </c>
      <c r="AA30" s="57">
        <f t="shared" si="3"/>
        <v>0.67999999999999972</v>
      </c>
      <c r="AB30" s="53">
        <v>2015</v>
      </c>
    </row>
    <row r="31" spans="1:28" s="52" customFormat="1">
      <c r="A31" s="53">
        <v>2016</v>
      </c>
      <c r="B31" s="57">
        <f t="shared" si="3"/>
        <v>52.849999999999909</v>
      </c>
      <c r="C31" s="57">
        <f t="shared" si="3"/>
        <v>2.300000000000002E-2</v>
      </c>
      <c r="D31" s="57">
        <f t="shared" si="3"/>
        <v>-1.1980000000000075</v>
      </c>
      <c r="E31" s="57">
        <f t="shared" si="3"/>
        <v>-1.3999999999999999E-2</v>
      </c>
      <c r="F31" s="57">
        <f t="shared" si="3"/>
        <v>-1.6359999999999957</v>
      </c>
      <c r="G31" s="57">
        <f t="shared" si="3"/>
        <v>0.55600000000000005</v>
      </c>
      <c r="H31" s="57">
        <f t="shared" si="3"/>
        <v>-0.1039999999999992</v>
      </c>
      <c r="I31" s="57">
        <f t="shared" si="3"/>
        <v>4.6999999999997044E-2</v>
      </c>
      <c r="J31" s="57">
        <f t="shared" si="3"/>
        <v>9.6419999999999959</v>
      </c>
      <c r="K31" s="57">
        <f t="shared" si="3"/>
        <v>3.7119999999999891</v>
      </c>
      <c r="L31" s="57">
        <f t="shared" si="3"/>
        <v>2.2929999999999922</v>
      </c>
      <c r="M31" s="57">
        <f t="shared" si="3"/>
        <v>3.6370000000000005</v>
      </c>
      <c r="N31" s="57">
        <f t="shared" si="3"/>
        <v>8.0500000000000114</v>
      </c>
      <c r="O31" s="57">
        <f t="shared" si="3"/>
        <v>-0.41000000000000369</v>
      </c>
      <c r="P31" s="57">
        <f t="shared" si="3"/>
        <v>0.3960000000000008</v>
      </c>
      <c r="Q31" s="57">
        <f t="shared" si="3"/>
        <v>20.639999999999986</v>
      </c>
      <c r="R31" s="57">
        <f t="shared" si="3"/>
        <v>8.6380000000000052</v>
      </c>
      <c r="S31" s="57">
        <f t="shared" si="3"/>
        <v>12.00200000000001</v>
      </c>
      <c r="T31" s="57">
        <f t="shared" si="3"/>
        <v>12.835999999999899</v>
      </c>
      <c r="U31" s="57">
        <f t="shared" si="3"/>
        <v>2.3969999999999914</v>
      </c>
      <c r="V31" s="57">
        <f t="shared" si="3"/>
        <v>2.4250000000000114</v>
      </c>
      <c r="W31" s="57">
        <f t="shared" si="3"/>
        <v>8.01400000000001</v>
      </c>
      <c r="X31" s="57">
        <f t="shared" si="3"/>
        <v>2.8240000000000123</v>
      </c>
      <c r="Y31" s="57">
        <f t="shared" si="3"/>
        <v>0.24499999999999034</v>
      </c>
      <c r="Z31" s="57">
        <f t="shared" si="3"/>
        <v>2.1200000000000045</v>
      </c>
      <c r="AA31" s="57">
        <f t="shared" si="3"/>
        <v>0.45899999999999963</v>
      </c>
      <c r="AB31" s="53">
        <v>2016</v>
      </c>
    </row>
    <row r="32" spans="1:28" s="52" customFormat="1">
      <c r="A32" s="53">
        <v>2017</v>
      </c>
      <c r="B32" s="57">
        <f t="shared" si="3"/>
        <v>59.526000000000067</v>
      </c>
      <c r="C32" s="57">
        <f t="shared" si="3"/>
        <v>3.6000000000000032E-2</v>
      </c>
      <c r="D32" s="57">
        <f t="shared" si="3"/>
        <v>-1.7819999999999823</v>
      </c>
      <c r="E32" s="57">
        <f t="shared" si="3"/>
        <v>-6.9999999999999923E-3</v>
      </c>
      <c r="F32" s="57">
        <f t="shared" si="3"/>
        <v>-1.9900000000000091</v>
      </c>
      <c r="G32" s="57">
        <f t="shared" si="3"/>
        <v>0.43699999999999939</v>
      </c>
      <c r="H32" s="57">
        <f t="shared" si="3"/>
        <v>-0.22199999999999953</v>
      </c>
      <c r="I32" s="57">
        <f t="shared" si="3"/>
        <v>2.7860000000000014</v>
      </c>
      <c r="J32" s="57">
        <f t="shared" si="3"/>
        <v>7.3710000000000377</v>
      </c>
      <c r="K32" s="57">
        <f t="shared" si="3"/>
        <v>2.6599999999999966</v>
      </c>
      <c r="L32" s="57">
        <f t="shared" si="3"/>
        <v>2.0440000000000111</v>
      </c>
      <c r="M32" s="57">
        <f t="shared" si="3"/>
        <v>2.6670000000000016</v>
      </c>
      <c r="N32" s="57">
        <f t="shared" si="3"/>
        <v>8.9499999999999886</v>
      </c>
      <c r="O32" s="57">
        <f t="shared" si="3"/>
        <v>-0.20700000000000074</v>
      </c>
      <c r="P32" s="57">
        <f t="shared" si="3"/>
        <v>-0.39200000000000301</v>
      </c>
      <c r="Q32" s="57">
        <f t="shared" si="3"/>
        <v>25.16500000000002</v>
      </c>
      <c r="R32" s="57">
        <f t="shared" si="3"/>
        <v>12.674999999999983</v>
      </c>
      <c r="S32" s="57">
        <f t="shared" si="3"/>
        <v>12.489999999999981</v>
      </c>
      <c r="T32" s="57">
        <f t="shared" si="3"/>
        <v>14.230000000000018</v>
      </c>
      <c r="U32" s="57">
        <f t="shared" si="3"/>
        <v>2.4620000000000175</v>
      </c>
      <c r="V32" s="57">
        <f t="shared" si="3"/>
        <v>3.5919999999999845</v>
      </c>
      <c r="W32" s="57">
        <f t="shared" si="3"/>
        <v>8.1760000000000161</v>
      </c>
      <c r="X32" s="57">
        <f t="shared" si="3"/>
        <v>3.3689999999999998</v>
      </c>
      <c r="Y32" s="57">
        <f t="shared" si="3"/>
        <v>-0.2289999999999992</v>
      </c>
      <c r="Z32" s="57">
        <f t="shared" si="3"/>
        <v>2.9969999999999999</v>
      </c>
      <c r="AA32" s="57">
        <f t="shared" si="3"/>
        <v>0.60100000000000264</v>
      </c>
      <c r="AB32" s="53">
        <v>2017</v>
      </c>
    </row>
    <row r="33" spans="1:28" s="52" customFormat="1">
      <c r="A33" s="53">
        <v>2018</v>
      </c>
      <c r="B33" s="57">
        <f t="shared" si="3"/>
        <v>53.218000000000075</v>
      </c>
      <c r="C33" s="57">
        <f t="shared" si="3"/>
        <v>2.0000000000000018E-3</v>
      </c>
      <c r="D33" s="57">
        <f t="shared" si="3"/>
        <v>0.16100000000000136</v>
      </c>
      <c r="E33" s="57">
        <f t="shared" si="3"/>
        <v>4.9999999999999906E-3</v>
      </c>
      <c r="F33" s="57">
        <f t="shared" si="3"/>
        <v>-0.37399999999999523</v>
      </c>
      <c r="G33" s="57">
        <f t="shared" si="3"/>
        <v>7.5000000000000178E-2</v>
      </c>
      <c r="H33" s="57">
        <f t="shared" si="3"/>
        <v>0.45500000000000007</v>
      </c>
      <c r="I33" s="57">
        <f t="shared" si="3"/>
        <v>3.6979999999999933</v>
      </c>
      <c r="J33" s="57">
        <f t="shared" si="3"/>
        <v>6.7069999999999936</v>
      </c>
      <c r="K33" s="57">
        <f t="shared" si="3"/>
        <v>2.4970000000000141</v>
      </c>
      <c r="L33" s="57">
        <f t="shared" si="3"/>
        <v>2.492999999999995</v>
      </c>
      <c r="M33" s="57">
        <f t="shared" si="3"/>
        <v>1.7169999999999987</v>
      </c>
      <c r="N33" s="57">
        <f t="shared" si="3"/>
        <v>9.291000000000011</v>
      </c>
      <c r="O33" s="57">
        <f t="shared" si="3"/>
        <v>0.72599999999999909</v>
      </c>
      <c r="P33" s="57">
        <f t="shared" si="3"/>
        <v>1.6110000000000042</v>
      </c>
      <c r="Q33" s="57">
        <f t="shared" si="3"/>
        <v>13.259999999999991</v>
      </c>
      <c r="R33" s="57">
        <f t="shared" si="3"/>
        <v>9.474000000000018</v>
      </c>
      <c r="S33" s="57">
        <f t="shared" si="3"/>
        <v>3.7860000000000014</v>
      </c>
      <c r="T33" s="57">
        <f t="shared" si="3"/>
        <v>13.211000000000013</v>
      </c>
      <c r="U33" s="57">
        <f t="shared" si="3"/>
        <v>2.4809999999999945</v>
      </c>
      <c r="V33" s="57">
        <f t="shared" si="3"/>
        <v>3.960000000000008</v>
      </c>
      <c r="W33" s="57">
        <f t="shared" ref="O33:AA38" si="4">W11-W10</f>
        <v>6.7699999999999818</v>
      </c>
      <c r="X33" s="57">
        <f t="shared" si="4"/>
        <v>4.5509999999999877</v>
      </c>
      <c r="Y33" s="57">
        <f t="shared" si="4"/>
        <v>1.2680000000000007</v>
      </c>
      <c r="Z33" s="57">
        <f t="shared" si="4"/>
        <v>3.1370000000000005</v>
      </c>
      <c r="AA33" s="57">
        <f t="shared" si="4"/>
        <v>0.1460000000000008</v>
      </c>
      <c r="AB33" s="53">
        <v>2018</v>
      </c>
    </row>
    <row r="34" spans="1:28" s="52" customFormat="1">
      <c r="A34" s="53">
        <v>2019</v>
      </c>
      <c r="B34" s="57">
        <f t="shared" ref="B34:N38" si="5">B12-B11</f>
        <v>48.992999999999711</v>
      </c>
      <c r="C34" s="57">
        <f t="shared" si="5"/>
        <v>-7.4000000000000066E-2</v>
      </c>
      <c r="D34" s="57">
        <f t="shared" si="5"/>
        <v>-0.40000000000000568</v>
      </c>
      <c r="E34" s="57">
        <f t="shared" si="5"/>
        <v>8.2000000000000003E-2</v>
      </c>
      <c r="F34" s="57">
        <f t="shared" si="5"/>
        <v>-0.70300000000000296</v>
      </c>
      <c r="G34" s="57">
        <f t="shared" si="5"/>
        <v>0.10300000000000065</v>
      </c>
      <c r="H34" s="57">
        <f t="shared" si="5"/>
        <v>0.11800000000000033</v>
      </c>
      <c r="I34" s="57">
        <f t="shared" si="5"/>
        <v>3.0310000000000059</v>
      </c>
      <c r="J34" s="57">
        <f t="shared" si="5"/>
        <v>5.3229999999999791</v>
      </c>
      <c r="K34" s="57">
        <f t="shared" si="5"/>
        <v>1.1159999999999854</v>
      </c>
      <c r="L34" s="57">
        <f t="shared" si="5"/>
        <v>0.81100000000000705</v>
      </c>
      <c r="M34" s="57">
        <f t="shared" si="5"/>
        <v>3.3960000000000008</v>
      </c>
      <c r="N34" s="57">
        <f t="shared" si="5"/>
        <v>8.2710000000000008</v>
      </c>
      <c r="O34" s="57">
        <f t="shared" si="4"/>
        <v>1.2780000000000058</v>
      </c>
      <c r="P34" s="57">
        <f t="shared" si="4"/>
        <v>1.019999999999996</v>
      </c>
      <c r="Q34" s="57">
        <f t="shared" si="4"/>
        <v>12.702999999999975</v>
      </c>
      <c r="R34" s="57">
        <f t="shared" si="4"/>
        <v>6.2069999999999936</v>
      </c>
      <c r="S34" s="57">
        <f t="shared" si="4"/>
        <v>6.4960000000000093</v>
      </c>
      <c r="T34" s="57">
        <f t="shared" si="4"/>
        <v>10.129999999999995</v>
      </c>
      <c r="U34" s="57">
        <f t="shared" si="4"/>
        <v>2.7800000000000011</v>
      </c>
      <c r="V34" s="57">
        <f t="shared" si="4"/>
        <v>3.4130000000000109</v>
      </c>
      <c r="W34" s="57">
        <f t="shared" si="4"/>
        <v>3.9370000000000118</v>
      </c>
      <c r="X34" s="57">
        <f t="shared" si="4"/>
        <v>7.7110000000000127</v>
      </c>
      <c r="Y34" s="57">
        <f t="shared" si="4"/>
        <v>3.5310000000000059</v>
      </c>
      <c r="Z34" s="57">
        <f t="shared" si="4"/>
        <v>2.6589999999999918</v>
      </c>
      <c r="AA34" s="57">
        <f t="shared" si="4"/>
        <v>1.5209999999999972</v>
      </c>
      <c r="AB34" s="53">
        <v>2019</v>
      </c>
    </row>
    <row r="35" spans="1:28" s="52" customFormat="1">
      <c r="A35" s="53">
        <v>2020</v>
      </c>
      <c r="B35" s="57">
        <f t="shared" si="5"/>
        <v>-5.5159999999996217</v>
      </c>
      <c r="C35" s="57">
        <f t="shared" si="5"/>
        <v>1.6000000000000014E-2</v>
      </c>
      <c r="D35" s="57">
        <f t="shared" si="5"/>
        <v>-2.2400000000000091</v>
      </c>
      <c r="E35" s="57">
        <f t="shared" si="5"/>
        <v>-1.7999999999999988E-2</v>
      </c>
      <c r="F35" s="57">
        <f t="shared" si="5"/>
        <v>-3.1319999999999908</v>
      </c>
      <c r="G35" s="57">
        <f t="shared" si="5"/>
        <v>0.75</v>
      </c>
      <c r="H35" s="57">
        <f t="shared" si="5"/>
        <v>0.15999999999999837</v>
      </c>
      <c r="I35" s="57">
        <f t="shared" si="5"/>
        <v>-0.77700000000000102</v>
      </c>
      <c r="J35" s="57">
        <f t="shared" si="5"/>
        <v>-19.324000000000012</v>
      </c>
      <c r="K35" s="57">
        <f t="shared" si="5"/>
        <v>-4.7249999999999943</v>
      </c>
      <c r="L35" s="57">
        <f t="shared" si="5"/>
        <v>-1.3180000000000121</v>
      </c>
      <c r="M35" s="57">
        <f t="shared" si="5"/>
        <v>-13.281000000000006</v>
      </c>
      <c r="N35" s="57">
        <f t="shared" si="5"/>
        <v>9.7960000000000065</v>
      </c>
      <c r="O35" s="57">
        <f t="shared" si="4"/>
        <v>2.0689999999999955</v>
      </c>
      <c r="P35" s="57">
        <f t="shared" si="4"/>
        <v>-0.60099999999999909</v>
      </c>
      <c r="Q35" s="57">
        <f t="shared" si="4"/>
        <v>-6.55499999999995</v>
      </c>
      <c r="R35" s="57">
        <f t="shared" si="4"/>
        <v>1.9619999999999891</v>
      </c>
      <c r="S35" s="57">
        <f t="shared" si="4"/>
        <v>-8.5169999999999959</v>
      </c>
      <c r="T35" s="57">
        <f t="shared" si="4"/>
        <v>9.6760000000000446</v>
      </c>
      <c r="U35" s="57">
        <f t="shared" si="4"/>
        <v>3.3389999999999986</v>
      </c>
      <c r="V35" s="57">
        <f t="shared" si="4"/>
        <v>2.8359999999999843</v>
      </c>
      <c r="W35" s="57">
        <f t="shared" si="4"/>
        <v>3.5009999999999764</v>
      </c>
      <c r="X35" s="57">
        <f t="shared" si="4"/>
        <v>2.4239999999999782</v>
      </c>
      <c r="Y35" s="57">
        <f t="shared" si="4"/>
        <v>-1.0109999999999957</v>
      </c>
      <c r="Z35" s="57">
        <f t="shared" si="4"/>
        <v>2.5499999999999972</v>
      </c>
      <c r="AA35" s="57">
        <f t="shared" si="4"/>
        <v>0.88500000000000156</v>
      </c>
      <c r="AB35" s="53">
        <v>2020</v>
      </c>
    </row>
    <row r="36" spans="1:28" s="52" customFormat="1">
      <c r="A36" s="53">
        <v>2021</v>
      </c>
      <c r="B36" s="57">
        <f t="shared" si="5"/>
        <v>19.274999999999636</v>
      </c>
      <c r="C36" s="57">
        <f t="shared" si="5"/>
        <v>-3.3000000000000029E-2</v>
      </c>
      <c r="D36" s="57">
        <f t="shared" si="5"/>
        <v>-1.8460000000000036</v>
      </c>
      <c r="E36" s="57">
        <f t="shared" si="5"/>
        <v>-4.0000000000000036E-3</v>
      </c>
      <c r="F36" s="57">
        <f t="shared" si="5"/>
        <v>-2.5720000000000027</v>
      </c>
      <c r="G36" s="57">
        <f t="shared" si="5"/>
        <v>0.38499999999999979</v>
      </c>
      <c r="H36" s="57">
        <f t="shared" si="5"/>
        <v>0.34500000000000064</v>
      </c>
      <c r="I36" s="57">
        <f t="shared" si="5"/>
        <v>-0.68500000000000227</v>
      </c>
      <c r="J36" s="57">
        <f t="shared" si="5"/>
        <v>-8.25</v>
      </c>
      <c r="K36" s="57">
        <f t="shared" si="5"/>
        <v>3.546999999999997</v>
      </c>
      <c r="L36" s="57">
        <f t="shared" si="5"/>
        <v>-2.5169999999999959</v>
      </c>
      <c r="M36" s="57">
        <f t="shared" si="5"/>
        <v>-9.2800000000000011</v>
      </c>
      <c r="N36" s="57">
        <f t="shared" si="5"/>
        <v>11.480999999999995</v>
      </c>
      <c r="O36" s="57">
        <f t="shared" si="4"/>
        <v>0.59900000000000375</v>
      </c>
      <c r="P36" s="57">
        <f t="shared" si="4"/>
        <v>-4.7999999999994714E-2</v>
      </c>
      <c r="Q36" s="57">
        <f t="shared" si="4"/>
        <v>-2.3880000000000337</v>
      </c>
      <c r="R36" s="57">
        <f t="shared" si="4"/>
        <v>3.8480000000000132</v>
      </c>
      <c r="S36" s="57">
        <f t="shared" si="4"/>
        <v>-6.2360000000000184</v>
      </c>
      <c r="T36" s="57">
        <f t="shared" si="4"/>
        <v>19.097999999999956</v>
      </c>
      <c r="U36" s="57">
        <f t="shared" si="4"/>
        <v>5.4230000000000018</v>
      </c>
      <c r="V36" s="57">
        <f t="shared" si="4"/>
        <v>5.7560000000000002</v>
      </c>
      <c r="W36" s="57">
        <f t="shared" si="4"/>
        <v>7.9189999999999827</v>
      </c>
      <c r="X36" s="57">
        <f t="shared" si="4"/>
        <v>1.3470000000000084</v>
      </c>
      <c r="Y36" s="57">
        <f t="shared" si="4"/>
        <v>-1.6929999999999978</v>
      </c>
      <c r="Z36" s="57">
        <f t="shared" si="4"/>
        <v>1.8200000000000074</v>
      </c>
      <c r="AA36" s="57">
        <f t="shared" si="4"/>
        <v>1.2199999999999989</v>
      </c>
      <c r="AB36" s="53">
        <v>2021</v>
      </c>
    </row>
    <row r="37" spans="1:28" s="52" customFormat="1">
      <c r="A37" s="53">
        <v>2022</v>
      </c>
      <c r="B37" s="57">
        <f t="shared" si="5"/>
        <v>70.744000000000142</v>
      </c>
      <c r="C37" s="57">
        <f t="shared" si="5"/>
        <v>-2.2999999999999965E-2</v>
      </c>
      <c r="D37" s="57">
        <f t="shared" si="5"/>
        <v>0.81000000000000227</v>
      </c>
      <c r="E37" s="57">
        <f t="shared" si="5"/>
        <v>-5.3000000000000005E-2</v>
      </c>
      <c r="F37" s="57">
        <f t="shared" si="5"/>
        <v>0.32099999999999795</v>
      </c>
      <c r="G37" s="57">
        <f t="shared" si="5"/>
        <v>0.12999999999999901</v>
      </c>
      <c r="H37" s="57">
        <f t="shared" si="5"/>
        <v>0.41200000000000081</v>
      </c>
      <c r="I37" s="57">
        <f t="shared" si="5"/>
        <v>1.7620000000000005</v>
      </c>
      <c r="J37" s="57">
        <f t="shared" si="5"/>
        <v>18.480000000000018</v>
      </c>
      <c r="K37" s="57">
        <f t="shared" si="5"/>
        <v>6.9840000000000089</v>
      </c>
      <c r="L37" s="57">
        <f t="shared" si="5"/>
        <v>1.9240000000000066</v>
      </c>
      <c r="M37" s="57">
        <f t="shared" si="5"/>
        <v>9.5720000000000027</v>
      </c>
      <c r="N37" s="57">
        <f t="shared" si="5"/>
        <v>15.050999999999988</v>
      </c>
      <c r="O37" s="57">
        <f t="shared" si="4"/>
        <v>-9.7999999999998977E-2</v>
      </c>
      <c r="P37" s="57">
        <f t="shared" si="4"/>
        <v>0.20399999999999352</v>
      </c>
      <c r="Q37" s="57">
        <f t="shared" si="4"/>
        <v>17.870999999999981</v>
      </c>
      <c r="R37" s="57">
        <f t="shared" si="4"/>
        <v>9.6099999999999852</v>
      </c>
      <c r="S37" s="57">
        <f t="shared" si="4"/>
        <v>8.2610000000000241</v>
      </c>
      <c r="T37" s="57">
        <f t="shared" si="4"/>
        <v>13.25</v>
      </c>
      <c r="U37" s="57">
        <f t="shared" si="4"/>
        <v>3.3580000000000041</v>
      </c>
      <c r="V37" s="57">
        <f t="shared" si="4"/>
        <v>5.2460000000000093</v>
      </c>
      <c r="W37" s="57">
        <f t="shared" si="4"/>
        <v>4.646000000000015</v>
      </c>
      <c r="X37" s="57">
        <f t="shared" si="4"/>
        <v>3.4370000000000118</v>
      </c>
      <c r="Y37" s="57">
        <f t="shared" si="4"/>
        <v>-0.81400000000000716</v>
      </c>
      <c r="Z37" s="57">
        <f t="shared" si="4"/>
        <v>3.4449999999999932</v>
      </c>
      <c r="AA37" s="57">
        <f t="shared" si="4"/>
        <v>0.80600000000000094</v>
      </c>
      <c r="AB37" s="53">
        <v>2022</v>
      </c>
    </row>
    <row r="38" spans="1:28" s="52" customFormat="1">
      <c r="A38" s="119">
        <v>2023</v>
      </c>
      <c r="B38" s="57">
        <f t="shared" si="5"/>
        <v>34.449000000000069</v>
      </c>
      <c r="C38" s="57">
        <f t="shared" si="5"/>
        <v>2.4999999999999967E-2</v>
      </c>
      <c r="D38" s="57">
        <f t="shared" si="5"/>
        <v>1.5869999999999891</v>
      </c>
      <c r="E38" s="57">
        <f t="shared" si="5"/>
        <v>-6.0000000000000053E-3</v>
      </c>
      <c r="F38" s="57">
        <f t="shared" si="5"/>
        <v>0.25799999999999557</v>
      </c>
      <c r="G38" s="57">
        <f t="shared" si="5"/>
        <v>1.3370000000000015</v>
      </c>
      <c r="H38" s="57">
        <f t="shared" si="5"/>
        <v>-2.0000000000006679E-3</v>
      </c>
      <c r="I38" s="57">
        <f t="shared" si="5"/>
        <v>1.5390000000000015</v>
      </c>
      <c r="J38" s="57">
        <f t="shared" si="5"/>
        <v>3.6299999999999955</v>
      </c>
      <c r="K38" s="57">
        <f t="shared" si="5"/>
        <v>-5.4950000000000045</v>
      </c>
      <c r="L38" s="57">
        <f t="shared" si="5"/>
        <v>1.3029999999999973</v>
      </c>
      <c r="M38" s="57">
        <f t="shared" si="5"/>
        <v>7.8220000000000027</v>
      </c>
      <c r="N38" s="57">
        <f t="shared" si="5"/>
        <v>6.5550000000000068</v>
      </c>
      <c r="O38" s="57">
        <f t="shared" si="4"/>
        <v>0.22599999999999909</v>
      </c>
      <c r="P38" s="57">
        <f t="shared" si="4"/>
        <v>0.84000000000000341</v>
      </c>
      <c r="Q38" s="57">
        <f t="shared" si="4"/>
        <v>8.9550000000000409</v>
      </c>
      <c r="R38" s="57">
        <f t="shared" si="4"/>
        <v>5.0620000000000118</v>
      </c>
      <c r="S38" s="57">
        <f t="shared" si="4"/>
        <v>3.8930000000000007</v>
      </c>
      <c r="T38" s="57">
        <f t="shared" si="4"/>
        <v>7.5579999999999927</v>
      </c>
      <c r="U38" s="57">
        <f t="shared" si="4"/>
        <v>1.5519999999999925</v>
      </c>
      <c r="V38" s="57">
        <f t="shared" si="4"/>
        <v>-0.21200000000001751</v>
      </c>
      <c r="W38" s="57">
        <f t="shared" si="4"/>
        <v>6.2180000000000177</v>
      </c>
      <c r="X38" s="57">
        <f t="shared" si="4"/>
        <v>3.5339999999999918</v>
      </c>
      <c r="Y38" s="57">
        <f t="shared" si="4"/>
        <v>-0.19299999999999784</v>
      </c>
      <c r="Z38" s="57">
        <f t="shared" si="4"/>
        <v>2.4540000000000077</v>
      </c>
      <c r="AA38" s="57">
        <f t="shared" si="4"/>
        <v>1.2729999999999961</v>
      </c>
      <c r="AB38" s="119">
        <v>2023</v>
      </c>
    </row>
    <row r="39" spans="1:28" s="52" customFormat="1" ht="12" customHeight="1">
      <c r="A39" s="60"/>
      <c r="B39" s="60"/>
      <c r="C39" s="60"/>
      <c r="D39" s="60"/>
      <c r="E39" s="60"/>
      <c r="F39" s="60"/>
      <c r="G39" s="60"/>
      <c r="H39" s="60"/>
      <c r="I39" s="60"/>
      <c r="J39" s="60"/>
      <c r="K39" s="60"/>
      <c r="L39" s="54"/>
      <c r="M39" s="60"/>
      <c r="N39" s="60"/>
      <c r="O39" s="60"/>
      <c r="P39" s="60"/>
      <c r="Q39" s="60"/>
      <c r="R39" s="60"/>
      <c r="S39" s="60"/>
      <c r="T39" s="60"/>
      <c r="U39" s="60"/>
      <c r="V39" s="60"/>
      <c r="W39" s="60"/>
      <c r="X39" s="60"/>
      <c r="Y39" s="60"/>
      <c r="Z39" s="60"/>
      <c r="AA39" s="60"/>
      <c r="AB39" s="60"/>
    </row>
    <row r="40" spans="1:28" s="52" customFormat="1" ht="12" customHeight="1">
      <c r="A40" s="60"/>
      <c r="B40" s="146" t="s">
        <v>122</v>
      </c>
      <c r="C40" s="146"/>
      <c r="D40" s="146"/>
      <c r="E40" s="146"/>
      <c r="F40" s="146"/>
      <c r="G40" s="146"/>
      <c r="H40" s="146"/>
      <c r="I40" s="146"/>
      <c r="J40" s="146"/>
      <c r="K40" s="146"/>
      <c r="L40" s="146"/>
      <c r="M40" s="146"/>
      <c r="N40" s="146"/>
      <c r="O40" s="146" t="s">
        <v>122</v>
      </c>
      <c r="P40" s="146"/>
      <c r="Q40" s="146"/>
      <c r="R40" s="146"/>
      <c r="S40" s="146"/>
      <c r="T40" s="146"/>
      <c r="U40" s="146"/>
      <c r="V40" s="146"/>
      <c r="W40" s="146"/>
      <c r="X40" s="146"/>
      <c r="Y40" s="146"/>
      <c r="Z40" s="146"/>
      <c r="AA40" s="146"/>
      <c r="AB40" s="60"/>
    </row>
    <row r="41" spans="1:28" s="52" customFormat="1">
      <c r="A41" s="53">
        <v>2014</v>
      </c>
      <c r="B41" s="72">
        <v>100</v>
      </c>
      <c r="C41" s="73">
        <f t="shared" ref="C41:AA45" si="6">ROUND(C7/$B7*100,5)</f>
        <v>2.6450000000000001E-2</v>
      </c>
      <c r="D41" s="73">
        <f t="shared" si="6"/>
        <v>7.80572</v>
      </c>
      <c r="E41" s="73">
        <f t="shared" si="6"/>
        <v>7.0400000000000003E-3</v>
      </c>
      <c r="F41" s="73">
        <f t="shared" si="6"/>
        <v>6.7142499999999998</v>
      </c>
      <c r="G41" s="73">
        <f t="shared" si="6"/>
        <v>0.31601000000000001</v>
      </c>
      <c r="H41" s="73">
        <f t="shared" si="6"/>
        <v>0.76841999999999999</v>
      </c>
      <c r="I41" s="73">
        <f t="shared" si="6"/>
        <v>4.6188099999999999</v>
      </c>
      <c r="J41" s="73">
        <f t="shared" si="6"/>
        <v>20.956659999999999</v>
      </c>
      <c r="K41" s="73">
        <f t="shared" si="6"/>
        <v>11.09234</v>
      </c>
      <c r="L41" s="73">
        <f t="shared" si="6"/>
        <v>4.27393</v>
      </c>
      <c r="M41" s="73">
        <f t="shared" si="6"/>
        <v>5.5903900000000002</v>
      </c>
      <c r="N41" s="73">
        <f t="shared" si="6"/>
        <v>4.7487700000000004</v>
      </c>
      <c r="O41" s="73">
        <f t="shared" si="6"/>
        <v>2.1631999999999998</v>
      </c>
      <c r="P41" s="73">
        <f t="shared" si="6"/>
        <v>2.3174600000000001</v>
      </c>
      <c r="Q41" s="73">
        <f t="shared" si="6"/>
        <v>18.05002</v>
      </c>
      <c r="R41" s="73">
        <f t="shared" si="6"/>
        <v>9.1923600000000008</v>
      </c>
      <c r="S41" s="73">
        <f t="shared" si="6"/>
        <v>8.8576499999999996</v>
      </c>
      <c r="T41" s="73">
        <f t="shared" si="6"/>
        <v>28.97869</v>
      </c>
      <c r="U41" s="73">
        <f t="shared" si="6"/>
        <v>8.0909399999999998</v>
      </c>
      <c r="V41" s="73">
        <f t="shared" si="6"/>
        <v>7.6247299999999996</v>
      </c>
      <c r="W41" s="73">
        <f t="shared" si="6"/>
        <v>13.263019999999999</v>
      </c>
      <c r="X41" s="73">
        <f t="shared" si="6"/>
        <v>10.334210000000001</v>
      </c>
      <c r="Y41" s="73">
        <f t="shared" si="6"/>
        <v>4.0386499999999996</v>
      </c>
      <c r="Z41" s="73">
        <f t="shared" si="6"/>
        <v>4.9376300000000004</v>
      </c>
      <c r="AA41" s="73">
        <f t="shared" si="6"/>
        <v>1.3579300000000001</v>
      </c>
      <c r="AB41" s="53">
        <v>2014</v>
      </c>
    </row>
    <row r="42" spans="1:28" s="52" customFormat="1">
      <c r="A42" s="53">
        <v>2015</v>
      </c>
      <c r="B42" s="72">
        <v>100</v>
      </c>
      <c r="C42" s="73">
        <f t="shared" si="6"/>
        <v>2.6980000000000001E-2</v>
      </c>
      <c r="D42" s="73">
        <f t="shared" si="6"/>
        <v>7.6682899999999998</v>
      </c>
      <c r="E42" s="73">
        <f t="shared" si="6"/>
        <v>6.3499999999999997E-3</v>
      </c>
      <c r="F42" s="73">
        <f t="shared" si="6"/>
        <v>6.59056</v>
      </c>
      <c r="G42" s="73">
        <f t="shared" si="6"/>
        <v>0.33298</v>
      </c>
      <c r="H42" s="73">
        <f t="shared" si="6"/>
        <v>0.73838999999999999</v>
      </c>
      <c r="I42" s="73">
        <f t="shared" si="6"/>
        <v>4.4796800000000001</v>
      </c>
      <c r="J42" s="73">
        <f t="shared" si="6"/>
        <v>20.95823</v>
      </c>
      <c r="K42" s="73">
        <f t="shared" si="6"/>
        <v>11.06264</v>
      </c>
      <c r="L42" s="73">
        <f t="shared" si="6"/>
        <v>4.2557900000000002</v>
      </c>
      <c r="M42" s="73">
        <f t="shared" si="6"/>
        <v>5.6397899999999996</v>
      </c>
      <c r="N42" s="73">
        <f t="shared" si="6"/>
        <v>4.9382299999999999</v>
      </c>
      <c r="O42" s="73">
        <f t="shared" si="6"/>
        <v>2.0961799999999999</v>
      </c>
      <c r="P42" s="73">
        <f t="shared" si="6"/>
        <v>2.2737099999999999</v>
      </c>
      <c r="Q42" s="73">
        <f t="shared" si="6"/>
        <v>18.40775</v>
      </c>
      <c r="R42" s="73">
        <f t="shared" si="6"/>
        <v>9.3936299999999999</v>
      </c>
      <c r="S42" s="73">
        <f t="shared" si="6"/>
        <v>9.0141200000000001</v>
      </c>
      <c r="T42" s="73">
        <f t="shared" si="6"/>
        <v>29.103210000000001</v>
      </c>
      <c r="U42" s="73">
        <f t="shared" si="6"/>
        <v>8.0289000000000001</v>
      </c>
      <c r="V42" s="73">
        <f t="shared" si="6"/>
        <v>7.7259599999999997</v>
      </c>
      <c r="W42" s="73">
        <f t="shared" si="6"/>
        <v>13.34836</v>
      </c>
      <c r="X42" s="73">
        <f t="shared" si="6"/>
        <v>10.047750000000001</v>
      </c>
      <c r="Y42" s="73">
        <f t="shared" si="6"/>
        <v>3.9815999999999998</v>
      </c>
      <c r="Z42" s="73">
        <f t="shared" si="6"/>
        <v>4.7000200000000003</v>
      </c>
      <c r="AA42" s="73">
        <f t="shared" si="6"/>
        <v>1.3661300000000001</v>
      </c>
      <c r="AB42" s="53">
        <v>2015</v>
      </c>
    </row>
    <row r="43" spans="1:28" s="52" customFormat="1">
      <c r="A43" s="53">
        <v>2016</v>
      </c>
      <c r="B43" s="72">
        <v>100</v>
      </c>
      <c r="C43" s="73">
        <f t="shared" si="6"/>
        <v>2.743E-2</v>
      </c>
      <c r="D43" s="73">
        <f t="shared" si="6"/>
        <v>7.3933799999999996</v>
      </c>
      <c r="E43" s="73">
        <f t="shared" si="6"/>
        <v>5.45E-3</v>
      </c>
      <c r="F43" s="73">
        <f t="shared" si="6"/>
        <v>6.32254</v>
      </c>
      <c r="G43" s="73">
        <f t="shared" si="6"/>
        <v>0.35288000000000003</v>
      </c>
      <c r="H43" s="73">
        <f t="shared" si="6"/>
        <v>0.71252000000000004</v>
      </c>
      <c r="I43" s="73">
        <f t="shared" si="6"/>
        <v>4.3581899999999996</v>
      </c>
      <c r="J43" s="73">
        <f t="shared" si="6"/>
        <v>20.883120000000002</v>
      </c>
      <c r="K43" s="73">
        <f t="shared" si="6"/>
        <v>10.95088</v>
      </c>
      <c r="L43" s="73">
        <f t="shared" si="6"/>
        <v>4.2580799999999996</v>
      </c>
      <c r="M43" s="73">
        <f t="shared" si="6"/>
        <v>5.6741599999999996</v>
      </c>
      <c r="N43" s="73">
        <f t="shared" si="6"/>
        <v>5.2230600000000003</v>
      </c>
      <c r="O43" s="73">
        <f t="shared" si="6"/>
        <v>2.0167099999999998</v>
      </c>
      <c r="P43" s="73">
        <f t="shared" si="6"/>
        <v>2.2315299999999998</v>
      </c>
      <c r="Q43" s="73">
        <f t="shared" si="6"/>
        <v>18.979030000000002</v>
      </c>
      <c r="R43" s="73">
        <f t="shared" si="6"/>
        <v>9.58596</v>
      </c>
      <c r="S43" s="73">
        <f t="shared" si="6"/>
        <v>9.3930799999999994</v>
      </c>
      <c r="T43" s="73">
        <f t="shared" si="6"/>
        <v>28.96996</v>
      </c>
      <c r="U43" s="73">
        <f t="shared" si="6"/>
        <v>7.9322299999999997</v>
      </c>
      <c r="V43" s="73">
        <f t="shared" si="6"/>
        <v>7.6391400000000003</v>
      </c>
      <c r="W43" s="73">
        <f t="shared" si="6"/>
        <v>13.39859</v>
      </c>
      <c r="X43" s="73">
        <f t="shared" si="6"/>
        <v>9.9175799999999992</v>
      </c>
      <c r="Y43" s="73">
        <f t="shared" si="6"/>
        <v>3.8842599999999998</v>
      </c>
      <c r="Z43" s="73">
        <f t="shared" si="6"/>
        <v>4.6809599999999998</v>
      </c>
      <c r="AA43" s="73">
        <f t="shared" si="6"/>
        <v>1.35236</v>
      </c>
      <c r="AB43" s="53">
        <v>2016</v>
      </c>
    </row>
    <row r="44" spans="1:28" s="52" customFormat="1">
      <c r="A44" s="53">
        <v>2017</v>
      </c>
      <c r="B44" s="72">
        <v>100</v>
      </c>
      <c r="C44" s="73">
        <f t="shared" si="6"/>
        <v>2.843E-2</v>
      </c>
      <c r="D44" s="73">
        <f t="shared" si="6"/>
        <v>7.0794499999999996</v>
      </c>
      <c r="E44" s="73">
        <f t="shared" si="6"/>
        <v>4.9300000000000004E-3</v>
      </c>
      <c r="F44" s="73">
        <f t="shared" si="6"/>
        <v>6.0304099999999998</v>
      </c>
      <c r="G44" s="73">
        <f t="shared" si="6"/>
        <v>0.3644</v>
      </c>
      <c r="H44" s="73">
        <f t="shared" si="6"/>
        <v>0.67971000000000004</v>
      </c>
      <c r="I44" s="73">
        <f t="shared" si="6"/>
        <v>4.3679199999999998</v>
      </c>
      <c r="J44" s="73">
        <f t="shared" si="6"/>
        <v>20.62621</v>
      </c>
      <c r="K44" s="73">
        <f t="shared" si="6"/>
        <v>10.75497</v>
      </c>
      <c r="L44" s="73">
        <f t="shared" si="6"/>
        <v>4.2331700000000003</v>
      </c>
      <c r="M44" s="73">
        <f t="shared" si="6"/>
        <v>5.6380800000000004</v>
      </c>
      <c r="N44" s="73">
        <f t="shared" si="6"/>
        <v>5.5196199999999997</v>
      </c>
      <c r="O44" s="73">
        <f t="shared" si="6"/>
        <v>1.9452499999999999</v>
      </c>
      <c r="P44" s="73">
        <f t="shared" si="6"/>
        <v>2.14418</v>
      </c>
      <c r="Q44" s="73">
        <f t="shared" si="6"/>
        <v>19.683140000000002</v>
      </c>
      <c r="R44" s="73">
        <f t="shared" si="6"/>
        <v>9.9397900000000003</v>
      </c>
      <c r="S44" s="73">
        <f t="shared" si="6"/>
        <v>9.7433499999999995</v>
      </c>
      <c r="T44" s="73">
        <f t="shared" si="6"/>
        <v>28.8169</v>
      </c>
      <c r="U44" s="73">
        <f t="shared" si="6"/>
        <v>7.8174999999999999</v>
      </c>
      <c r="V44" s="73">
        <f t="shared" si="6"/>
        <v>7.5906399999999996</v>
      </c>
      <c r="W44" s="73">
        <f t="shared" si="6"/>
        <v>13.408759999999999</v>
      </c>
      <c r="X44" s="73">
        <f t="shared" si="6"/>
        <v>9.7888900000000003</v>
      </c>
      <c r="Y44" s="73">
        <f t="shared" si="6"/>
        <v>3.7552300000000001</v>
      </c>
      <c r="Z44" s="73">
        <f t="shared" si="6"/>
        <v>4.6916599999999997</v>
      </c>
      <c r="AA44" s="73">
        <f t="shared" si="6"/>
        <v>1.3420000000000001</v>
      </c>
      <c r="AB44" s="53">
        <v>2017</v>
      </c>
    </row>
    <row r="45" spans="1:28" s="52" customFormat="1">
      <c r="A45" s="53">
        <v>2018</v>
      </c>
      <c r="B45" s="72">
        <v>100</v>
      </c>
      <c r="C45" s="73">
        <f t="shared" si="6"/>
        <v>2.7779999999999999E-2</v>
      </c>
      <c r="D45" s="73">
        <f t="shared" si="6"/>
        <v>6.9011500000000003</v>
      </c>
      <c r="E45" s="73">
        <f t="shared" si="6"/>
        <v>5.0400000000000002E-3</v>
      </c>
      <c r="F45" s="73">
        <f t="shared" si="6"/>
        <v>5.8532599999999997</v>
      </c>
      <c r="G45" s="73">
        <f t="shared" si="6"/>
        <v>0.35852000000000001</v>
      </c>
      <c r="H45" s="73">
        <f t="shared" ref="F45:AA50" si="7">ROUND(H11/$B11*100,5)</f>
        <v>0.68432000000000004</v>
      </c>
      <c r="I45" s="73">
        <f t="shared" si="7"/>
        <v>4.4358199999999997</v>
      </c>
      <c r="J45" s="73">
        <f t="shared" si="7"/>
        <v>20.415120000000002</v>
      </c>
      <c r="K45" s="73">
        <f t="shared" si="7"/>
        <v>10.59545</v>
      </c>
      <c r="L45" s="73">
        <f t="shared" si="7"/>
        <v>4.2450400000000004</v>
      </c>
      <c r="M45" s="73">
        <f t="shared" si="7"/>
        <v>5.57463</v>
      </c>
      <c r="N45" s="73">
        <f t="shared" si="7"/>
        <v>5.8337300000000001</v>
      </c>
      <c r="O45" s="73">
        <f t="shared" si="7"/>
        <v>1.9299599999999999</v>
      </c>
      <c r="P45" s="73">
        <f t="shared" si="7"/>
        <v>2.1674099999999998</v>
      </c>
      <c r="Q45" s="73">
        <f t="shared" si="7"/>
        <v>19.820830000000001</v>
      </c>
      <c r="R45" s="73">
        <f t="shared" si="7"/>
        <v>10.146649999999999</v>
      </c>
      <c r="S45" s="73">
        <f t="shared" si="7"/>
        <v>9.6741700000000002</v>
      </c>
      <c r="T45" s="73">
        <f t="shared" si="7"/>
        <v>28.711849999999998</v>
      </c>
      <c r="U45" s="73">
        <f t="shared" si="7"/>
        <v>7.73447</v>
      </c>
      <c r="V45" s="73">
        <f t="shared" si="7"/>
        <v>7.5867000000000004</v>
      </c>
      <c r="W45" s="73">
        <f t="shared" si="7"/>
        <v>13.39067</v>
      </c>
      <c r="X45" s="73">
        <f t="shared" si="7"/>
        <v>9.7563399999999998</v>
      </c>
      <c r="Y45" s="73">
        <f t="shared" si="7"/>
        <v>3.7191200000000002</v>
      </c>
      <c r="Z45" s="73">
        <f t="shared" si="7"/>
        <v>4.7233099999999997</v>
      </c>
      <c r="AA45" s="73">
        <f t="shared" si="7"/>
        <v>1.3139099999999999</v>
      </c>
      <c r="AB45" s="53">
        <v>2018</v>
      </c>
    </row>
    <row r="46" spans="1:28" s="52" customFormat="1" collapsed="1">
      <c r="A46" s="53">
        <v>2019</v>
      </c>
      <c r="B46" s="72">
        <v>100</v>
      </c>
      <c r="C46" s="73">
        <f t="shared" ref="C46:E50" si="8">ROUND(C12/$B12*100,5)</f>
        <v>2.3560000000000001E-2</v>
      </c>
      <c r="D46" s="73">
        <f t="shared" si="8"/>
        <v>6.7186399999999997</v>
      </c>
      <c r="E46" s="73">
        <f t="shared" si="8"/>
        <v>8.8800000000000007E-3</v>
      </c>
      <c r="F46" s="73">
        <f t="shared" si="7"/>
        <v>5.6809099999999999</v>
      </c>
      <c r="G46" s="73">
        <f t="shared" si="7"/>
        <v>0.35502</v>
      </c>
      <c r="H46" s="73">
        <f t="shared" si="7"/>
        <v>0.67383000000000004</v>
      </c>
      <c r="I46" s="73">
        <f t="shared" si="7"/>
        <v>4.4772299999999996</v>
      </c>
      <c r="J46" s="73">
        <f t="shared" si="7"/>
        <v>20.18927</v>
      </c>
      <c r="K46" s="73">
        <f t="shared" si="7"/>
        <v>10.39875</v>
      </c>
      <c r="L46" s="73">
        <f t="shared" si="7"/>
        <v>4.1837999999999997</v>
      </c>
      <c r="M46" s="73">
        <f t="shared" si="7"/>
        <v>5.6067200000000001</v>
      </c>
      <c r="N46" s="73">
        <f t="shared" si="7"/>
        <v>6.0950100000000003</v>
      </c>
      <c r="O46" s="73">
        <f t="shared" si="7"/>
        <v>1.94601</v>
      </c>
      <c r="P46" s="73">
        <f t="shared" si="7"/>
        <v>2.1653899999999999</v>
      </c>
      <c r="Q46" s="73">
        <f t="shared" si="7"/>
        <v>19.965260000000001</v>
      </c>
      <c r="R46" s="73">
        <f t="shared" si="7"/>
        <v>10.20631</v>
      </c>
      <c r="S46" s="73">
        <f t="shared" si="7"/>
        <v>9.7589500000000005</v>
      </c>
      <c r="T46" s="73">
        <f t="shared" si="7"/>
        <v>28.521830000000001</v>
      </c>
      <c r="U46" s="73">
        <f t="shared" si="7"/>
        <v>7.6857499999999996</v>
      </c>
      <c r="V46" s="73">
        <f t="shared" si="7"/>
        <v>7.5720299999999998</v>
      </c>
      <c r="W46" s="73">
        <f t="shared" si="7"/>
        <v>13.26404</v>
      </c>
      <c r="X46" s="73">
        <f t="shared" si="7"/>
        <v>9.8978199999999994</v>
      </c>
      <c r="Y46" s="73">
        <f t="shared" si="7"/>
        <v>3.8016100000000002</v>
      </c>
      <c r="Z46" s="73">
        <f t="shared" si="7"/>
        <v>4.7399500000000003</v>
      </c>
      <c r="AA46" s="73">
        <f t="shared" si="7"/>
        <v>1.35626</v>
      </c>
      <c r="AB46" s="53">
        <v>2019</v>
      </c>
    </row>
    <row r="47" spans="1:28" s="52" customFormat="1">
      <c r="A47" s="53">
        <v>2020</v>
      </c>
      <c r="B47" s="72">
        <v>100</v>
      </c>
      <c r="C47" s="73">
        <f t="shared" si="8"/>
        <v>2.4389999999999998E-2</v>
      </c>
      <c r="D47" s="73">
        <f t="shared" si="8"/>
        <v>6.6281600000000003</v>
      </c>
      <c r="E47" s="73">
        <f t="shared" si="8"/>
        <v>8.0300000000000007E-3</v>
      </c>
      <c r="F47" s="73">
        <f t="shared" si="7"/>
        <v>5.5444899999999997</v>
      </c>
      <c r="G47" s="73">
        <f t="shared" si="7"/>
        <v>0.39226</v>
      </c>
      <c r="H47" s="73">
        <f t="shared" si="7"/>
        <v>0.68337999999999999</v>
      </c>
      <c r="I47" s="73">
        <f t="shared" si="7"/>
        <v>4.4515700000000002</v>
      </c>
      <c r="J47" s="73">
        <f t="shared" si="7"/>
        <v>19.307929999999999</v>
      </c>
      <c r="K47" s="73">
        <f t="shared" si="7"/>
        <v>10.197839999999999</v>
      </c>
      <c r="L47" s="73">
        <f t="shared" si="7"/>
        <v>4.1311799999999996</v>
      </c>
      <c r="M47" s="73">
        <f t="shared" si="7"/>
        <v>4.9789199999999996</v>
      </c>
      <c r="N47" s="73">
        <f t="shared" si="7"/>
        <v>6.5853799999999998</v>
      </c>
      <c r="O47" s="73">
        <f t="shared" si="7"/>
        <v>2.0513400000000002</v>
      </c>
      <c r="P47" s="73">
        <f t="shared" si="7"/>
        <v>2.14208</v>
      </c>
      <c r="Q47" s="73">
        <f t="shared" si="7"/>
        <v>19.701309999999999</v>
      </c>
      <c r="R47" s="73">
        <f t="shared" si="7"/>
        <v>10.32851</v>
      </c>
      <c r="S47" s="73">
        <f t="shared" si="7"/>
        <v>9.3727999999999998</v>
      </c>
      <c r="T47" s="73">
        <f t="shared" si="7"/>
        <v>29.066269999999999</v>
      </c>
      <c r="U47" s="73">
        <f t="shared" si="7"/>
        <v>7.8678699999999999</v>
      </c>
      <c r="V47" s="73">
        <f t="shared" si="7"/>
        <v>7.7294999999999998</v>
      </c>
      <c r="W47" s="73">
        <f t="shared" si="7"/>
        <v>13.46889</v>
      </c>
      <c r="X47" s="73">
        <f t="shared" si="7"/>
        <v>10.04156</v>
      </c>
      <c r="Y47" s="73">
        <f t="shared" si="7"/>
        <v>3.7628300000000001</v>
      </c>
      <c r="Z47" s="73">
        <f t="shared" si="7"/>
        <v>4.8760199999999996</v>
      </c>
      <c r="AA47" s="73">
        <f t="shared" si="7"/>
        <v>1.4027099999999999</v>
      </c>
      <c r="AB47" s="53">
        <v>2020</v>
      </c>
    </row>
    <row r="48" spans="1:28" s="52" customFormat="1">
      <c r="A48" s="53">
        <v>2021</v>
      </c>
      <c r="B48" s="72">
        <v>100</v>
      </c>
      <c r="C48" s="73">
        <f t="shared" si="8"/>
        <v>2.2579999999999999E-2</v>
      </c>
      <c r="D48" s="73">
        <f t="shared" si="8"/>
        <v>6.4783900000000001</v>
      </c>
      <c r="E48" s="73">
        <f t="shared" si="8"/>
        <v>7.77E-3</v>
      </c>
      <c r="F48" s="73">
        <f t="shared" si="7"/>
        <v>5.3699199999999996</v>
      </c>
      <c r="G48" s="73">
        <f t="shared" si="7"/>
        <v>0.40710000000000002</v>
      </c>
      <c r="H48" s="73">
        <f t="shared" si="7"/>
        <v>0.69359999999999999</v>
      </c>
      <c r="I48" s="73">
        <f t="shared" si="7"/>
        <v>4.37758</v>
      </c>
      <c r="J48" s="73">
        <f t="shared" si="7"/>
        <v>18.733889999999999</v>
      </c>
      <c r="K48" s="73">
        <f t="shared" si="7"/>
        <v>10.27366</v>
      </c>
      <c r="L48" s="73">
        <f t="shared" si="7"/>
        <v>3.9723099999999998</v>
      </c>
      <c r="M48" s="73">
        <f t="shared" si="7"/>
        <v>4.4879199999999999</v>
      </c>
      <c r="N48" s="73">
        <f t="shared" si="7"/>
        <v>7.0750299999999999</v>
      </c>
      <c r="O48" s="73">
        <f t="shared" si="7"/>
        <v>2.0611000000000002</v>
      </c>
      <c r="P48" s="73">
        <f t="shared" si="7"/>
        <v>2.11998</v>
      </c>
      <c r="Q48" s="73">
        <f t="shared" si="7"/>
        <v>19.404710000000001</v>
      </c>
      <c r="R48" s="73">
        <f t="shared" si="7"/>
        <v>10.41756</v>
      </c>
      <c r="S48" s="73">
        <f t="shared" si="7"/>
        <v>8.9871499999999997</v>
      </c>
      <c r="T48" s="73">
        <f t="shared" si="7"/>
        <v>29.713380000000001</v>
      </c>
      <c r="U48" s="73">
        <f t="shared" si="7"/>
        <v>8.0551899999999996</v>
      </c>
      <c r="V48" s="73">
        <f t="shared" si="7"/>
        <v>7.9340700000000002</v>
      </c>
      <c r="W48" s="73">
        <f t="shared" si="7"/>
        <v>13.724130000000001</v>
      </c>
      <c r="X48" s="73">
        <f t="shared" si="7"/>
        <v>10.013339999999999</v>
      </c>
      <c r="Y48" s="73">
        <f t="shared" si="7"/>
        <v>3.6468699999999998</v>
      </c>
      <c r="Z48" s="73">
        <f t="shared" si="7"/>
        <v>4.9182300000000003</v>
      </c>
      <c r="AA48" s="73">
        <f t="shared" si="7"/>
        <v>1.44825</v>
      </c>
      <c r="AB48" s="53">
        <v>2021</v>
      </c>
    </row>
    <row r="49" spans="1:28" s="52" customFormat="1">
      <c r="A49" s="53">
        <v>2022</v>
      </c>
      <c r="B49" s="72">
        <v>100</v>
      </c>
      <c r="C49" s="73">
        <f t="shared" si="8"/>
        <v>2.078E-2</v>
      </c>
      <c r="D49" s="73">
        <f t="shared" si="8"/>
        <v>6.3033999999999999</v>
      </c>
      <c r="E49" s="73">
        <f t="shared" si="8"/>
        <v>5.0600000000000003E-3</v>
      </c>
      <c r="F49" s="73">
        <f t="shared" si="7"/>
        <v>5.2086199999999998</v>
      </c>
      <c r="G49" s="73">
        <f t="shared" si="7"/>
        <v>0.39977000000000001</v>
      </c>
      <c r="H49" s="73">
        <f t="shared" si="7"/>
        <v>0.68994999999999995</v>
      </c>
      <c r="I49" s="73">
        <f t="shared" si="7"/>
        <v>4.3156800000000004</v>
      </c>
      <c r="J49" s="73">
        <f t="shared" si="7"/>
        <v>18.976299999999998</v>
      </c>
      <c r="K49" s="73">
        <f t="shared" si="7"/>
        <v>10.260490000000001</v>
      </c>
      <c r="L49" s="73">
        <f t="shared" si="7"/>
        <v>3.9312100000000001</v>
      </c>
      <c r="M49" s="73">
        <f t="shared" si="7"/>
        <v>4.7846000000000002</v>
      </c>
      <c r="N49" s="73">
        <f t="shared" si="7"/>
        <v>7.5409300000000004</v>
      </c>
      <c r="O49" s="73">
        <f t="shared" si="7"/>
        <v>1.9889300000000001</v>
      </c>
      <c r="P49" s="73">
        <f t="shared" si="7"/>
        <v>2.0598900000000002</v>
      </c>
      <c r="Q49" s="73">
        <f t="shared" si="7"/>
        <v>19.596869999999999</v>
      </c>
      <c r="R49" s="73">
        <f t="shared" si="7"/>
        <v>10.521459999999999</v>
      </c>
      <c r="S49" s="73">
        <f t="shared" si="7"/>
        <v>9.0754099999999998</v>
      </c>
      <c r="T49" s="73">
        <f t="shared" si="7"/>
        <v>29.353010000000001</v>
      </c>
      <c r="U49" s="73">
        <f t="shared" si="7"/>
        <v>7.9466400000000004</v>
      </c>
      <c r="V49" s="73">
        <f t="shared" si="7"/>
        <v>7.9170499999999997</v>
      </c>
      <c r="W49" s="73">
        <f t="shared" si="7"/>
        <v>13.489319999999999</v>
      </c>
      <c r="X49" s="73">
        <f t="shared" si="7"/>
        <v>9.8442100000000003</v>
      </c>
      <c r="Y49" s="73">
        <f t="shared" si="7"/>
        <v>3.4894699999999998</v>
      </c>
      <c r="Z49" s="73">
        <f t="shared" si="7"/>
        <v>4.9166299999999996</v>
      </c>
      <c r="AA49" s="73">
        <f t="shared" si="7"/>
        <v>1.43811</v>
      </c>
      <c r="AB49" s="53">
        <v>2022</v>
      </c>
    </row>
    <row r="50" spans="1:28" s="52" customFormat="1">
      <c r="A50" s="119">
        <v>2023</v>
      </c>
      <c r="B50" s="72">
        <v>100</v>
      </c>
      <c r="C50" s="73">
        <f t="shared" si="8"/>
        <v>2.1590000000000002E-2</v>
      </c>
      <c r="D50" s="73">
        <f t="shared" si="8"/>
        <v>6.2767200000000001</v>
      </c>
      <c r="E50" s="73">
        <f t="shared" si="8"/>
        <v>4.7000000000000002E-3</v>
      </c>
      <c r="F50" s="73">
        <f t="shared" si="7"/>
        <v>5.13849</v>
      </c>
      <c r="G50" s="73">
        <f t="shared" si="7"/>
        <v>0.45451999999999998</v>
      </c>
      <c r="H50" s="73">
        <f t="shared" si="7"/>
        <v>0.67901</v>
      </c>
      <c r="I50" s="73">
        <f t="shared" si="7"/>
        <v>4.31806</v>
      </c>
      <c r="J50" s="73">
        <f t="shared" si="7"/>
        <v>18.843589999999999</v>
      </c>
      <c r="K50" s="73">
        <f t="shared" si="7"/>
        <v>9.8483099999999997</v>
      </c>
      <c r="L50" s="73">
        <f t="shared" si="7"/>
        <v>3.9288699999999999</v>
      </c>
      <c r="M50" s="73">
        <f t="shared" si="7"/>
        <v>5.0664199999999999</v>
      </c>
      <c r="N50" s="73">
        <f t="shared" si="7"/>
        <v>7.7215699999999998</v>
      </c>
      <c r="O50" s="73">
        <f t="shared" si="7"/>
        <v>1.96797</v>
      </c>
      <c r="P50" s="73">
        <f t="shared" si="7"/>
        <v>2.0658400000000001</v>
      </c>
      <c r="Q50" s="73">
        <f t="shared" si="7"/>
        <v>19.697479999999999</v>
      </c>
      <c r="R50" s="73">
        <f t="shared" si="7"/>
        <v>10.587070000000001</v>
      </c>
      <c r="S50" s="73">
        <f t="shared" si="7"/>
        <v>9.1104099999999999</v>
      </c>
      <c r="T50" s="73">
        <f t="shared" si="7"/>
        <v>29.236429999999999</v>
      </c>
      <c r="U50" s="73">
        <f t="shared" si="7"/>
        <v>7.8925200000000002</v>
      </c>
      <c r="V50" s="73">
        <f t="shared" si="7"/>
        <v>7.7828799999999996</v>
      </c>
      <c r="W50" s="73">
        <f t="shared" si="7"/>
        <v>13.561030000000001</v>
      </c>
      <c r="X50" s="73">
        <f t="shared" si="7"/>
        <v>9.8507300000000004</v>
      </c>
      <c r="Y50" s="73">
        <f t="shared" si="7"/>
        <v>3.42578</v>
      </c>
      <c r="Z50" s="73">
        <f t="shared" si="7"/>
        <v>4.9513400000000001</v>
      </c>
      <c r="AA50" s="73">
        <f t="shared" si="7"/>
        <v>1.4736100000000001</v>
      </c>
      <c r="AB50" s="119">
        <v>2023</v>
      </c>
    </row>
    <row r="51" spans="1:28" s="52" customFormat="1"/>
    <row r="52" spans="1:28" s="52" customFormat="1"/>
    <row r="53" spans="1:28" s="52" customFormat="1"/>
    <row r="54" spans="1:28" s="52" customFormat="1"/>
    <row r="55" spans="1:28" s="52" customFormat="1"/>
    <row r="56" spans="1:28" s="52" customFormat="1"/>
    <row r="57" spans="1:28" s="52" customFormat="1"/>
    <row r="58" spans="1:28" s="52" customFormat="1"/>
    <row r="59" spans="1:28" s="52" customFormat="1"/>
    <row r="60" spans="1:28" s="52" customFormat="1"/>
    <row r="61" spans="1:28" s="52" customFormat="1"/>
    <row r="62" spans="1:28" s="52" customFormat="1"/>
    <row r="63" spans="1:28" s="52" customFormat="1"/>
    <row r="64" spans="1:28" s="52" customFormat="1"/>
    <row r="65" s="52" customFormat="1"/>
    <row r="66" s="52" customFormat="1"/>
    <row r="67" s="52" customFormat="1"/>
    <row r="68" s="52" customFormat="1"/>
    <row r="69" s="52" customFormat="1"/>
    <row r="70" s="52" customFormat="1"/>
    <row r="71" s="52" customFormat="1"/>
    <row r="72" s="52" customFormat="1"/>
    <row r="73" s="52" customFormat="1"/>
    <row r="74" s="52" customFormat="1"/>
    <row r="75" s="52" customFormat="1"/>
    <row r="76" s="52" customFormat="1"/>
    <row r="77" s="52" customFormat="1"/>
    <row r="78" s="52" customFormat="1"/>
    <row r="79" s="52" customFormat="1"/>
    <row r="80" s="52" customFormat="1"/>
    <row r="81" s="52" customFormat="1"/>
    <row r="82" s="52" customFormat="1"/>
    <row r="83" s="52" customFormat="1"/>
    <row r="84" s="52" customFormat="1"/>
    <row r="85" s="52" customFormat="1"/>
    <row r="86" s="52" customFormat="1"/>
    <row r="87" s="52" customFormat="1"/>
    <row r="88" s="52" customFormat="1"/>
    <row r="89" s="52" customFormat="1"/>
    <row r="90" s="52" customFormat="1"/>
    <row r="91" s="52" customFormat="1"/>
    <row r="92" s="52" customFormat="1"/>
    <row r="93" s="52" customFormat="1"/>
    <row r="94" s="52" customFormat="1"/>
    <row r="95" s="52" customFormat="1"/>
    <row r="96" s="52" customFormat="1"/>
    <row r="97" s="52" customFormat="1"/>
    <row r="98" s="52" customFormat="1"/>
    <row r="99" s="52" customFormat="1"/>
    <row r="100" s="52" customFormat="1"/>
    <row r="101" s="52" customFormat="1"/>
    <row r="102" s="52" customFormat="1"/>
    <row r="103" s="52" customFormat="1"/>
    <row r="104" s="52" customFormat="1"/>
    <row r="105" s="52" customFormat="1"/>
    <row r="106" s="52" customFormat="1"/>
    <row r="107" s="52" customFormat="1"/>
    <row r="108" s="52" customFormat="1"/>
    <row r="109" s="52" customFormat="1"/>
    <row r="110" s="52" customFormat="1"/>
    <row r="111" s="52" customFormat="1"/>
    <row r="112" s="52" customFormat="1"/>
    <row r="113" s="52" customFormat="1"/>
    <row r="114" s="52" customFormat="1"/>
    <row r="115" s="52" customFormat="1"/>
    <row r="116" s="52" customFormat="1"/>
    <row r="117" s="52" customFormat="1"/>
    <row r="118" s="52" customFormat="1"/>
    <row r="119" s="52" customFormat="1"/>
    <row r="120" s="52" customFormat="1"/>
    <row r="121" s="52" customFormat="1"/>
    <row r="122" s="52" customFormat="1"/>
    <row r="123" s="52" customFormat="1"/>
    <row r="124" s="52" customFormat="1"/>
    <row r="125" s="52" customFormat="1"/>
    <row r="126" s="52" customFormat="1"/>
    <row r="127" s="52" customFormat="1"/>
    <row r="128" s="52" customFormat="1"/>
    <row r="129" s="52" customFormat="1"/>
    <row r="130" s="52" customFormat="1"/>
    <row r="131" s="52" customFormat="1"/>
    <row r="132" s="52" customFormat="1"/>
    <row r="133" s="52" customFormat="1"/>
    <row r="134" s="52" customFormat="1"/>
    <row r="135" s="52" customFormat="1"/>
    <row r="136" s="52" customFormat="1"/>
    <row r="137" s="52" customFormat="1"/>
    <row r="138" s="52" customFormat="1"/>
    <row r="139" s="52" customFormat="1"/>
    <row r="140" s="52" customFormat="1"/>
    <row r="141" s="52" customFormat="1"/>
    <row r="142" s="52" customFormat="1"/>
    <row r="143" s="52" customFormat="1"/>
    <row r="144" s="52" customFormat="1"/>
    <row r="145" s="52" customFormat="1"/>
    <row r="146" s="52" customFormat="1"/>
    <row r="147" s="52" customFormat="1"/>
    <row r="148" s="52" customFormat="1"/>
    <row r="149" s="52" customFormat="1"/>
    <row r="150" s="52" customFormat="1"/>
    <row r="151" s="52" customFormat="1"/>
    <row r="152" s="52" customFormat="1"/>
    <row r="153" s="52" customFormat="1"/>
    <row r="154" s="52" customFormat="1"/>
    <row r="155" s="52" customFormat="1"/>
    <row r="156" s="52" customFormat="1"/>
    <row r="157" s="52" customFormat="1"/>
    <row r="158" s="52" customFormat="1"/>
    <row r="159" s="52" customFormat="1"/>
    <row r="160" s="52" customFormat="1"/>
    <row r="161" s="52" customFormat="1"/>
    <row r="162" s="52" customFormat="1"/>
    <row r="163" s="52" customFormat="1"/>
    <row r="164" s="52" customFormat="1"/>
    <row r="165" s="52" customFormat="1"/>
    <row r="166" s="52" customFormat="1"/>
    <row r="167" s="52" customFormat="1"/>
    <row r="168" s="52" customFormat="1"/>
    <row r="169" s="52" customFormat="1"/>
    <row r="170" s="52" customFormat="1"/>
    <row r="171" s="52" customFormat="1"/>
    <row r="172" s="52" customFormat="1"/>
    <row r="173" s="52" customFormat="1"/>
    <row r="174" s="52" customFormat="1"/>
    <row r="175" s="52" customFormat="1"/>
    <row r="176" s="52" customFormat="1"/>
    <row r="177" s="52" customFormat="1"/>
    <row r="178" s="52" customFormat="1"/>
    <row r="179" s="52" customFormat="1"/>
    <row r="180" s="52" customFormat="1"/>
    <row r="181" s="52" customFormat="1"/>
    <row r="182" s="52" customFormat="1"/>
    <row r="183" s="52" customFormat="1"/>
    <row r="184" s="52" customFormat="1"/>
    <row r="185" s="52" customFormat="1"/>
    <row r="186" s="52" customFormat="1"/>
    <row r="187" s="52" customFormat="1"/>
    <row r="188" s="52" customFormat="1"/>
    <row r="189" s="52" customFormat="1"/>
    <row r="190" s="52" customFormat="1"/>
    <row r="191" s="52" customFormat="1"/>
    <row r="192" s="52" customFormat="1"/>
    <row r="193" s="52" customFormat="1"/>
    <row r="194" s="52" customFormat="1"/>
    <row r="195" s="52" customFormat="1"/>
    <row r="196" s="52" customFormat="1"/>
    <row r="197" s="52" customFormat="1"/>
    <row r="198" s="52" customFormat="1"/>
    <row r="199" s="52" customFormat="1"/>
    <row r="200" s="52" customFormat="1"/>
    <row r="201" s="52" customFormat="1"/>
    <row r="202" s="52" customFormat="1"/>
    <row r="203" s="52" customFormat="1"/>
    <row r="204" s="52" customFormat="1"/>
    <row r="205" s="52" customFormat="1"/>
    <row r="206" s="52" customFormat="1"/>
    <row r="207" s="52" customFormat="1"/>
    <row r="208" s="52" customFormat="1"/>
    <row r="209" s="52" customFormat="1"/>
    <row r="210" s="52" customFormat="1"/>
    <row r="211" s="52" customFormat="1"/>
    <row r="212" s="52" customFormat="1"/>
    <row r="213" s="52" customFormat="1"/>
    <row r="214" s="52" customFormat="1"/>
    <row r="215" s="52" customFormat="1"/>
    <row r="216" s="52" customFormat="1"/>
    <row r="217" s="52" customFormat="1"/>
    <row r="218" s="52" customFormat="1"/>
    <row r="219" s="52" customFormat="1"/>
    <row r="220" s="52" customFormat="1"/>
    <row r="221" s="52" customFormat="1"/>
    <row r="222" s="52" customFormat="1"/>
    <row r="223" s="52" customFormat="1"/>
    <row r="224" s="52" customFormat="1"/>
    <row r="225" s="52" customFormat="1"/>
    <row r="226" s="52" customFormat="1"/>
    <row r="227" s="52" customFormat="1"/>
    <row r="228" s="52" customFormat="1"/>
    <row r="229" s="52" customFormat="1"/>
    <row r="230" s="52" customFormat="1"/>
    <row r="231" s="52" customFormat="1"/>
    <row r="232" s="52" customFormat="1"/>
    <row r="233" s="52" customFormat="1"/>
    <row r="234" s="52" customFormat="1"/>
    <row r="235" s="52" customFormat="1"/>
    <row r="236" s="52" customFormat="1"/>
    <row r="237" s="52" customFormat="1"/>
    <row r="238" s="52" customFormat="1"/>
    <row r="239" s="52" customFormat="1"/>
    <row r="240" s="52" customFormat="1"/>
    <row r="241" s="52" customFormat="1"/>
    <row r="242" s="52" customFormat="1"/>
    <row r="243" s="52" customFormat="1"/>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40:N40"/>
    <mergeCell ref="O40:AA40"/>
    <mergeCell ref="B6:N6"/>
    <mergeCell ref="O6:AA6"/>
    <mergeCell ref="B18:N18"/>
    <mergeCell ref="O18:AA18"/>
    <mergeCell ref="B29:N29"/>
    <mergeCell ref="O29:AA29"/>
  </mergeCells>
  <hyperlinks>
    <hyperlink ref="A1:N1" location="Inhaltsverzeichnis!A1" display="5  Erwerbstätige am Arbeitsort im Land Berlin 2008 bis 2014 nach Wirtschaftsbereichen" xr:uid="{AFC28B1C-85C5-4F19-9FCD-27CE189CB527}"/>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3/23 –  Berlin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24318-10B3-4343-981C-841E7A4F17E1}">
  <dimension ref="A1:AC243"/>
  <sheetViews>
    <sheetView zoomScaleNormal="100" zoomScaleSheetLayoutView="100" workbookViewId="0">
      <pane ySplit="4" topLeftCell="A5" activePane="bottomLeft" state="frozen"/>
      <selection pane="bottomLeft"/>
    </sheetView>
  </sheetViews>
  <sheetFormatPr baseColWidth="10" defaultRowHeight="13.2"/>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7" t="s">
        <v>150</v>
      </c>
      <c r="B1" s="147"/>
      <c r="C1" s="147"/>
      <c r="D1" s="147"/>
      <c r="E1" s="147"/>
      <c r="F1" s="147"/>
      <c r="G1" s="147"/>
      <c r="H1" s="147"/>
      <c r="I1" s="147"/>
      <c r="J1" s="147"/>
      <c r="K1" s="147"/>
      <c r="L1" s="147"/>
      <c r="M1" s="147"/>
      <c r="N1" s="147"/>
      <c r="O1" s="161" t="s">
        <v>150</v>
      </c>
      <c r="P1" s="161"/>
      <c r="Q1" s="161"/>
      <c r="R1" s="161"/>
      <c r="S1" s="161"/>
      <c r="T1" s="161"/>
      <c r="U1" s="161"/>
      <c r="V1" s="161"/>
      <c r="W1" s="161"/>
      <c r="X1" s="161"/>
      <c r="Y1" s="161"/>
      <c r="Z1" s="161"/>
      <c r="AA1" s="161"/>
      <c r="AB1" s="161"/>
      <c r="AC1" s="74"/>
    </row>
    <row r="2" spans="1:29" ht="12" customHeight="1">
      <c r="F2" s="75"/>
      <c r="G2" s="76"/>
    </row>
    <row r="3" spans="1:29" ht="24.75" customHeight="1">
      <c r="A3" s="162" t="s">
        <v>43</v>
      </c>
      <c r="B3" s="162" t="s">
        <v>52</v>
      </c>
      <c r="C3" s="162" t="s">
        <v>70</v>
      </c>
      <c r="D3" s="164" t="s">
        <v>71</v>
      </c>
      <c r="E3" s="165"/>
      <c r="F3" s="165"/>
      <c r="G3" s="165"/>
      <c r="H3" s="162"/>
      <c r="I3" s="166" t="s">
        <v>72</v>
      </c>
      <c r="J3" s="151" t="s">
        <v>73</v>
      </c>
      <c r="K3" s="168"/>
      <c r="L3" s="168"/>
      <c r="M3" s="169"/>
      <c r="N3" s="170" t="s">
        <v>74</v>
      </c>
      <c r="O3" s="172" t="s">
        <v>75</v>
      </c>
      <c r="P3" s="166" t="s">
        <v>76</v>
      </c>
      <c r="Q3" s="175" t="s">
        <v>77</v>
      </c>
      <c r="R3" s="175"/>
      <c r="S3" s="172"/>
      <c r="T3" s="151" t="s">
        <v>78</v>
      </c>
      <c r="U3" s="168"/>
      <c r="V3" s="168"/>
      <c r="W3" s="169"/>
      <c r="X3" s="168" t="s">
        <v>79</v>
      </c>
      <c r="Y3" s="168"/>
      <c r="Z3" s="168"/>
      <c r="AA3" s="169"/>
      <c r="AB3" s="170" t="s">
        <v>43</v>
      </c>
    </row>
    <row r="4" spans="1:29" ht="94.95" customHeight="1">
      <c r="A4" s="163"/>
      <c r="B4" s="163"/>
      <c r="C4" s="163"/>
      <c r="D4" s="47" t="s">
        <v>80</v>
      </c>
      <c r="E4" s="47" t="s">
        <v>81</v>
      </c>
      <c r="F4" s="47" t="s">
        <v>82</v>
      </c>
      <c r="G4" s="47" t="s">
        <v>83</v>
      </c>
      <c r="H4" s="47" t="s">
        <v>84</v>
      </c>
      <c r="I4" s="167"/>
      <c r="J4" s="47" t="s">
        <v>80</v>
      </c>
      <c r="K4" s="47" t="s">
        <v>85</v>
      </c>
      <c r="L4" s="77" t="s">
        <v>86</v>
      </c>
      <c r="M4" s="47" t="s">
        <v>87</v>
      </c>
      <c r="N4" s="171"/>
      <c r="O4" s="173"/>
      <c r="P4" s="174"/>
      <c r="Q4" s="78" t="s">
        <v>80</v>
      </c>
      <c r="R4" s="47" t="s">
        <v>88</v>
      </c>
      <c r="S4" s="47" t="s">
        <v>89</v>
      </c>
      <c r="T4" s="47" t="s">
        <v>80</v>
      </c>
      <c r="U4" s="47" t="s">
        <v>90</v>
      </c>
      <c r="V4" s="47" t="s">
        <v>91</v>
      </c>
      <c r="W4" s="47" t="s">
        <v>92</v>
      </c>
      <c r="X4" s="47" t="s">
        <v>80</v>
      </c>
      <c r="Y4" s="47" t="s">
        <v>93</v>
      </c>
      <c r="Z4" s="47" t="s">
        <v>94</v>
      </c>
      <c r="AA4" s="47" t="s">
        <v>95</v>
      </c>
      <c r="AB4" s="176"/>
    </row>
    <row r="5" spans="1:29" s="52" customFormat="1">
      <c r="A5" s="60"/>
      <c r="B5" s="60"/>
      <c r="C5" s="60"/>
      <c r="D5" s="60"/>
      <c r="E5" s="60"/>
      <c r="F5" s="60"/>
      <c r="G5" s="60"/>
      <c r="H5" s="60"/>
      <c r="I5" s="60"/>
      <c r="J5" s="60"/>
      <c r="K5" s="60"/>
      <c r="L5" s="60"/>
      <c r="M5" s="60"/>
      <c r="N5" s="60"/>
      <c r="O5" s="60"/>
      <c r="P5" s="60"/>
      <c r="Q5" s="60"/>
      <c r="R5" s="60"/>
      <c r="S5" s="60"/>
      <c r="T5" s="60"/>
      <c r="U5" s="60"/>
      <c r="V5" s="60"/>
      <c r="W5" s="60"/>
      <c r="X5" s="60"/>
      <c r="Y5" s="60"/>
      <c r="Z5" s="60"/>
      <c r="AA5" s="60"/>
      <c r="AB5" s="60"/>
    </row>
    <row r="6" spans="1:29" s="52" customFormat="1">
      <c r="A6" s="60"/>
      <c r="B6" s="146" t="s">
        <v>50</v>
      </c>
      <c r="C6" s="146"/>
      <c r="D6" s="146"/>
      <c r="E6" s="146"/>
      <c r="F6" s="146"/>
      <c r="G6" s="146"/>
      <c r="H6" s="146"/>
      <c r="I6" s="146"/>
      <c r="J6" s="146"/>
      <c r="K6" s="146"/>
      <c r="L6" s="146"/>
      <c r="M6" s="146"/>
      <c r="N6" s="146"/>
      <c r="O6" s="146" t="s">
        <v>50</v>
      </c>
      <c r="P6" s="146"/>
      <c r="Q6" s="146"/>
      <c r="R6" s="146"/>
      <c r="S6" s="146"/>
      <c r="T6" s="146"/>
      <c r="U6" s="146"/>
      <c r="V6" s="146"/>
      <c r="W6" s="146"/>
      <c r="X6" s="146"/>
      <c r="Y6" s="146"/>
      <c r="Z6" s="146"/>
      <c r="AA6" s="146"/>
      <c r="AB6" s="60"/>
    </row>
    <row r="7" spans="1:29" s="52" customFormat="1">
      <c r="A7" s="53">
        <v>2014</v>
      </c>
      <c r="B7" s="56">
        <v>1584.164</v>
      </c>
      <c r="C7" s="56">
        <v>0.439</v>
      </c>
      <c r="D7" s="56">
        <v>135.88200000000001</v>
      </c>
      <c r="E7" s="56">
        <v>0.126</v>
      </c>
      <c r="F7" s="56">
        <v>116.277</v>
      </c>
      <c r="G7" s="56">
        <v>5.7460000000000004</v>
      </c>
      <c r="H7" s="56">
        <v>13.733000000000001</v>
      </c>
      <c r="I7" s="56">
        <v>65.049000000000007</v>
      </c>
      <c r="J7" s="56">
        <v>339.73700000000002</v>
      </c>
      <c r="K7" s="56">
        <v>178.37100000000001</v>
      </c>
      <c r="L7" s="56">
        <v>73.176000000000002</v>
      </c>
      <c r="M7" s="56">
        <v>88.19</v>
      </c>
      <c r="N7" s="56">
        <v>75.361999999999995</v>
      </c>
      <c r="O7" s="56">
        <v>34.235999999999997</v>
      </c>
      <c r="P7" s="56">
        <v>36.179000000000002</v>
      </c>
      <c r="Q7" s="56">
        <v>277.41899999999998</v>
      </c>
      <c r="R7" s="56">
        <v>126.63500000000001</v>
      </c>
      <c r="S7" s="56">
        <v>150.78399999999999</v>
      </c>
      <c r="T7" s="56">
        <v>483.70600000000002</v>
      </c>
      <c r="U7" s="56">
        <v>147.11600000000001</v>
      </c>
      <c r="V7" s="56">
        <v>119.55200000000001</v>
      </c>
      <c r="W7" s="56">
        <v>217.03800000000001</v>
      </c>
      <c r="X7" s="56">
        <v>136.155</v>
      </c>
      <c r="Y7" s="79">
        <v>35.124000000000002</v>
      </c>
      <c r="Z7" s="56">
        <v>76.34</v>
      </c>
      <c r="AA7" s="56">
        <v>24.690999999999999</v>
      </c>
      <c r="AB7" s="53">
        <v>2014</v>
      </c>
      <c r="AC7" s="80"/>
    </row>
    <row r="8" spans="1:29" s="52" customFormat="1">
      <c r="A8" s="53">
        <v>2015</v>
      </c>
      <c r="B8" s="56">
        <v>1621.7070000000001</v>
      </c>
      <c r="C8" s="56">
        <v>0.46100000000000002</v>
      </c>
      <c r="D8" s="56">
        <v>136.40199999999999</v>
      </c>
      <c r="E8" s="56">
        <v>0.11600000000000001</v>
      </c>
      <c r="F8" s="56">
        <v>116.614</v>
      </c>
      <c r="G8" s="56">
        <v>6.1840000000000002</v>
      </c>
      <c r="H8" s="56">
        <v>13.488</v>
      </c>
      <c r="I8" s="56">
        <v>65.786000000000001</v>
      </c>
      <c r="J8" s="56">
        <v>348.32400000000001</v>
      </c>
      <c r="K8" s="56">
        <v>182.74</v>
      </c>
      <c r="L8" s="56">
        <v>74.34</v>
      </c>
      <c r="M8" s="56">
        <v>91.244</v>
      </c>
      <c r="N8" s="56">
        <v>79.876999999999995</v>
      </c>
      <c r="O8" s="56">
        <v>34.009</v>
      </c>
      <c r="P8" s="56">
        <v>36.802999999999997</v>
      </c>
      <c r="Q8" s="56">
        <v>289.58</v>
      </c>
      <c r="R8" s="56">
        <v>132.78800000000001</v>
      </c>
      <c r="S8" s="56">
        <v>156.792</v>
      </c>
      <c r="T8" s="56">
        <v>495.82100000000003</v>
      </c>
      <c r="U8" s="56">
        <v>149.108</v>
      </c>
      <c r="V8" s="56">
        <v>123.816</v>
      </c>
      <c r="W8" s="56">
        <v>222.89699999999999</v>
      </c>
      <c r="X8" s="56">
        <v>134.64400000000001</v>
      </c>
      <c r="Y8" s="79">
        <v>34.927999999999997</v>
      </c>
      <c r="Z8" s="56">
        <v>74.344999999999999</v>
      </c>
      <c r="AA8" s="56">
        <v>25.370999999999999</v>
      </c>
      <c r="AB8" s="53">
        <v>2015</v>
      </c>
      <c r="AC8" s="80"/>
    </row>
    <row r="9" spans="1:29" s="52" customFormat="1">
      <c r="A9" s="53">
        <v>2016</v>
      </c>
      <c r="B9" s="56">
        <v>1673.367</v>
      </c>
      <c r="C9" s="56">
        <v>0.48299999999999998</v>
      </c>
      <c r="D9" s="56">
        <v>135.24100000000001</v>
      </c>
      <c r="E9" s="56">
        <v>0.10199999999999999</v>
      </c>
      <c r="F9" s="56">
        <v>115.003</v>
      </c>
      <c r="G9" s="56">
        <v>6.74</v>
      </c>
      <c r="H9" s="56">
        <v>13.396000000000001</v>
      </c>
      <c r="I9" s="56">
        <v>67.247</v>
      </c>
      <c r="J9" s="56">
        <v>357.93299999999999</v>
      </c>
      <c r="K9" s="56">
        <v>186.602</v>
      </c>
      <c r="L9" s="56">
        <v>76.331999999999994</v>
      </c>
      <c r="M9" s="56">
        <v>94.998999999999995</v>
      </c>
      <c r="N9" s="56">
        <v>86.283000000000001</v>
      </c>
      <c r="O9" s="56">
        <v>33.862000000000002</v>
      </c>
      <c r="P9" s="56">
        <v>37.572000000000003</v>
      </c>
      <c r="Q9" s="56">
        <v>307.80200000000002</v>
      </c>
      <c r="R9" s="56">
        <v>139.96100000000001</v>
      </c>
      <c r="S9" s="56">
        <v>167.84100000000001</v>
      </c>
      <c r="T9" s="56">
        <v>508.697</v>
      </c>
      <c r="U9" s="56">
        <v>151.505</v>
      </c>
      <c r="V9" s="56">
        <v>126.16</v>
      </c>
      <c r="W9" s="56">
        <v>231.03200000000001</v>
      </c>
      <c r="X9" s="56">
        <v>138.24700000000001</v>
      </c>
      <c r="Y9" s="79">
        <v>35.427</v>
      </c>
      <c r="Z9" s="56">
        <v>76.989999999999995</v>
      </c>
      <c r="AA9" s="56">
        <v>25.83</v>
      </c>
      <c r="AB9" s="53">
        <v>2016</v>
      </c>
      <c r="AC9" s="80"/>
    </row>
    <row r="10" spans="1:29" s="52" customFormat="1">
      <c r="A10" s="53">
        <v>2017</v>
      </c>
      <c r="B10" s="56">
        <v>1730.15</v>
      </c>
      <c r="C10" s="56">
        <v>0.52100000000000002</v>
      </c>
      <c r="D10" s="56">
        <v>133.547</v>
      </c>
      <c r="E10" s="56">
        <v>9.6000000000000002E-2</v>
      </c>
      <c r="F10" s="56">
        <v>113.093</v>
      </c>
      <c r="G10" s="56">
        <v>7.1769999999999996</v>
      </c>
      <c r="H10" s="56">
        <v>13.180999999999999</v>
      </c>
      <c r="I10" s="56">
        <v>70.543000000000006</v>
      </c>
      <c r="J10" s="56">
        <v>366.1</v>
      </c>
      <c r="K10" s="56">
        <v>190.27600000000001</v>
      </c>
      <c r="L10" s="56">
        <v>77.915999999999997</v>
      </c>
      <c r="M10" s="56">
        <v>97.908000000000001</v>
      </c>
      <c r="N10" s="56">
        <v>93.847999999999999</v>
      </c>
      <c r="O10" s="56">
        <v>33.71</v>
      </c>
      <c r="P10" s="56">
        <v>37.26</v>
      </c>
      <c r="Q10" s="56">
        <v>330.34199999999998</v>
      </c>
      <c r="R10" s="56">
        <v>151.14500000000001</v>
      </c>
      <c r="S10" s="56">
        <v>179.197</v>
      </c>
      <c r="T10" s="56">
        <v>522.69000000000005</v>
      </c>
      <c r="U10" s="56">
        <v>153.96700000000001</v>
      </c>
      <c r="V10" s="56">
        <v>129.91900000000001</v>
      </c>
      <c r="W10" s="56">
        <v>238.804</v>
      </c>
      <c r="X10" s="56">
        <v>141.589</v>
      </c>
      <c r="Y10" s="79">
        <v>35.677999999999997</v>
      </c>
      <c r="Z10" s="56">
        <v>79.48</v>
      </c>
      <c r="AA10" s="56">
        <v>26.431000000000001</v>
      </c>
      <c r="AB10" s="53">
        <v>2017</v>
      </c>
      <c r="AC10" s="80"/>
    </row>
    <row r="11" spans="1:29" s="52" customFormat="1">
      <c r="A11" s="53">
        <v>2018</v>
      </c>
      <c r="B11" s="56">
        <v>1780.6110000000001</v>
      </c>
      <c r="C11" s="56">
        <v>0.52400000000000002</v>
      </c>
      <c r="D11" s="56">
        <v>133.703</v>
      </c>
      <c r="E11" s="56">
        <v>0.10100000000000001</v>
      </c>
      <c r="F11" s="56">
        <v>112.706</v>
      </c>
      <c r="G11" s="56">
        <v>7.2519999999999998</v>
      </c>
      <c r="H11" s="56">
        <v>13.644</v>
      </c>
      <c r="I11" s="56">
        <v>73.293000000000006</v>
      </c>
      <c r="J11" s="56">
        <v>372.90199999999999</v>
      </c>
      <c r="K11" s="56">
        <v>193.006</v>
      </c>
      <c r="L11" s="56">
        <v>80.069000000000003</v>
      </c>
      <c r="M11" s="56">
        <v>99.826999999999998</v>
      </c>
      <c r="N11" s="56">
        <v>103.114</v>
      </c>
      <c r="O11" s="56">
        <v>34.396000000000001</v>
      </c>
      <c r="P11" s="56">
        <v>39.048000000000002</v>
      </c>
      <c r="Q11" s="56">
        <v>342.67899999999997</v>
      </c>
      <c r="R11" s="56">
        <v>160.08000000000001</v>
      </c>
      <c r="S11" s="56">
        <v>182.59899999999999</v>
      </c>
      <c r="T11" s="56">
        <v>536.14099999999996</v>
      </c>
      <c r="U11" s="56">
        <v>156.44800000000001</v>
      </c>
      <c r="V11" s="56">
        <v>134.358</v>
      </c>
      <c r="W11" s="56">
        <v>245.33500000000001</v>
      </c>
      <c r="X11" s="56">
        <v>144.81100000000001</v>
      </c>
      <c r="Y11" s="79">
        <v>36.274999999999999</v>
      </c>
      <c r="Z11" s="56">
        <v>81.959000000000003</v>
      </c>
      <c r="AA11" s="56">
        <v>26.577000000000002</v>
      </c>
      <c r="AB11" s="53">
        <v>2018</v>
      </c>
      <c r="AC11" s="80"/>
    </row>
    <row r="12" spans="1:29" s="52" customFormat="1">
      <c r="A12" s="53">
        <v>2019</v>
      </c>
      <c r="B12" s="56">
        <v>1831.049</v>
      </c>
      <c r="C12" s="56">
        <v>0.45100000000000001</v>
      </c>
      <c r="D12" s="56">
        <v>133.60300000000001</v>
      </c>
      <c r="E12" s="56">
        <v>0.182</v>
      </c>
      <c r="F12" s="56">
        <v>112.29900000000001</v>
      </c>
      <c r="G12" s="56">
        <v>7.3550000000000004</v>
      </c>
      <c r="H12" s="56">
        <v>13.766999999999999</v>
      </c>
      <c r="I12" s="56">
        <v>76.45</v>
      </c>
      <c r="J12" s="56">
        <v>378.71199999999999</v>
      </c>
      <c r="K12" s="56">
        <v>194.56399999999999</v>
      </c>
      <c r="L12" s="56">
        <v>80.781999999999996</v>
      </c>
      <c r="M12" s="56">
        <v>103.366</v>
      </c>
      <c r="N12" s="56">
        <v>111.602</v>
      </c>
      <c r="O12" s="56">
        <v>35.85</v>
      </c>
      <c r="P12" s="56">
        <v>40.331000000000003</v>
      </c>
      <c r="Q12" s="56">
        <v>356.411</v>
      </c>
      <c r="R12" s="56">
        <v>166.92</v>
      </c>
      <c r="S12" s="56">
        <v>189.49100000000001</v>
      </c>
      <c r="T12" s="56">
        <v>547.59900000000005</v>
      </c>
      <c r="U12" s="56">
        <v>159.22800000000001</v>
      </c>
      <c r="V12" s="56">
        <v>138.602</v>
      </c>
      <c r="W12" s="56">
        <v>249.76900000000001</v>
      </c>
      <c r="X12" s="56">
        <v>150.04</v>
      </c>
      <c r="Y12" s="79">
        <v>37.563000000000002</v>
      </c>
      <c r="Z12" s="56">
        <v>84.379000000000005</v>
      </c>
      <c r="AA12" s="56">
        <v>28.097999999999999</v>
      </c>
      <c r="AB12" s="53">
        <v>2019</v>
      </c>
      <c r="AC12" s="80"/>
    </row>
    <row r="13" spans="1:29" s="52" customFormat="1">
      <c r="A13" s="53">
        <v>2020</v>
      </c>
      <c r="B13" s="56">
        <v>1834.4179999999999</v>
      </c>
      <c r="C13" s="56">
        <v>0.46700000000000003</v>
      </c>
      <c r="D13" s="56">
        <v>131.315</v>
      </c>
      <c r="E13" s="56">
        <v>0.16300000000000001</v>
      </c>
      <c r="F13" s="56">
        <v>109.107</v>
      </c>
      <c r="G13" s="56">
        <v>8.1050000000000004</v>
      </c>
      <c r="H13" s="56">
        <v>13.94</v>
      </c>
      <c r="I13" s="56">
        <v>77.361000000000004</v>
      </c>
      <c r="J13" s="56">
        <v>361.65100000000001</v>
      </c>
      <c r="K13" s="56">
        <v>191.054</v>
      </c>
      <c r="L13" s="56">
        <v>79.974000000000004</v>
      </c>
      <c r="M13" s="56">
        <v>90.623000000000005</v>
      </c>
      <c r="N13" s="56">
        <v>121.58499999999999</v>
      </c>
      <c r="O13" s="56">
        <v>38.067999999999998</v>
      </c>
      <c r="P13" s="56">
        <v>39.817</v>
      </c>
      <c r="Q13" s="56">
        <v>354.077</v>
      </c>
      <c r="R13" s="56">
        <v>171.85400000000001</v>
      </c>
      <c r="S13" s="56">
        <v>182.22300000000001</v>
      </c>
      <c r="T13" s="56">
        <v>558.06500000000005</v>
      </c>
      <c r="U13" s="56">
        <v>162.56700000000001</v>
      </c>
      <c r="V13" s="56">
        <v>141.71</v>
      </c>
      <c r="W13" s="56">
        <v>253.78800000000001</v>
      </c>
      <c r="X13" s="56">
        <v>152.012</v>
      </c>
      <c r="Y13" s="79">
        <v>36.049999999999997</v>
      </c>
      <c r="Z13" s="56">
        <v>86.978999999999999</v>
      </c>
      <c r="AA13" s="56">
        <v>28.983000000000001</v>
      </c>
      <c r="AB13" s="53">
        <v>2020</v>
      </c>
      <c r="AC13" s="80"/>
    </row>
    <row r="14" spans="1:29" s="52" customFormat="1">
      <c r="A14" s="53">
        <v>2021</v>
      </c>
      <c r="B14" s="56">
        <v>1862.4749999999999</v>
      </c>
      <c r="C14" s="56">
        <v>0.434</v>
      </c>
      <c r="D14" s="56">
        <v>129.559</v>
      </c>
      <c r="E14" s="56">
        <v>0.159</v>
      </c>
      <c r="F14" s="56">
        <v>106.59699999999999</v>
      </c>
      <c r="G14" s="56">
        <v>8.49</v>
      </c>
      <c r="H14" s="56">
        <v>14.313000000000001</v>
      </c>
      <c r="I14" s="56">
        <v>78.852000000000004</v>
      </c>
      <c r="J14" s="56">
        <v>355.49400000000003</v>
      </c>
      <c r="K14" s="56">
        <v>195.56800000000001</v>
      </c>
      <c r="L14" s="56">
        <v>78.048000000000002</v>
      </c>
      <c r="M14" s="56">
        <v>81.878</v>
      </c>
      <c r="N14" s="56">
        <v>133.55500000000001</v>
      </c>
      <c r="O14" s="56">
        <v>38.634999999999998</v>
      </c>
      <c r="P14" s="56">
        <v>39.792000000000002</v>
      </c>
      <c r="Q14" s="56">
        <v>354.11399999999998</v>
      </c>
      <c r="R14" s="56">
        <v>177.42599999999999</v>
      </c>
      <c r="S14" s="56">
        <v>176.68799999999999</v>
      </c>
      <c r="T14" s="56">
        <v>576.32899999999995</v>
      </c>
      <c r="U14" s="56">
        <v>167.99</v>
      </c>
      <c r="V14" s="56">
        <v>147.05799999999999</v>
      </c>
      <c r="W14" s="56">
        <v>261.28100000000001</v>
      </c>
      <c r="X14" s="56">
        <v>155.71100000000001</v>
      </c>
      <c r="Y14" s="79">
        <v>36.249000000000002</v>
      </c>
      <c r="Z14" s="56">
        <v>89.259</v>
      </c>
      <c r="AA14" s="56">
        <v>30.202999999999999</v>
      </c>
      <c r="AB14" s="53">
        <v>2021</v>
      </c>
      <c r="AC14" s="80"/>
    </row>
    <row r="15" spans="1:29" s="52" customFormat="1">
      <c r="A15" s="53">
        <v>2022</v>
      </c>
      <c r="B15" s="56">
        <v>1936.749</v>
      </c>
      <c r="C15" s="56">
        <v>0.41099999999999998</v>
      </c>
      <c r="D15" s="56">
        <v>130.541</v>
      </c>
      <c r="E15" s="56">
        <v>0.104</v>
      </c>
      <c r="F15" s="56">
        <v>107.092</v>
      </c>
      <c r="G15" s="56">
        <v>8.6199999999999992</v>
      </c>
      <c r="H15" s="56">
        <v>14.725</v>
      </c>
      <c r="I15" s="56">
        <v>81.004000000000005</v>
      </c>
      <c r="J15" s="56">
        <v>374.64100000000002</v>
      </c>
      <c r="K15" s="56">
        <v>203.143</v>
      </c>
      <c r="L15" s="56">
        <v>80.052000000000007</v>
      </c>
      <c r="M15" s="56">
        <v>91.445999999999998</v>
      </c>
      <c r="N15" s="56">
        <v>149.17699999999999</v>
      </c>
      <c r="O15" s="56">
        <v>38.853000000000002</v>
      </c>
      <c r="P15" s="56">
        <v>40.017000000000003</v>
      </c>
      <c r="Q15" s="56">
        <v>372.76499999999999</v>
      </c>
      <c r="R15" s="56">
        <v>187.83799999999999</v>
      </c>
      <c r="S15" s="56">
        <v>184.92699999999999</v>
      </c>
      <c r="T15" s="56">
        <v>586.55600000000004</v>
      </c>
      <c r="U15" s="56">
        <v>171.34800000000001</v>
      </c>
      <c r="V15" s="56">
        <v>151.35599999999999</v>
      </c>
      <c r="W15" s="56">
        <v>263.85199999999998</v>
      </c>
      <c r="X15" s="56">
        <v>162.78399999999999</v>
      </c>
      <c r="Y15" s="56">
        <v>38.65</v>
      </c>
      <c r="Z15" s="56">
        <v>93.125</v>
      </c>
      <c r="AA15" s="56">
        <v>31.009</v>
      </c>
      <c r="AB15" s="53">
        <v>2022</v>
      </c>
      <c r="AC15" s="80"/>
    </row>
    <row r="16" spans="1:29" s="52" customFormat="1">
      <c r="A16" s="120">
        <v>2023</v>
      </c>
      <c r="B16" s="56">
        <v>1973.1569999999999</v>
      </c>
      <c r="C16" s="56">
        <v>0.432</v>
      </c>
      <c r="D16" s="56">
        <v>132.28200000000001</v>
      </c>
      <c r="E16" s="56">
        <v>9.8000000000000004E-2</v>
      </c>
      <c r="F16" s="56">
        <v>107.498</v>
      </c>
      <c r="G16" s="56">
        <v>9.9570000000000007</v>
      </c>
      <c r="H16" s="56">
        <v>14.728999999999999</v>
      </c>
      <c r="I16" s="56">
        <v>81.611999999999995</v>
      </c>
      <c r="J16" s="56">
        <v>378.66500000000002</v>
      </c>
      <c r="K16" s="56">
        <v>198.07</v>
      </c>
      <c r="L16" s="56">
        <v>81.409000000000006</v>
      </c>
      <c r="M16" s="56">
        <v>99.186000000000007</v>
      </c>
      <c r="N16" s="56">
        <v>155.91300000000001</v>
      </c>
      <c r="O16" s="56">
        <v>39.46</v>
      </c>
      <c r="P16" s="56">
        <v>40.695999999999998</v>
      </c>
      <c r="Q16" s="56">
        <v>382.44099999999997</v>
      </c>
      <c r="R16" s="56">
        <v>193.495</v>
      </c>
      <c r="S16" s="56">
        <v>188.946</v>
      </c>
      <c r="T16" s="56">
        <v>593.01099999999997</v>
      </c>
      <c r="U16" s="56">
        <v>172.9</v>
      </c>
      <c r="V16" s="56">
        <v>151.06100000000001</v>
      </c>
      <c r="W16" s="56">
        <v>269.05</v>
      </c>
      <c r="X16" s="56">
        <v>168.64500000000001</v>
      </c>
      <c r="Y16" s="56">
        <v>41.331000000000003</v>
      </c>
      <c r="Z16" s="56">
        <v>95.031999999999996</v>
      </c>
      <c r="AA16" s="56">
        <v>32.281999999999996</v>
      </c>
      <c r="AB16" s="120">
        <v>2023</v>
      </c>
      <c r="AC16" s="80"/>
    </row>
    <row r="17" spans="1:29" s="52" customFormat="1">
      <c r="A17" s="53"/>
      <c r="B17" s="56"/>
      <c r="C17" s="56"/>
      <c r="D17" s="56"/>
      <c r="E17" s="54"/>
      <c r="F17" s="56"/>
      <c r="G17" s="54"/>
      <c r="H17" s="54"/>
      <c r="I17" s="56"/>
      <c r="J17" s="56"/>
      <c r="K17" s="54"/>
      <c r="L17" s="54"/>
      <c r="M17" s="54"/>
      <c r="N17" s="56"/>
      <c r="O17" s="56"/>
      <c r="P17" s="56"/>
      <c r="Q17" s="56"/>
      <c r="R17" s="54"/>
      <c r="S17" s="54"/>
      <c r="T17" s="56"/>
      <c r="U17" s="54"/>
      <c r="V17" s="54"/>
      <c r="W17" s="54"/>
      <c r="X17" s="56"/>
      <c r="Y17" s="54"/>
      <c r="Z17" s="54"/>
      <c r="AA17" s="54"/>
      <c r="AB17" s="60"/>
      <c r="AC17" s="80"/>
    </row>
    <row r="18" spans="1:29" s="52" customFormat="1">
      <c r="A18" s="60"/>
      <c r="B18" s="146" t="s">
        <v>121</v>
      </c>
      <c r="C18" s="146"/>
      <c r="D18" s="146"/>
      <c r="E18" s="146"/>
      <c r="F18" s="146"/>
      <c r="G18" s="146"/>
      <c r="H18" s="146"/>
      <c r="I18" s="146"/>
      <c r="J18" s="146"/>
      <c r="K18" s="146"/>
      <c r="L18" s="146"/>
      <c r="M18" s="146"/>
      <c r="N18" s="146"/>
      <c r="O18" s="146" t="s">
        <v>121</v>
      </c>
      <c r="P18" s="146"/>
      <c r="Q18" s="146"/>
      <c r="R18" s="146"/>
      <c r="S18" s="146"/>
      <c r="T18" s="146"/>
      <c r="U18" s="146"/>
      <c r="V18" s="146"/>
      <c r="W18" s="146"/>
      <c r="X18" s="146"/>
      <c r="Y18" s="146"/>
      <c r="Z18" s="146"/>
      <c r="AA18" s="146"/>
      <c r="AB18" s="60"/>
    </row>
    <row r="19" spans="1:29" s="52" customFormat="1">
      <c r="A19" s="53">
        <v>2015</v>
      </c>
      <c r="B19" s="57">
        <f t="shared" ref="B19:AA22" si="0">ROUND(B8/B7*100-100,5)</f>
        <v>2.3698899999999998</v>
      </c>
      <c r="C19" s="57">
        <f t="shared" si="0"/>
        <v>5.0113899999999996</v>
      </c>
      <c r="D19" s="57">
        <f t="shared" si="0"/>
        <v>0.38268000000000002</v>
      </c>
      <c r="E19" s="57">
        <f t="shared" si="0"/>
        <v>-7.9365100000000002</v>
      </c>
      <c r="F19" s="57">
        <f t="shared" si="0"/>
        <v>0.28982999999999998</v>
      </c>
      <c r="G19" s="57">
        <f t="shared" si="0"/>
        <v>7.6226900000000004</v>
      </c>
      <c r="H19" s="57">
        <f t="shared" si="0"/>
        <v>-1.7840199999999999</v>
      </c>
      <c r="I19" s="57">
        <f t="shared" si="0"/>
        <v>1.1329899999999999</v>
      </c>
      <c r="J19" s="57">
        <f t="shared" si="0"/>
        <v>2.5275400000000001</v>
      </c>
      <c r="K19" s="57">
        <f t="shared" si="0"/>
        <v>2.4493900000000002</v>
      </c>
      <c r="L19" s="57">
        <f t="shared" si="0"/>
        <v>1.5906899999999999</v>
      </c>
      <c r="M19" s="57">
        <f t="shared" si="0"/>
        <v>3.4629799999999999</v>
      </c>
      <c r="N19" s="57">
        <f t="shared" si="0"/>
        <v>5.9910800000000002</v>
      </c>
      <c r="O19" s="57">
        <f t="shared" si="0"/>
        <v>-0.66303999999999996</v>
      </c>
      <c r="P19" s="57">
        <f t="shared" si="0"/>
        <v>1.7247600000000001</v>
      </c>
      <c r="Q19" s="57">
        <f t="shared" si="0"/>
        <v>4.3836199999999996</v>
      </c>
      <c r="R19" s="57">
        <f t="shared" si="0"/>
        <v>4.8588500000000003</v>
      </c>
      <c r="S19" s="57">
        <f t="shared" si="0"/>
        <v>3.9845100000000002</v>
      </c>
      <c r="T19" s="57">
        <f t="shared" si="0"/>
        <v>2.5046200000000001</v>
      </c>
      <c r="U19" s="57">
        <f t="shared" si="0"/>
        <v>1.3540300000000001</v>
      </c>
      <c r="V19" s="57">
        <f t="shared" si="0"/>
        <v>3.5666500000000001</v>
      </c>
      <c r="W19" s="57">
        <f t="shared" si="0"/>
        <v>2.6995300000000002</v>
      </c>
      <c r="X19" s="57">
        <f t="shared" si="0"/>
        <v>-1.1097600000000001</v>
      </c>
      <c r="Y19" s="57">
        <f t="shared" si="0"/>
        <v>-0.55801999999999996</v>
      </c>
      <c r="Z19" s="57">
        <f t="shared" si="0"/>
        <v>-2.6133099999999998</v>
      </c>
      <c r="AA19" s="57">
        <f t="shared" si="0"/>
        <v>2.7540399999999998</v>
      </c>
      <c r="AB19" s="53">
        <v>2015</v>
      </c>
      <c r="AC19" s="80"/>
    </row>
    <row r="20" spans="1:29" s="52" customFormat="1">
      <c r="A20" s="53">
        <v>2016</v>
      </c>
      <c r="B20" s="57">
        <f t="shared" si="0"/>
        <v>3.18553</v>
      </c>
      <c r="C20" s="57">
        <f t="shared" si="0"/>
        <v>4.7722300000000004</v>
      </c>
      <c r="D20" s="57">
        <f t="shared" si="0"/>
        <v>-0.85116000000000003</v>
      </c>
      <c r="E20" s="57">
        <f t="shared" si="0"/>
        <v>-12.06897</v>
      </c>
      <c r="F20" s="57">
        <f t="shared" si="0"/>
        <v>-1.38148</v>
      </c>
      <c r="G20" s="57">
        <f t="shared" si="0"/>
        <v>8.9909400000000002</v>
      </c>
      <c r="H20" s="57">
        <f t="shared" si="0"/>
        <v>-0.68208999999999997</v>
      </c>
      <c r="I20" s="57">
        <f t="shared" si="0"/>
        <v>2.2208399999999999</v>
      </c>
      <c r="J20" s="57">
        <f t="shared" si="0"/>
        <v>2.7586400000000002</v>
      </c>
      <c r="K20" s="57">
        <f t="shared" si="0"/>
        <v>2.1133899999999999</v>
      </c>
      <c r="L20" s="57">
        <f t="shared" si="0"/>
        <v>2.6795800000000001</v>
      </c>
      <c r="M20" s="57">
        <f t="shared" si="0"/>
        <v>4.1153399999999998</v>
      </c>
      <c r="N20" s="57">
        <f t="shared" si="0"/>
        <v>8.0198300000000007</v>
      </c>
      <c r="O20" s="57">
        <f t="shared" si="0"/>
        <v>-0.43224000000000001</v>
      </c>
      <c r="P20" s="57">
        <f t="shared" si="0"/>
        <v>2.0895000000000001</v>
      </c>
      <c r="Q20" s="57">
        <f t="shared" si="0"/>
        <v>6.2925599999999999</v>
      </c>
      <c r="R20" s="57">
        <f t="shared" si="0"/>
        <v>5.40184</v>
      </c>
      <c r="S20" s="57">
        <f t="shared" si="0"/>
        <v>7.0469200000000001</v>
      </c>
      <c r="T20" s="57">
        <f t="shared" si="0"/>
        <v>2.5969000000000002</v>
      </c>
      <c r="U20" s="57">
        <f t="shared" si="0"/>
        <v>1.6075600000000001</v>
      </c>
      <c r="V20" s="57">
        <f t="shared" si="0"/>
        <v>1.89313</v>
      </c>
      <c r="W20" s="57">
        <f t="shared" si="0"/>
        <v>3.64967</v>
      </c>
      <c r="X20" s="57">
        <f t="shared" si="0"/>
        <v>2.6759499999999998</v>
      </c>
      <c r="Y20" s="57">
        <f t="shared" si="0"/>
        <v>1.42865</v>
      </c>
      <c r="Z20" s="57">
        <f t="shared" si="0"/>
        <v>3.5577399999999999</v>
      </c>
      <c r="AA20" s="57">
        <f t="shared" si="0"/>
        <v>1.80915</v>
      </c>
      <c r="AB20" s="53">
        <v>2016</v>
      </c>
      <c r="AC20" s="80"/>
    </row>
    <row r="21" spans="1:29" s="52" customFormat="1">
      <c r="A21" s="53">
        <v>2017</v>
      </c>
      <c r="B21" s="57">
        <f t="shared" si="0"/>
        <v>3.3933399999999998</v>
      </c>
      <c r="C21" s="57">
        <f t="shared" si="0"/>
        <v>7.8674900000000001</v>
      </c>
      <c r="D21" s="57">
        <f t="shared" si="0"/>
        <v>-1.25258</v>
      </c>
      <c r="E21" s="57">
        <f t="shared" si="0"/>
        <v>-5.8823499999999997</v>
      </c>
      <c r="F21" s="57">
        <f t="shared" si="0"/>
        <v>-1.66083</v>
      </c>
      <c r="G21" s="57">
        <f t="shared" si="0"/>
        <v>6.4836799999999997</v>
      </c>
      <c r="H21" s="57">
        <f t="shared" si="0"/>
        <v>-1.6049599999999999</v>
      </c>
      <c r="I21" s="57">
        <f t="shared" si="0"/>
        <v>4.9013299999999997</v>
      </c>
      <c r="J21" s="57">
        <f t="shared" si="0"/>
        <v>2.2817099999999999</v>
      </c>
      <c r="K21" s="57">
        <f t="shared" si="0"/>
        <v>1.9689000000000001</v>
      </c>
      <c r="L21" s="57">
        <f t="shared" si="0"/>
        <v>2.0751499999999998</v>
      </c>
      <c r="M21" s="57">
        <f t="shared" si="0"/>
        <v>3.0621399999999999</v>
      </c>
      <c r="N21" s="57">
        <f t="shared" si="0"/>
        <v>8.7676599999999993</v>
      </c>
      <c r="O21" s="57">
        <f t="shared" si="0"/>
        <v>-0.44888</v>
      </c>
      <c r="P21" s="57">
        <f t="shared" si="0"/>
        <v>-0.83040999999999998</v>
      </c>
      <c r="Q21" s="57">
        <f t="shared" si="0"/>
        <v>7.3228900000000001</v>
      </c>
      <c r="R21" s="57">
        <f t="shared" si="0"/>
        <v>7.9908000000000001</v>
      </c>
      <c r="S21" s="57">
        <f t="shared" si="0"/>
        <v>6.76593</v>
      </c>
      <c r="T21" s="57">
        <f t="shared" si="0"/>
        <v>2.75075</v>
      </c>
      <c r="U21" s="57">
        <f t="shared" si="0"/>
        <v>1.62503</v>
      </c>
      <c r="V21" s="57">
        <f t="shared" si="0"/>
        <v>2.9795500000000001</v>
      </c>
      <c r="W21" s="57">
        <f t="shared" si="0"/>
        <v>3.3640400000000001</v>
      </c>
      <c r="X21" s="57">
        <f t="shared" si="0"/>
        <v>2.4174099999999998</v>
      </c>
      <c r="Y21" s="57">
        <f t="shared" si="0"/>
        <v>0.70850000000000002</v>
      </c>
      <c r="Z21" s="57">
        <f t="shared" si="0"/>
        <v>3.2341899999999999</v>
      </c>
      <c r="AA21" s="57">
        <f t="shared" si="0"/>
        <v>2.3267500000000001</v>
      </c>
      <c r="AB21" s="53">
        <v>2017</v>
      </c>
      <c r="AC21" s="80"/>
    </row>
    <row r="22" spans="1:29" s="52" customFormat="1">
      <c r="A22" s="53">
        <v>2018</v>
      </c>
      <c r="B22" s="57">
        <f t="shared" si="0"/>
        <v>2.9165700000000001</v>
      </c>
      <c r="C22" s="57">
        <f t="shared" si="0"/>
        <v>0.57582</v>
      </c>
      <c r="D22" s="57">
        <f t="shared" si="0"/>
        <v>0.11681</v>
      </c>
      <c r="E22" s="57">
        <f t="shared" si="0"/>
        <v>5.2083300000000001</v>
      </c>
      <c r="F22" s="57">
        <f t="shared" si="0"/>
        <v>-0.3422</v>
      </c>
      <c r="G22" s="57">
        <f t="shared" si="0"/>
        <v>1.0449999999999999</v>
      </c>
      <c r="H22" s="57">
        <f t="shared" si="0"/>
        <v>3.5126300000000001</v>
      </c>
      <c r="I22" s="57">
        <f t="shared" si="0"/>
        <v>3.8983300000000001</v>
      </c>
      <c r="J22" s="57">
        <f t="shared" si="0"/>
        <v>1.8579600000000001</v>
      </c>
      <c r="K22" s="57">
        <f t="shared" si="0"/>
        <v>1.43476</v>
      </c>
      <c r="L22" s="57">
        <f t="shared" si="0"/>
        <v>2.7632300000000001</v>
      </c>
      <c r="M22" s="57">
        <f t="shared" si="0"/>
        <v>1.96</v>
      </c>
      <c r="N22" s="57">
        <f t="shared" si="0"/>
        <v>9.8734099999999998</v>
      </c>
      <c r="O22" s="57">
        <f t="shared" si="0"/>
        <v>2.0350000000000001</v>
      </c>
      <c r="P22" s="57">
        <f t="shared" si="0"/>
        <v>4.7987099999999998</v>
      </c>
      <c r="Q22" s="57">
        <f t="shared" si="0"/>
        <v>3.73461</v>
      </c>
      <c r="R22" s="57">
        <f t="shared" si="0"/>
        <v>5.9115399999999996</v>
      </c>
      <c r="S22" s="57">
        <f t="shared" si="0"/>
        <v>1.8984700000000001</v>
      </c>
      <c r="T22" s="57">
        <f t="shared" si="0"/>
        <v>2.57342</v>
      </c>
      <c r="U22" s="57">
        <f t="shared" si="0"/>
        <v>1.61138</v>
      </c>
      <c r="V22" s="57">
        <f t="shared" si="0"/>
        <v>3.4167399999999999</v>
      </c>
      <c r="W22" s="57">
        <f t="shared" ref="D22:AA27" si="1">ROUND(W11/W10*100-100,5)</f>
        <v>2.73488</v>
      </c>
      <c r="X22" s="57">
        <f t="shared" si="1"/>
        <v>2.2755999999999998</v>
      </c>
      <c r="Y22" s="57">
        <f t="shared" si="1"/>
        <v>1.6733</v>
      </c>
      <c r="Z22" s="57">
        <f t="shared" si="1"/>
        <v>3.1190199999999999</v>
      </c>
      <c r="AA22" s="57">
        <f t="shared" si="1"/>
        <v>0.55237999999999998</v>
      </c>
      <c r="AB22" s="53">
        <v>2018</v>
      </c>
      <c r="AC22" s="80"/>
    </row>
    <row r="23" spans="1:29" s="52" customFormat="1">
      <c r="A23" s="53">
        <v>2019</v>
      </c>
      <c r="B23" s="57">
        <f t="shared" ref="B23:C27" si="2">ROUND(B12/B11*100-100,5)</f>
        <v>2.8326199999999999</v>
      </c>
      <c r="C23" s="57">
        <f t="shared" si="2"/>
        <v>-13.9313</v>
      </c>
      <c r="D23" s="57">
        <f t="shared" si="1"/>
        <v>-7.4789999999999995E-2</v>
      </c>
      <c r="E23" s="57">
        <f t="shared" si="1"/>
        <v>80.19802</v>
      </c>
      <c r="F23" s="57">
        <f t="shared" si="1"/>
        <v>-0.36112</v>
      </c>
      <c r="G23" s="57">
        <f t="shared" si="1"/>
        <v>1.4202999999999999</v>
      </c>
      <c r="H23" s="57">
        <f t="shared" si="1"/>
        <v>0.90149999999999997</v>
      </c>
      <c r="I23" s="57">
        <f t="shared" si="1"/>
        <v>4.3073699999999997</v>
      </c>
      <c r="J23" s="57">
        <f t="shared" si="1"/>
        <v>1.5580499999999999</v>
      </c>
      <c r="K23" s="57">
        <f t="shared" si="1"/>
        <v>0.80723</v>
      </c>
      <c r="L23" s="57">
        <f t="shared" si="1"/>
        <v>0.89048000000000005</v>
      </c>
      <c r="M23" s="57">
        <f t="shared" si="1"/>
        <v>3.5451299999999999</v>
      </c>
      <c r="N23" s="57">
        <f t="shared" si="1"/>
        <v>8.2316699999999994</v>
      </c>
      <c r="O23" s="57">
        <f t="shared" si="1"/>
        <v>4.2272400000000001</v>
      </c>
      <c r="P23" s="57">
        <f t="shared" si="1"/>
        <v>3.2856999999999998</v>
      </c>
      <c r="Q23" s="57">
        <f t="shared" si="1"/>
        <v>4.00725</v>
      </c>
      <c r="R23" s="57">
        <f t="shared" si="1"/>
        <v>4.2728599999999997</v>
      </c>
      <c r="S23" s="57">
        <f t="shared" si="1"/>
        <v>3.7743899999999999</v>
      </c>
      <c r="T23" s="57">
        <f t="shared" si="1"/>
        <v>2.1371199999999999</v>
      </c>
      <c r="U23" s="57">
        <f t="shared" si="1"/>
        <v>1.77695</v>
      </c>
      <c r="V23" s="57">
        <f t="shared" si="1"/>
        <v>3.1587299999999998</v>
      </c>
      <c r="W23" s="57">
        <f t="shared" si="1"/>
        <v>1.80732</v>
      </c>
      <c r="X23" s="57">
        <f t="shared" si="1"/>
        <v>3.6109100000000001</v>
      </c>
      <c r="Y23" s="57">
        <f t="shared" si="1"/>
        <v>3.5506500000000001</v>
      </c>
      <c r="Z23" s="57">
        <f t="shared" si="1"/>
        <v>2.9527000000000001</v>
      </c>
      <c r="AA23" s="57">
        <f t="shared" si="1"/>
        <v>5.7229900000000002</v>
      </c>
      <c r="AB23" s="53">
        <v>2019</v>
      </c>
      <c r="AC23" s="80"/>
    </row>
    <row r="24" spans="1:29" s="52" customFormat="1">
      <c r="A24" s="53">
        <v>2020</v>
      </c>
      <c r="B24" s="57">
        <f t="shared" si="2"/>
        <v>0.18398999999999999</v>
      </c>
      <c r="C24" s="57">
        <f t="shared" si="2"/>
        <v>3.5476700000000001</v>
      </c>
      <c r="D24" s="57">
        <f t="shared" si="1"/>
        <v>-1.71254</v>
      </c>
      <c r="E24" s="57">
        <f t="shared" si="1"/>
        <v>-10.43956</v>
      </c>
      <c r="F24" s="57">
        <f t="shared" si="1"/>
        <v>-2.8424100000000001</v>
      </c>
      <c r="G24" s="57">
        <f t="shared" si="1"/>
        <v>10.197139999999999</v>
      </c>
      <c r="H24" s="57">
        <f t="shared" si="1"/>
        <v>1.2566299999999999</v>
      </c>
      <c r="I24" s="57">
        <f t="shared" si="1"/>
        <v>1.19163</v>
      </c>
      <c r="J24" s="57">
        <f t="shared" si="1"/>
        <v>-4.5050100000000004</v>
      </c>
      <c r="K24" s="57">
        <f t="shared" si="1"/>
        <v>-1.80403</v>
      </c>
      <c r="L24" s="57">
        <f t="shared" si="1"/>
        <v>-1.0002200000000001</v>
      </c>
      <c r="M24" s="57">
        <f t="shared" si="1"/>
        <v>-12.32804</v>
      </c>
      <c r="N24" s="57">
        <f t="shared" si="1"/>
        <v>8.9451800000000006</v>
      </c>
      <c r="O24" s="57">
        <f t="shared" si="1"/>
        <v>6.18689</v>
      </c>
      <c r="P24" s="57">
        <f t="shared" si="1"/>
        <v>-1.2744500000000001</v>
      </c>
      <c r="Q24" s="57">
        <f t="shared" si="1"/>
        <v>-0.65486</v>
      </c>
      <c r="R24" s="57">
        <f t="shared" si="1"/>
        <v>2.9559099999999998</v>
      </c>
      <c r="S24" s="57">
        <f t="shared" si="1"/>
        <v>-3.8355399999999999</v>
      </c>
      <c r="T24" s="57">
        <f t="shared" si="1"/>
        <v>1.9112499999999999</v>
      </c>
      <c r="U24" s="57">
        <f t="shared" si="1"/>
        <v>2.0969899999999999</v>
      </c>
      <c r="V24" s="57">
        <f t="shared" si="1"/>
        <v>2.2423899999999999</v>
      </c>
      <c r="W24" s="57">
        <f t="shared" si="1"/>
        <v>1.6090899999999999</v>
      </c>
      <c r="X24" s="57">
        <f t="shared" si="1"/>
        <v>1.3143199999999999</v>
      </c>
      <c r="Y24" s="57">
        <f t="shared" si="1"/>
        <v>-4.0278999999999998</v>
      </c>
      <c r="Z24" s="57">
        <f t="shared" si="1"/>
        <v>3.08134</v>
      </c>
      <c r="AA24" s="57">
        <f t="shared" si="1"/>
        <v>3.1496900000000001</v>
      </c>
      <c r="AB24" s="53">
        <v>2020</v>
      </c>
      <c r="AC24" s="80"/>
    </row>
    <row r="25" spans="1:29" s="52" customFormat="1">
      <c r="A25" s="53">
        <v>2021</v>
      </c>
      <c r="B25" s="57">
        <f t="shared" si="2"/>
        <v>1.52948</v>
      </c>
      <c r="C25" s="57">
        <f t="shared" si="2"/>
        <v>-7.0663799999999997</v>
      </c>
      <c r="D25" s="57">
        <f t="shared" si="1"/>
        <v>-1.33724</v>
      </c>
      <c r="E25" s="57">
        <f t="shared" si="1"/>
        <v>-2.4539900000000001</v>
      </c>
      <c r="F25" s="57">
        <f t="shared" si="1"/>
        <v>-2.3004899999999999</v>
      </c>
      <c r="G25" s="57">
        <f t="shared" si="1"/>
        <v>4.7501499999999997</v>
      </c>
      <c r="H25" s="57">
        <f t="shared" si="1"/>
        <v>2.6757499999999999</v>
      </c>
      <c r="I25" s="57">
        <f t="shared" si="1"/>
        <v>1.92733</v>
      </c>
      <c r="J25" s="57">
        <f t="shared" si="1"/>
        <v>-1.7024699999999999</v>
      </c>
      <c r="K25" s="57">
        <f t="shared" si="1"/>
        <v>2.3626800000000001</v>
      </c>
      <c r="L25" s="57">
        <f t="shared" si="1"/>
        <v>-2.40828</v>
      </c>
      <c r="M25" s="57">
        <f t="shared" si="1"/>
        <v>-9.6498699999999999</v>
      </c>
      <c r="N25" s="57">
        <f t="shared" si="1"/>
        <v>9.8449600000000004</v>
      </c>
      <c r="O25" s="57">
        <f t="shared" si="1"/>
        <v>1.4894400000000001</v>
      </c>
      <c r="P25" s="57">
        <f t="shared" si="1"/>
        <v>-6.2789999999999999E-2</v>
      </c>
      <c r="Q25" s="57">
        <f>ROUND(Q14/Q13*100-100,5)</f>
        <v>1.0449999999999999E-2</v>
      </c>
      <c r="R25" s="57">
        <f t="shared" si="1"/>
        <v>3.2422900000000001</v>
      </c>
      <c r="S25" s="57">
        <f t="shared" si="1"/>
        <v>-3.03749</v>
      </c>
      <c r="T25" s="57">
        <f t="shared" si="1"/>
        <v>3.2727400000000002</v>
      </c>
      <c r="U25" s="57">
        <f t="shared" si="1"/>
        <v>3.3358599999999998</v>
      </c>
      <c r="V25" s="57">
        <f t="shared" si="1"/>
        <v>3.7738999999999998</v>
      </c>
      <c r="W25" s="57">
        <f t="shared" si="1"/>
        <v>2.9524599999999999</v>
      </c>
      <c r="X25" s="57">
        <f t="shared" si="1"/>
        <v>2.43336</v>
      </c>
      <c r="Y25" s="57">
        <f t="shared" si="1"/>
        <v>0.55201</v>
      </c>
      <c r="Z25" s="57">
        <f t="shared" si="1"/>
        <v>2.6213199999999999</v>
      </c>
      <c r="AA25" s="57">
        <f t="shared" si="1"/>
        <v>4.2093600000000002</v>
      </c>
      <c r="AB25" s="53">
        <v>2021</v>
      </c>
      <c r="AC25" s="80"/>
    </row>
    <row r="26" spans="1:29" s="52" customFormat="1">
      <c r="A26" s="53">
        <v>2022</v>
      </c>
      <c r="B26" s="57">
        <f t="shared" si="2"/>
        <v>3.9879199999999999</v>
      </c>
      <c r="C26" s="57">
        <f t="shared" si="2"/>
        <v>-5.2995400000000004</v>
      </c>
      <c r="D26" s="57">
        <f t="shared" si="1"/>
        <v>0.75795999999999997</v>
      </c>
      <c r="E26" s="57">
        <f t="shared" si="1"/>
        <v>-34.591189999999997</v>
      </c>
      <c r="F26" s="57">
        <f t="shared" si="1"/>
        <v>0.46437</v>
      </c>
      <c r="G26" s="57">
        <f t="shared" si="1"/>
        <v>1.53121</v>
      </c>
      <c r="H26" s="57">
        <f t="shared" si="1"/>
        <v>2.8784999999999998</v>
      </c>
      <c r="I26" s="57">
        <f t="shared" si="1"/>
        <v>2.7291599999999998</v>
      </c>
      <c r="J26" s="57">
        <f t="shared" si="1"/>
        <v>5.3860299999999999</v>
      </c>
      <c r="K26" s="57">
        <f t="shared" si="1"/>
        <v>3.8733300000000002</v>
      </c>
      <c r="L26" s="57">
        <f t="shared" si="1"/>
        <v>2.56765</v>
      </c>
      <c r="M26" s="57">
        <f t="shared" si="1"/>
        <v>11.68568</v>
      </c>
      <c r="N26" s="57">
        <f t="shared" si="1"/>
        <v>11.697050000000001</v>
      </c>
      <c r="O26" s="57">
        <f t="shared" si="1"/>
        <v>0.56425999999999998</v>
      </c>
      <c r="P26" s="57">
        <f t="shared" si="1"/>
        <v>0.56544000000000005</v>
      </c>
      <c r="Q26" s="57">
        <f>ROUND(Q15/Q14*100-100,5)</f>
        <v>5.2669499999999996</v>
      </c>
      <c r="R26" s="57">
        <f t="shared" ref="R26:S27" si="3">ROUND(R15/R14*100-100,5)</f>
        <v>5.86836</v>
      </c>
      <c r="S26" s="57">
        <f t="shared" si="3"/>
        <v>4.6630200000000004</v>
      </c>
      <c r="T26" s="57">
        <f t="shared" si="1"/>
        <v>1.77451</v>
      </c>
      <c r="U26" s="57">
        <f t="shared" si="1"/>
        <v>1.9989300000000001</v>
      </c>
      <c r="V26" s="57">
        <f t="shared" si="1"/>
        <v>2.92266</v>
      </c>
      <c r="W26" s="57">
        <f t="shared" si="1"/>
        <v>0.98399999999999999</v>
      </c>
      <c r="X26" s="57">
        <f t="shared" si="1"/>
        <v>4.5423900000000001</v>
      </c>
      <c r="Y26" s="57">
        <f t="shared" si="1"/>
        <v>6.6236300000000004</v>
      </c>
      <c r="Z26" s="57">
        <f t="shared" si="1"/>
        <v>4.3312200000000001</v>
      </c>
      <c r="AA26" s="57">
        <f t="shared" si="1"/>
        <v>2.6686100000000001</v>
      </c>
      <c r="AB26" s="53">
        <v>2022</v>
      </c>
      <c r="AC26" s="80"/>
    </row>
    <row r="27" spans="1:29" s="52" customFormat="1">
      <c r="A27" s="120">
        <v>2023</v>
      </c>
      <c r="B27" s="57">
        <f t="shared" si="2"/>
        <v>1.87985</v>
      </c>
      <c r="C27" s="57">
        <f t="shared" si="2"/>
        <v>5.1094900000000001</v>
      </c>
      <c r="D27" s="57">
        <f t="shared" si="1"/>
        <v>1.33368</v>
      </c>
      <c r="E27" s="57">
        <f t="shared" si="1"/>
        <v>-5.7692300000000003</v>
      </c>
      <c r="F27" s="57">
        <f t="shared" si="1"/>
        <v>0.37911</v>
      </c>
      <c r="G27" s="57">
        <f t="shared" si="1"/>
        <v>15.510439999999999</v>
      </c>
      <c r="H27" s="57">
        <f t="shared" si="1"/>
        <v>2.716E-2</v>
      </c>
      <c r="I27" s="57">
        <f t="shared" si="1"/>
        <v>0.75058000000000002</v>
      </c>
      <c r="J27" s="57">
        <f t="shared" si="1"/>
        <v>1.07409</v>
      </c>
      <c r="K27" s="57">
        <f t="shared" si="1"/>
        <v>-2.4972599999999998</v>
      </c>
      <c r="L27" s="57">
        <f t="shared" si="1"/>
        <v>1.6951499999999999</v>
      </c>
      <c r="M27" s="57">
        <f t="shared" si="1"/>
        <v>8.46401</v>
      </c>
      <c r="N27" s="57">
        <f t="shared" si="1"/>
        <v>4.5154399999999999</v>
      </c>
      <c r="O27" s="57">
        <f t="shared" si="1"/>
        <v>1.5623</v>
      </c>
      <c r="P27" s="57">
        <f t="shared" si="1"/>
        <v>1.69678</v>
      </c>
      <c r="Q27" s="57">
        <f>ROUND(Q16/Q15*100-100,5)</f>
        <v>2.5957400000000002</v>
      </c>
      <c r="R27" s="57">
        <f t="shared" si="3"/>
        <v>3.0116399999999999</v>
      </c>
      <c r="S27" s="57">
        <f t="shared" si="3"/>
        <v>2.1732900000000002</v>
      </c>
      <c r="T27" s="57">
        <f t="shared" si="1"/>
        <v>1.10049</v>
      </c>
      <c r="U27" s="57">
        <f t="shared" si="1"/>
        <v>0.90576000000000001</v>
      </c>
      <c r="V27" s="57">
        <f t="shared" si="1"/>
        <v>-0.19489999999999999</v>
      </c>
      <c r="W27" s="57">
        <f t="shared" si="1"/>
        <v>1.97004</v>
      </c>
      <c r="X27" s="57">
        <f t="shared" si="1"/>
        <v>3.6004800000000001</v>
      </c>
      <c r="Y27" s="57">
        <f t="shared" si="1"/>
        <v>6.9366099999999999</v>
      </c>
      <c r="Z27" s="57">
        <f t="shared" si="1"/>
        <v>2.04779</v>
      </c>
      <c r="AA27" s="57">
        <f t="shared" si="1"/>
        <v>4.1052600000000004</v>
      </c>
      <c r="AB27" s="120">
        <v>2023</v>
      </c>
      <c r="AC27" s="80"/>
    </row>
    <row r="28" spans="1:29" s="52" customFormat="1" ht="12" customHeight="1">
      <c r="A28" s="60"/>
      <c r="B28" s="60"/>
      <c r="C28" s="60"/>
      <c r="D28" s="60"/>
      <c r="E28" s="60"/>
      <c r="F28" s="60"/>
      <c r="G28" s="60"/>
      <c r="H28" s="60"/>
      <c r="I28" s="60"/>
      <c r="J28" s="60"/>
      <c r="K28" s="60"/>
      <c r="L28" s="54"/>
      <c r="M28" s="60"/>
      <c r="N28" s="60"/>
      <c r="O28" s="60"/>
      <c r="P28" s="60"/>
      <c r="Q28" s="60"/>
      <c r="R28" s="60"/>
      <c r="S28" s="60"/>
      <c r="T28" s="60"/>
      <c r="U28" s="60"/>
      <c r="V28" s="60"/>
      <c r="W28" s="60"/>
      <c r="X28" s="60"/>
      <c r="Y28" s="60"/>
      <c r="Z28" s="60"/>
      <c r="AA28" s="60"/>
      <c r="AB28" s="60"/>
    </row>
    <row r="29" spans="1:29" s="52" customFormat="1" ht="12" customHeight="1">
      <c r="A29" s="60"/>
      <c r="B29" s="146" t="s">
        <v>96</v>
      </c>
      <c r="C29" s="146"/>
      <c r="D29" s="146"/>
      <c r="E29" s="146"/>
      <c r="F29" s="146"/>
      <c r="G29" s="146"/>
      <c r="H29" s="146"/>
      <c r="I29" s="146"/>
      <c r="J29" s="146"/>
      <c r="K29" s="146"/>
      <c r="L29" s="146"/>
      <c r="M29" s="146"/>
      <c r="N29" s="146"/>
      <c r="O29" s="146" t="s">
        <v>96</v>
      </c>
      <c r="P29" s="146"/>
      <c r="Q29" s="146"/>
      <c r="R29" s="146"/>
      <c r="S29" s="146"/>
      <c r="T29" s="146"/>
      <c r="U29" s="146"/>
      <c r="V29" s="146"/>
      <c r="W29" s="146"/>
      <c r="X29" s="146"/>
      <c r="Y29" s="146"/>
      <c r="Z29" s="146"/>
      <c r="AA29" s="146"/>
      <c r="AB29" s="60"/>
    </row>
    <row r="30" spans="1:29" s="52" customFormat="1">
      <c r="A30" s="53">
        <v>2015</v>
      </c>
      <c r="B30" s="57">
        <f t="shared" ref="B30:AA33" si="4">B8-B7</f>
        <v>37.54300000000012</v>
      </c>
      <c r="C30" s="57">
        <f t="shared" si="4"/>
        <v>2.200000000000002E-2</v>
      </c>
      <c r="D30" s="57">
        <f t="shared" si="4"/>
        <v>0.51999999999998181</v>
      </c>
      <c r="E30" s="57">
        <f t="shared" si="4"/>
        <v>-9.999999999999995E-3</v>
      </c>
      <c r="F30" s="57">
        <f t="shared" si="4"/>
        <v>0.3370000000000033</v>
      </c>
      <c r="G30" s="57">
        <f t="shared" si="4"/>
        <v>0.43799999999999972</v>
      </c>
      <c r="H30" s="57">
        <f t="shared" si="4"/>
        <v>-0.24500000000000099</v>
      </c>
      <c r="I30" s="57">
        <f t="shared" si="4"/>
        <v>0.73699999999999477</v>
      </c>
      <c r="J30" s="57">
        <f t="shared" si="4"/>
        <v>8.5869999999999891</v>
      </c>
      <c r="K30" s="57">
        <f t="shared" si="4"/>
        <v>4.3689999999999998</v>
      </c>
      <c r="L30" s="57">
        <f t="shared" si="4"/>
        <v>1.1640000000000015</v>
      </c>
      <c r="M30" s="57">
        <f t="shared" si="4"/>
        <v>3.054000000000002</v>
      </c>
      <c r="N30" s="57">
        <f t="shared" si="4"/>
        <v>4.5150000000000006</v>
      </c>
      <c r="O30" s="57">
        <f t="shared" si="4"/>
        <v>-0.22699999999999676</v>
      </c>
      <c r="P30" s="57">
        <f t="shared" si="4"/>
        <v>0.62399999999999523</v>
      </c>
      <c r="Q30" s="57">
        <f t="shared" si="4"/>
        <v>12.161000000000001</v>
      </c>
      <c r="R30" s="57">
        <f t="shared" si="4"/>
        <v>6.1530000000000058</v>
      </c>
      <c r="S30" s="57">
        <f t="shared" si="4"/>
        <v>6.0080000000000098</v>
      </c>
      <c r="T30" s="57">
        <f t="shared" si="4"/>
        <v>12.115000000000009</v>
      </c>
      <c r="U30" s="57">
        <f t="shared" si="4"/>
        <v>1.9919999999999902</v>
      </c>
      <c r="V30" s="57">
        <f t="shared" si="4"/>
        <v>4.2639999999999958</v>
      </c>
      <c r="W30" s="57">
        <f t="shared" si="4"/>
        <v>5.8589999999999804</v>
      </c>
      <c r="X30" s="57">
        <f t="shared" si="4"/>
        <v>-1.5109999999999957</v>
      </c>
      <c r="Y30" s="57">
        <f t="shared" si="4"/>
        <v>-0.19600000000000506</v>
      </c>
      <c r="Z30" s="57">
        <f t="shared" si="4"/>
        <v>-1.9950000000000045</v>
      </c>
      <c r="AA30" s="57">
        <f t="shared" si="4"/>
        <v>0.67999999999999972</v>
      </c>
      <c r="AB30" s="53">
        <v>2015</v>
      </c>
    </row>
    <row r="31" spans="1:29" s="52" customFormat="1">
      <c r="A31" s="53">
        <v>2016</v>
      </c>
      <c r="B31" s="57">
        <f t="shared" si="4"/>
        <v>51.659999999999854</v>
      </c>
      <c r="C31" s="57">
        <f t="shared" si="4"/>
        <v>2.1999999999999964E-2</v>
      </c>
      <c r="D31" s="57">
        <f t="shared" si="4"/>
        <v>-1.1609999999999729</v>
      </c>
      <c r="E31" s="57">
        <f t="shared" si="4"/>
        <v>-1.4000000000000012E-2</v>
      </c>
      <c r="F31" s="57">
        <f t="shared" si="4"/>
        <v>-1.6110000000000042</v>
      </c>
      <c r="G31" s="57">
        <f t="shared" si="4"/>
        <v>0.55600000000000005</v>
      </c>
      <c r="H31" s="57">
        <f t="shared" si="4"/>
        <v>-9.1999999999998749E-2</v>
      </c>
      <c r="I31" s="57">
        <f t="shared" si="4"/>
        <v>1.4609999999999985</v>
      </c>
      <c r="J31" s="57">
        <f t="shared" si="4"/>
        <v>9.6089999999999804</v>
      </c>
      <c r="K31" s="57">
        <f t="shared" si="4"/>
        <v>3.8619999999999948</v>
      </c>
      <c r="L31" s="57">
        <f t="shared" si="4"/>
        <v>1.9919999999999902</v>
      </c>
      <c r="M31" s="57">
        <f t="shared" si="4"/>
        <v>3.7549999999999955</v>
      </c>
      <c r="N31" s="57">
        <f t="shared" si="4"/>
        <v>6.4060000000000059</v>
      </c>
      <c r="O31" s="57">
        <f t="shared" si="4"/>
        <v>-0.14699999999999847</v>
      </c>
      <c r="P31" s="57">
        <f t="shared" si="4"/>
        <v>0.76900000000000546</v>
      </c>
      <c r="Q31" s="57">
        <f t="shared" si="4"/>
        <v>18.222000000000037</v>
      </c>
      <c r="R31" s="57">
        <f t="shared" si="4"/>
        <v>7.1730000000000018</v>
      </c>
      <c r="S31" s="57">
        <f t="shared" si="4"/>
        <v>11.049000000000007</v>
      </c>
      <c r="T31" s="57">
        <f t="shared" si="4"/>
        <v>12.875999999999976</v>
      </c>
      <c r="U31" s="57">
        <f t="shared" si="4"/>
        <v>2.3969999999999914</v>
      </c>
      <c r="V31" s="57">
        <f t="shared" si="4"/>
        <v>2.3439999999999941</v>
      </c>
      <c r="W31" s="57">
        <f t="shared" si="4"/>
        <v>8.1350000000000193</v>
      </c>
      <c r="X31" s="57">
        <f t="shared" si="4"/>
        <v>3.6030000000000086</v>
      </c>
      <c r="Y31" s="57">
        <f t="shared" si="4"/>
        <v>0.49900000000000233</v>
      </c>
      <c r="Z31" s="57">
        <f t="shared" si="4"/>
        <v>2.644999999999996</v>
      </c>
      <c r="AA31" s="57">
        <f t="shared" si="4"/>
        <v>0.45899999999999963</v>
      </c>
      <c r="AB31" s="53">
        <v>2016</v>
      </c>
    </row>
    <row r="32" spans="1:29" s="52" customFormat="1">
      <c r="A32" s="53">
        <v>2017</v>
      </c>
      <c r="B32" s="57">
        <f t="shared" si="4"/>
        <v>56.783000000000129</v>
      </c>
      <c r="C32" s="57">
        <f t="shared" si="4"/>
        <v>3.8000000000000034E-2</v>
      </c>
      <c r="D32" s="57">
        <f t="shared" si="4"/>
        <v>-1.6940000000000168</v>
      </c>
      <c r="E32" s="57">
        <f t="shared" si="4"/>
        <v>-5.9999999999999915E-3</v>
      </c>
      <c r="F32" s="57">
        <f t="shared" si="4"/>
        <v>-1.9099999999999966</v>
      </c>
      <c r="G32" s="57">
        <f t="shared" si="4"/>
        <v>0.43699999999999939</v>
      </c>
      <c r="H32" s="57">
        <f t="shared" si="4"/>
        <v>-0.21500000000000163</v>
      </c>
      <c r="I32" s="57">
        <f t="shared" si="4"/>
        <v>3.2960000000000065</v>
      </c>
      <c r="J32" s="57">
        <f t="shared" si="4"/>
        <v>8.16700000000003</v>
      </c>
      <c r="K32" s="57">
        <f t="shared" si="4"/>
        <v>3.6740000000000066</v>
      </c>
      <c r="L32" s="57">
        <f t="shared" si="4"/>
        <v>1.5840000000000032</v>
      </c>
      <c r="M32" s="57">
        <f t="shared" si="4"/>
        <v>2.909000000000006</v>
      </c>
      <c r="N32" s="57">
        <f t="shared" si="4"/>
        <v>7.5649999999999977</v>
      </c>
      <c r="O32" s="57">
        <f t="shared" si="4"/>
        <v>-0.15200000000000102</v>
      </c>
      <c r="P32" s="57">
        <f t="shared" si="4"/>
        <v>-0.31200000000000472</v>
      </c>
      <c r="Q32" s="57">
        <f t="shared" si="4"/>
        <v>22.539999999999964</v>
      </c>
      <c r="R32" s="57">
        <f t="shared" si="4"/>
        <v>11.183999999999997</v>
      </c>
      <c r="S32" s="57">
        <f t="shared" si="4"/>
        <v>11.355999999999995</v>
      </c>
      <c r="T32" s="57">
        <f t="shared" si="4"/>
        <v>13.993000000000052</v>
      </c>
      <c r="U32" s="57">
        <f t="shared" si="4"/>
        <v>2.4620000000000175</v>
      </c>
      <c r="V32" s="57">
        <f t="shared" si="4"/>
        <v>3.7590000000000146</v>
      </c>
      <c r="W32" s="57">
        <f t="shared" si="4"/>
        <v>7.7719999999999914</v>
      </c>
      <c r="X32" s="57">
        <f t="shared" si="4"/>
        <v>3.3419999999999845</v>
      </c>
      <c r="Y32" s="57">
        <f t="shared" si="4"/>
        <v>0.25099999999999767</v>
      </c>
      <c r="Z32" s="57">
        <f t="shared" si="4"/>
        <v>2.4900000000000091</v>
      </c>
      <c r="AA32" s="57">
        <f t="shared" si="4"/>
        <v>0.60100000000000264</v>
      </c>
      <c r="AB32" s="53">
        <v>2017</v>
      </c>
    </row>
    <row r="33" spans="1:28" s="52" customFormat="1">
      <c r="A33" s="53">
        <v>2018</v>
      </c>
      <c r="B33" s="57">
        <f t="shared" si="4"/>
        <v>50.461000000000013</v>
      </c>
      <c r="C33" s="57">
        <f t="shared" si="4"/>
        <v>3.0000000000000027E-3</v>
      </c>
      <c r="D33" s="57">
        <f t="shared" si="4"/>
        <v>0.15600000000000591</v>
      </c>
      <c r="E33" s="57">
        <f t="shared" si="4"/>
        <v>5.0000000000000044E-3</v>
      </c>
      <c r="F33" s="57">
        <f t="shared" si="4"/>
        <v>-0.38700000000000045</v>
      </c>
      <c r="G33" s="57">
        <f t="shared" si="4"/>
        <v>7.5000000000000178E-2</v>
      </c>
      <c r="H33" s="57">
        <f t="shared" si="4"/>
        <v>0.46300000000000097</v>
      </c>
      <c r="I33" s="57">
        <f t="shared" si="4"/>
        <v>2.75</v>
      </c>
      <c r="J33" s="57">
        <f t="shared" si="4"/>
        <v>6.8019999999999641</v>
      </c>
      <c r="K33" s="57">
        <f t="shared" si="4"/>
        <v>2.7299999999999898</v>
      </c>
      <c r="L33" s="57">
        <f t="shared" si="4"/>
        <v>2.1530000000000058</v>
      </c>
      <c r="M33" s="57">
        <f t="shared" si="4"/>
        <v>1.9189999999999969</v>
      </c>
      <c r="N33" s="57">
        <f t="shared" si="4"/>
        <v>9.2660000000000053</v>
      </c>
      <c r="O33" s="57">
        <f t="shared" si="4"/>
        <v>0.68599999999999994</v>
      </c>
      <c r="P33" s="57">
        <f t="shared" si="4"/>
        <v>1.7880000000000038</v>
      </c>
      <c r="Q33" s="57">
        <f t="shared" si="4"/>
        <v>12.336999999999989</v>
      </c>
      <c r="R33" s="57">
        <f t="shared" si="4"/>
        <v>8.9350000000000023</v>
      </c>
      <c r="S33" s="57">
        <f t="shared" si="4"/>
        <v>3.4019999999999868</v>
      </c>
      <c r="T33" s="57">
        <f t="shared" si="4"/>
        <v>13.450999999999908</v>
      </c>
      <c r="U33" s="57">
        <f t="shared" si="4"/>
        <v>2.4809999999999945</v>
      </c>
      <c r="V33" s="57">
        <f t="shared" si="4"/>
        <v>4.438999999999993</v>
      </c>
      <c r="W33" s="57">
        <f t="shared" ref="O33:AA38" si="5">W11-W10</f>
        <v>6.5310000000000059</v>
      </c>
      <c r="X33" s="57">
        <f t="shared" si="5"/>
        <v>3.2220000000000084</v>
      </c>
      <c r="Y33" s="57">
        <f t="shared" si="5"/>
        <v>0.59700000000000131</v>
      </c>
      <c r="Z33" s="57">
        <f t="shared" si="5"/>
        <v>2.4789999999999992</v>
      </c>
      <c r="AA33" s="57">
        <f t="shared" si="5"/>
        <v>0.1460000000000008</v>
      </c>
      <c r="AB33" s="53">
        <v>2018</v>
      </c>
    </row>
    <row r="34" spans="1:28" s="52" customFormat="1">
      <c r="A34" s="53">
        <v>2019</v>
      </c>
      <c r="B34" s="57">
        <f t="shared" ref="B34:N38" si="6">B12-B11</f>
        <v>50.437999999999874</v>
      </c>
      <c r="C34" s="57">
        <f t="shared" si="6"/>
        <v>-7.3000000000000009E-2</v>
      </c>
      <c r="D34" s="57">
        <f t="shared" si="6"/>
        <v>-9.9999999999994316E-2</v>
      </c>
      <c r="E34" s="57">
        <f t="shared" si="6"/>
        <v>8.0999999999999989E-2</v>
      </c>
      <c r="F34" s="57">
        <f t="shared" si="6"/>
        <v>-0.40699999999999648</v>
      </c>
      <c r="G34" s="57">
        <f t="shared" si="6"/>
        <v>0.10300000000000065</v>
      </c>
      <c r="H34" s="57">
        <f t="shared" si="6"/>
        <v>0.12299999999999933</v>
      </c>
      <c r="I34" s="57">
        <f t="shared" si="6"/>
        <v>3.1569999999999965</v>
      </c>
      <c r="J34" s="57">
        <f t="shared" si="6"/>
        <v>5.8100000000000023</v>
      </c>
      <c r="K34" s="57">
        <f t="shared" si="6"/>
        <v>1.5579999999999927</v>
      </c>
      <c r="L34" s="57">
        <f t="shared" si="6"/>
        <v>0.71299999999999386</v>
      </c>
      <c r="M34" s="57">
        <f t="shared" si="6"/>
        <v>3.5390000000000015</v>
      </c>
      <c r="N34" s="57">
        <f t="shared" si="6"/>
        <v>8.4879999999999995</v>
      </c>
      <c r="O34" s="57">
        <f t="shared" si="5"/>
        <v>1.4540000000000006</v>
      </c>
      <c r="P34" s="57">
        <f t="shared" si="5"/>
        <v>1.2830000000000013</v>
      </c>
      <c r="Q34" s="57">
        <f t="shared" si="5"/>
        <v>13.732000000000028</v>
      </c>
      <c r="R34" s="57">
        <f t="shared" si="5"/>
        <v>6.839999999999975</v>
      </c>
      <c r="S34" s="57">
        <f t="shared" si="5"/>
        <v>6.8920000000000243</v>
      </c>
      <c r="T34" s="57">
        <f t="shared" si="5"/>
        <v>11.458000000000084</v>
      </c>
      <c r="U34" s="57">
        <f t="shared" si="5"/>
        <v>2.7800000000000011</v>
      </c>
      <c r="V34" s="57">
        <f t="shared" si="5"/>
        <v>4.2439999999999998</v>
      </c>
      <c r="W34" s="57">
        <f t="shared" si="5"/>
        <v>4.4339999999999975</v>
      </c>
      <c r="X34" s="57">
        <f t="shared" si="5"/>
        <v>5.228999999999985</v>
      </c>
      <c r="Y34" s="57">
        <f t="shared" si="5"/>
        <v>1.2880000000000038</v>
      </c>
      <c r="Z34" s="57">
        <f t="shared" si="5"/>
        <v>2.4200000000000017</v>
      </c>
      <c r="AA34" s="57">
        <f t="shared" si="5"/>
        <v>1.5209999999999972</v>
      </c>
      <c r="AB34" s="53">
        <v>2019</v>
      </c>
    </row>
    <row r="35" spans="1:28" s="52" customFormat="1">
      <c r="A35" s="53">
        <v>2020</v>
      </c>
      <c r="B35" s="57">
        <f t="shared" si="6"/>
        <v>3.3689999999999145</v>
      </c>
      <c r="C35" s="57">
        <f t="shared" si="6"/>
        <v>1.6000000000000014E-2</v>
      </c>
      <c r="D35" s="57">
        <f t="shared" si="6"/>
        <v>-2.2880000000000109</v>
      </c>
      <c r="E35" s="57">
        <f t="shared" si="6"/>
        <v>-1.8999999999999989E-2</v>
      </c>
      <c r="F35" s="57">
        <f t="shared" si="6"/>
        <v>-3.1920000000000073</v>
      </c>
      <c r="G35" s="57">
        <f t="shared" si="6"/>
        <v>0.75</v>
      </c>
      <c r="H35" s="57">
        <f t="shared" si="6"/>
        <v>0.17300000000000004</v>
      </c>
      <c r="I35" s="57">
        <f t="shared" si="6"/>
        <v>0.91100000000000136</v>
      </c>
      <c r="J35" s="57">
        <f t="shared" si="6"/>
        <v>-17.060999999999979</v>
      </c>
      <c r="K35" s="57">
        <f t="shared" si="6"/>
        <v>-3.5099999999999909</v>
      </c>
      <c r="L35" s="57">
        <f t="shared" si="6"/>
        <v>-0.80799999999999272</v>
      </c>
      <c r="M35" s="57">
        <f t="shared" si="6"/>
        <v>-12.742999999999995</v>
      </c>
      <c r="N35" s="57">
        <f t="shared" si="6"/>
        <v>9.9829999999999899</v>
      </c>
      <c r="O35" s="57">
        <f t="shared" si="5"/>
        <v>2.2179999999999964</v>
      </c>
      <c r="P35" s="57">
        <f t="shared" si="5"/>
        <v>-0.5140000000000029</v>
      </c>
      <c r="Q35" s="57">
        <f t="shared" si="5"/>
        <v>-2.3340000000000032</v>
      </c>
      <c r="R35" s="57">
        <f t="shared" si="5"/>
        <v>4.9340000000000259</v>
      </c>
      <c r="S35" s="57">
        <f t="shared" si="5"/>
        <v>-7.2680000000000007</v>
      </c>
      <c r="T35" s="57">
        <f t="shared" si="5"/>
        <v>10.466000000000008</v>
      </c>
      <c r="U35" s="57">
        <f t="shared" si="5"/>
        <v>3.3389999999999986</v>
      </c>
      <c r="V35" s="57">
        <f t="shared" si="5"/>
        <v>3.1080000000000041</v>
      </c>
      <c r="W35" s="57">
        <f t="shared" si="5"/>
        <v>4.0190000000000055</v>
      </c>
      <c r="X35" s="57">
        <f t="shared" si="5"/>
        <v>1.9720000000000084</v>
      </c>
      <c r="Y35" s="57">
        <f t="shared" si="5"/>
        <v>-1.5130000000000052</v>
      </c>
      <c r="Z35" s="57">
        <f t="shared" si="5"/>
        <v>2.5999999999999943</v>
      </c>
      <c r="AA35" s="57">
        <f t="shared" si="5"/>
        <v>0.88500000000000156</v>
      </c>
      <c r="AB35" s="53">
        <v>2020</v>
      </c>
    </row>
    <row r="36" spans="1:28" s="52" customFormat="1">
      <c r="A36" s="53">
        <v>2021</v>
      </c>
      <c r="B36" s="57">
        <f t="shared" si="6"/>
        <v>28.057000000000016</v>
      </c>
      <c r="C36" s="57">
        <f t="shared" si="6"/>
        <v>-3.3000000000000029E-2</v>
      </c>
      <c r="D36" s="57">
        <f t="shared" si="6"/>
        <v>-1.7560000000000002</v>
      </c>
      <c r="E36" s="57">
        <f t="shared" si="6"/>
        <v>-4.0000000000000036E-3</v>
      </c>
      <c r="F36" s="57">
        <f t="shared" si="6"/>
        <v>-2.5100000000000051</v>
      </c>
      <c r="G36" s="57">
        <f t="shared" si="6"/>
        <v>0.38499999999999979</v>
      </c>
      <c r="H36" s="57">
        <f t="shared" si="6"/>
        <v>0.37300000000000111</v>
      </c>
      <c r="I36" s="57">
        <f t="shared" si="6"/>
        <v>1.4909999999999997</v>
      </c>
      <c r="J36" s="57">
        <f t="shared" si="6"/>
        <v>-6.1569999999999823</v>
      </c>
      <c r="K36" s="57">
        <f t="shared" si="6"/>
        <v>4.51400000000001</v>
      </c>
      <c r="L36" s="57">
        <f t="shared" si="6"/>
        <v>-1.9260000000000019</v>
      </c>
      <c r="M36" s="57">
        <f t="shared" si="6"/>
        <v>-8.7450000000000045</v>
      </c>
      <c r="N36" s="57">
        <f t="shared" si="6"/>
        <v>11.970000000000013</v>
      </c>
      <c r="O36" s="57">
        <f t="shared" si="5"/>
        <v>0.56700000000000017</v>
      </c>
      <c r="P36" s="57">
        <f t="shared" si="5"/>
        <v>-2.4999999999998579E-2</v>
      </c>
      <c r="Q36" s="57">
        <f t="shared" si="5"/>
        <v>3.6999999999977717E-2</v>
      </c>
      <c r="R36" s="57">
        <f t="shared" si="5"/>
        <v>5.5719999999999743</v>
      </c>
      <c r="S36" s="57">
        <f t="shared" si="5"/>
        <v>-5.535000000000025</v>
      </c>
      <c r="T36" s="57">
        <f t="shared" si="5"/>
        <v>18.263999999999896</v>
      </c>
      <c r="U36" s="57">
        <f t="shared" si="5"/>
        <v>5.4230000000000018</v>
      </c>
      <c r="V36" s="57">
        <f t="shared" si="5"/>
        <v>5.3479999999999848</v>
      </c>
      <c r="W36" s="57">
        <f t="shared" si="5"/>
        <v>7.492999999999995</v>
      </c>
      <c r="X36" s="57">
        <f t="shared" si="5"/>
        <v>3.6990000000000123</v>
      </c>
      <c r="Y36" s="57">
        <f t="shared" si="5"/>
        <v>0.19900000000000517</v>
      </c>
      <c r="Z36" s="57">
        <f t="shared" si="5"/>
        <v>2.2800000000000011</v>
      </c>
      <c r="AA36" s="57">
        <f t="shared" si="5"/>
        <v>1.2199999999999989</v>
      </c>
      <c r="AB36" s="53">
        <v>2021</v>
      </c>
    </row>
    <row r="37" spans="1:28" s="52" customFormat="1">
      <c r="A37" s="53">
        <v>2022</v>
      </c>
      <c r="B37" s="57">
        <f t="shared" si="6"/>
        <v>74.274000000000115</v>
      </c>
      <c r="C37" s="57">
        <f t="shared" si="6"/>
        <v>-2.300000000000002E-2</v>
      </c>
      <c r="D37" s="57">
        <f t="shared" si="6"/>
        <v>0.98199999999999932</v>
      </c>
      <c r="E37" s="57">
        <f t="shared" si="6"/>
        <v>-5.5000000000000007E-2</v>
      </c>
      <c r="F37" s="57">
        <f t="shared" si="6"/>
        <v>0.49500000000000455</v>
      </c>
      <c r="G37" s="57">
        <f t="shared" si="6"/>
        <v>0.12999999999999901</v>
      </c>
      <c r="H37" s="57">
        <f t="shared" si="6"/>
        <v>0.41199999999999903</v>
      </c>
      <c r="I37" s="57">
        <f t="shared" si="6"/>
        <v>2.152000000000001</v>
      </c>
      <c r="J37" s="57">
        <f t="shared" si="6"/>
        <v>19.146999999999991</v>
      </c>
      <c r="K37" s="57">
        <f t="shared" si="6"/>
        <v>7.5749999999999886</v>
      </c>
      <c r="L37" s="57">
        <f t="shared" si="6"/>
        <v>2.0040000000000049</v>
      </c>
      <c r="M37" s="57">
        <f t="shared" si="6"/>
        <v>9.5679999999999978</v>
      </c>
      <c r="N37" s="57">
        <f t="shared" si="6"/>
        <v>15.621999999999986</v>
      </c>
      <c r="O37" s="57">
        <f t="shared" si="5"/>
        <v>0.21800000000000352</v>
      </c>
      <c r="P37" s="57">
        <f t="shared" si="5"/>
        <v>0.22500000000000142</v>
      </c>
      <c r="Q37" s="57">
        <f t="shared" si="5"/>
        <v>18.65100000000001</v>
      </c>
      <c r="R37" s="57">
        <f t="shared" si="5"/>
        <v>10.412000000000006</v>
      </c>
      <c r="S37" s="57">
        <f t="shared" si="5"/>
        <v>8.2390000000000043</v>
      </c>
      <c r="T37" s="57">
        <f t="shared" si="5"/>
        <v>10.227000000000089</v>
      </c>
      <c r="U37" s="57">
        <f t="shared" si="5"/>
        <v>3.3580000000000041</v>
      </c>
      <c r="V37" s="57">
        <f t="shared" si="5"/>
        <v>4.2980000000000018</v>
      </c>
      <c r="W37" s="57">
        <f t="shared" si="5"/>
        <v>2.5709999999999695</v>
      </c>
      <c r="X37" s="57">
        <f t="shared" si="5"/>
        <v>7.0729999999999791</v>
      </c>
      <c r="Y37" s="57">
        <f t="shared" si="5"/>
        <v>2.4009999999999962</v>
      </c>
      <c r="Z37" s="57">
        <f t="shared" si="5"/>
        <v>3.8659999999999997</v>
      </c>
      <c r="AA37" s="57">
        <f t="shared" si="5"/>
        <v>0.80600000000000094</v>
      </c>
      <c r="AB37" s="53">
        <v>2022</v>
      </c>
    </row>
    <row r="38" spans="1:28" s="52" customFormat="1">
      <c r="A38" s="120">
        <v>2023</v>
      </c>
      <c r="B38" s="57">
        <f t="shared" si="6"/>
        <v>36.407999999999902</v>
      </c>
      <c r="C38" s="57">
        <f t="shared" si="6"/>
        <v>2.1000000000000019E-2</v>
      </c>
      <c r="D38" s="57">
        <f t="shared" si="6"/>
        <v>1.7410000000000139</v>
      </c>
      <c r="E38" s="57">
        <f t="shared" si="6"/>
        <v>-5.9999999999999915E-3</v>
      </c>
      <c r="F38" s="57">
        <f t="shared" si="6"/>
        <v>0.40600000000000591</v>
      </c>
      <c r="G38" s="57">
        <f t="shared" si="6"/>
        <v>1.3370000000000015</v>
      </c>
      <c r="H38" s="57">
        <f t="shared" si="6"/>
        <v>3.9999999999995595E-3</v>
      </c>
      <c r="I38" s="57">
        <f t="shared" si="6"/>
        <v>0.60799999999998988</v>
      </c>
      <c r="J38" s="57">
        <f t="shared" si="6"/>
        <v>4.0240000000000009</v>
      </c>
      <c r="K38" s="57">
        <f t="shared" si="6"/>
        <v>-5.0730000000000075</v>
      </c>
      <c r="L38" s="57">
        <f t="shared" si="6"/>
        <v>1.3569999999999993</v>
      </c>
      <c r="M38" s="57">
        <f t="shared" si="6"/>
        <v>7.7400000000000091</v>
      </c>
      <c r="N38" s="57">
        <f t="shared" si="6"/>
        <v>6.7360000000000184</v>
      </c>
      <c r="O38" s="57">
        <f t="shared" si="5"/>
        <v>0.60699999999999932</v>
      </c>
      <c r="P38" s="57">
        <f t="shared" si="5"/>
        <v>0.67899999999999494</v>
      </c>
      <c r="Q38" s="57">
        <f t="shared" si="5"/>
        <v>9.6759999999999877</v>
      </c>
      <c r="R38" s="57">
        <f t="shared" si="5"/>
        <v>5.6570000000000107</v>
      </c>
      <c r="S38" s="57">
        <f t="shared" si="5"/>
        <v>4.0190000000000055</v>
      </c>
      <c r="T38" s="57">
        <f t="shared" si="5"/>
        <v>6.4549999999999272</v>
      </c>
      <c r="U38" s="57">
        <f t="shared" si="5"/>
        <v>1.5519999999999925</v>
      </c>
      <c r="V38" s="57">
        <f t="shared" si="5"/>
        <v>-0.29499999999998749</v>
      </c>
      <c r="W38" s="57">
        <f t="shared" si="5"/>
        <v>5.1980000000000359</v>
      </c>
      <c r="X38" s="57">
        <f t="shared" si="5"/>
        <v>5.8610000000000184</v>
      </c>
      <c r="Y38" s="57">
        <f t="shared" si="5"/>
        <v>2.6810000000000045</v>
      </c>
      <c r="Z38" s="57">
        <f t="shared" si="5"/>
        <v>1.9069999999999965</v>
      </c>
      <c r="AA38" s="57">
        <f t="shared" si="5"/>
        <v>1.2729999999999961</v>
      </c>
      <c r="AB38" s="120">
        <v>2023</v>
      </c>
    </row>
    <row r="39" spans="1:28" s="52" customFormat="1" ht="12" customHeight="1">
      <c r="A39" s="60"/>
      <c r="B39" s="60"/>
      <c r="C39" s="60"/>
      <c r="D39" s="60"/>
      <c r="E39" s="60"/>
      <c r="F39" s="60"/>
      <c r="G39" s="60"/>
      <c r="H39" s="60"/>
      <c r="I39" s="60"/>
      <c r="J39" s="60"/>
      <c r="K39" s="60"/>
      <c r="L39" s="54"/>
      <c r="M39" s="60"/>
      <c r="N39" s="60"/>
      <c r="O39" s="60"/>
      <c r="P39" s="60"/>
      <c r="Q39" s="60"/>
      <c r="R39" s="60"/>
      <c r="S39" s="60"/>
      <c r="T39" s="60"/>
      <c r="U39" s="60"/>
      <c r="V39" s="60"/>
      <c r="W39" s="60"/>
      <c r="X39" s="60"/>
      <c r="Y39" s="60"/>
      <c r="Z39" s="60"/>
      <c r="AA39" s="60"/>
      <c r="AB39" s="60"/>
    </row>
    <row r="40" spans="1:28" s="52" customFormat="1" ht="12" customHeight="1">
      <c r="A40" s="60"/>
      <c r="B40" s="146" t="s">
        <v>123</v>
      </c>
      <c r="C40" s="146"/>
      <c r="D40" s="146"/>
      <c r="E40" s="146"/>
      <c r="F40" s="146"/>
      <c r="G40" s="146"/>
      <c r="H40" s="146"/>
      <c r="I40" s="146"/>
      <c r="J40" s="146"/>
      <c r="K40" s="146"/>
      <c r="L40" s="146"/>
      <c r="M40" s="146"/>
      <c r="N40" s="146"/>
      <c r="O40" s="146" t="s">
        <v>123</v>
      </c>
      <c r="P40" s="146"/>
      <c r="Q40" s="146"/>
      <c r="R40" s="146"/>
      <c r="S40" s="146"/>
      <c r="T40" s="146"/>
      <c r="U40" s="146"/>
      <c r="V40" s="146"/>
      <c r="W40" s="146"/>
      <c r="X40" s="146"/>
      <c r="Y40" s="146"/>
      <c r="Z40" s="146"/>
      <c r="AA40" s="146"/>
      <c r="AB40" s="60"/>
    </row>
    <row r="41" spans="1:28" s="52" customFormat="1">
      <c r="A41" s="53">
        <v>2014</v>
      </c>
      <c r="B41" s="72">
        <v>100</v>
      </c>
      <c r="C41" s="73">
        <f t="shared" ref="C41:AA45" si="7">ROUND(C7/$B7*100,5)</f>
        <v>2.7709999999999999E-2</v>
      </c>
      <c r="D41" s="73">
        <f t="shared" si="7"/>
        <v>8.5775199999999998</v>
      </c>
      <c r="E41" s="73">
        <f t="shared" si="7"/>
        <v>7.9500000000000005E-3</v>
      </c>
      <c r="F41" s="73">
        <f t="shared" si="7"/>
        <v>7.3399599999999996</v>
      </c>
      <c r="G41" s="73">
        <f t="shared" si="7"/>
        <v>0.36270999999999998</v>
      </c>
      <c r="H41" s="73">
        <f t="shared" si="7"/>
        <v>0.86689000000000005</v>
      </c>
      <c r="I41" s="73">
        <f t="shared" si="7"/>
        <v>4.1062000000000003</v>
      </c>
      <c r="J41" s="73">
        <f t="shared" si="7"/>
        <v>21.445820000000001</v>
      </c>
      <c r="K41" s="73">
        <f t="shared" si="7"/>
        <v>11.25963</v>
      </c>
      <c r="L41" s="73">
        <f t="shared" si="7"/>
        <v>4.6192200000000003</v>
      </c>
      <c r="M41" s="73">
        <f t="shared" si="7"/>
        <v>5.5669700000000004</v>
      </c>
      <c r="N41" s="73">
        <f t="shared" si="7"/>
        <v>4.7572099999999997</v>
      </c>
      <c r="O41" s="73">
        <f t="shared" si="7"/>
        <v>2.1611400000000001</v>
      </c>
      <c r="P41" s="73">
        <f t="shared" si="7"/>
        <v>2.2837900000000002</v>
      </c>
      <c r="Q41" s="73">
        <f t="shared" si="7"/>
        <v>17.51201</v>
      </c>
      <c r="R41" s="73">
        <f t="shared" si="7"/>
        <v>7.9938099999999999</v>
      </c>
      <c r="S41" s="73">
        <f t="shared" si="7"/>
        <v>9.5182099999999998</v>
      </c>
      <c r="T41" s="73">
        <f t="shared" si="7"/>
        <v>30.533829999999998</v>
      </c>
      <c r="U41" s="73">
        <f t="shared" si="7"/>
        <v>9.2866599999999995</v>
      </c>
      <c r="V41" s="73">
        <f t="shared" si="7"/>
        <v>7.5466899999999999</v>
      </c>
      <c r="W41" s="73">
        <f t="shared" si="7"/>
        <v>13.700480000000001</v>
      </c>
      <c r="X41" s="73">
        <f t="shared" si="7"/>
        <v>8.5947499999999994</v>
      </c>
      <c r="Y41" s="73">
        <f t="shared" si="7"/>
        <v>2.21719</v>
      </c>
      <c r="Z41" s="73">
        <f t="shared" si="7"/>
        <v>4.8189500000000001</v>
      </c>
      <c r="AA41" s="73">
        <f t="shared" si="7"/>
        <v>1.5586100000000001</v>
      </c>
      <c r="AB41" s="53">
        <v>2014</v>
      </c>
    </row>
    <row r="42" spans="1:28" s="52" customFormat="1">
      <c r="A42" s="53">
        <v>2015</v>
      </c>
      <c r="B42" s="72">
        <v>100</v>
      </c>
      <c r="C42" s="73">
        <f t="shared" si="7"/>
        <v>2.843E-2</v>
      </c>
      <c r="D42" s="73">
        <f t="shared" si="7"/>
        <v>8.4110099999999992</v>
      </c>
      <c r="E42" s="73">
        <f t="shared" si="7"/>
        <v>7.1500000000000001E-3</v>
      </c>
      <c r="F42" s="73">
        <f t="shared" si="7"/>
        <v>7.1908200000000004</v>
      </c>
      <c r="G42" s="73">
        <f t="shared" si="7"/>
        <v>0.38133</v>
      </c>
      <c r="H42" s="73">
        <f t="shared" si="7"/>
        <v>0.83172000000000001</v>
      </c>
      <c r="I42" s="73">
        <f t="shared" si="7"/>
        <v>4.0565899999999999</v>
      </c>
      <c r="J42" s="73">
        <f t="shared" si="7"/>
        <v>21.478850000000001</v>
      </c>
      <c r="K42" s="73">
        <f t="shared" si="7"/>
        <v>11.268370000000001</v>
      </c>
      <c r="L42" s="73">
        <f t="shared" si="7"/>
        <v>4.58406</v>
      </c>
      <c r="M42" s="73">
        <f t="shared" si="7"/>
        <v>5.6264200000000004</v>
      </c>
      <c r="N42" s="73">
        <f t="shared" si="7"/>
        <v>4.9254899999999999</v>
      </c>
      <c r="O42" s="73">
        <f t="shared" si="7"/>
        <v>2.0971099999999998</v>
      </c>
      <c r="P42" s="73">
        <f t="shared" si="7"/>
        <v>2.2694000000000001</v>
      </c>
      <c r="Q42" s="73">
        <f t="shared" si="7"/>
        <v>17.856490000000001</v>
      </c>
      <c r="R42" s="73">
        <f t="shared" si="7"/>
        <v>8.1881599999999999</v>
      </c>
      <c r="S42" s="73">
        <f t="shared" si="7"/>
        <v>9.6683299999999992</v>
      </c>
      <c r="T42" s="73">
        <f t="shared" si="7"/>
        <v>30.574020000000001</v>
      </c>
      <c r="U42" s="73">
        <f t="shared" si="7"/>
        <v>9.1945099999999993</v>
      </c>
      <c r="V42" s="73">
        <f t="shared" si="7"/>
        <v>7.6349200000000002</v>
      </c>
      <c r="W42" s="73">
        <f t="shared" si="7"/>
        <v>13.744590000000001</v>
      </c>
      <c r="X42" s="73">
        <f t="shared" si="7"/>
        <v>8.3026099999999996</v>
      </c>
      <c r="Y42" s="73">
        <f t="shared" si="7"/>
        <v>2.1537799999999998</v>
      </c>
      <c r="Z42" s="73">
        <f t="shared" si="7"/>
        <v>4.5843699999999998</v>
      </c>
      <c r="AA42" s="73">
        <f t="shared" si="7"/>
        <v>1.56446</v>
      </c>
      <c r="AB42" s="53">
        <v>2015</v>
      </c>
    </row>
    <row r="43" spans="1:28" s="52" customFormat="1">
      <c r="A43" s="53">
        <v>2016</v>
      </c>
      <c r="B43" s="72">
        <v>100</v>
      </c>
      <c r="C43" s="73">
        <f t="shared" si="7"/>
        <v>2.886E-2</v>
      </c>
      <c r="D43" s="73">
        <f t="shared" si="7"/>
        <v>8.0819700000000001</v>
      </c>
      <c r="E43" s="73">
        <f t="shared" si="7"/>
        <v>6.1000000000000004E-3</v>
      </c>
      <c r="F43" s="73">
        <f t="shared" si="7"/>
        <v>6.8725500000000004</v>
      </c>
      <c r="G43" s="73">
        <f t="shared" si="7"/>
        <v>0.40278000000000003</v>
      </c>
      <c r="H43" s="73">
        <f t="shared" si="7"/>
        <v>0.80054000000000003</v>
      </c>
      <c r="I43" s="73">
        <f t="shared" si="7"/>
        <v>4.0186599999999997</v>
      </c>
      <c r="J43" s="73">
        <f t="shared" si="7"/>
        <v>21.389990000000001</v>
      </c>
      <c r="K43" s="73">
        <f t="shared" si="7"/>
        <v>11.151289999999999</v>
      </c>
      <c r="L43" s="73">
        <f t="shared" si="7"/>
        <v>4.5615800000000002</v>
      </c>
      <c r="M43" s="73">
        <f t="shared" si="7"/>
        <v>5.6771200000000004</v>
      </c>
      <c r="N43" s="73">
        <f t="shared" si="7"/>
        <v>5.15625</v>
      </c>
      <c r="O43" s="73">
        <f t="shared" si="7"/>
        <v>2.0235799999999999</v>
      </c>
      <c r="P43" s="73">
        <f t="shared" si="7"/>
        <v>2.2452899999999998</v>
      </c>
      <c r="Q43" s="73">
        <f t="shared" si="7"/>
        <v>18.394169999999999</v>
      </c>
      <c r="R43" s="73">
        <f t="shared" si="7"/>
        <v>8.3640299999999996</v>
      </c>
      <c r="S43" s="73">
        <f t="shared" si="7"/>
        <v>10.030139999999999</v>
      </c>
      <c r="T43" s="73">
        <f t="shared" si="7"/>
        <v>30.399609999999999</v>
      </c>
      <c r="U43" s="73">
        <f t="shared" si="7"/>
        <v>9.0539000000000005</v>
      </c>
      <c r="V43" s="73">
        <f t="shared" si="7"/>
        <v>7.5392900000000003</v>
      </c>
      <c r="W43" s="73">
        <f t="shared" si="7"/>
        <v>13.806419999999999</v>
      </c>
      <c r="X43" s="73">
        <f t="shared" si="7"/>
        <v>8.2616099999999992</v>
      </c>
      <c r="Y43" s="73">
        <f t="shared" si="7"/>
        <v>2.1171099999999998</v>
      </c>
      <c r="Z43" s="73">
        <f t="shared" si="7"/>
        <v>4.6009000000000002</v>
      </c>
      <c r="AA43" s="73">
        <f t="shared" si="7"/>
        <v>1.54359</v>
      </c>
      <c r="AB43" s="53">
        <v>2016</v>
      </c>
    </row>
    <row r="44" spans="1:28" s="52" customFormat="1">
      <c r="A44" s="53">
        <v>2017</v>
      </c>
      <c r="B44" s="72">
        <v>100</v>
      </c>
      <c r="C44" s="73">
        <f t="shared" si="7"/>
        <v>3.0110000000000001E-2</v>
      </c>
      <c r="D44" s="73">
        <f t="shared" si="7"/>
        <v>7.7188100000000004</v>
      </c>
      <c r="E44" s="73">
        <f t="shared" si="7"/>
        <v>5.5500000000000002E-3</v>
      </c>
      <c r="F44" s="73">
        <f t="shared" si="7"/>
        <v>6.5366</v>
      </c>
      <c r="G44" s="73">
        <f t="shared" si="7"/>
        <v>0.41482000000000002</v>
      </c>
      <c r="H44" s="73">
        <f t="shared" si="7"/>
        <v>0.76183999999999996</v>
      </c>
      <c r="I44" s="73">
        <f t="shared" si="7"/>
        <v>4.07728</v>
      </c>
      <c r="J44" s="73">
        <f t="shared" si="7"/>
        <v>21.160019999999999</v>
      </c>
      <c r="K44" s="73">
        <f t="shared" si="7"/>
        <v>10.99766</v>
      </c>
      <c r="L44" s="73">
        <f t="shared" si="7"/>
        <v>4.5034200000000002</v>
      </c>
      <c r="M44" s="73">
        <f t="shared" si="7"/>
        <v>5.6589299999999998</v>
      </c>
      <c r="N44" s="73">
        <f t="shared" si="7"/>
        <v>5.4242699999999999</v>
      </c>
      <c r="O44" s="73">
        <f t="shared" si="7"/>
        <v>1.9483900000000001</v>
      </c>
      <c r="P44" s="73">
        <f t="shared" si="7"/>
        <v>2.1535700000000002</v>
      </c>
      <c r="Q44" s="73">
        <f t="shared" si="7"/>
        <v>19.093260000000001</v>
      </c>
      <c r="R44" s="73">
        <f t="shared" si="7"/>
        <v>8.7359500000000008</v>
      </c>
      <c r="S44" s="73">
        <f t="shared" si="7"/>
        <v>10.35731</v>
      </c>
      <c r="T44" s="73">
        <f t="shared" si="7"/>
        <v>30.21068</v>
      </c>
      <c r="U44" s="73">
        <f t="shared" si="7"/>
        <v>8.8990500000000008</v>
      </c>
      <c r="V44" s="73">
        <f t="shared" si="7"/>
        <v>7.5091200000000002</v>
      </c>
      <c r="W44" s="73">
        <f t="shared" si="7"/>
        <v>13.8025</v>
      </c>
      <c r="X44" s="73">
        <f t="shared" si="7"/>
        <v>8.1836300000000008</v>
      </c>
      <c r="Y44" s="73">
        <f t="shared" si="7"/>
        <v>2.0621299999999998</v>
      </c>
      <c r="Z44" s="73">
        <f t="shared" si="7"/>
        <v>4.59382</v>
      </c>
      <c r="AA44" s="73">
        <f t="shared" si="7"/>
        <v>1.5276700000000001</v>
      </c>
      <c r="AB44" s="53">
        <v>2017</v>
      </c>
    </row>
    <row r="45" spans="1:28" s="52" customFormat="1">
      <c r="A45" s="53">
        <v>2018</v>
      </c>
      <c r="B45" s="72">
        <v>100</v>
      </c>
      <c r="C45" s="73">
        <f t="shared" si="7"/>
        <v>2.9430000000000001E-2</v>
      </c>
      <c r="D45" s="73">
        <f t="shared" si="7"/>
        <v>7.5088299999999997</v>
      </c>
      <c r="E45" s="73">
        <f t="shared" si="7"/>
        <v>5.6699999999999997E-3</v>
      </c>
      <c r="F45" s="73">
        <f t="shared" si="7"/>
        <v>6.3296299999999999</v>
      </c>
      <c r="G45" s="73">
        <f t="shared" si="7"/>
        <v>0.40727999999999998</v>
      </c>
      <c r="H45" s="73">
        <f t="shared" ref="F45:AA50" si="8">ROUND(H11/$B11*100,5)</f>
        <v>0.76624999999999999</v>
      </c>
      <c r="I45" s="73">
        <f t="shared" si="8"/>
        <v>4.1161700000000003</v>
      </c>
      <c r="J45" s="73">
        <f t="shared" si="8"/>
        <v>20.942360000000001</v>
      </c>
      <c r="K45" s="73">
        <f t="shared" si="8"/>
        <v>10.839309999999999</v>
      </c>
      <c r="L45" s="73">
        <f t="shared" si="8"/>
        <v>4.4967100000000002</v>
      </c>
      <c r="M45" s="73">
        <f t="shared" si="8"/>
        <v>5.6063299999999998</v>
      </c>
      <c r="N45" s="73">
        <f t="shared" si="8"/>
        <v>5.7909300000000004</v>
      </c>
      <c r="O45" s="73">
        <f t="shared" si="8"/>
        <v>1.9317</v>
      </c>
      <c r="P45" s="73">
        <f t="shared" si="8"/>
        <v>2.1929599999999998</v>
      </c>
      <c r="Q45" s="73">
        <f t="shared" si="8"/>
        <v>19.24502</v>
      </c>
      <c r="R45" s="73">
        <f t="shared" si="8"/>
        <v>8.9901700000000009</v>
      </c>
      <c r="S45" s="73">
        <f t="shared" si="8"/>
        <v>10.254849999999999</v>
      </c>
      <c r="T45" s="73">
        <f t="shared" si="8"/>
        <v>30.109950000000001</v>
      </c>
      <c r="U45" s="73">
        <f t="shared" si="8"/>
        <v>8.7861999999999991</v>
      </c>
      <c r="V45" s="73">
        <f t="shared" si="8"/>
        <v>7.5456099999999999</v>
      </c>
      <c r="W45" s="73">
        <f t="shared" si="8"/>
        <v>13.77814</v>
      </c>
      <c r="X45" s="73">
        <f t="shared" si="8"/>
        <v>8.1326599999999996</v>
      </c>
      <c r="Y45" s="73">
        <f t="shared" si="8"/>
        <v>2.03722</v>
      </c>
      <c r="Z45" s="73">
        <f t="shared" si="8"/>
        <v>4.6028599999999997</v>
      </c>
      <c r="AA45" s="73">
        <f t="shared" si="8"/>
        <v>1.49258</v>
      </c>
      <c r="AB45" s="53">
        <v>2018</v>
      </c>
    </row>
    <row r="46" spans="1:28" s="52" customFormat="1" collapsed="1">
      <c r="A46" s="53">
        <v>2019</v>
      </c>
      <c r="B46" s="72">
        <v>100</v>
      </c>
      <c r="C46" s="73">
        <f t="shared" ref="C46:E50" si="9">ROUND(C12/$B12*100,5)</f>
        <v>2.4629999999999999E-2</v>
      </c>
      <c r="D46" s="73">
        <f t="shared" si="9"/>
        <v>7.2965299999999997</v>
      </c>
      <c r="E46" s="73">
        <f t="shared" si="9"/>
        <v>9.9399999999999992E-3</v>
      </c>
      <c r="F46" s="73">
        <f t="shared" si="8"/>
        <v>6.1330400000000003</v>
      </c>
      <c r="G46" s="73">
        <f t="shared" si="8"/>
        <v>0.40167999999999998</v>
      </c>
      <c r="H46" s="73">
        <f t="shared" si="8"/>
        <v>0.75185999999999997</v>
      </c>
      <c r="I46" s="73">
        <f t="shared" si="8"/>
        <v>4.1752000000000002</v>
      </c>
      <c r="J46" s="73">
        <f t="shared" si="8"/>
        <v>20.682790000000001</v>
      </c>
      <c r="K46" s="73">
        <f t="shared" si="8"/>
        <v>10.625819999999999</v>
      </c>
      <c r="L46" s="73">
        <f t="shared" si="8"/>
        <v>4.4117899999999999</v>
      </c>
      <c r="M46" s="73">
        <f t="shared" si="8"/>
        <v>5.6451799999999999</v>
      </c>
      <c r="N46" s="73">
        <f t="shared" si="8"/>
        <v>6.0949799999999996</v>
      </c>
      <c r="O46" s="73">
        <f t="shared" si="8"/>
        <v>1.9578899999999999</v>
      </c>
      <c r="P46" s="73">
        <f t="shared" si="8"/>
        <v>2.20262</v>
      </c>
      <c r="Q46" s="73">
        <f t="shared" si="8"/>
        <v>19.464849999999998</v>
      </c>
      <c r="R46" s="73">
        <f t="shared" si="8"/>
        <v>9.1160899999999998</v>
      </c>
      <c r="S46" s="73">
        <f t="shared" si="8"/>
        <v>10.34877</v>
      </c>
      <c r="T46" s="73">
        <f t="shared" si="8"/>
        <v>29.906300000000002</v>
      </c>
      <c r="U46" s="73">
        <f t="shared" si="8"/>
        <v>8.6959999999999997</v>
      </c>
      <c r="V46" s="73">
        <f t="shared" si="8"/>
        <v>7.5695399999999999</v>
      </c>
      <c r="W46" s="73">
        <f t="shared" si="8"/>
        <v>13.64076</v>
      </c>
      <c r="X46" s="73">
        <f t="shared" si="8"/>
        <v>8.19421</v>
      </c>
      <c r="Y46" s="73">
        <f t="shared" si="8"/>
        <v>2.05145</v>
      </c>
      <c r="Z46" s="73">
        <f t="shared" si="8"/>
        <v>4.6082299999999998</v>
      </c>
      <c r="AA46" s="73">
        <f t="shared" si="8"/>
        <v>1.5345299999999999</v>
      </c>
      <c r="AB46" s="53">
        <v>2019</v>
      </c>
    </row>
    <row r="47" spans="1:28" s="52" customFormat="1">
      <c r="A47" s="53">
        <v>2020</v>
      </c>
      <c r="B47" s="72">
        <v>100</v>
      </c>
      <c r="C47" s="73">
        <f t="shared" si="9"/>
        <v>2.546E-2</v>
      </c>
      <c r="D47" s="73">
        <f t="shared" si="9"/>
        <v>7.1584000000000003</v>
      </c>
      <c r="E47" s="73">
        <f t="shared" si="9"/>
        <v>8.8900000000000003E-3</v>
      </c>
      <c r="F47" s="73">
        <f t="shared" si="8"/>
        <v>5.9477700000000002</v>
      </c>
      <c r="G47" s="73">
        <f t="shared" si="8"/>
        <v>0.44183</v>
      </c>
      <c r="H47" s="73">
        <f t="shared" si="8"/>
        <v>0.75990999999999997</v>
      </c>
      <c r="I47" s="73">
        <f t="shared" si="8"/>
        <v>4.2172000000000001</v>
      </c>
      <c r="J47" s="73">
        <f t="shared" si="8"/>
        <v>19.714749999999999</v>
      </c>
      <c r="K47" s="73">
        <f t="shared" si="8"/>
        <v>10.41497</v>
      </c>
      <c r="L47" s="73">
        <f t="shared" si="8"/>
        <v>4.3596399999999997</v>
      </c>
      <c r="M47" s="73">
        <f t="shared" si="8"/>
        <v>4.94015</v>
      </c>
      <c r="N47" s="73">
        <f t="shared" si="8"/>
        <v>6.6279899999999996</v>
      </c>
      <c r="O47" s="73">
        <f t="shared" si="8"/>
        <v>2.0752100000000002</v>
      </c>
      <c r="P47" s="73">
        <f t="shared" si="8"/>
        <v>2.17055</v>
      </c>
      <c r="Q47" s="73">
        <f t="shared" si="8"/>
        <v>19.301870000000001</v>
      </c>
      <c r="R47" s="73">
        <f t="shared" si="8"/>
        <v>9.3683099999999992</v>
      </c>
      <c r="S47" s="73">
        <f t="shared" si="8"/>
        <v>9.9335599999999999</v>
      </c>
      <c r="T47" s="73">
        <f t="shared" si="8"/>
        <v>30.42191</v>
      </c>
      <c r="U47" s="73">
        <f t="shared" si="8"/>
        <v>8.86205</v>
      </c>
      <c r="V47" s="73">
        <f t="shared" si="8"/>
        <v>7.7250699999999997</v>
      </c>
      <c r="W47" s="73">
        <f t="shared" si="8"/>
        <v>13.8348</v>
      </c>
      <c r="X47" s="73">
        <f t="shared" si="8"/>
        <v>8.2866599999999995</v>
      </c>
      <c r="Y47" s="73">
        <f t="shared" si="8"/>
        <v>1.9652000000000001</v>
      </c>
      <c r="Z47" s="73">
        <f t="shared" si="8"/>
        <v>4.7415000000000003</v>
      </c>
      <c r="AA47" s="73">
        <f t="shared" si="8"/>
        <v>1.57996</v>
      </c>
      <c r="AB47" s="53">
        <v>2020</v>
      </c>
    </row>
    <row r="48" spans="1:28" s="52" customFormat="1">
      <c r="A48" s="53">
        <v>2021</v>
      </c>
      <c r="B48" s="72">
        <v>100</v>
      </c>
      <c r="C48" s="73">
        <f t="shared" si="9"/>
        <v>2.3300000000000001E-2</v>
      </c>
      <c r="D48" s="73">
        <f t="shared" si="9"/>
        <v>6.9562799999999996</v>
      </c>
      <c r="E48" s="73">
        <f t="shared" si="9"/>
        <v>8.5400000000000007E-3</v>
      </c>
      <c r="F48" s="73">
        <f t="shared" si="8"/>
        <v>5.7234100000000003</v>
      </c>
      <c r="G48" s="73">
        <f t="shared" si="8"/>
        <v>0.45584999999999998</v>
      </c>
      <c r="H48" s="73">
        <f t="shared" si="8"/>
        <v>0.76849000000000001</v>
      </c>
      <c r="I48" s="73">
        <f t="shared" si="8"/>
        <v>4.2337199999999999</v>
      </c>
      <c r="J48" s="73">
        <f t="shared" si="8"/>
        <v>19.08718</v>
      </c>
      <c r="K48" s="73">
        <f t="shared" si="8"/>
        <v>10.500439999999999</v>
      </c>
      <c r="L48" s="73">
        <f t="shared" si="8"/>
        <v>4.19055</v>
      </c>
      <c r="M48" s="73">
        <f t="shared" si="8"/>
        <v>4.3961899999999998</v>
      </c>
      <c r="N48" s="73">
        <f t="shared" si="8"/>
        <v>7.1708299999999996</v>
      </c>
      <c r="O48" s="73">
        <f t="shared" si="8"/>
        <v>2.0743900000000002</v>
      </c>
      <c r="P48" s="73">
        <f t="shared" si="8"/>
        <v>2.1365099999999999</v>
      </c>
      <c r="Q48" s="73">
        <f t="shared" si="8"/>
        <v>19.013089999999998</v>
      </c>
      <c r="R48" s="73">
        <f t="shared" si="8"/>
        <v>9.5263600000000004</v>
      </c>
      <c r="S48" s="73">
        <f t="shared" si="8"/>
        <v>9.4867299999999997</v>
      </c>
      <c r="T48" s="73">
        <f t="shared" si="8"/>
        <v>30.94425</v>
      </c>
      <c r="U48" s="73">
        <f t="shared" si="8"/>
        <v>9.0197199999999995</v>
      </c>
      <c r="V48" s="73">
        <f t="shared" si="8"/>
        <v>7.8958399999999997</v>
      </c>
      <c r="W48" s="73">
        <f t="shared" si="8"/>
        <v>14.028700000000001</v>
      </c>
      <c r="X48" s="73">
        <f t="shared" si="8"/>
        <v>8.3604299999999991</v>
      </c>
      <c r="Y48" s="73">
        <f t="shared" si="8"/>
        <v>1.94628</v>
      </c>
      <c r="Z48" s="73">
        <f t="shared" si="8"/>
        <v>4.7924899999999999</v>
      </c>
      <c r="AA48" s="73">
        <f t="shared" si="8"/>
        <v>1.6216600000000001</v>
      </c>
      <c r="AB48" s="53">
        <v>2021</v>
      </c>
    </row>
    <row r="49" spans="1:28" s="52" customFormat="1">
      <c r="A49" s="53">
        <v>2022</v>
      </c>
      <c r="B49" s="72">
        <v>100</v>
      </c>
      <c r="C49" s="73">
        <f t="shared" si="9"/>
        <v>2.1219999999999999E-2</v>
      </c>
      <c r="D49" s="73">
        <f t="shared" si="9"/>
        <v>6.7402100000000003</v>
      </c>
      <c r="E49" s="73">
        <f t="shared" si="9"/>
        <v>5.3699999999999998E-3</v>
      </c>
      <c r="F49" s="73">
        <f t="shared" si="8"/>
        <v>5.5294699999999999</v>
      </c>
      <c r="G49" s="73">
        <f t="shared" si="8"/>
        <v>0.44507999999999998</v>
      </c>
      <c r="H49" s="73">
        <f t="shared" si="8"/>
        <v>0.76029000000000002</v>
      </c>
      <c r="I49" s="73">
        <f t="shared" si="8"/>
        <v>4.1824700000000004</v>
      </c>
      <c r="J49" s="73">
        <f t="shared" si="8"/>
        <v>19.343810000000001</v>
      </c>
      <c r="K49" s="73">
        <f t="shared" si="8"/>
        <v>10.48887</v>
      </c>
      <c r="L49" s="73">
        <f t="shared" si="8"/>
        <v>4.1333200000000003</v>
      </c>
      <c r="M49" s="73">
        <f t="shared" si="8"/>
        <v>4.7216199999999997</v>
      </c>
      <c r="N49" s="73">
        <f t="shared" si="8"/>
        <v>7.7024400000000002</v>
      </c>
      <c r="O49" s="73">
        <f t="shared" si="8"/>
        <v>2.0060899999999999</v>
      </c>
      <c r="P49" s="73">
        <f t="shared" si="8"/>
        <v>2.0661900000000002</v>
      </c>
      <c r="Q49" s="73">
        <f t="shared" si="8"/>
        <v>19.246939999999999</v>
      </c>
      <c r="R49" s="73">
        <f t="shared" si="8"/>
        <v>9.69862</v>
      </c>
      <c r="S49" s="73">
        <f t="shared" si="8"/>
        <v>9.5483200000000004</v>
      </c>
      <c r="T49" s="73">
        <f t="shared" si="8"/>
        <v>30.285599999999999</v>
      </c>
      <c r="U49" s="73">
        <f t="shared" si="8"/>
        <v>8.8472000000000008</v>
      </c>
      <c r="V49" s="73">
        <f t="shared" si="8"/>
        <v>7.8149499999999996</v>
      </c>
      <c r="W49" s="73">
        <f t="shared" si="8"/>
        <v>13.62345</v>
      </c>
      <c r="X49" s="73">
        <f t="shared" si="8"/>
        <v>8.4050100000000008</v>
      </c>
      <c r="Y49" s="73">
        <f t="shared" si="8"/>
        <v>1.9956100000000001</v>
      </c>
      <c r="Z49" s="73">
        <f t="shared" si="8"/>
        <v>4.8083200000000001</v>
      </c>
      <c r="AA49" s="73">
        <f t="shared" si="8"/>
        <v>1.6010899999999999</v>
      </c>
      <c r="AB49" s="53">
        <v>2022</v>
      </c>
    </row>
    <row r="50" spans="1:28" s="52" customFormat="1">
      <c r="A50" s="120">
        <v>2023</v>
      </c>
      <c r="B50" s="72">
        <v>100</v>
      </c>
      <c r="C50" s="73">
        <f t="shared" si="9"/>
        <v>2.189E-2</v>
      </c>
      <c r="D50" s="73">
        <f t="shared" si="9"/>
        <v>6.7040800000000003</v>
      </c>
      <c r="E50" s="73">
        <f t="shared" si="9"/>
        <v>4.9699999999999996E-3</v>
      </c>
      <c r="F50" s="73">
        <f t="shared" si="8"/>
        <v>5.4480199999999996</v>
      </c>
      <c r="G50" s="73">
        <f t="shared" si="8"/>
        <v>0.50461999999999996</v>
      </c>
      <c r="H50" s="73">
        <f t="shared" si="8"/>
        <v>0.74646999999999997</v>
      </c>
      <c r="I50" s="73">
        <f t="shared" si="8"/>
        <v>4.1361100000000004</v>
      </c>
      <c r="J50" s="73">
        <f t="shared" si="8"/>
        <v>19.190819999999999</v>
      </c>
      <c r="K50" s="73">
        <f t="shared" si="8"/>
        <v>10.03823</v>
      </c>
      <c r="L50" s="73">
        <f t="shared" si="8"/>
        <v>4.12582</v>
      </c>
      <c r="M50" s="73">
        <f t="shared" si="8"/>
        <v>5.02677</v>
      </c>
      <c r="N50" s="73">
        <f t="shared" si="8"/>
        <v>7.9016999999999999</v>
      </c>
      <c r="O50" s="73">
        <f t="shared" si="8"/>
        <v>1.9998400000000001</v>
      </c>
      <c r="P50" s="73">
        <f t="shared" si="8"/>
        <v>2.0624799999999999</v>
      </c>
      <c r="Q50" s="73">
        <f t="shared" si="8"/>
        <v>19.382190000000001</v>
      </c>
      <c r="R50" s="73">
        <f t="shared" si="8"/>
        <v>9.8063699999999994</v>
      </c>
      <c r="S50" s="73">
        <f t="shared" si="8"/>
        <v>9.5758200000000002</v>
      </c>
      <c r="T50" s="73">
        <f t="shared" si="8"/>
        <v>30.053920000000002</v>
      </c>
      <c r="U50" s="73">
        <f t="shared" si="8"/>
        <v>8.7626100000000005</v>
      </c>
      <c r="V50" s="73">
        <f t="shared" si="8"/>
        <v>7.6558000000000002</v>
      </c>
      <c r="W50" s="73">
        <f t="shared" si="8"/>
        <v>13.63551</v>
      </c>
      <c r="X50" s="73">
        <f t="shared" si="8"/>
        <v>8.5469600000000003</v>
      </c>
      <c r="Y50" s="73">
        <f t="shared" si="8"/>
        <v>2.0946600000000002</v>
      </c>
      <c r="Z50" s="73">
        <f t="shared" si="8"/>
        <v>4.8162399999999996</v>
      </c>
      <c r="AA50" s="73">
        <f t="shared" si="8"/>
        <v>1.6360600000000001</v>
      </c>
      <c r="AB50" s="120">
        <v>2023</v>
      </c>
    </row>
    <row r="51" spans="1:28" s="52" customFormat="1"/>
    <row r="52" spans="1:28" s="52" customFormat="1"/>
    <row r="53" spans="1:28" s="52" customFormat="1"/>
    <row r="54" spans="1:28" s="52" customFormat="1"/>
    <row r="55" spans="1:28" s="52" customFormat="1"/>
    <row r="56" spans="1:28" s="52" customFormat="1"/>
    <row r="57" spans="1:28" s="52" customFormat="1"/>
    <row r="58" spans="1:28" s="52" customFormat="1"/>
    <row r="59" spans="1:28" s="52" customFormat="1"/>
    <row r="60" spans="1:28" s="52" customFormat="1"/>
    <row r="61" spans="1:28" s="52" customFormat="1"/>
    <row r="62" spans="1:28" s="52" customFormat="1"/>
    <row r="63" spans="1:28" s="52" customFormat="1"/>
    <row r="64" spans="1:28" s="52" customFormat="1"/>
    <row r="65" s="52" customFormat="1"/>
    <row r="66" s="52" customFormat="1"/>
    <row r="67" s="52" customFormat="1"/>
    <row r="68" s="52" customFormat="1"/>
    <row r="69" s="52" customFormat="1"/>
    <row r="70" s="52" customFormat="1"/>
    <row r="71" s="52" customFormat="1"/>
    <row r="72" s="52" customFormat="1"/>
    <row r="73" s="52" customFormat="1"/>
    <row r="74" s="52" customFormat="1"/>
    <row r="75" s="52" customFormat="1"/>
    <row r="76" s="52" customFormat="1"/>
    <row r="77" s="52" customFormat="1"/>
    <row r="78" s="52" customFormat="1"/>
    <row r="79" s="52" customFormat="1"/>
    <row r="80" s="52" customFormat="1"/>
    <row r="81" s="52" customFormat="1"/>
    <row r="82" s="52" customFormat="1"/>
    <row r="83" s="52" customFormat="1"/>
    <row r="84" s="52" customFormat="1"/>
    <row r="85" s="52" customFormat="1"/>
    <row r="86" s="52" customFormat="1"/>
    <row r="87" s="52" customFormat="1"/>
    <row r="88" s="52" customFormat="1"/>
    <row r="89" s="52" customFormat="1"/>
    <row r="90" s="52" customFormat="1"/>
    <row r="91" s="52" customFormat="1"/>
    <row r="92" s="52" customFormat="1"/>
    <row r="93" s="52" customFormat="1"/>
    <row r="94" s="52" customFormat="1"/>
    <row r="95" s="52" customFormat="1"/>
    <row r="96" s="52" customFormat="1"/>
    <row r="97" s="52" customFormat="1"/>
    <row r="98" s="52" customFormat="1"/>
    <row r="99" s="52" customFormat="1"/>
    <row r="100" s="52" customFormat="1"/>
    <row r="101" s="52" customFormat="1"/>
    <row r="102" s="52" customFormat="1"/>
    <row r="103" s="52" customFormat="1"/>
    <row r="104" s="52" customFormat="1"/>
    <row r="105" s="52" customFormat="1"/>
    <row r="106" s="52" customFormat="1"/>
    <row r="107" s="52" customFormat="1"/>
    <row r="108" s="52" customFormat="1"/>
    <row r="109" s="52" customFormat="1"/>
    <row r="110" s="52" customFormat="1"/>
    <row r="111" s="52" customFormat="1"/>
    <row r="112" s="52" customFormat="1"/>
    <row r="113" s="52" customFormat="1"/>
    <row r="114" s="52" customFormat="1"/>
    <row r="115" s="52" customFormat="1"/>
    <row r="116" s="52" customFormat="1"/>
    <row r="117" s="52" customFormat="1"/>
    <row r="118" s="52" customFormat="1"/>
    <row r="119" s="52" customFormat="1"/>
    <row r="120" s="52" customFormat="1"/>
    <row r="121" s="52" customFormat="1"/>
    <row r="122" s="52" customFormat="1"/>
    <row r="123" s="52" customFormat="1"/>
    <row r="124" s="52" customFormat="1"/>
    <row r="125" s="52" customFormat="1"/>
    <row r="126" s="52" customFormat="1"/>
    <row r="127" s="52" customFormat="1"/>
    <row r="128" s="52" customFormat="1"/>
    <row r="129" s="52" customFormat="1"/>
    <row r="130" s="52" customFormat="1"/>
    <row r="131" s="52" customFormat="1"/>
    <row r="132" s="52" customFormat="1"/>
    <row r="133" s="52" customFormat="1"/>
    <row r="134" s="52" customFormat="1"/>
    <row r="135" s="52" customFormat="1"/>
    <row r="136" s="52" customFormat="1"/>
    <row r="137" s="52" customFormat="1"/>
    <row r="138" s="52" customFormat="1"/>
    <row r="139" s="52" customFormat="1"/>
    <row r="140" s="52" customFormat="1"/>
    <row r="141" s="52" customFormat="1"/>
    <row r="142" s="52" customFormat="1"/>
    <row r="143" s="52" customFormat="1"/>
    <row r="144" s="52" customFormat="1"/>
    <row r="145" s="52" customFormat="1"/>
    <row r="146" s="52" customFormat="1"/>
    <row r="147" s="52" customFormat="1"/>
    <row r="148" s="52" customFormat="1"/>
    <row r="149" s="52" customFormat="1"/>
    <row r="150" s="52" customFormat="1"/>
    <row r="151" s="52" customFormat="1"/>
    <row r="152" s="52" customFormat="1"/>
    <row r="153" s="52" customFormat="1"/>
    <row r="154" s="52" customFormat="1"/>
    <row r="155" s="52" customFormat="1"/>
    <row r="156" s="52" customFormat="1"/>
    <row r="157" s="52" customFormat="1"/>
    <row r="158" s="52" customFormat="1"/>
    <row r="159" s="52" customFormat="1"/>
    <row r="160" s="52" customFormat="1"/>
    <row r="161" s="52" customFormat="1"/>
    <row r="162" s="52" customFormat="1"/>
    <row r="163" s="52" customFormat="1"/>
    <row r="164" s="52" customFormat="1"/>
    <row r="165" s="52" customFormat="1"/>
    <row r="166" s="52" customFormat="1"/>
    <row r="167" s="52" customFormat="1"/>
    <row r="168" s="52" customFormat="1"/>
    <row r="169" s="52" customFormat="1"/>
    <row r="170" s="52" customFormat="1"/>
    <row r="171" s="52" customFormat="1"/>
    <row r="172" s="52" customFormat="1"/>
    <row r="173" s="52" customFormat="1"/>
    <row r="174" s="52" customFormat="1"/>
    <row r="175" s="52" customFormat="1"/>
    <row r="176" s="52" customFormat="1"/>
    <row r="177" s="52" customFormat="1"/>
    <row r="178" s="52" customFormat="1"/>
    <row r="179" s="52" customFormat="1"/>
    <row r="180" s="52" customFormat="1"/>
    <row r="181" s="52" customFormat="1"/>
    <row r="182" s="52" customFormat="1"/>
    <row r="183" s="52" customFormat="1"/>
    <row r="184" s="52" customFormat="1"/>
    <row r="185" s="52" customFormat="1"/>
    <row r="186" s="52" customFormat="1"/>
    <row r="187" s="52" customFormat="1"/>
    <row r="188" s="52" customFormat="1"/>
    <row r="189" s="52" customFormat="1"/>
    <row r="190" s="52" customFormat="1"/>
    <row r="191" s="52" customFormat="1"/>
    <row r="192" s="52" customFormat="1"/>
    <row r="193" s="52" customFormat="1"/>
    <row r="194" s="52" customFormat="1"/>
    <row r="195" s="52" customFormat="1"/>
    <row r="196" s="52" customFormat="1"/>
    <row r="197" s="52" customFormat="1"/>
    <row r="198" s="52" customFormat="1"/>
    <row r="199" s="52" customFormat="1"/>
    <row r="200" s="52" customFormat="1"/>
    <row r="201" s="52" customFormat="1"/>
    <row r="202" s="52" customFormat="1"/>
    <row r="203" s="52" customFormat="1"/>
    <row r="204" s="52" customFormat="1"/>
    <row r="205" s="52" customFormat="1"/>
    <row r="206" s="52" customFormat="1"/>
    <row r="207" s="52" customFormat="1"/>
    <row r="208" s="52" customFormat="1"/>
    <row r="209" s="52" customFormat="1"/>
    <row r="210" s="52" customFormat="1"/>
    <row r="211" s="52" customFormat="1"/>
    <row r="212" s="52" customFormat="1"/>
    <row r="213" s="52" customFormat="1"/>
    <row r="214" s="52" customFormat="1"/>
    <row r="215" s="52" customFormat="1"/>
    <row r="216" s="52" customFormat="1"/>
    <row r="217" s="52" customFormat="1"/>
    <row r="218" s="52" customFormat="1"/>
    <row r="219" s="52" customFormat="1"/>
    <row r="220" s="52" customFormat="1"/>
    <row r="221" s="52" customFormat="1"/>
    <row r="222" s="52" customFormat="1"/>
    <row r="223" s="52" customFormat="1"/>
    <row r="224" s="52" customFormat="1"/>
    <row r="225" s="52" customFormat="1"/>
    <row r="226" s="52" customFormat="1"/>
    <row r="227" s="52" customFormat="1"/>
    <row r="228" s="52" customFormat="1"/>
    <row r="229" s="52" customFormat="1"/>
    <row r="230" s="52" customFormat="1"/>
    <row r="231" s="52" customFormat="1"/>
    <row r="232" s="52" customFormat="1"/>
    <row r="233" s="52" customFormat="1"/>
    <row r="234" s="52" customFormat="1"/>
    <row r="235" s="52" customFormat="1"/>
    <row r="236" s="52" customFormat="1"/>
    <row r="237" s="52" customFormat="1"/>
    <row r="238" s="52" customFormat="1"/>
    <row r="239" s="52" customFormat="1"/>
    <row r="240" s="52" customFormat="1"/>
    <row r="241" s="52" customFormat="1"/>
    <row r="242" s="52" customFormat="1"/>
    <row r="243" s="52" customFormat="1"/>
  </sheetData>
  <mergeCells count="23">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40:N40"/>
    <mergeCell ref="O40:AA40"/>
    <mergeCell ref="B6:N6"/>
    <mergeCell ref="O6:AA6"/>
    <mergeCell ref="B18:N18"/>
    <mergeCell ref="O18:AA18"/>
    <mergeCell ref="B29:N29"/>
    <mergeCell ref="O29:AA29"/>
  </mergeCells>
  <hyperlinks>
    <hyperlink ref="A1:N1" location="Inhaltsverzeichnis!A1" display="6  Arbeitnehmer am Arbeitsort im Land Berlin 2008 bis 2014 nach Wirtschaftsbereichen" xr:uid="{0EC3C892-843F-44E3-B95A-B2A8131F452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3/23 –  Berlin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Impressum!Druckbereich</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creator>Amt für Statistik Berlin-Brandenburg</dc:creator>
  <cp:keywords>Erwerbstätigenrechnung, Erwerbstätige, Arbeitnehmer, Selbstständige, Marginal Beschäftigte</cp:keywords>
  <cp:lastModifiedBy>Geppert, Jonas</cp:lastModifiedBy>
  <cp:lastPrinted>2024-10-25T11:40:34Z</cp:lastPrinted>
  <dcterms:created xsi:type="dcterms:W3CDTF">2023-02-01T12:26:55Z</dcterms:created>
  <dcterms:modified xsi:type="dcterms:W3CDTF">2024-10-25T17:22:35Z</dcterms:modified>
  <cp:category>Statistischer Bericht-A VI 9</cp:category>
</cp:coreProperties>
</file>