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300\veroeff\StatBeri\A VI 9\AVI9_2023hj3_RS August2024_2014-2023\"/>
    </mc:Choice>
  </mc:AlternateContent>
  <xr:revisionPtr revIDLastSave="0" documentId="13_ncr:1_{9BA27FA6-9907-4A7E-9F8F-C045BD1B2D6F}" xr6:coauthVersionLast="36" xr6:coauthVersionMax="36" xr10:uidLastSave="{00000000-0000-0000-0000-000000000000}"/>
  <bookViews>
    <workbookView xWindow="0" yWindow="0" windowWidth="28800" windowHeight="14028" xr2:uid="{4B9E64CD-69C9-4377-A863-34434290A501}"/>
  </bookViews>
  <sheets>
    <sheet name="Titel" sheetId="1" r:id="rId1"/>
    <sheet name="Impressum" sheetId="29" r:id="rId2"/>
    <sheet name="Inhaltsverzeichnis" sheetId="3" r:id="rId3"/>
    <sheet name="T1" sheetId="18" r:id="rId4"/>
    <sheet name="T2" sheetId="19" r:id="rId5"/>
    <sheet name="T3" sheetId="20" r:id="rId6"/>
    <sheet name="T4" sheetId="21" r:id="rId7"/>
    <sheet name="T5" sheetId="22" r:id="rId8"/>
    <sheet name="T6" sheetId="23" r:id="rId9"/>
    <sheet name="T7" sheetId="24" r:id="rId10"/>
    <sheet name="T8" sheetId="25" r:id="rId11"/>
    <sheet name="T9" sheetId="26" r:id="rId12"/>
    <sheet name="T10" sheetId="27" r:id="rId13"/>
    <sheet name="T11" sheetId="28"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1">Impressum!$A$1:$F$107</definedName>
    <definedName name="_xlnm.Print_Area" localSheetId="2">Inhaltsverzeichnis!$A$1:$D$31</definedName>
    <definedName name="_xlnm.Print_Area" localSheetId="0">Titel!$A$1:$D$13</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0" i="24" l="1"/>
  <c r="C30" i="24"/>
  <c r="D30" i="24"/>
  <c r="E30" i="24"/>
  <c r="F30" i="24"/>
  <c r="H30" i="24"/>
  <c r="I30" i="24"/>
  <c r="J30" i="24"/>
  <c r="K30" i="24"/>
  <c r="L30" i="24"/>
  <c r="M30" i="24"/>
  <c r="N30" i="24"/>
  <c r="O30" i="24"/>
  <c r="P30" i="24"/>
  <c r="Q30" i="24"/>
  <c r="R30" i="24"/>
  <c r="S30" i="24"/>
  <c r="T30" i="24"/>
  <c r="V30" i="24"/>
  <c r="W30" i="24"/>
  <c r="X30" i="24"/>
  <c r="Y30" i="24"/>
  <c r="Z30" i="24"/>
  <c r="Y50" i="24" l="1"/>
  <c r="Z50" i="24"/>
  <c r="V50" i="24"/>
  <c r="W50" i="24"/>
  <c r="R50" i="24"/>
  <c r="S50" i="24"/>
  <c r="K50" i="24"/>
  <c r="L50" i="24"/>
  <c r="M50" i="24"/>
  <c r="H50" i="24"/>
  <c r="E50" i="24"/>
  <c r="Y38" i="24"/>
  <c r="Z38" i="24"/>
  <c r="V38" i="24"/>
  <c r="W38" i="24"/>
  <c r="R38" i="24"/>
  <c r="S38" i="24"/>
  <c r="K38" i="24"/>
  <c r="L38" i="24"/>
  <c r="M38" i="24"/>
  <c r="H38" i="24"/>
  <c r="E38" i="24"/>
  <c r="Y27" i="24"/>
  <c r="Z27" i="24"/>
  <c r="V27" i="24"/>
  <c r="W27" i="24"/>
  <c r="R27" i="24"/>
  <c r="S27" i="24"/>
  <c r="K27" i="24"/>
  <c r="L27" i="24"/>
  <c r="M27" i="24"/>
  <c r="H27" i="24"/>
  <c r="E27" i="24"/>
  <c r="U27" i="23"/>
  <c r="S50" i="23"/>
  <c r="G50" i="23"/>
  <c r="E50" i="23"/>
  <c r="Y38" i="23"/>
  <c r="K50" i="23"/>
  <c r="AA38" i="23"/>
  <c r="G27" i="23"/>
  <c r="AA50" i="23"/>
  <c r="Z27" i="23"/>
  <c r="V38" i="23"/>
  <c r="R27" i="23"/>
  <c r="M50" i="23"/>
  <c r="L27" i="23"/>
  <c r="H38" i="23"/>
  <c r="E38" i="23"/>
  <c r="V50" i="23"/>
  <c r="W50" i="23"/>
  <c r="L50" i="23"/>
  <c r="H50" i="23"/>
  <c r="W38" i="23"/>
  <c r="R38" i="23"/>
  <c r="M38" i="23"/>
  <c r="V27" i="23"/>
  <c r="W27" i="23"/>
  <c r="E27" i="23" l="1"/>
  <c r="U50" i="23"/>
  <c r="U38" i="23"/>
  <c r="S38" i="23"/>
  <c r="S27" i="23"/>
  <c r="Y50" i="23"/>
  <c r="Y27" i="23"/>
  <c r="G38" i="23"/>
  <c r="K38" i="23"/>
  <c r="K27" i="23"/>
  <c r="R50" i="23"/>
  <c r="Z50" i="23"/>
  <c r="L38" i="23"/>
  <c r="Z38" i="23"/>
  <c r="M27" i="23"/>
  <c r="AA27" i="23"/>
  <c r="H27" i="23"/>
  <c r="Y50" i="22"/>
  <c r="Z50" i="22"/>
  <c r="AA50" i="22"/>
  <c r="U50" i="22"/>
  <c r="V50" i="22"/>
  <c r="W50" i="22"/>
  <c r="R50" i="22"/>
  <c r="S50" i="22"/>
  <c r="K50" i="22"/>
  <c r="L50" i="22"/>
  <c r="M50" i="22"/>
  <c r="G50" i="22"/>
  <c r="H50" i="22"/>
  <c r="E50" i="22"/>
  <c r="Y38" i="22"/>
  <c r="Z38" i="22"/>
  <c r="AA38" i="22"/>
  <c r="U38" i="22"/>
  <c r="V38" i="22"/>
  <c r="W38" i="22"/>
  <c r="R38" i="22"/>
  <c r="S38" i="22"/>
  <c r="K38" i="22"/>
  <c r="L38" i="22"/>
  <c r="M38" i="22"/>
  <c r="G38" i="22"/>
  <c r="H38" i="22"/>
  <c r="E38" i="22"/>
  <c r="Y27" i="22"/>
  <c r="Z27" i="22"/>
  <c r="AA27" i="22"/>
  <c r="U27" i="22"/>
  <c r="V27" i="22"/>
  <c r="W27" i="22"/>
  <c r="R27" i="22"/>
  <c r="S27" i="22"/>
  <c r="K27" i="22"/>
  <c r="L27" i="22"/>
  <c r="M27" i="22"/>
  <c r="G27" i="22"/>
  <c r="H27" i="22"/>
  <c r="E27" i="22"/>
  <c r="T38" i="28" l="1"/>
  <c r="S38" i="28"/>
  <c r="R38" i="28"/>
  <c r="Q38" i="28"/>
  <c r="O50" i="28"/>
  <c r="N38" i="28"/>
  <c r="M38" i="28"/>
  <c r="L38" i="28"/>
  <c r="K38" i="28"/>
  <c r="J38" i="28"/>
  <c r="I38" i="28"/>
  <c r="G50" i="28"/>
  <c r="F38" i="28"/>
  <c r="E38" i="28"/>
  <c r="D38" i="28"/>
  <c r="C38" i="28"/>
  <c r="B38" i="28"/>
  <c r="B38" i="27"/>
  <c r="C38" i="27"/>
  <c r="D38" i="27"/>
  <c r="E38" i="27"/>
  <c r="F38" i="27"/>
  <c r="G38" i="27"/>
  <c r="H38" i="27"/>
  <c r="I38" i="27"/>
  <c r="J38" i="27"/>
  <c r="K38" i="27"/>
  <c r="L38" i="27"/>
  <c r="M38" i="27"/>
  <c r="N38" i="27"/>
  <c r="O38" i="27"/>
  <c r="P38" i="27"/>
  <c r="Q38" i="27"/>
  <c r="R38" i="27"/>
  <c r="S38" i="27"/>
  <c r="T38" i="27"/>
  <c r="B38" i="26"/>
  <c r="C38" i="26"/>
  <c r="D38" i="26"/>
  <c r="E38" i="26"/>
  <c r="F38" i="26"/>
  <c r="G38" i="26"/>
  <c r="H38" i="26"/>
  <c r="I38" i="26"/>
  <c r="J38" i="26"/>
  <c r="K38" i="26"/>
  <c r="L38" i="26"/>
  <c r="M38" i="26"/>
  <c r="N38" i="26"/>
  <c r="O38" i="26"/>
  <c r="P38" i="26"/>
  <c r="Q38" i="26"/>
  <c r="S38" i="26"/>
  <c r="T38" i="26"/>
  <c r="B38" i="25"/>
  <c r="C38" i="25"/>
  <c r="D38" i="25"/>
  <c r="E38" i="25"/>
  <c r="F38" i="25"/>
  <c r="G38" i="25"/>
  <c r="H38" i="25"/>
  <c r="I38" i="25"/>
  <c r="J38" i="25"/>
  <c r="K38" i="25"/>
  <c r="L38" i="25"/>
  <c r="M38" i="25"/>
  <c r="N38" i="25"/>
  <c r="O38" i="25"/>
  <c r="P38" i="25"/>
  <c r="Q38" i="25"/>
  <c r="S38" i="25"/>
  <c r="T38" i="25"/>
  <c r="C50" i="24"/>
  <c r="D50" i="24"/>
  <c r="F50" i="24"/>
  <c r="I50" i="24"/>
  <c r="J50" i="24"/>
  <c r="N50" i="24"/>
  <c r="O50" i="24"/>
  <c r="P50" i="24"/>
  <c r="Q50" i="24"/>
  <c r="T50" i="24"/>
  <c r="X50" i="24"/>
  <c r="C50" i="23"/>
  <c r="D50" i="23"/>
  <c r="F50" i="23"/>
  <c r="I50" i="23"/>
  <c r="J50" i="23"/>
  <c r="N50" i="23"/>
  <c r="O50" i="23"/>
  <c r="P50" i="23"/>
  <c r="Q50" i="23"/>
  <c r="T50" i="23"/>
  <c r="X50" i="23"/>
  <c r="C50" i="22"/>
  <c r="D50" i="22"/>
  <c r="F50" i="22"/>
  <c r="I50" i="22"/>
  <c r="J50" i="22"/>
  <c r="N50" i="22"/>
  <c r="O50" i="22"/>
  <c r="P50" i="22"/>
  <c r="Q50" i="22"/>
  <c r="T50" i="22"/>
  <c r="X50" i="22"/>
  <c r="D40" i="21"/>
  <c r="E40" i="21"/>
  <c r="F40" i="21"/>
  <c r="G40" i="21"/>
  <c r="H40" i="21"/>
  <c r="I40" i="21"/>
  <c r="J40" i="21"/>
  <c r="K40" i="21"/>
  <c r="L40" i="21"/>
  <c r="M40" i="21"/>
  <c r="N40" i="21"/>
  <c r="O40" i="21"/>
  <c r="P40" i="21"/>
  <c r="Q40" i="21"/>
  <c r="R40" i="21"/>
  <c r="S40" i="21"/>
  <c r="D40" i="20"/>
  <c r="E40" i="20"/>
  <c r="F40" i="20"/>
  <c r="G40" i="20"/>
  <c r="H40" i="20"/>
  <c r="I40" i="20"/>
  <c r="J40" i="20"/>
  <c r="K40" i="20"/>
  <c r="L40" i="20"/>
  <c r="M40" i="20"/>
  <c r="N40" i="20"/>
  <c r="O40" i="20"/>
  <c r="P40" i="20"/>
  <c r="Q40" i="20"/>
  <c r="R40" i="20"/>
  <c r="S40" i="20"/>
  <c r="D40" i="19"/>
  <c r="E40" i="19"/>
  <c r="F40" i="19"/>
  <c r="G40" i="19"/>
  <c r="H40" i="19"/>
  <c r="I40" i="19"/>
  <c r="J40" i="19"/>
  <c r="K40" i="19"/>
  <c r="L40" i="19"/>
  <c r="M40" i="19"/>
  <c r="N40" i="19"/>
  <c r="O40" i="19"/>
  <c r="P40" i="19"/>
  <c r="Q40" i="19"/>
  <c r="R40" i="19"/>
  <c r="S40" i="19"/>
  <c r="C39" i="18"/>
  <c r="D39" i="18"/>
  <c r="F39" i="18"/>
  <c r="E16" i="18"/>
  <c r="E39" i="18" s="1"/>
  <c r="Q50" i="28" l="1"/>
  <c r="I50" i="28"/>
  <c r="H50" i="28"/>
  <c r="P50" i="28"/>
  <c r="N50" i="28"/>
  <c r="F50" i="28"/>
  <c r="M50" i="28"/>
  <c r="E50" i="28"/>
  <c r="L50" i="28"/>
  <c r="D50" i="28"/>
  <c r="T50" i="28"/>
  <c r="K50" i="28"/>
  <c r="C50" i="28"/>
  <c r="S50" i="28"/>
  <c r="J50" i="28"/>
  <c r="B50" i="28"/>
  <c r="P38" i="28"/>
  <c r="H38" i="28"/>
  <c r="O38" i="28"/>
  <c r="G38" i="28"/>
  <c r="S26" i="28"/>
  <c r="F26" i="27"/>
  <c r="B26" i="27"/>
  <c r="L26" i="27"/>
  <c r="B26" i="26"/>
  <c r="D26" i="26"/>
  <c r="L26" i="26"/>
  <c r="F26" i="25"/>
  <c r="K26" i="25"/>
  <c r="S26" i="25"/>
  <c r="D26" i="25"/>
  <c r="L26" i="25"/>
  <c r="Q27" i="24"/>
  <c r="C38" i="23"/>
  <c r="O38" i="22"/>
  <c r="J38" i="22"/>
  <c r="X27" i="22"/>
  <c r="J27" i="22"/>
  <c r="P28" i="21"/>
  <c r="S28" i="21"/>
  <c r="I28" i="20"/>
  <c r="N28" i="19"/>
  <c r="H28" i="19"/>
  <c r="S28" i="19"/>
  <c r="T26" i="25"/>
  <c r="R26" i="25"/>
  <c r="Q26" i="25"/>
  <c r="P26" i="25"/>
  <c r="O26" i="25"/>
  <c r="N26" i="25"/>
  <c r="M26" i="25"/>
  <c r="J26" i="25"/>
  <c r="I26" i="25"/>
  <c r="H26" i="25"/>
  <c r="G26" i="25"/>
  <c r="E26" i="25"/>
  <c r="C26" i="25"/>
  <c r="B26" i="25"/>
  <c r="X38" i="22"/>
  <c r="T27" i="22"/>
  <c r="O27" i="22"/>
  <c r="N27" i="22"/>
  <c r="F27" i="22"/>
  <c r="D27" i="22"/>
  <c r="C27" i="22"/>
  <c r="B27" i="22"/>
  <c r="R28" i="19"/>
  <c r="Q28" i="19"/>
  <c r="P28" i="19"/>
  <c r="O28" i="19"/>
  <c r="M28" i="19"/>
  <c r="L28" i="19"/>
  <c r="K28" i="19"/>
  <c r="J28" i="19"/>
  <c r="I28" i="19"/>
  <c r="G28" i="19"/>
  <c r="F28" i="19"/>
  <c r="E28" i="19"/>
  <c r="D28" i="19"/>
  <c r="C28" i="19"/>
  <c r="B27" i="18"/>
  <c r="T26" i="26"/>
  <c r="S26" i="26"/>
  <c r="R26" i="26"/>
  <c r="Q26" i="26"/>
  <c r="P26" i="26"/>
  <c r="O26" i="26"/>
  <c r="N26" i="26"/>
  <c r="M26" i="26"/>
  <c r="K26" i="26"/>
  <c r="J26" i="26"/>
  <c r="I26" i="26"/>
  <c r="H26" i="26"/>
  <c r="G26" i="26"/>
  <c r="F26" i="26"/>
  <c r="E26" i="26"/>
  <c r="C26" i="26"/>
  <c r="T27" i="23"/>
  <c r="Q27" i="23"/>
  <c r="O27" i="23"/>
  <c r="N27" i="23"/>
  <c r="I27" i="23"/>
  <c r="F27" i="23"/>
  <c r="D27" i="23"/>
  <c r="C27" i="23"/>
  <c r="S28" i="20"/>
  <c r="R28" i="20"/>
  <c r="Q28" i="20"/>
  <c r="P28" i="20"/>
  <c r="O28" i="20"/>
  <c r="N28" i="20"/>
  <c r="M28" i="20"/>
  <c r="L28" i="20"/>
  <c r="K28" i="20"/>
  <c r="J28" i="20"/>
  <c r="H28" i="20"/>
  <c r="G28" i="20"/>
  <c r="F28" i="20"/>
  <c r="E28" i="20"/>
  <c r="D28" i="20"/>
  <c r="C28" i="20"/>
  <c r="D27" i="18"/>
  <c r="T26" i="27"/>
  <c r="S26" i="27"/>
  <c r="R26" i="27"/>
  <c r="Q26" i="27"/>
  <c r="P26" i="27"/>
  <c r="O26" i="27"/>
  <c r="N26" i="27"/>
  <c r="M26" i="27"/>
  <c r="K26" i="27"/>
  <c r="J26" i="27"/>
  <c r="I26" i="27"/>
  <c r="H26" i="27"/>
  <c r="G26" i="27"/>
  <c r="E26" i="27"/>
  <c r="D26" i="27"/>
  <c r="C26" i="27"/>
  <c r="T27" i="24"/>
  <c r="Q38" i="24"/>
  <c r="P27" i="24"/>
  <c r="N27" i="24"/>
  <c r="I27" i="24"/>
  <c r="D27" i="24"/>
  <c r="C27" i="24"/>
  <c r="R28" i="21"/>
  <c r="Q28" i="21"/>
  <c r="O28" i="21"/>
  <c r="N28" i="21"/>
  <c r="M28" i="21"/>
  <c r="L28" i="21"/>
  <c r="K28" i="21"/>
  <c r="J28" i="21"/>
  <c r="I28" i="21"/>
  <c r="H28" i="21"/>
  <c r="G28" i="21"/>
  <c r="F28" i="21"/>
  <c r="E28" i="21"/>
  <c r="D28" i="21"/>
  <c r="C28" i="21"/>
  <c r="C27" i="18"/>
  <c r="T26" i="28"/>
  <c r="R26" i="28"/>
  <c r="Q26" i="28"/>
  <c r="P26" i="28"/>
  <c r="O26" i="28"/>
  <c r="N26" i="28"/>
  <c r="M26" i="28"/>
  <c r="L26" i="28"/>
  <c r="K26" i="28"/>
  <c r="J26" i="28"/>
  <c r="I26" i="28"/>
  <c r="H26" i="28"/>
  <c r="G26" i="28"/>
  <c r="F26" i="28"/>
  <c r="E26" i="28"/>
  <c r="D26" i="28"/>
  <c r="C26" i="28"/>
  <c r="B26" i="28"/>
  <c r="F27" i="18"/>
  <c r="F27" i="24" l="1"/>
  <c r="F38" i="24"/>
  <c r="O27" i="24"/>
  <c r="O38" i="24"/>
  <c r="X27" i="24"/>
  <c r="X38" i="24"/>
  <c r="I38" i="24"/>
  <c r="N38" i="24"/>
  <c r="D38" i="24"/>
  <c r="T38" i="24"/>
  <c r="J27" i="24"/>
  <c r="J38" i="24"/>
  <c r="P38" i="24"/>
  <c r="B27" i="24"/>
  <c r="B38" i="24"/>
  <c r="C38" i="24"/>
  <c r="D38" i="23"/>
  <c r="O38" i="23"/>
  <c r="B27" i="23"/>
  <c r="B38" i="23"/>
  <c r="J27" i="23"/>
  <c r="J38" i="23"/>
  <c r="F38" i="23"/>
  <c r="X27" i="23"/>
  <c r="X38" i="23"/>
  <c r="Q38" i="23"/>
  <c r="N38" i="23"/>
  <c r="T38" i="23"/>
  <c r="P27" i="23"/>
  <c r="P38" i="23"/>
  <c r="I38" i="23"/>
  <c r="B38" i="22"/>
  <c r="N38" i="22"/>
  <c r="P27" i="22"/>
  <c r="P38" i="22"/>
  <c r="T38" i="22"/>
  <c r="I27" i="22"/>
  <c r="I38" i="22"/>
  <c r="Q27" i="22"/>
  <c r="Q38" i="22"/>
  <c r="D38" i="22"/>
  <c r="C38" i="22"/>
  <c r="F38" i="22"/>
  <c r="Y49" i="24"/>
  <c r="Z49" i="24"/>
  <c r="V49" i="24"/>
  <c r="W49" i="24"/>
  <c r="R49" i="24"/>
  <c r="S49" i="24"/>
  <c r="K49" i="24"/>
  <c r="L49" i="24"/>
  <c r="M49" i="24"/>
  <c r="H49" i="24"/>
  <c r="E49" i="24"/>
  <c r="Y37" i="24"/>
  <c r="Z37" i="24"/>
  <c r="V37" i="24"/>
  <c r="W37" i="24"/>
  <c r="R37" i="24"/>
  <c r="S37" i="24"/>
  <c r="K37" i="24"/>
  <c r="L37" i="24"/>
  <c r="M37" i="24"/>
  <c r="H37" i="24"/>
  <c r="E37" i="24"/>
  <c r="Y26" i="24"/>
  <c r="Z26" i="24"/>
  <c r="V26" i="24"/>
  <c r="W26" i="24"/>
  <c r="R26" i="24"/>
  <c r="S26" i="24"/>
  <c r="K26" i="24"/>
  <c r="L26" i="24"/>
  <c r="M26" i="24"/>
  <c r="H26" i="24"/>
  <c r="E26" i="24"/>
  <c r="E25" i="24"/>
  <c r="Y49" i="23"/>
  <c r="Z49" i="23"/>
  <c r="AA49" i="23"/>
  <c r="U49" i="23"/>
  <c r="V49" i="23"/>
  <c r="W49" i="23"/>
  <c r="R49" i="23"/>
  <c r="S49" i="23"/>
  <c r="K49" i="23"/>
  <c r="L49" i="23"/>
  <c r="M49" i="23"/>
  <c r="G49" i="23"/>
  <c r="H49" i="23"/>
  <c r="E49" i="23"/>
  <c r="Y37" i="23"/>
  <c r="Z37" i="23"/>
  <c r="AA37" i="23"/>
  <c r="U37" i="23"/>
  <c r="V37" i="23"/>
  <c r="W37" i="23"/>
  <c r="R37" i="23"/>
  <c r="S37" i="23"/>
  <c r="K37" i="23"/>
  <c r="L37" i="23"/>
  <c r="M37" i="23"/>
  <c r="G37" i="23"/>
  <c r="H37" i="23"/>
  <c r="E37" i="23"/>
  <c r="Y26" i="23"/>
  <c r="Z26" i="23"/>
  <c r="AA26" i="23"/>
  <c r="U26" i="23"/>
  <c r="V26" i="23"/>
  <c r="W26" i="23"/>
  <c r="R26" i="23"/>
  <c r="S26" i="23"/>
  <c r="K26" i="23"/>
  <c r="L26" i="23"/>
  <c r="M26" i="23"/>
  <c r="G26" i="23"/>
  <c r="H26" i="23"/>
  <c r="E26" i="23"/>
  <c r="Y49" i="22"/>
  <c r="Z49" i="22"/>
  <c r="AA49" i="22"/>
  <c r="U49" i="22"/>
  <c r="V49" i="22"/>
  <c r="W49" i="22"/>
  <c r="R49" i="22"/>
  <c r="S49" i="22"/>
  <c r="K49" i="22"/>
  <c r="L49" i="22"/>
  <c r="M49" i="22"/>
  <c r="G49" i="22"/>
  <c r="H49" i="22"/>
  <c r="E49" i="22"/>
  <c r="Y37" i="22"/>
  <c r="Z37" i="22"/>
  <c r="AA37" i="22"/>
  <c r="U37" i="22"/>
  <c r="V37" i="22"/>
  <c r="W37" i="22"/>
  <c r="R37" i="22"/>
  <c r="S37" i="22"/>
  <c r="K37" i="22"/>
  <c r="L37" i="22"/>
  <c r="M37" i="22"/>
  <c r="G37" i="22"/>
  <c r="H37" i="22"/>
  <c r="E37" i="22"/>
  <c r="H26" i="22" l="1"/>
  <c r="AA26" i="22"/>
  <c r="Z26" i="22"/>
  <c r="Y26" i="22"/>
  <c r="W26" i="22"/>
  <c r="V26" i="22"/>
  <c r="U26" i="22"/>
  <c r="S26" i="22"/>
  <c r="R26" i="22"/>
  <c r="M26" i="22"/>
  <c r="L26" i="22"/>
  <c r="K26" i="22"/>
  <c r="G26" i="22"/>
  <c r="E26" i="22"/>
  <c r="T49" i="28" l="1"/>
  <c r="S49" i="28"/>
  <c r="R37" i="28"/>
  <c r="M49" i="28"/>
  <c r="L49" i="28"/>
  <c r="K49" i="28"/>
  <c r="J49" i="28"/>
  <c r="E49" i="28"/>
  <c r="D49" i="28"/>
  <c r="C37" i="28"/>
  <c r="B49" i="28"/>
  <c r="F49" i="28"/>
  <c r="G49" i="28"/>
  <c r="H49" i="28"/>
  <c r="I49" i="28"/>
  <c r="N49" i="28"/>
  <c r="O49" i="28"/>
  <c r="P49" i="28"/>
  <c r="Q49" i="28"/>
  <c r="I37" i="28"/>
  <c r="Q37" i="28"/>
  <c r="B37" i="28"/>
  <c r="D37" i="28"/>
  <c r="E37" i="28"/>
  <c r="F37" i="28"/>
  <c r="G37" i="28"/>
  <c r="H37" i="28"/>
  <c r="L37" i="28"/>
  <c r="M37" i="28"/>
  <c r="N37" i="28"/>
  <c r="O37" i="28"/>
  <c r="P37" i="28"/>
  <c r="B37" i="27"/>
  <c r="C37" i="27"/>
  <c r="D37" i="27"/>
  <c r="E37" i="27"/>
  <c r="F37" i="27"/>
  <c r="G37" i="27"/>
  <c r="H37" i="27"/>
  <c r="I37" i="27"/>
  <c r="J37" i="27"/>
  <c r="K37" i="27"/>
  <c r="L37" i="27"/>
  <c r="M37" i="27"/>
  <c r="N37" i="27"/>
  <c r="O37" i="27"/>
  <c r="P37" i="27"/>
  <c r="Q37" i="27"/>
  <c r="R37" i="27"/>
  <c r="S37" i="27"/>
  <c r="T37" i="27"/>
  <c r="B37" i="26"/>
  <c r="C37" i="26"/>
  <c r="D37" i="26"/>
  <c r="E37" i="26"/>
  <c r="F37" i="26"/>
  <c r="G37" i="26"/>
  <c r="H37" i="26"/>
  <c r="I37" i="26"/>
  <c r="J37" i="26"/>
  <c r="K37" i="26"/>
  <c r="L37" i="26"/>
  <c r="M37" i="26"/>
  <c r="N37" i="26"/>
  <c r="O37" i="26"/>
  <c r="P37" i="26"/>
  <c r="Q37" i="26"/>
  <c r="S37" i="26"/>
  <c r="T37" i="26"/>
  <c r="B37" i="25"/>
  <c r="C37" i="25"/>
  <c r="D37" i="25"/>
  <c r="E37" i="25"/>
  <c r="F37" i="25"/>
  <c r="G37" i="25"/>
  <c r="H37" i="25"/>
  <c r="I37" i="25"/>
  <c r="J37" i="25"/>
  <c r="K37" i="25"/>
  <c r="L37" i="25"/>
  <c r="M37" i="25"/>
  <c r="N37" i="25"/>
  <c r="O37" i="25"/>
  <c r="P37" i="25"/>
  <c r="Q37" i="25"/>
  <c r="S37" i="25"/>
  <c r="T37" i="25"/>
  <c r="B25" i="25"/>
  <c r="C25" i="25"/>
  <c r="D25" i="25"/>
  <c r="E25" i="25"/>
  <c r="F25" i="25"/>
  <c r="G25" i="25"/>
  <c r="H25" i="25"/>
  <c r="I25" i="25"/>
  <c r="J25" i="25"/>
  <c r="K25" i="25"/>
  <c r="L25" i="25"/>
  <c r="M25" i="25"/>
  <c r="N25" i="25"/>
  <c r="O25" i="25"/>
  <c r="P25" i="25"/>
  <c r="Q25" i="25"/>
  <c r="R25" i="25"/>
  <c r="S25" i="25"/>
  <c r="T25" i="25"/>
  <c r="C49" i="24"/>
  <c r="D49" i="24"/>
  <c r="F49" i="24"/>
  <c r="I49" i="24"/>
  <c r="J49" i="24"/>
  <c r="N49" i="24"/>
  <c r="O49" i="24"/>
  <c r="P49" i="24"/>
  <c r="Q49" i="24"/>
  <c r="T49" i="24"/>
  <c r="X49" i="24"/>
  <c r="J49" i="23"/>
  <c r="P49" i="23"/>
  <c r="X49" i="23"/>
  <c r="Q49" i="23"/>
  <c r="I49" i="23"/>
  <c r="C49" i="22"/>
  <c r="D49" i="22"/>
  <c r="F49" i="22"/>
  <c r="I49" i="22"/>
  <c r="J49" i="22"/>
  <c r="N49" i="22"/>
  <c r="O49" i="22"/>
  <c r="P49" i="22"/>
  <c r="Q49" i="22"/>
  <c r="T49" i="22"/>
  <c r="X49" i="22"/>
  <c r="D39" i="21"/>
  <c r="E39" i="21"/>
  <c r="F39" i="21"/>
  <c r="G39" i="21"/>
  <c r="H39" i="21"/>
  <c r="I39" i="21"/>
  <c r="J39" i="21"/>
  <c r="K39" i="21"/>
  <c r="L39" i="21"/>
  <c r="M39" i="21"/>
  <c r="N39" i="21"/>
  <c r="O39" i="21"/>
  <c r="P39" i="21"/>
  <c r="Q39" i="21"/>
  <c r="R39" i="21"/>
  <c r="S39" i="21"/>
  <c r="D39" i="20"/>
  <c r="E39" i="20"/>
  <c r="F39" i="20"/>
  <c r="G39" i="20"/>
  <c r="H39" i="20"/>
  <c r="I39" i="20"/>
  <c r="J39" i="20"/>
  <c r="K39" i="20"/>
  <c r="L39" i="20"/>
  <c r="M39" i="20"/>
  <c r="N39" i="20"/>
  <c r="O39" i="20"/>
  <c r="P39" i="20"/>
  <c r="Q39" i="20"/>
  <c r="R39" i="20"/>
  <c r="S39" i="20"/>
  <c r="D39" i="19"/>
  <c r="E39" i="19"/>
  <c r="F39" i="19"/>
  <c r="G39" i="19"/>
  <c r="H39" i="19"/>
  <c r="I39" i="19"/>
  <c r="J39" i="19"/>
  <c r="K39" i="19"/>
  <c r="L39" i="19"/>
  <c r="M39" i="19"/>
  <c r="N39" i="19"/>
  <c r="O39" i="19"/>
  <c r="P39" i="19"/>
  <c r="Q39" i="19"/>
  <c r="R39" i="19"/>
  <c r="S39" i="19"/>
  <c r="C38" i="18"/>
  <c r="D38" i="18"/>
  <c r="F38" i="18"/>
  <c r="F26" i="18"/>
  <c r="D26" i="18"/>
  <c r="C26" i="18"/>
  <c r="B26" i="18"/>
  <c r="K37" i="28" l="1"/>
  <c r="T37" i="28"/>
  <c r="S37" i="28"/>
  <c r="J37" i="28"/>
  <c r="C49" i="28"/>
  <c r="J25" i="28"/>
  <c r="Q25" i="27"/>
  <c r="S25" i="27"/>
  <c r="Q25" i="26"/>
  <c r="L25" i="26"/>
  <c r="C37" i="24"/>
  <c r="F49" i="23"/>
  <c r="N49" i="23"/>
  <c r="O49" i="23"/>
  <c r="C49" i="23"/>
  <c r="D49" i="23"/>
  <c r="T49" i="23"/>
  <c r="F37" i="22"/>
  <c r="O37" i="22"/>
  <c r="P37" i="22"/>
  <c r="N27" i="21"/>
  <c r="M27" i="20"/>
  <c r="O27" i="20"/>
  <c r="C27" i="20"/>
  <c r="K27" i="20"/>
  <c r="L27" i="19"/>
  <c r="E15" i="18"/>
  <c r="T25" i="28"/>
  <c r="S25" i="28"/>
  <c r="R25" i="28"/>
  <c r="Q25" i="28"/>
  <c r="P25" i="28"/>
  <c r="O25" i="28"/>
  <c r="N25" i="28"/>
  <c r="M25" i="28"/>
  <c r="L25" i="28"/>
  <c r="K25" i="28"/>
  <c r="J48" i="28"/>
  <c r="I25" i="28"/>
  <c r="H25" i="28"/>
  <c r="G25" i="28"/>
  <c r="F25" i="28"/>
  <c r="E25" i="28"/>
  <c r="D25" i="28"/>
  <c r="C25" i="28"/>
  <c r="B25" i="28"/>
  <c r="O46" i="28"/>
  <c r="G46" i="28"/>
  <c r="K22" i="28"/>
  <c r="B45" i="28"/>
  <c r="J44" i="28"/>
  <c r="Q20" i="28"/>
  <c r="O41" i="28"/>
  <c r="B41" i="28"/>
  <c r="T25" i="27"/>
  <c r="R25" i="27"/>
  <c r="P25" i="27"/>
  <c r="O25" i="27"/>
  <c r="N25" i="27"/>
  <c r="M25" i="27"/>
  <c r="L25" i="27"/>
  <c r="K25" i="27"/>
  <c r="J25" i="27"/>
  <c r="I25" i="27"/>
  <c r="H25" i="27"/>
  <c r="G25" i="27"/>
  <c r="F25" i="27"/>
  <c r="E25" i="27"/>
  <c r="D25" i="27"/>
  <c r="C25" i="27"/>
  <c r="B25" i="27"/>
  <c r="T25" i="26"/>
  <c r="S25" i="26"/>
  <c r="R25" i="26"/>
  <c r="P25" i="26"/>
  <c r="O25" i="26"/>
  <c r="N25" i="26"/>
  <c r="M25" i="26"/>
  <c r="K25" i="26"/>
  <c r="J36" i="26"/>
  <c r="I25" i="26"/>
  <c r="H25" i="26"/>
  <c r="G25" i="26"/>
  <c r="F25" i="26"/>
  <c r="E25" i="26"/>
  <c r="D25" i="26"/>
  <c r="C25" i="26"/>
  <c r="B36" i="26"/>
  <c r="J34" i="26"/>
  <c r="B34" i="26"/>
  <c r="J33" i="26"/>
  <c r="B33" i="26"/>
  <c r="S31" i="26"/>
  <c r="Q31" i="26"/>
  <c r="P31" i="26"/>
  <c r="K31" i="26"/>
  <c r="J31" i="26"/>
  <c r="D31" i="26"/>
  <c r="C31" i="26"/>
  <c r="B31" i="26"/>
  <c r="H18" i="26"/>
  <c r="J29" i="26"/>
  <c r="K24" i="25"/>
  <c r="C24" i="25"/>
  <c r="O35" i="25"/>
  <c r="F35" i="25"/>
  <c r="B35" i="25"/>
  <c r="B34" i="25"/>
  <c r="J33" i="25"/>
  <c r="G20" i="25"/>
  <c r="R19" i="25"/>
  <c r="Q30" i="25"/>
  <c r="E30" i="25"/>
  <c r="B30" i="25"/>
  <c r="X37" i="24"/>
  <c r="T37" i="24"/>
  <c r="Q26" i="24"/>
  <c r="P26" i="24"/>
  <c r="N26" i="24"/>
  <c r="J37" i="24"/>
  <c r="I26" i="24"/>
  <c r="D26" i="24"/>
  <c r="C26" i="24"/>
  <c r="Y24" i="24"/>
  <c r="C47" i="24"/>
  <c r="R45" i="24"/>
  <c r="Q44" i="24"/>
  <c r="I44" i="24"/>
  <c r="M43" i="24"/>
  <c r="S19" i="24"/>
  <c r="X26" i="23"/>
  <c r="T26" i="23"/>
  <c r="Q26" i="23"/>
  <c r="P37" i="23"/>
  <c r="O37" i="23"/>
  <c r="N26" i="23"/>
  <c r="I26" i="23"/>
  <c r="F26" i="23"/>
  <c r="D26" i="23"/>
  <c r="C37" i="23"/>
  <c r="X26" i="22"/>
  <c r="T26" i="22"/>
  <c r="P26" i="22"/>
  <c r="O26" i="22"/>
  <c r="N26" i="22"/>
  <c r="J26" i="22"/>
  <c r="F26" i="22"/>
  <c r="D26" i="22"/>
  <c r="C26" i="22"/>
  <c r="B26" i="22"/>
  <c r="S27" i="21"/>
  <c r="R27" i="21"/>
  <c r="Q27" i="21"/>
  <c r="P27" i="21"/>
  <c r="O27" i="21"/>
  <c r="M27" i="21"/>
  <c r="L27" i="21"/>
  <c r="K27" i="21"/>
  <c r="J27" i="21"/>
  <c r="I27" i="21"/>
  <c r="H27" i="21"/>
  <c r="G27" i="21"/>
  <c r="F27" i="21"/>
  <c r="E27" i="21"/>
  <c r="D27" i="21"/>
  <c r="C27" i="21"/>
  <c r="P25" i="21"/>
  <c r="I24" i="21"/>
  <c r="R34" i="21"/>
  <c r="K22" i="21"/>
  <c r="S27" i="20"/>
  <c r="R27" i="20"/>
  <c r="Q27" i="20"/>
  <c r="P27" i="20"/>
  <c r="N26" i="20"/>
  <c r="L27" i="20"/>
  <c r="J27" i="20"/>
  <c r="I27" i="20"/>
  <c r="H27" i="20"/>
  <c r="G27" i="20"/>
  <c r="F27" i="20"/>
  <c r="E27" i="20"/>
  <c r="D27" i="20"/>
  <c r="O25" i="20"/>
  <c r="G25" i="20"/>
  <c r="M25" i="20"/>
  <c r="R34" i="20"/>
  <c r="K21" i="20"/>
  <c r="C21" i="20"/>
  <c r="L32" i="20"/>
  <c r="I32" i="20"/>
  <c r="R31" i="20"/>
  <c r="S27" i="19"/>
  <c r="R27" i="19"/>
  <c r="Q27" i="19"/>
  <c r="P27" i="19"/>
  <c r="O27" i="19"/>
  <c r="N27" i="19"/>
  <c r="M27" i="19"/>
  <c r="K27" i="19"/>
  <c r="J27" i="19"/>
  <c r="I27" i="19"/>
  <c r="H27" i="19"/>
  <c r="G27" i="19"/>
  <c r="F27" i="19"/>
  <c r="E27" i="19"/>
  <c r="D27" i="19"/>
  <c r="L26" i="19"/>
  <c r="G37" i="19"/>
  <c r="E25" i="19"/>
  <c r="Q35" i="19"/>
  <c r="F24" i="19"/>
  <c r="O34" i="19"/>
  <c r="G34" i="19"/>
  <c r="R20" i="19"/>
  <c r="J20" i="19"/>
  <c r="E31" i="19"/>
  <c r="D37" i="18"/>
  <c r="E14" i="18"/>
  <c r="C37" i="18"/>
  <c r="B25" i="18"/>
  <c r="D21" i="18"/>
  <c r="E38" i="18" l="1"/>
  <c r="E27" i="18"/>
  <c r="E43" i="28"/>
  <c r="S45" i="28"/>
  <c r="E20" i="28"/>
  <c r="M44" i="28"/>
  <c r="J21" i="28"/>
  <c r="R21" i="28"/>
  <c r="D23" i="28"/>
  <c r="Q24" i="28"/>
  <c r="T18" i="28"/>
  <c r="N44" i="28"/>
  <c r="R24" i="28"/>
  <c r="M19" i="28"/>
  <c r="D22" i="28"/>
  <c r="I23" i="28"/>
  <c r="B21" i="28"/>
  <c r="L23" i="28"/>
  <c r="T23" i="28"/>
  <c r="D47" i="28"/>
  <c r="Q22" i="28"/>
  <c r="C24" i="28"/>
  <c r="S48" i="28"/>
  <c r="S21" i="27"/>
  <c r="H22" i="27"/>
  <c r="R23" i="27"/>
  <c r="I21" i="27"/>
  <c r="T19" i="27"/>
  <c r="I22" i="27"/>
  <c r="P18" i="26"/>
  <c r="E19" i="26"/>
  <c r="M19" i="26"/>
  <c r="B20" i="26"/>
  <c r="J20" i="26"/>
  <c r="R20" i="26"/>
  <c r="J25" i="26"/>
  <c r="Q24" i="26"/>
  <c r="B25" i="26"/>
  <c r="Q29" i="26"/>
  <c r="B32" i="26"/>
  <c r="O22" i="26"/>
  <c r="L23" i="26"/>
  <c r="I24" i="26"/>
  <c r="D18" i="26"/>
  <c r="T18" i="26"/>
  <c r="R24" i="26"/>
  <c r="O23" i="26"/>
  <c r="C36" i="26"/>
  <c r="K36" i="26"/>
  <c r="S36" i="26"/>
  <c r="P34" i="26"/>
  <c r="D36" i="26"/>
  <c r="T36" i="26"/>
  <c r="Q23" i="26"/>
  <c r="Q19" i="26"/>
  <c r="N20" i="26"/>
  <c r="I36" i="26"/>
  <c r="Q36" i="26"/>
  <c r="M31" i="26"/>
  <c r="P33" i="25"/>
  <c r="D33" i="25"/>
  <c r="N18" i="25"/>
  <c r="K19" i="25"/>
  <c r="H20" i="25"/>
  <c r="P20" i="25"/>
  <c r="M21" i="25"/>
  <c r="J22" i="25"/>
  <c r="R22" i="25"/>
  <c r="G23" i="25"/>
  <c r="L24" i="25"/>
  <c r="T24" i="25"/>
  <c r="N33" i="25"/>
  <c r="G18" i="25"/>
  <c r="D19" i="25"/>
  <c r="H19" i="25"/>
  <c r="E22" i="25"/>
  <c r="M22" i="25"/>
  <c r="S20" i="25"/>
  <c r="D32" i="25"/>
  <c r="I33" i="25"/>
  <c r="P19" i="25"/>
  <c r="E20" i="25"/>
  <c r="R21" i="25"/>
  <c r="J34" i="25"/>
  <c r="F32" i="25"/>
  <c r="N20" i="25"/>
  <c r="Q34" i="25"/>
  <c r="F26" i="24"/>
  <c r="F37" i="24"/>
  <c r="O26" i="24"/>
  <c r="O37" i="24"/>
  <c r="T26" i="24"/>
  <c r="Q37" i="24"/>
  <c r="D19" i="24"/>
  <c r="N20" i="24"/>
  <c r="F21" i="24"/>
  <c r="X21" i="24"/>
  <c r="P22" i="24"/>
  <c r="Z23" i="24"/>
  <c r="B26" i="24"/>
  <c r="B37" i="24"/>
  <c r="N37" i="24"/>
  <c r="I37" i="24"/>
  <c r="X26" i="24"/>
  <c r="P37" i="24"/>
  <c r="D37" i="24"/>
  <c r="C19" i="24"/>
  <c r="N21" i="24"/>
  <c r="F22" i="24"/>
  <c r="O22" i="24"/>
  <c r="X22" i="24"/>
  <c r="Y23" i="24"/>
  <c r="Z24" i="24"/>
  <c r="J36" i="24"/>
  <c r="J26" i="24"/>
  <c r="L47" i="24"/>
  <c r="H48" i="24"/>
  <c r="S31" i="24"/>
  <c r="M33" i="24"/>
  <c r="K41" i="24"/>
  <c r="V42" i="24"/>
  <c r="R24" i="24"/>
  <c r="E31" i="24"/>
  <c r="W31" i="24"/>
  <c r="O32" i="24"/>
  <c r="Q34" i="24"/>
  <c r="I23" i="24"/>
  <c r="E41" i="24"/>
  <c r="W41" i="24"/>
  <c r="M36" i="24"/>
  <c r="Z19" i="24"/>
  <c r="K32" i="24"/>
  <c r="S32" i="24"/>
  <c r="C33" i="24"/>
  <c r="L33" i="24"/>
  <c r="T33" i="24"/>
  <c r="V34" i="24"/>
  <c r="O48" i="24"/>
  <c r="R42" i="24"/>
  <c r="C21" i="24"/>
  <c r="T21" i="24"/>
  <c r="D33" i="24"/>
  <c r="V33" i="24"/>
  <c r="E34" i="24"/>
  <c r="N34" i="24"/>
  <c r="W34" i="24"/>
  <c r="F35" i="24"/>
  <c r="X35" i="24"/>
  <c r="Y48" i="24"/>
  <c r="N37" i="23"/>
  <c r="T37" i="23"/>
  <c r="C26" i="23"/>
  <c r="P26" i="23"/>
  <c r="D37" i="23"/>
  <c r="N34" i="23"/>
  <c r="B26" i="23"/>
  <c r="B37" i="23"/>
  <c r="Q37" i="23"/>
  <c r="F37" i="23"/>
  <c r="F24" i="23"/>
  <c r="I37" i="23"/>
  <c r="F19" i="23"/>
  <c r="D31" i="23"/>
  <c r="J26" i="23"/>
  <c r="J37" i="23"/>
  <c r="X37" i="23"/>
  <c r="T23" i="23"/>
  <c r="AA46" i="23"/>
  <c r="O36" i="23"/>
  <c r="O26" i="23"/>
  <c r="P41" i="23"/>
  <c r="P45" i="23"/>
  <c r="J25" i="23"/>
  <c r="Z48" i="23"/>
  <c r="S33" i="23"/>
  <c r="E36" i="23"/>
  <c r="R48" i="23"/>
  <c r="P19" i="23"/>
  <c r="V20" i="23"/>
  <c r="F44" i="23"/>
  <c r="N44" i="23"/>
  <c r="V44" i="23"/>
  <c r="N36" i="23"/>
  <c r="K30" i="23"/>
  <c r="S42" i="23"/>
  <c r="Q31" i="23"/>
  <c r="Y24" i="23"/>
  <c r="W25" i="23"/>
  <c r="T21" i="23"/>
  <c r="Z36" i="23"/>
  <c r="Z22" i="23"/>
  <c r="O22" i="23"/>
  <c r="C47" i="23"/>
  <c r="J43" i="23"/>
  <c r="P44" i="23"/>
  <c r="X44" i="23"/>
  <c r="B35" i="23"/>
  <c r="R35" i="23"/>
  <c r="E19" i="23"/>
  <c r="U19" i="23"/>
  <c r="C20" i="23"/>
  <c r="K20" i="23"/>
  <c r="AA20" i="23"/>
  <c r="I21" i="23"/>
  <c r="G22" i="23"/>
  <c r="W22" i="23"/>
  <c r="M23" i="23"/>
  <c r="U23" i="23"/>
  <c r="K47" i="23"/>
  <c r="I25" i="23"/>
  <c r="Q48" i="23"/>
  <c r="O42" i="23"/>
  <c r="O46" i="23"/>
  <c r="R47" i="23"/>
  <c r="H19" i="23"/>
  <c r="P33" i="23"/>
  <c r="I48" i="23"/>
  <c r="S19" i="23"/>
  <c r="AA19" i="23"/>
  <c r="Y20" i="23"/>
  <c r="W32" i="23"/>
  <c r="E22" i="23"/>
  <c r="C34" i="23"/>
  <c r="K34" i="23"/>
  <c r="S23" i="23"/>
  <c r="I35" i="23"/>
  <c r="Q24" i="23"/>
  <c r="M48" i="23"/>
  <c r="T33" i="22"/>
  <c r="K19" i="22"/>
  <c r="S30" i="22"/>
  <c r="I20" i="22"/>
  <c r="Q31" i="22"/>
  <c r="G32" i="22"/>
  <c r="E22" i="22"/>
  <c r="D37" i="22"/>
  <c r="T37" i="22"/>
  <c r="F41" i="22"/>
  <c r="N45" i="22"/>
  <c r="C37" i="22"/>
  <c r="I26" i="22"/>
  <c r="I37" i="22"/>
  <c r="Q26" i="22"/>
  <c r="Q37" i="22"/>
  <c r="X37" i="22"/>
  <c r="N37" i="22"/>
  <c r="J37" i="22"/>
  <c r="U47" i="22"/>
  <c r="B37" i="22"/>
  <c r="H30" i="22"/>
  <c r="P30" i="22"/>
  <c r="D32" i="22"/>
  <c r="L32" i="22"/>
  <c r="T32" i="22"/>
  <c r="I19" i="22"/>
  <c r="R30" i="22"/>
  <c r="P35" i="22"/>
  <c r="C34" i="22"/>
  <c r="Y24" i="22"/>
  <c r="V41" i="22"/>
  <c r="U43" i="22"/>
  <c r="P44" i="22"/>
  <c r="H48" i="22"/>
  <c r="J45" i="22"/>
  <c r="K34" i="22"/>
  <c r="S23" i="22"/>
  <c r="AA23" i="22"/>
  <c r="AA30" i="22"/>
  <c r="O21" i="22"/>
  <c r="S34" i="22"/>
  <c r="G25" i="22"/>
  <c r="D19" i="22"/>
  <c r="G36" i="22"/>
  <c r="Q47" i="22"/>
  <c r="X25" i="22"/>
  <c r="N42" i="22"/>
  <c r="O32" i="22"/>
  <c r="S19" i="22"/>
  <c r="Q20" i="22"/>
  <c r="K23" i="22"/>
  <c r="W36" i="22"/>
  <c r="Y35" i="22"/>
  <c r="L23" i="22"/>
  <c r="AA19" i="22"/>
  <c r="C23" i="22"/>
  <c r="R42" i="22"/>
  <c r="K30" i="22"/>
  <c r="I31" i="22"/>
  <c r="G21" i="22"/>
  <c r="AA34" i="22"/>
  <c r="T19" i="22"/>
  <c r="W25" i="22"/>
  <c r="H46" i="22"/>
  <c r="P46" i="22"/>
  <c r="X46" i="22"/>
  <c r="F35" i="22"/>
  <c r="N35" i="22"/>
  <c r="D36" i="22"/>
  <c r="T36" i="22"/>
  <c r="P23" i="22"/>
  <c r="D33" i="21"/>
  <c r="Q23" i="21"/>
  <c r="H24" i="21"/>
  <c r="G25" i="21"/>
  <c r="F26" i="21"/>
  <c r="M20" i="21"/>
  <c r="N20" i="21"/>
  <c r="G35" i="21"/>
  <c r="F34" i="21"/>
  <c r="N34" i="21"/>
  <c r="N31" i="21"/>
  <c r="Q21" i="21"/>
  <c r="I22" i="21"/>
  <c r="Q22" i="21"/>
  <c r="F37" i="21"/>
  <c r="N26" i="21"/>
  <c r="R23" i="21"/>
  <c r="G26" i="21"/>
  <c r="E36" i="21"/>
  <c r="E33" i="21"/>
  <c r="R24" i="21"/>
  <c r="P26" i="21"/>
  <c r="C23" i="20"/>
  <c r="K23" i="20"/>
  <c r="S23" i="20"/>
  <c r="I25" i="20"/>
  <c r="N27" i="20"/>
  <c r="Q20" i="20"/>
  <c r="C26" i="20"/>
  <c r="K32" i="20"/>
  <c r="K26" i="20"/>
  <c r="S26" i="20"/>
  <c r="J32" i="20"/>
  <c r="R32" i="20"/>
  <c r="E37" i="20"/>
  <c r="M37" i="20"/>
  <c r="F26" i="20"/>
  <c r="S34" i="20"/>
  <c r="P37" i="20"/>
  <c r="I37" i="20"/>
  <c r="K34" i="19"/>
  <c r="H33" i="19"/>
  <c r="P33" i="19"/>
  <c r="N35" i="19"/>
  <c r="D37" i="19"/>
  <c r="C26" i="19"/>
  <c r="C27" i="19"/>
  <c r="H34" i="19"/>
  <c r="E37" i="19"/>
  <c r="K32" i="19"/>
  <c r="I34" i="19"/>
  <c r="Q34" i="19"/>
  <c r="F37" i="19"/>
  <c r="K31" i="19"/>
  <c r="S31" i="19"/>
  <c r="I33" i="19"/>
  <c r="Q33" i="19"/>
  <c r="M31" i="19"/>
  <c r="S34" i="19"/>
  <c r="H37" i="19"/>
  <c r="S32" i="19"/>
  <c r="K37" i="19"/>
  <c r="S37" i="19"/>
  <c r="Q31" i="19"/>
  <c r="M36" i="19"/>
  <c r="P34" i="19"/>
  <c r="F36" i="19"/>
  <c r="N36" i="19"/>
  <c r="M37" i="19"/>
  <c r="G36" i="19"/>
  <c r="O36" i="19"/>
  <c r="N37" i="19"/>
  <c r="C21" i="19"/>
  <c r="J22" i="19"/>
  <c r="R22" i="19"/>
  <c r="Q23" i="19"/>
  <c r="H36" i="19"/>
  <c r="P36" i="19"/>
  <c r="O37" i="19"/>
  <c r="F38" i="19"/>
  <c r="P37" i="19"/>
  <c r="G31" i="19"/>
  <c r="O31" i="19"/>
  <c r="F20" i="19"/>
  <c r="N20" i="19"/>
  <c r="E21" i="19"/>
  <c r="M21" i="19"/>
  <c r="D22" i="19"/>
  <c r="L22" i="19"/>
  <c r="C23" i="19"/>
  <c r="J24" i="19"/>
  <c r="R24" i="19"/>
  <c r="E26" i="18"/>
  <c r="C20" i="18"/>
  <c r="F34" i="18"/>
  <c r="B19" i="18"/>
  <c r="C33" i="18"/>
  <c r="F35" i="18"/>
  <c r="G31" i="21"/>
  <c r="D20" i="19"/>
  <c r="D32" i="19"/>
  <c r="L20" i="19"/>
  <c r="L32" i="19"/>
  <c r="K21" i="19"/>
  <c r="K33" i="19"/>
  <c r="S21" i="19"/>
  <c r="S33" i="19"/>
  <c r="I23" i="19"/>
  <c r="I35" i="19"/>
  <c r="N38" i="19"/>
  <c r="I33" i="20"/>
  <c r="K23" i="19"/>
  <c r="K35" i="19"/>
  <c r="S23" i="19"/>
  <c r="S35" i="19"/>
  <c r="I25" i="19"/>
  <c r="I37" i="19"/>
  <c r="Q25" i="19"/>
  <c r="Q37" i="19"/>
  <c r="H38" i="19"/>
  <c r="P38" i="19"/>
  <c r="R22" i="20"/>
  <c r="C21" i="18"/>
  <c r="D32" i="20"/>
  <c r="D20" i="20"/>
  <c r="S33" i="20"/>
  <c r="S21" i="20"/>
  <c r="J34" i="20"/>
  <c r="J22" i="20"/>
  <c r="I35" i="20"/>
  <c r="I23" i="20"/>
  <c r="Q35" i="20"/>
  <c r="Q23" i="20"/>
  <c r="H36" i="20"/>
  <c r="H24" i="20"/>
  <c r="P36" i="20"/>
  <c r="P24" i="20"/>
  <c r="F36" i="18"/>
  <c r="E13" i="18"/>
  <c r="E36" i="18" s="1"/>
  <c r="I21" i="19"/>
  <c r="I32" i="19"/>
  <c r="Q21" i="19"/>
  <c r="Q32" i="19"/>
  <c r="K38" i="19"/>
  <c r="S38" i="19"/>
  <c r="D24" i="18"/>
  <c r="L31" i="19"/>
  <c r="K20" i="19"/>
  <c r="S20" i="19"/>
  <c r="J21" i="19"/>
  <c r="R21" i="19"/>
  <c r="I22" i="19"/>
  <c r="Q22" i="19"/>
  <c r="G35" i="19"/>
  <c r="O35" i="19"/>
  <c r="D38" i="19"/>
  <c r="L38" i="19"/>
  <c r="AA41" i="22"/>
  <c r="K41" i="22"/>
  <c r="X30" i="22"/>
  <c r="X19" i="22"/>
  <c r="F31" i="22"/>
  <c r="F43" i="22"/>
  <c r="N31" i="22"/>
  <c r="N43" i="22"/>
  <c r="V31" i="22"/>
  <c r="V43" i="22"/>
  <c r="B33" i="22"/>
  <c r="AA45" i="22"/>
  <c r="J33" i="22"/>
  <c r="J22" i="22"/>
  <c r="J34" i="22"/>
  <c r="R33" i="22"/>
  <c r="R45" i="22"/>
  <c r="Z33" i="22"/>
  <c r="Z45" i="22"/>
  <c r="V35" i="22"/>
  <c r="V24" i="22"/>
  <c r="L36" i="22"/>
  <c r="L48" i="22"/>
  <c r="S45" i="22"/>
  <c r="J33" i="19"/>
  <c r="R33" i="19"/>
  <c r="H35" i="19"/>
  <c r="P35" i="19"/>
  <c r="E38" i="19"/>
  <c r="M38" i="19"/>
  <c r="I31" i="19"/>
  <c r="Q25" i="20"/>
  <c r="H26" i="20"/>
  <c r="P26" i="20"/>
  <c r="P38" i="20"/>
  <c r="R20" i="20"/>
  <c r="S35" i="20"/>
  <c r="F31" i="19"/>
  <c r="N31" i="19"/>
  <c r="E20" i="19"/>
  <c r="M20" i="19"/>
  <c r="D21" i="19"/>
  <c r="L21" i="19"/>
  <c r="C22" i="19"/>
  <c r="K22" i="19"/>
  <c r="S22" i="19"/>
  <c r="J23" i="19"/>
  <c r="R23" i="19"/>
  <c r="I24" i="19"/>
  <c r="Q24" i="19"/>
  <c r="G38" i="19"/>
  <c r="O38" i="19"/>
  <c r="D33" i="19"/>
  <c r="D21" i="22"/>
  <c r="H25" i="22"/>
  <c r="B30" i="22"/>
  <c r="H33" i="20"/>
  <c r="L20" i="21"/>
  <c r="C20" i="21"/>
  <c r="D32" i="21"/>
  <c r="R21" i="21"/>
  <c r="R33" i="21"/>
  <c r="N41" i="22"/>
  <c r="J43" i="22"/>
  <c r="J20" i="22"/>
  <c r="R43" i="22"/>
  <c r="R32" i="22"/>
  <c r="Z43" i="22"/>
  <c r="Z20" i="22"/>
  <c r="F45" i="22"/>
  <c r="F22" i="22"/>
  <c r="V45" i="22"/>
  <c r="V22" i="22"/>
  <c r="B24" i="22"/>
  <c r="E47" i="22"/>
  <c r="J47" i="22"/>
  <c r="J36" i="22"/>
  <c r="R24" i="22"/>
  <c r="R47" i="22"/>
  <c r="Z47" i="22"/>
  <c r="P21" i="22"/>
  <c r="F30" i="22"/>
  <c r="J31" i="20"/>
  <c r="F21" i="18"/>
  <c r="D25" i="18"/>
  <c r="H31" i="19"/>
  <c r="P31" i="19"/>
  <c r="G20" i="19"/>
  <c r="O20" i="19"/>
  <c r="F21" i="19"/>
  <c r="N21" i="19"/>
  <c r="E22" i="19"/>
  <c r="M22" i="19"/>
  <c r="D23" i="19"/>
  <c r="L23" i="19"/>
  <c r="C24" i="19"/>
  <c r="K24" i="19"/>
  <c r="S24" i="19"/>
  <c r="J25" i="19"/>
  <c r="R25" i="19"/>
  <c r="I26" i="19"/>
  <c r="Q26" i="19"/>
  <c r="K31" i="20"/>
  <c r="S31" i="20"/>
  <c r="I21" i="20"/>
  <c r="Q33" i="20"/>
  <c r="H22" i="20"/>
  <c r="P34" i="20"/>
  <c r="G35" i="20"/>
  <c r="O35" i="20"/>
  <c r="P33" i="20"/>
  <c r="C32" i="18"/>
  <c r="H32" i="19"/>
  <c r="P32" i="19"/>
  <c r="G33" i="19"/>
  <c r="O33" i="19"/>
  <c r="F34" i="19"/>
  <c r="N34" i="19"/>
  <c r="E35" i="19"/>
  <c r="M35" i="19"/>
  <c r="D36" i="19"/>
  <c r="L36" i="19"/>
  <c r="J38" i="19"/>
  <c r="R38" i="19"/>
  <c r="L33" i="19"/>
  <c r="I43" i="22"/>
  <c r="Q34" i="20"/>
  <c r="E31" i="21"/>
  <c r="M31" i="21"/>
  <c r="D20" i="21"/>
  <c r="C21" i="21"/>
  <c r="C22" i="21"/>
  <c r="K21" i="21"/>
  <c r="S21" i="21"/>
  <c r="J34" i="21"/>
  <c r="J22" i="21"/>
  <c r="R22" i="21"/>
  <c r="E20" i="21"/>
  <c r="L31" i="22"/>
  <c r="X33" i="22"/>
  <c r="H41" i="24"/>
  <c r="P41" i="24"/>
  <c r="I19" i="24"/>
  <c r="I42" i="24"/>
  <c r="Q42" i="24"/>
  <c r="Q31" i="24"/>
  <c r="J20" i="24"/>
  <c r="J43" i="24"/>
  <c r="J31" i="24"/>
  <c r="R43" i="24"/>
  <c r="R31" i="24"/>
  <c r="B21" i="24"/>
  <c r="F44" i="24"/>
  <c r="B32" i="24"/>
  <c r="D46" i="24"/>
  <c r="D34" i="24"/>
  <c r="M23" i="24"/>
  <c r="M34" i="24"/>
  <c r="P31" i="20"/>
  <c r="G32" i="20"/>
  <c r="O32" i="20"/>
  <c r="F33" i="20"/>
  <c r="N33" i="20"/>
  <c r="E34" i="20"/>
  <c r="M34" i="20"/>
  <c r="D35" i="20"/>
  <c r="L35" i="20"/>
  <c r="I36" i="20"/>
  <c r="K36" i="20"/>
  <c r="S36" i="20"/>
  <c r="J37" i="20"/>
  <c r="R37" i="20"/>
  <c r="I38" i="20"/>
  <c r="Q26" i="20"/>
  <c r="I31" i="21"/>
  <c r="Q31" i="21"/>
  <c r="H32" i="21"/>
  <c r="P32" i="21"/>
  <c r="G33" i="21"/>
  <c r="O33" i="21"/>
  <c r="E37" i="21"/>
  <c r="G37" i="21"/>
  <c r="B19" i="22"/>
  <c r="J19" i="22"/>
  <c r="R19" i="22"/>
  <c r="Z19" i="22"/>
  <c r="H31" i="22"/>
  <c r="X31" i="22"/>
  <c r="N32" i="22"/>
  <c r="D22" i="22"/>
  <c r="D33" i="22"/>
  <c r="L22" i="22"/>
  <c r="T22" i="22"/>
  <c r="B23" i="22"/>
  <c r="J23" i="22"/>
  <c r="J46" i="22"/>
  <c r="R23" i="22"/>
  <c r="Z23" i="22"/>
  <c r="Z46" i="22"/>
  <c r="Z34" i="22"/>
  <c r="H24" i="22"/>
  <c r="P24" i="22"/>
  <c r="X24" i="22"/>
  <c r="F36" i="22"/>
  <c r="V36" i="22"/>
  <c r="Q43" i="22"/>
  <c r="Q31" i="20"/>
  <c r="H32" i="20"/>
  <c r="P20" i="20"/>
  <c r="G33" i="20"/>
  <c r="O33" i="20"/>
  <c r="F34" i="20"/>
  <c r="N34" i="20"/>
  <c r="H37" i="20"/>
  <c r="K37" i="20"/>
  <c r="S25" i="20"/>
  <c r="Q20" i="21"/>
  <c r="J38" i="21"/>
  <c r="N37" i="21"/>
  <c r="E41" i="22"/>
  <c r="M41" i="22"/>
  <c r="U41" i="22"/>
  <c r="C19" i="22"/>
  <c r="C30" i="22"/>
  <c r="Y43" i="22"/>
  <c r="Y20" i="22"/>
  <c r="Y31" i="22"/>
  <c r="W21" i="22"/>
  <c r="W32" i="22"/>
  <c r="E45" i="22"/>
  <c r="E33" i="22"/>
  <c r="M45" i="22"/>
  <c r="M33" i="22"/>
  <c r="M22" i="22"/>
  <c r="U45" i="22"/>
  <c r="U33" i="22"/>
  <c r="U22" i="22"/>
  <c r="I47" i="22"/>
  <c r="I35" i="22"/>
  <c r="I24" i="22"/>
  <c r="Q24" i="22"/>
  <c r="Q35" i="22"/>
  <c r="Y47" i="22"/>
  <c r="O36" i="22"/>
  <c r="O25" i="22"/>
  <c r="K46" i="23"/>
  <c r="K46" i="24"/>
  <c r="S41" i="22"/>
  <c r="Q19" i="22"/>
  <c r="Y19" i="22"/>
  <c r="G20" i="22"/>
  <c r="O20" i="22"/>
  <c r="W20" i="22"/>
  <c r="E21" i="22"/>
  <c r="M21" i="22"/>
  <c r="U21" i="22"/>
  <c r="C22" i="22"/>
  <c r="K22" i="22"/>
  <c r="K45" i="22"/>
  <c r="S22" i="22"/>
  <c r="AA22" i="22"/>
  <c r="I23" i="22"/>
  <c r="Q23" i="22"/>
  <c r="Y23" i="22"/>
  <c r="G47" i="22"/>
  <c r="O47" i="22"/>
  <c r="W47" i="22"/>
  <c r="C41" i="22"/>
  <c r="F43" i="23"/>
  <c r="X22" i="23"/>
  <c r="J32" i="23"/>
  <c r="M20" i="24"/>
  <c r="C42" i="23"/>
  <c r="C24" i="23"/>
  <c r="O23" i="24"/>
  <c r="X23" i="24"/>
  <c r="I25" i="24"/>
  <c r="J25" i="24"/>
  <c r="G24" i="21"/>
  <c r="O24" i="21"/>
  <c r="F25" i="21"/>
  <c r="N25" i="21"/>
  <c r="E26" i="21"/>
  <c r="G41" i="22"/>
  <c r="W45" i="22"/>
  <c r="S24" i="22"/>
  <c r="AA24" i="22"/>
  <c r="I36" i="22"/>
  <c r="Q36" i="22"/>
  <c r="Y36" i="22"/>
  <c r="D42" i="23"/>
  <c r="L42" i="23"/>
  <c r="T42" i="23"/>
  <c r="B31" i="23"/>
  <c r="B20" i="23"/>
  <c r="J20" i="23"/>
  <c r="R43" i="23"/>
  <c r="Z20" i="23"/>
  <c r="Z43" i="23"/>
  <c r="H44" i="23"/>
  <c r="H21" i="23"/>
  <c r="F22" i="23"/>
  <c r="N22" i="23"/>
  <c r="D46" i="23"/>
  <c r="L46" i="23"/>
  <c r="L34" i="23"/>
  <c r="T46" i="23"/>
  <c r="T35" i="23"/>
  <c r="B24" i="23"/>
  <c r="J47" i="23"/>
  <c r="J24" i="23"/>
  <c r="Z24" i="23"/>
  <c r="Z47" i="23"/>
  <c r="H36" i="23"/>
  <c r="P36" i="23"/>
  <c r="P25" i="23"/>
  <c r="K19" i="24"/>
  <c r="S41" i="24"/>
  <c r="L42" i="24"/>
  <c r="L19" i="24"/>
  <c r="T42" i="24"/>
  <c r="T19" i="24"/>
  <c r="D43" i="24"/>
  <c r="D20" i="24"/>
  <c r="V43" i="24"/>
  <c r="V20" i="24"/>
  <c r="E44" i="24"/>
  <c r="E21" i="24"/>
  <c r="N44" i="24"/>
  <c r="W44" i="24"/>
  <c r="W21" i="24"/>
  <c r="W22" i="24"/>
  <c r="H46" i="24"/>
  <c r="H23" i="24"/>
  <c r="P46" i="24"/>
  <c r="P23" i="24"/>
  <c r="Y46" i="24"/>
  <c r="I35" i="24"/>
  <c r="I24" i="24"/>
  <c r="Q35" i="24"/>
  <c r="Q24" i="24"/>
  <c r="R36" i="24"/>
  <c r="R25" i="24"/>
  <c r="L44" i="22"/>
  <c r="D35" i="22"/>
  <c r="X48" i="22"/>
  <c r="Q44" i="23"/>
  <c r="Q21" i="23"/>
  <c r="S24" i="23"/>
  <c r="S47" i="23"/>
  <c r="AA24" i="23"/>
  <c r="AA47" i="23"/>
  <c r="Y25" i="23"/>
  <c r="Y48" i="23"/>
  <c r="H41" i="28"/>
  <c r="P41" i="28"/>
  <c r="P18" i="28"/>
  <c r="B20" i="28"/>
  <c r="B19" i="28"/>
  <c r="G44" i="28"/>
  <c r="G20" i="28"/>
  <c r="T45" i="28"/>
  <c r="T21" i="28"/>
  <c r="N47" i="28"/>
  <c r="N24" i="28"/>
  <c r="F31" i="21"/>
  <c r="M32" i="21"/>
  <c r="D21" i="21"/>
  <c r="L33" i="21"/>
  <c r="J23" i="21"/>
  <c r="Q24" i="21"/>
  <c r="H25" i="21"/>
  <c r="O26" i="21"/>
  <c r="Q34" i="21"/>
  <c r="E43" i="22"/>
  <c r="C45" i="22"/>
  <c r="B32" i="23"/>
  <c r="H33" i="23"/>
  <c r="Z25" i="23"/>
  <c r="H25" i="23"/>
  <c r="V47" i="23"/>
  <c r="F23" i="24"/>
  <c r="I41" i="24"/>
  <c r="J19" i="24"/>
  <c r="J42" i="24"/>
  <c r="B20" i="24"/>
  <c r="N43" i="24"/>
  <c r="K20" i="24"/>
  <c r="K43" i="24"/>
  <c r="K31" i="24"/>
  <c r="S20" i="24"/>
  <c r="S43" i="24"/>
  <c r="L21" i="24"/>
  <c r="L32" i="24"/>
  <c r="P25" i="24"/>
  <c r="P36" i="24"/>
  <c r="T44" i="24"/>
  <c r="F30" i="23"/>
  <c r="N42" i="23"/>
  <c r="V42" i="23"/>
  <c r="D20" i="23"/>
  <c r="L31" i="23"/>
  <c r="T31" i="23"/>
  <c r="J21" i="23"/>
  <c r="R32" i="23"/>
  <c r="Z32" i="23"/>
  <c r="X33" i="23"/>
  <c r="F46" i="23"/>
  <c r="N46" i="23"/>
  <c r="V46" i="23"/>
  <c r="D47" i="23"/>
  <c r="L47" i="23"/>
  <c r="T47" i="23"/>
  <c r="X48" i="23"/>
  <c r="J36" i="23"/>
  <c r="R25" i="23"/>
  <c r="R21" i="23"/>
  <c r="H23" i="23"/>
  <c r="T24" i="23"/>
  <c r="T25" i="23"/>
  <c r="V30" i="23"/>
  <c r="B36" i="23"/>
  <c r="B19" i="24"/>
  <c r="K42" i="24"/>
  <c r="S42" i="24"/>
  <c r="C31" i="24"/>
  <c r="C20" i="24"/>
  <c r="L20" i="24"/>
  <c r="T31" i="24"/>
  <c r="T43" i="24"/>
  <c r="D21" i="24"/>
  <c r="M21" i="24"/>
  <c r="V32" i="24"/>
  <c r="V44" i="24"/>
  <c r="E22" i="24"/>
  <c r="N33" i="24"/>
  <c r="W33" i="24"/>
  <c r="H35" i="24"/>
  <c r="P24" i="24"/>
  <c r="Q48" i="24"/>
  <c r="Q36" i="24"/>
  <c r="Q25" i="24"/>
  <c r="Z48" i="24"/>
  <c r="Z25" i="24"/>
  <c r="Z36" i="24"/>
  <c r="T32" i="24"/>
  <c r="J41" i="24"/>
  <c r="P46" i="28"/>
  <c r="P23" i="28"/>
  <c r="B24" i="28"/>
  <c r="B48" i="28"/>
  <c r="V43" i="23"/>
  <c r="T45" i="23"/>
  <c r="F35" i="23"/>
  <c r="N24" i="23"/>
  <c r="L20" i="23"/>
  <c r="B22" i="23"/>
  <c r="V34" i="23"/>
  <c r="J48" i="23"/>
  <c r="V21" i="24"/>
  <c r="B31" i="24"/>
  <c r="I30" i="23"/>
  <c r="G31" i="23"/>
  <c r="M21" i="23"/>
  <c r="U32" i="23"/>
  <c r="AA33" i="23"/>
  <c r="Y46" i="23"/>
  <c r="G47" i="23"/>
  <c r="O47" i="23"/>
  <c r="W47" i="23"/>
  <c r="N20" i="23"/>
  <c r="Y34" i="23"/>
  <c r="I29" i="26"/>
  <c r="L36" i="26"/>
  <c r="L24" i="26"/>
  <c r="J31" i="25"/>
  <c r="J19" i="25"/>
  <c r="L33" i="28"/>
  <c r="L33" i="25"/>
  <c r="I22" i="25"/>
  <c r="I34" i="25"/>
  <c r="N23" i="25"/>
  <c r="N35" i="25"/>
  <c r="K42" i="23"/>
  <c r="AA42" i="23"/>
  <c r="G44" i="23"/>
  <c r="O44" i="23"/>
  <c r="W44" i="23"/>
  <c r="C46" i="23"/>
  <c r="Q47" i="23"/>
  <c r="Y35" i="23"/>
  <c r="G48" i="23"/>
  <c r="O48" i="23"/>
  <c r="W48" i="23"/>
  <c r="D24" i="23"/>
  <c r="G35" i="23"/>
  <c r="B33" i="24"/>
  <c r="D24" i="24"/>
  <c r="N22" i="24"/>
  <c r="C44" i="24"/>
  <c r="T20" i="24"/>
  <c r="H24" i="24"/>
  <c r="C32" i="24"/>
  <c r="P35" i="24"/>
  <c r="C18" i="26"/>
  <c r="G34" i="26"/>
  <c r="D23" i="26"/>
  <c r="T23" i="26"/>
  <c r="P19" i="26"/>
  <c r="C32" i="26"/>
  <c r="T48" i="28"/>
  <c r="C41" i="24"/>
  <c r="L41" i="24"/>
  <c r="T41" i="24"/>
  <c r="D42" i="24"/>
  <c r="M42" i="24"/>
  <c r="V31" i="24"/>
  <c r="E43" i="24"/>
  <c r="N32" i="24"/>
  <c r="W32" i="24"/>
  <c r="F33" i="24"/>
  <c r="O44" i="24"/>
  <c r="X44" i="24"/>
  <c r="H34" i="24"/>
  <c r="Y34" i="24"/>
  <c r="J47" i="24"/>
  <c r="B36" i="24"/>
  <c r="K36" i="24"/>
  <c r="S36" i="24"/>
  <c r="V19" i="24"/>
  <c r="K25" i="24"/>
  <c r="K34" i="25"/>
  <c r="H34" i="26"/>
  <c r="J21" i="26"/>
  <c r="G18" i="28"/>
  <c r="L43" i="28"/>
  <c r="T19" i="28"/>
  <c r="I20" i="28"/>
  <c r="N21" i="28"/>
  <c r="C22" i="28"/>
  <c r="S22" i="28"/>
  <c r="H23" i="28"/>
  <c r="E24" i="28"/>
  <c r="M24" i="28"/>
  <c r="F43" i="24"/>
  <c r="H44" i="24"/>
  <c r="Y44" i="24"/>
  <c r="J46" i="24"/>
  <c r="T47" i="24"/>
  <c r="K35" i="24"/>
  <c r="C36" i="24"/>
  <c r="L48" i="24"/>
  <c r="P21" i="25"/>
  <c r="H29" i="26"/>
  <c r="P29" i="26"/>
  <c r="G21" i="28"/>
  <c r="T22" i="28"/>
  <c r="O22" i="28"/>
  <c r="Q45" i="28"/>
  <c r="I48" i="28"/>
  <c r="I24" i="28"/>
  <c r="M20" i="28"/>
  <c r="M19" i="25"/>
  <c r="R20" i="25"/>
  <c r="B23" i="25"/>
  <c r="C20" i="26"/>
  <c r="H21" i="26"/>
  <c r="E23" i="26"/>
  <c r="G22" i="26"/>
  <c r="D24" i="27"/>
  <c r="Q41" i="28"/>
  <c r="I30" i="25"/>
  <c r="Q18" i="25"/>
  <c r="F31" i="25"/>
  <c r="N19" i="25"/>
  <c r="K20" i="25"/>
  <c r="E34" i="25"/>
  <c r="M34" i="25"/>
  <c r="R23" i="25"/>
  <c r="N31" i="25"/>
  <c r="P30" i="26"/>
  <c r="S23" i="26"/>
  <c r="H22" i="26"/>
  <c r="F34" i="25"/>
  <c r="N34" i="25"/>
  <c r="K23" i="25"/>
  <c r="K32" i="25"/>
  <c r="F29" i="26"/>
  <c r="M32" i="26"/>
  <c r="B21" i="26"/>
  <c r="R21" i="26"/>
  <c r="J21" i="27"/>
  <c r="R21" i="27"/>
  <c r="E21" i="25"/>
  <c r="M32" i="28"/>
  <c r="B22" i="25"/>
  <c r="O34" i="25"/>
  <c r="D24" i="25"/>
  <c r="L23" i="25"/>
  <c r="B33" i="25"/>
  <c r="G29" i="26"/>
  <c r="N32" i="26"/>
  <c r="E47" i="28"/>
  <c r="N21" i="25"/>
  <c r="B24" i="25"/>
  <c r="C31" i="18"/>
  <c r="D19" i="18"/>
  <c r="E10" i="18"/>
  <c r="E33" i="18" s="1"/>
  <c r="C35" i="18"/>
  <c r="F31" i="18"/>
  <c r="E12" i="18"/>
  <c r="F22" i="18"/>
  <c r="F23" i="18"/>
  <c r="B23" i="18"/>
  <c r="C30" i="18"/>
  <c r="C22" i="18"/>
  <c r="B24" i="18"/>
  <c r="D23" i="18"/>
  <c r="D30" i="18"/>
  <c r="D32" i="18"/>
  <c r="D22" i="18"/>
  <c r="C24" i="18"/>
  <c r="F19" i="18"/>
  <c r="C34" i="18"/>
  <c r="F30" i="18"/>
  <c r="F32" i="18"/>
  <c r="E11" i="18"/>
  <c r="D36" i="18"/>
  <c r="D35" i="18"/>
  <c r="E37" i="18"/>
  <c r="N22" i="19"/>
  <c r="K25" i="19"/>
  <c r="G20" i="20"/>
  <c r="O21" i="20"/>
  <c r="M22" i="20"/>
  <c r="L23" i="20"/>
  <c r="K24" i="20"/>
  <c r="J25" i="20"/>
  <c r="I26" i="20"/>
  <c r="H31" i="21"/>
  <c r="P31" i="21"/>
  <c r="G20" i="21"/>
  <c r="G32" i="21"/>
  <c r="O32" i="21"/>
  <c r="O20" i="21"/>
  <c r="F33" i="21"/>
  <c r="F21" i="21"/>
  <c r="N21" i="21"/>
  <c r="N22" i="21"/>
  <c r="E34" i="21"/>
  <c r="E22" i="21"/>
  <c r="M22" i="21"/>
  <c r="M34" i="21"/>
  <c r="D23" i="21"/>
  <c r="D35" i="21"/>
  <c r="L23" i="21"/>
  <c r="L35" i="21"/>
  <c r="L24" i="21"/>
  <c r="C24" i="21"/>
  <c r="I36" i="21"/>
  <c r="K36" i="21"/>
  <c r="K24" i="21"/>
  <c r="S36" i="21"/>
  <c r="S24" i="21"/>
  <c r="J37" i="21"/>
  <c r="J25" i="21"/>
  <c r="J26" i="21"/>
  <c r="R25" i="21"/>
  <c r="R37" i="21"/>
  <c r="I26" i="21"/>
  <c r="I38" i="21"/>
  <c r="Q26" i="21"/>
  <c r="Q38" i="21"/>
  <c r="Q32" i="21"/>
  <c r="E8" i="18"/>
  <c r="B20" i="18"/>
  <c r="C23" i="18"/>
  <c r="F24" i="18"/>
  <c r="I20" i="19"/>
  <c r="Q20" i="19"/>
  <c r="H21" i="19"/>
  <c r="P21" i="19"/>
  <c r="G22" i="19"/>
  <c r="O22" i="19"/>
  <c r="F23" i="19"/>
  <c r="N23" i="19"/>
  <c r="E24" i="19"/>
  <c r="M24" i="19"/>
  <c r="D25" i="19"/>
  <c r="L25" i="19"/>
  <c r="K26" i="19"/>
  <c r="S26" i="19"/>
  <c r="J31" i="19"/>
  <c r="R31" i="19"/>
  <c r="J32" i="19"/>
  <c r="R32" i="19"/>
  <c r="J34" i="19"/>
  <c r="R34" i="19"/>
  <c r="J35" i="19"/>
  <c r="R35" i="19"/>
  <c r="J36" i="19"/>
  <c r="R36" i="19"/>
  <c r="J37" i="19"/>
  <c r="R37" i="19"/>
  <c r="E35" i="20"/>
  <c r="M35" i="20"/>
  <c r="D36" i="20"/>
  <c r="L36" i="20"/>
  <c r="J38" i="20"/>
  <c r="R38" i="20"/>
  <c r="H20" i="20"/>
  <c r="P21" i="20"/>
  <c r="N22" i="20"/>
  <c r="M23" i="20"/>
  <c r="L24" i="20"/>
  <c r="K25" i="20"/>
  <c r="J26" i="20"/>
  <c r="K33" i="20"/>
  <c r="Q38" i="20"/>
  <c r="F22" i="21"/>
  <c r="M23" i="21"/>
  <c r="D31" i="18"/>
  <c r="F22" i="19"/>
  <c r="C25" i="19"/>
  <c r="J26" i="19"/>
  <c r="I36" i="19"/>
  <c r="Q36" i="19"/>
  <c r="I38" i="19"/>
  <c r="O23" i="19"/>
  <c r="D26" i="19"/>
  <c r="P22" i="20"/>
  <c r="I32" i="21"/>
  <c r="I20" i="21"/>
  <c r="O34" i="21"/>
  <c r="O22" i="21"/>
  <c r="D37" i="21"/>
  <c r="D26" i="21"/>
  <c r="D25" i="21"/>
  <c r="S38" i="21"/>
  <c r="S26" i="21"/>
  <c r="D20" i="18"/>
  <c r="C25" i="18"/>
  <c r="C20" i="19"/>
  <c r="H23" i="19"/>
  <c r="P23" i="19"/>
  <c r="G24" i="19"/>
  <c r="O24" i="19"/>
  <c r="F25" i="19"/>
  <c r="N25" i="19"/>
  <c r="E26" i="19"/>
  <c r="M26" i="19"/>
  <c r="D31" i="19"/>
  <c r="D34" i="19"/>
  <c r="L34" i="19"/>
  <c r="D35" i="19"/>
  <c r="L35" i="19"/>
  <c r="L37" i="19"/>
  <c r="F36" i="20"/>
  <c r="N36" i="20"/>
  <c r="D38" i="20"/>
  <c r="L38" i="20"/>
  <c r="J20" i="20"/>
  <c r="G21" i="20"/>
  <c r="H31" i="20"/>
  <c r="H35" i="20"/>
  <c r="Q37" i="20"/>
  <c r="P20" i="21"/>
  <c r="R26" i="21"/>
  <c r="O21" i="19"/>
  <c r="L24" i="19"/>
  <c r="R26" i="19"/>
  <c r="F33" i="18"/>
  <c r="G23" i="19"/>
  <c r="M25" i="19"/>
  <c r="K36" i="19"/>
  <c r="E36" i="20"/>
  <c r="E24" i="20"/>
  <c r="F35" i="21"/>
  <c r="F24" i="21"/>
  <c r="F23" i="21"/>
  <c r="L37" i="21"/>
  <c r="L26" i="21"/>
  <c r="E7" i="18"/>
  <c r="D34" i="18"/>
  <c r="H24" i="19"/>
  <c r="P24" i="19"/>
  <c r="G25" i="19"/>
  <c r="O25" i="19"/>
  <c r="F26" i="19"/>
  <c r="N26" i="19"/>
  <c r="E32" i="19"/>
  <c r="M32" i="19"/>
  <c r="E33" i="19"/>
  <c r="M33" i="19"/>
  <c r="E34" i="19"/>
  <c r="M34" i="19"/>
  <c r="E36" i="19"/>
  <c r="D31" i="20"/>
  <c r="L31" i="20"/>
  <c r="C20" i="20"/>
  <c r="K20" i="20"/>
  <c r="S20" i="20"/>
  <c r="J21" i="20"/>
  <c r="J33" i="20"/>
  <c r="R21" i="20"/>
  <c r="R33" i="20"/>
  <c r="I22" i="20"/>
  <c r="Q22" i="20"/>
  <c r="H23" i="20"/>
  <c r="P23" i="20"/>
  <c r="G36" i="20"/>
  <c r="G24" i="20"/>
  <c r="O36" i="20"/>
  <c r="O24" i="20"/>
  <c r="F37" i="20"/>
  <c r="F25" i="20"/>
  <c r="N37" i="20"/>
  <c r="N25" i="20"/>
  <c r="E38" i="20"/>
  <c r="E26" i="20"/>
  <c r="M38" i="20"/>
  <c r="M26" i="20"/>
  <c r="L20" i="20"/>
  <c r="H21" i="20"/>
  <c r="E22" i="20"/>
  <c r="D23" i="20"/>
  <c r="C24" i="20"/>
  <c r="S24" i="20"/>
  <c r="R25" i="20"/>
  <c r="I31" i="20"/>
  <c r="P32" i="20"/>
  <c r="S37" i="20"/>
  <c r="E21" i="21"/>
  <c r="C23" i="21"/>
  <c r="C25" i="21"/>
  <c r="D33" i="18"/>
  <c r="P20" i="19"/>
  <c r="M23" i="19"/>
  <c r="S25" i="19"/>
  <c r="F37" i="18"/>
  <c r="P22" i="19"/>
  <c r="N24" i="19"/>
  <c r="S36" i="19"/>
  <c r="F35" i="20"/>
  <c r="F23" i="20"/>
  <c r="M36" i="20"/>
  <c r="M24" i="20"/>
  <c r="L37" i="20"/>
  <c r="L25" i="20"/>
  <c r="Q21" i="20"/>
  <c r="J31" i="21"/>
  <c r="J20" i="21"/>
  <c r="H33" i="21"/>
  <c r="H22" i="21"/>
  <c r="H21" i="21"/>
  <c r="N35" i="21"/>
  <c r="N24" i="21"/>
  <c r="C26" i="21"/>
  <c r="O38" i="21"/>
  <c r="N33" i="21"/>
  <c r="C19" i="18"/>
  <c r="F20" i="18"/>
  <c r="H25" i="19"/>
  <c r="P25" i="19"/>
  <c r="G26" i="19"/>
  <c r="O26" i="19"/>
  <c r="F32" i="19"/>
  <c r="N32" i="19"/>
  <c r="F33" i="19"/>
  <c r="N33" i="19"/>
  <c r="F35" i="19"/>
  <c r="E31" i="20"/>
  <c r="M31" i="20"/>
  <c r="G37" i="20"/>
  <c r="O37" i="20"/>
  <c r="F38" i="20"/>
  <c r="N38" i="20"/>
  <c r="O20" i="20"/>
  <c r="F22" i="20"/>
  <c r="E23" i="20"/>
  <c r="D24" i="20"/>
  <c r="C25" i="20"/>
  <c r="R26" i="20"/>
  <c r="Q32" i="20"/>
  <c r="H34" i="20"/>
  <c r="K35" i="20"/>
  <c r="Q36" i="20"/>
  <c r="H38" i="20"/>
  <c r="I35" i="21"/>
  <c r="G21" i="21"/>
  <c r="E23" i="21"/>
  <c r="L25" i="21"/>
  <c r="N38" i="21"/>
  <c r="H20" i="19"/>
  <c r="E23" i="19"/>
  <c r="Q38" i="19"/>
  <c r="O34" i="20"/>
  <c r="O22" i="20"/>
  <c r="N35" i="20"/>
  <c r="N23" i="20"/>
  <c r="D37" i="20"/>
  <c r="D25" i="20"/>
  <c r="F21" i="20"/>
  <c r="N24" i="20"/>
  <c r="S38" i="20"/>
  <c r="P33" i="21"/>
  <c r="P22" i="21"/>
  <c r="M36" i="21"/>
  <c r="M24" i="21"/>
  <c r="B22" i="18"/>
  <c r="C36" i="18"/>
  <c r="E9" i="18"/>
  <c r="B21" i="18"/>
  <c r="F25" i="18"/>
  <c r="H26" i="19"/>
  <c r="P26" i="19"/>
  <c r="G32" i="19"/>
  <c r="O32" i="19"/>
  <c r="F31" i="20"/>
  <c r="N31" i="20"/>
  <c r="E20" i="20"/>
  <c r="E32" i="20"/>
  <c r="M20" i="20"/>
  <c r="M32" i="20"/>
  <c r="D21" i="20"/>
  <c r="D33" i="20"/>
  <c r="L21" i="20"/>
  <c r="L33" i="20"/>
  <c r="C22" i="20"/>
  <c r="K22" i="20"/>
  <c r="S22" i="20"/>
  <c r="J23" i="20"/>
  <c r="J35" i="20"/>
  <c r="R23" i="20"/>
  <c r="R35" i="20"/>
  <c r="I24" i="20"/>
  <c r="Q24" i="20"/>
  <c r="H25" i="20"/>
  <c r="P25" i="20"/>
  <c r="G38" i="20"/>
  <c r="O38" i="20"/>
  <c r="G23" i="20"/>
  <c r="F24" i="20"/>
  <c r="E25" i="20"/>
  <c r="D26" i="20"/>
  <c r="S32" i="20"/>
  <c r="I34" i="20"/>
  <c r="P35" i="20"/>
  <c r="I21" i="21"/>
  <c r="N23" i="21"/>
  <c r="M25" i="21"/>
  <c r="G21" i="19"/>
  <c r="D24" i="19"/>
  <c r="H22" i="19"/>
  <c r="G34" i="20"/>
  <c r="G22" i="20"/>
  <c r="I20" i="20"/>
  <c r="O23" i="20"/>
  <c r="L26" i="20"/>
  <c r="R20" i="21"/>
  <c r="R31" i="21"/>
  <c r="G22" i="21"/>
  <c r="G34" i="21"/>
  <c r="G23" i="21"/>
  <c r="E24" i="21"/>
  <c r="E25" i="21"/>
  <c r="K38" i="21"/>
  <c r="K26" i="21"/>
  <c r="G31" i="20"/>
  <c r="O31" i="20"/>
  <c r="F20" i="20"/>
  <c r="F32" i="20"/>
  <c r="N20" i="20"/>
  <c r="N32" i="20"/>
  <c r="E21" i="20"/>
  <c r="E33" i="20"/>
  <c r="M21" i="20"/>
  <c r="M33" i="20"/>
  <c r="D22" i="20"/>
  <c r="D34" i="20"/>
  <c r="L22" i="20"/>
  <c r="L34" i="20"/>
  <c r="J24" i="20"/>
  <c r="J36" i="20"/>
  <c r="R24" i="20"/>
  <c r="R36" i="20"/>
  <c r="N21" i="20"/>
  <c r="K34" i="20"/>
  <c r="K38" i="20"/>
  <c r="O31" i="21"/>
  <c r="F32" i="21"/>
  <c r="F20" i="21"/>
  <c r="M33" i="21"/>
  <c r="M21" i="21"/>
  <c r="D22" i="21"/>
  <c r="D34" i="21"/>
  <c r="L34" i="21"/>
  <c r="L22" i="21"/>
  <c r="K35" i="21"/>
  <c r="K23" i="21"/>
  <c r="S35" i="21"/>
  <c r="S23" i="21"/>
  <c r="J36" i="21"/>
  <c r="J24" i="21"/>
  <c r="R36" i="21"/>
  <c r="I37" i="21"/>
  <c r="I25" i="21"/>
  <c r="Q37" i="21"/>
  <c r="Q25" i="21"/>
  <c r="H38" i="21"/>
  <c r="H26" i="21"/>
  <c r="P38" i="21"/>
  <c r="P21" i="21"/>
  <c r="O23" i="21"/>
  <c r="N32" i="21"/>
  <c r="R35" i="21"/>
  <c r="E35" i="21"/>
  <c r="D36" i="21"/>
  <c r="L36" i="21"/>
  <c r="K37" i="21"/>
  <c r="S37" i="21"/>
  <c r="R38" i="21"/>
  <c r="O25" i="21"/>
  <c r="R32" i="21"/>
  <c r="G36" i="21"/>
  <c r="M37" i="21"/>
  <c r="J32" i="21"/>
  <c r="Q33" i="21"/>
  <c r="O35" i="21"/>
  <c r="F36" i="21"/>
  <c r="N36" i="21"/>
  <c r="I23" i="21"/>
  <c r="D31" i="21"/>
  <c r="K32" i="21"/>
  <c r="K20" i="21"/>
  <c r="S32" i="21"/>
  <c r="S20" i="21"/>
  <c r="J21" i="21"/>
  <c r="J33" i="21"/>
  <c r="H35" i="21"/>
  <c r="H23" i="21"/>
  <c r="P35" i="21"/>
  <c r="P23" i="21"/>
  <c r="M26" i="21"/>
  <c r="M38" i="21"/>
  <c r="H20" i="21"/>
  <c r="L21" i="21"/>
  <c r="D24" i="21"/>
  <c r="S25" i="21"/>
  <c r="I33" i="21"/>
  <c r="I34" i="21"/>
  <c r="O36" i="21"/>
  <c r="O41" i="22"/>
  <c r="E30" i="22"/>
  <c r="E42" i="22"/>
  <c r="E19" i="22"/>
  <c r="M30" i="22"/>
  <c r="M42" i="22"/>
  <c r="M19" i="22"/>
  <c r="U30" i="22"/>
  <c r="U42" i="22"/>
  <c r="U19" i="22"/>
  <c r="C43" i="22"/>
  <c r="C31" i="22"/>
  <c r="C20" i="22"/>
  <c r="K43" i="22"/>
  <c r="K31" i="22"/>
  <c r="K20" i="22"/>
  <c r="S43" i="22"/>
  <c r="S31" i="22"/>
  <c r="S20" i="22"/>
  <c r="AA43" i="22"/>
  <c r="AA31" i="22"/>
  <c r="AA20" i="22"/>
  <c r="I44" i="22"/>
  <c r="I32" i="22"/>
  <c r="I21" i="22"/>
  <c r="Q44" i="22"/>
  <c r="Q32" i="22"/>
  <c r="Q21" i="22"/>
  <c r="Y44" i="22"/>
  <c r="Y32" i="22"/>
  <c r="Y21" i="22"/>
  <c r="G33" i="22"/>
  <c r="G22" i="22"/>
  <c r="O33" i="22"/>
  <c r="O45" i="22"/>
  <c r="O22" i="22"/>
  <c r="W33" i="22"/>
  <c r="W22" i="22"/>
  <c r="E46" i="22"/>
  <c r="E34" i="22"/>
  <c r="E23" i="22"/>
  <c r="M46" i="22"/>
  <c r="M34" i="22"/>
  <c r="M23" i="22"/>
  <c r="U46" i="22"/>
  <c r="U34" i="22"/>
  <c r="U23" i="22"/>
  <c r="C35" i="22"/>
  <c r="C47" i="22"/>
  <c r="C24" i="22"/>
  <c r="K35" i="22"/>
  <c r="K47" i="22"/>
  <c r="K24" i="22"/>
  <c r="G45" i="22"/>
  <c r="G26" i="20"/>
  <c r="O26" i="20"/>
  <c r="L32" i="21"/>
  <c r="K33" i="21"/>
  <c r="S33" i="21"/>
  <c r="Q35" i="21"/>
  <c r="H36" i="21"/>
  <c r="P36" i="21"/>
  <c r="O37" i="21"/>
  <c r="F38" i="21"/>
  <c r="P24" i="21"/>
  <c r="M35" i="21"/>
  <c r="Q36" i="21"/>
  <c r="E38" i="21"/>
  <c r="H41" i="22"/>
  <c r="P19" i="22"/>
  <c r="P41" i="22"/>
  <c r="X41" i="22"/>
  <c r="F19" i="22"/>
  <c r="F20" i="22"/>
  <c r="F42" i="22"/>
  <c r="N19" i="22"/>
  <c r="N30" i="22"/>
  <c r="V19" i="22"/>
  <c r="V20" i="22"/>
  <c r="V42" i="22"/>
  <c r="D20" i="22"/>
  <c r="D43" i="22"/>
  <c r="D31" i="22"/>
  <c r="L20" i="22"/>
  <c r="L21" i="22"/>
  <c r="L43" i="22"/>
  <c r="T20" i="22"/>
  <c r="T43" i="22"/>
  <c r="T31" i="22"/>
  <c r="B21" i="22"/>
  <c r="X44" i="22"/>
  <c r="H44" i="22"/>
  <c r="B22" i="22"/>
  <c r="U44" i="22"/>
  <c r="E44" i="22"/>
  <c r="T44" i="22"/>
  <c r="D44" i="22"/>
  <c r="M44" i="22"/>
  <c r="J44" i="22"/>
  <c r="J21" i="22"/>
  <c r="J32" i="22"/>
  <c r="R44" i="22"/>
  <c r="R21" i="22"/>
  <c r="R22" i="22"/>
  <c r="Z44" i="22"/>
  <c r="Z21" i="22"/>
  <c r="Z32" i="22"/>
  <c r="H45" i="22"/>
  <c r="H22" i="22"/>
  <c r="H23" i="22"/>
  <c r="P45" i="22"/>
  <c r="P22" i="22"/>
  <c r="P33" i="22"/>
  <c r="X45" i="22"/>
  <c r="X22" i="22"/>
  <c r="X23" i="22"/>
  <c r="F23" i="22"/>
  <c r="F46" i="22"/>
  <c r="F34" i="22"/>
  <c r="N23" i="22"/>
  <c r="N24" i="22"/>
  <c r="V23" i="22"/>
  <c r="V46" i="22"/>
  <c r="V34" i="22"/>
  <c r="D47" i="22"/>
  <c r="D24" i="22"/>
  <c r="D25" i="22"/>
  <c r="L47" i="22"/>
  <c r="L24" i="22"/>
  <c r="L35" i="22"/>
  <c r="T47" i="22"/>
  <c r="T24" i="22"/>
  <c r="T25" i="22"/>
  <c r="B25" i="22"/>
  <c r="W48" i="22"/>
  <c r="G48" i="22"/>
  <c r="T48" i="22"/>
  <c r="D48" i="22"/>
  <c r="B36" i="22"/>
  <c r="P48" i="22"/>
  <c r="O48" i="22"/>
  <c r="J48" i="22"/>
  <c r="J25" i="22"/>
  <c r="R48" i="22"/>
  <c r="R25" i="22"/>
  <c r="R36" i="22"/>
  <c r="Z48" i="22"/>
  <c r="Z25" i="22"/>
  <c r="V30" i="22"/>
  <c r="B32" i="22"/>
  <c r="H33" i="22"/>
  <c r="N34" i="22"/>
  <c r="T35" i="22"/>
  <c r="Z36" i="22"/>
  <c r="W41" i="22"/>
  <c r="N46" i="22"/>
  <c r="E32" i="21"/>
  <c r="K34" i="21"/>
  <c r="S34" i="21"/>
  <c r="J35" i="21"/>
  <c r="H37" i="21"/>
  <c r="P37" i="21"/>
  <c r="G38" i="21"/>
  <c r="O21" i="21"/>
  <c r="S22" i="21"/>
  <c r="K25" i="21"/>
  <c r="L31" i="21"/>
  <c r="H19" i="22"/>
  <c r="N20" i="22"/>
  <c r="T21" i="22"/>
  <c r="Z22" i="22"/>
  <c r="F24" i="22"/>
  <c r="L25" i="22"/>
  <c r="I41" i="22"/>
  <c r="Q41" i="22"/>
  <c r="Y41" i="22"/>
  <c r="G30" i="22"/>
  <c r="G19" i="22"/>
  <c r="O30" i="22"/>
  <c r="O19" i="22"/>
  <c r="W30" i="22"/>
  <c r="W19" i="22"/>
  <c r="E31" i="22"/>
  <c r="E20" i="22"/>
  <c r="M31" i="22"/>
  <c r="M20" i="22"/>
  <c r="U31" i="22"/>
  <c r="U20" i="22"/>
  <c r="C32" i="22"/>
  <c r="C21" i="22"/>
  <c r="K32" i="22"/>
  <c r="K21" i="22"/>
  <c r="S32" i="22"/>
  <c r="S21" i="22"/>
  <c r="AA32" i="22"/>
  <c r="AA21" i="22"/>
  <c r="I45" i="22"/>
  <c r="I33" i="22"/>
  <c r="I22" i="22"/>
  <c r="Q45" i="22"/>
  <c r="Q33" i="22"/>
  <c r="Q22" i="22"/>
  <c r="Y45" i="22"/>
  <c r="Y33" i="22"/>
  <c r="Y22" i="22"/>
  <c r="G46" i="22"/>
  <c r="G34" i="22"/>
  <c r="G23" i="22"/>
  <c r="O46" i="22"/>
  <c r="O34" i="22"/>
  <c r="O23" i="22"/>
  <c r="W46" i="22"/>
  <c r="W34" i="22"/>
  <c r="W23" i="22"/>
  <c r="E35" i="22"/>
  <c r="E24" i="22"/>
  <c r="M35" i="22"/>
  <c r="M24" i="22"/>
  <c r="U35" i="22"/>
  <c r="U24" i="22"/>
  <c r="C36" i="22"/>
  <c r="C48" i="22"/>
  <c r="C25" i="22"/>
  <c r="K36" i="22"/>
  <c r="K48" i="22"/>
  <c r="K25" i="22"/>
  <c r="S36" i="22"/>
  <c r="S48" i="22"/>
  <c r="S25" i="22"/>
  <c r="AA36" i="22"/>
  <c r="AA48" i="22"/>
  <c r="AA25" i="22"/>
  <c r="I25" i="22"/>
  <c r="Y25" i="22"/>
  <c r="O42" i="22"/>
  <c r="D45" i="22"/>
  <c r="T45" i="22"/>
  <c r="K46" i="22"/>
  <c r="AA46" i="22"/>
  <c r="I48" i="22"/>
  <c r="Y48" i="22"/>
  <c r="C19" i="23"/>
  <c r="M33" i="23"/>
  <c r="U22" i="23"/>
  <c r="S34" i="23"/>
  <c r="AA23" i="23"/>
  <c r="I24" i="23"/>
  <c r="Y31" i="23"/>
  <c r="F41" i="24"/>
  <c r="O41" i="24"/>
  <c r="H42" i="24"/>
  <c r="H19" i="24"/>
  <c r="P42" i="24"/>
  <c r="P19" i="24"/>
  <c r="Y42" i="24"/>
  <c r="Y19" i="24"/>
  <c r="I43" i="24"/>
  <c r="I20" i="24"/>
  <c r="I31" i="24"/>
  <c r="Q43" i="24"/>
  <c r="Q20" i="24"/>
  <c r="Z43" i="24"/>
  <c r="Z20" i="24"/>
  <c r="Z31" i="24"/>
  <c r="J44" i="24"/>
  <c r="J21" i="24"/>
  <c r="R44" i="24"/>
  <c r="R21" i="24"/>
  <c r="R32" i="24"/>
  <c r="H45" i="24"/>
  <c r="F45" i="24"/>
  <c r="B22" i="24"/>
  <c r="K45" i="24"/>
  <c r="K22" i="24"/>
  <c r="K33" i="24"/>
  <c r="S22" i="24"/>
  <c r="S45" i="24"/>
  <c r="C23" i="24"/>
  <c r="C34" i="24"/>
  <c r="C46" i="24"/>
  <c r="L46" i="24"/>
  <c r="L23" i="24"/>
  <c r="T46" i="24"/>
  <c r="T23" i="24"/>
  <c r="T34" i="24"/>
  <c r="M35" i="24"/>
  <c r="M47" i="24"/>
  <c r="M24" i="24"/>
  <c r="V35" i="24"/>
  <c r="V47" i="24"/>
  <c r="V24" i="24"/>
  <c r="E36" i="24"/>
  <c r="E48" i="24"/>
  <c r="N36" i="24"/>
  <c r="N25" i="24"/>
  <c r="N48" i="24"/>
  <c r="W36" i="24"/>
  <c r="W25" i="24"/>
  <c r="W48" i="24"/>
  <c r="D35" i="24"/>
  <c r="D36" i="24"/>
  <c r="W45" i="24"/>
  <c r="E48" i="22"/>
  <c r="M48" i="22"/>
  <c r="U48" i="22"/>
  <c r="I30" i="22"/>
  <c r="Y30" i="22"/>
  <c r="O31" i="22"/>
  <c r="E32" i="22"/>
  <c r="U32" i="22"/>
  <c r="K33" i="22"/>
  <c r="AA33" i="22"/>
  <c r="Q34" i="22"/>
  <c r="G35" i="22"/>
  <c r="W35" i="22"/>
  <c r="M36" i="22"/>
  <c r="C44" i="22"/>
  <c r="S44" i="22"/>
  <c r="Q46" i="22"/>
  <c r="H47" i="22"/>
  <c r="X47" i="22"/>
  <c r="S30" i="23"/>
  <c r="D45" i="23"/>
  <c r="D41" i="22"/>
  <c r="L41" i="22"/>
  <c r="T41" i="22"/>
  <c r="H20" i="22"/>
  <c r="H43" i="22"/>
  <c r="P20" i="22"/>
  <c r="P43" i="22"/>
  <c r="X20" i="22"/>
  <c r="X43" i="22"/>
  <c r="F21" i="22"/>
  <c r="F44" i="22"/>
  <c r="N21" i="22"/>
  <c r="N44" i="22"/>
  <c r="V21" i="22"/>
  <c r="V44" i="22"/>
  <c r="F48" i="22"/>
  <c r="F25" i="22"/>
  <c r="N48" i="22"/>
  <c r="N25" i="22"/>
  <c r="V48" i="22"/>
  <c r="V25" i="22"/>
  <c r="L19" i="22"/>
  <c r="B20" i="22"/>
  <c r="R20" i="22"/>
  <c r="H21" i="22"/>
  <c r="X21" i="22"/>
  <c r="N22" i="22"/>
  <c r="D23" i="22"/>
  <c r="T23" i="22"/>
  <c r="J24" i="22"/>
  <c r="Z24" i="22"/>
  <c r="P25" i="22"/>
  <c r="J30" i="22"/>
  <c r="Z30" i="22"/>
  <c r="P31" i="22"/>
  <c r="F32" i="22"/>
  <c r="V32" i="22"/>
  <c r="L33" i="22"/>
  <c r="B34" i="22"/>
  <c r="R34" i="22"/>
  <c r="H35" i="22"/>
  <c r="X35" i="22"/>
  <c r="N36" i="22"/>
  <c r="M43" i="22"/>
  <c r="R46" i="22"/>
  <c r="K23" i="23"/>
  <c r="M32" i="23"/>
  <c r="H41" i="23"/>
  <c r="H45" i="23"/>
  <c r="L34" i="24"/>
  <c r="K31" i="21"/>
  <c r="S31" i="21"/>
  <c r="H34" i="21"/>
  <c r="P34" i="21"/>
  <c r="D38" i="21"/>
  <c r="L38" i="21"/>
  <c r="C42" i="22"/>
  <c r="K42" i="22"/>
  <c r="S42" i="22"/>
  <c r="AA42" i="22"/>
  <c r="G44" i="22"/>
  <c r="O44" i="22"/>
  <c r="W44" i="22"/>
  <c r="Q25" i="22"/>
  <c r="G42" i="22"/>
  <c r="W42" i="22"/>
  <c r="L45" i="22"/>
  <c r="C46" i="22"/>
  <c r="S46" i="22"/>
  <c r="Q48" i="22"/>
  <c r="I41" i="23"/>
  <c r="Q41" i="23"/>
  <c r="Y41" i="23"/>
  <c r="G19" i="23"/>
  <c r="G30" i="23"/>
  <c r="G42" i="23"/>
  <c r="O19" i="23"/>
  <c r="O30" i="23"/>
  <c r="W19" i="23"/>
  <c r="W42" i="23"/>
  <c r="W30" i="23"/>
  <c r="E20" i="23"/>
  <c r="E43" i="23"/>
  <c r="E31" i="23"/>
  <c r="M20" i="23"/>
  <c r="M31" i="23"/>
  <c r="M43" i="23"/>
  <c r="U20" i="23"/>
  <c r="U43" i="23"/>
  <c r="U31" i="23"/>
  <c r="C44" i="23"/>
  <c r="C21" i="23"/>
  <c r="C32" i="23"/>
  <c r="K44" i="23"/>
  <c r="K21" i="23"/>
  <c r="K32" i="23"/>
  <c r="S44" i="23"/>
  <c r="S21" i="23"/>
  <c r="S32" i="23"/>
  <c r="AA44" i="23"/>
  <c r="AA21" i="23"/>
  <c r="AA32" i="23"/>
  <c r="I45" i="23"/>
  <c r="I22" i="23"/>
  <c r="I33" i="23"/>
  <c r="Q45" i="23"/>
  <c r="Q22" i="23"/>
  <c r="Q33" i="23"/>
  <c r="Y45" i="23"/>
  <c r="Y22" i="23"/>
  <c r="Y33" i="23"/>
  <c r="Y23" i="23"/>
  <c r="G23" i="23"/>
  <c r="G46" i="23"/>
  <c r="G34" i="23"/>
  <c r="G24" i="23"/>
  <c r="O23" i="23"/>
  <c r="O35" i="23"/>
  <c r="O34" i="23"/>
  <c r="O24" i="23"/>
  <c r="W23" i="23"/>
  <c r="W24" i="23"/>
  <c r="W46" i="23"/>
  <c r="W35" i="23"/>
  <c r="W34" i="23"/>
  <c r="E47" i="23"/>
  <c r="E24" i="23"/>
  <c r="E35" i="23"/>
  <c r="E25" i="23"/>
  <c r="M36" i="23"/>
  <c r="M47" i="23"/>
  <c r="M24" i="23"/>
  <c r="M35" i="23"/>
  <c r="M25" i="23"/>
  <c r="U36" i="23"/>
  <c r="U47" i="23"/>
  <c r="U24" i="23"/>
  <c r="U35" i="23"/>
  <c r="U25" i="23"/>
  <c r="C48" i="23"/>
  <c r="C25" i="23"/>
  <c r="C36" i="23"/>
  <c r="K48" i="23"/>
  <c r="K25" i="23"/>
  <c r="K36" i="23"/>
  <c r="S48" i="23"/>
  <c r="S25" i="23"/>
  <c r="S36" i="23"/>
  <c r="AA48" i="23"/>
  <c r="AA25" i="23"/>
  <c r="AA36" i="23"/>
  <c r="G21" i="23"/>
  <c r="M22" i="23"/>
  <c r="Q35" i="23"/>
  <c r="L41" i="23"/>
  <c r="F47" i="23"/>
  <c r="J32" i="24"/>
  <c r="X41" i="24"/>
  <c r="D47" i="24"/>
  <c r="D42" i="22"/>
  <c r="L42" i="22"/>
  <c r="T42" i="22"/>
  <c r="B31" i="22"/>
  <c r="H32" i="22"/>
  <c r="P32" i="22"/>
  <c r="X32" i="22"/>
  <c r="D46" i="22"/>
  <c r="L46" i="22"/>
  <c r="T46" i="22"/>
  <c r="B35" i="22"/>
  <c r="J35" i="22"/>
  <c r="R35" i="22"/>
  <c r="Z35" i="22"/>
  <c r="H36" i="22"/>
  <c r="P36" i="22"/>
  <c r="X36" i="22"/>
  <c r="J42" i="22"/>
  <c r="Z42" i="22"/>
  <c r="M47" i="22"/>
  <c r="J41" i="23"/>
  <c r="J30" i="23"/>
  <c r="R41" i="23"/>
  <c r="Z41" i="23"/>
  <c r="Z30" i="23"/>
  <c r="H30" i="23"/>
  <c r="H42" i="23"/>
  <c r="P30" i="23"/>
  <c r="P42" i="23"/>
  <c r="P31" i="23"/>
  <c r="X30" i="23"/>
  <c r="X19" i="23"/>
  <c r="X42" i="23"/>
  <c r="F31" i="23"/>
  <c r="F32" i="23"/>
  <c r="F20" i="23"/>
  <c r="N31" i="23"/>
  <c r="N43" i="23"/>
  <c r="V31" i="23"/>
  <c r="V32" i="23"/>
  <c r="D32" i="23"/>
  <c r="D21" i="23"/>
  <c r="D44" i="23"/>
  <c r="L32" i="23"/>
  <c r="L44" i="23"/>
  <c r="L33" i="23"/>
  <c r="L21" i="23"/>
  <c r="T32" i="23"/>
  <c r="T44" i="23"/>
  <c r="B33" i="23"/>
  <c r="M45" i="23"/>
  <c r="L45" i="23"/>
  <c r="U45" i="23"/>
  <c r="E45" i="23"/>
  <c r="B34" i="23"/>
  <c r="J45" i="23"/>
  <c r="J33" i="23"/>
  <c r="J22" i="23"/>
  <c r="R45" i="23"/>
  <c r="R33" i="23"/>
  <c r="R34" i="23"/>
  <c r="R22" i="23"/>
  <c r="Z45" i="23"/>
  <c r="Z33" i="23"/>
  <c r="H46" i="23"/>
  <c r="H34" i="23"/>
  <c r="H35" i="23"/>
  <c r="P46" i="23"/>
  <c r="P34" i="23"/>
  <c r="P35" i="23"/>
  <c r="P23" i="23"/>
  <c r="X46" i="23"/>
  <c r="X34" i="23"/>
  <c r="X35" i="23"/>
  <c r="X23" i="23"/>
  <c r="N35" i="23"/>
  <c r="N47" i="23"/>
  <c r="V35" i="23"/>
  <c r="V24" i="23"/>
  <c r="V36" i="23"/>
  <c r="D36" i="23"/>
  <c r="D48" i="23"/>
  <c r="D25" i="23"/>
  <c r="L36" i="23"/>
  <c r="L48" i="23"/>
  <c r="T36" i="23"/>
  <c r="T48" i="23"/>
  <c r="L25" i="23"/>
  <c r="X41" i="23"/>
  <c r="X45" i="23"/>
  <c r="S35" i="22"/>
  <c r="S47" i="22"/>
  <c r="AA35" i="22"/>
  <c r="AA47" i="22"/>
  <c r="Q30" i="22"/>
  <c r="G31" i="22"/>
  <c r="W31" i="22"/>
  <c r="M32" i="22"/>
  <c r="C33" i="22"/>
  <c r="S33" i="22"/>
  <c r="I34" i="22"/>
  <c r="Y34" i="22"/>
  <c r="O35" i="22"/>
  <c r="E36" i="22"/>
  <c r="U36" i="22"/>
  <c r="K44" i="22"/>
  <c r="AA44" i="22"/>
  <c r="I46" i="22"/>
  <c r="Y46" i="22"/>
  <c r="P47" i="22"/>
  <c r="C41" i="23"/>
  <c r="K41" i="23"/>
  <c r="S41" i="23"/>
  <c r="AA41" i="23"/>
  <c r="I42" i="23"/>
  <c r="I19" i="23"/>
  <c r="Q42" i="23"/>
  <c r="Q30" i="23"/>
  <c r="Q19" i="23"/>
  <c r="Y42" i="23"/>
  <c r="Y19" i="23"/>
  <c r="Y30" i="23"/>
  <c r="G20" i="23"/>
  <c r="G43" i="23"/>
  <c r="O43" i="23"/>
  <c r="O20" i="23"/>
  <c r="W31" i="23"/>
  <c r="W43" i="23"/>
  <c r="W20" i="23"/>
  <c r="E21" i="23"/>
  <c r="E44" i="23"/>
  <c r="E32" i="23"/>
  <c r="U44" i="23"/>
  <c r="U21" i="23"/>
  <c r="C45" i="23"/>
  <c r="C33" i="23"/>
  <c r="C22" i="23"/>
  <c r="K22" i="23"/>
  <c r="K33" i="23"/>
  <c r="K45" i="23"/>
  <c r="S45" i="23"/>
  <c r="S22" i="23"/>
  <c r="AA45" i="23"/>
  <c r="AA22" i="23"/>
  <c r="I46" i="23"/>
  <c r="I34" i="23"/>
  <c r="I23" i="23"/>
  <c r="Q46" i="23"/>
  <c r="Q23" i="23"/>
  <c r="Q34" i="23"/>
  <c r="O31" i="23"/>
  <c r="E33" i="23"/>
  <c r="M44" i="23"/>
  <c r="S33" i="24"/>
  <c r="T30" i="23"/>
  <c r="Z31" i="23"/>
  <c r="F33" i="23"/>
  <c r="B29" i="25"/>
  <c r="Q29" i="25"/>
  <c r="T29" i="25"/>
  <c r="G30" i="25"/>
  <c r="G19" i="25"/>
  <c r="O30" i="25"/>
  <c r="O18" i="25"/>
  <c r="D30" i="22"/>
  <c r="L30" i="22"/>
  <c r="T30" i="22"/>
  <c r="J31" i="22"/>
  <c r="R31" i="22"/>
  <c r="Z31" i="22"/>
  <c r="F33" i="22"/>
  <c r="N33" i="22"/>
  <c r="V33" i="22"/>
  <c r="D34" i="22"/>
  <c r="L34" i="22"/>
  <c r="T34" i="22"/>
  <c r="H42" i="22"/>
  <c r="P42" i="22"/>
  <c r="X42" i="22"/>
  <c r="G43" i="22"/>
  <c r="O43" i="22"/>
  <c r="W43" i="22"/>
  <c r="B19" i="23"/>
  <c r="J19" i="23"/>
  <c r="J42" i="23"/>
  <c r="R19" i="23"/>
  <c r="R42" i="23"/>
  <c r="Z19" i="23"/>
  <c r="Z42" i="23"/>
  <c r="H20" i="23"/>
  <c r="H43" i="23"/>
  <c r="P20" i="23"/>
  <c r="P43" i="23"/>
  <c r="X20" i="23"/>
  <c r="X43" i="23"/>
  <c r="F21" i="23"/>
  <c r="N21" i="23"/>
  <c r="V21" i="23"/>
  <c r="D22" i="23"/>
  <c r="L22" i="23"/>
  <c r="T22" i="23"/>
  <c r="B23" i="23"/>
  <c r="J23" i="23"/>
  <c r="R23" i="23"/>
  <c r="Z23" i="23"/>
  <c r="H47" i="23"/>
  <c r="H24" i="23"/>
  <c r="P47" i="23"/>
  <c r="P24" i="23"/>
  <c r="X47" i="23"/>
  <c r="X24" i="23"/>
  <c r="F48" i="23"/>
  <c r="F25" i="23"/>
  <c r="N48" i="23"/>
  <c r="N25" i="23"/>
  <c r="V48" i="23"/>
  <c r="V25" i="23"/>
  <c r="T19" i="23"/>
  <c r="P22" i="23"/>
  <c r="L23" i="23"/>
  <c r="V23" i="23"/>
  <c r="R24" i="23"/>
  <c r="B25" i="23"/>
  <c r="X25" i="23"/>
  <c r="B30" i="23"/>
  <c r="L30" i="23"/>
  <c r="H31" i="23"/>
  <c r="R31" i="23"/>
  <c r="N32" i="23"/>
  <c r="X32" i="23"/>
  <c r="T33" i="23"/>
  <c r="D34" i="23"/>
  <c r="Z34" i="23"/>
  <c r="J35" i="23"/>
  <c r="F36" i="23"/>
  <c r="R36" i="23"/>
  <c r="O41" i="23"/>
  <c r="F42" i="23"/>
  <c r="R46" i="23"/>
  <c r="I47" i="23"/>
  <c r="Y47" i="23"/>
  <c r="P48" i="23"/>
  <c r="R41" i="24"/>
  <c r="L43" i="24"/>
  <c r="L31" i="24"/>
  <c r="D44" i="24"/>
  <c r="D32" i="24"/>
  <c r="M44" i="24"/>
  <c r="M32" i="24"/>
  <c r="E45" i="24"/>
  <c r="E33" i="24"/>
  <c r="F46" i="24"/>
  <c r="F34" i="24"/>
  <c r="O46" i="24"/>
  <c r="O34" i="24"/>
  <c r="X46" i="24"/>
  <c r="X34" i="24"/>
  <c r="H47" i="24"/>
  <c r="P47" i="24"/>
  <c r="Y47" i="24"/>
  <c r="Y35" i="24"/>
  <c r="I48" i="24"/>
  <c r="I36" i="24"/>
  <c r="H33" i="24"/>
  <c r="Y33" i="24"/>
  <c r="C42" i="24"/>
  <c r="C43" i="24"/>
  <c r="J29" i="25"/>
  <c r="J41" i="22"/>
  <c r="R41" i="22"/>
  <c r="Z41" i="22"/>
  <c r="I42" i="22"/>
  <c r="Q42" i="22"/>
  <c r="Y42" i="22"/>
  <c r="E41" i="23"/>
  <c r="M41" i="23"/>
  <c r="U41" i="23"/>
  <c r="I43" i="23"/>
  <c r="Q43" i="23"/>
  <c r="Y43" i="23"/>
  <c r="K19" i="23"/>
  <c r="Q20" i="23"/>
  <c r="W21" i="23"/>
  <c r="C23" i="23"/>
  <c r="O25" i="23"/>
  <c r="C30" i="23"/>
  <c r="N30" i="23"/>
  <c r="I31" i="23"/>
  <c r="O32" i="23"/>
  <c r="U33" i="23"/>
  <c r="F34" i="23"/>
  <c r="AA34" i="23"/>
  <c r="L35" i="23"/>
  <c r="G36" i="23"/>
  <c r="S46" i="23"/>
  <c r="R47" i="24"/>
  <c r="B18" i="25"/>
  <c r="R18" i="25"/>
  <c r="O19" i="25"/>
  <c r="F41" i="23"/>
  <c r="N41" i="23"/>
  <c r="V41" i="23"/>
  <c r="F45" i="23"/>
  <c r="N45" i="23"/>
  <c r="V45" i="23"/>
  <c r="L19" i="23"/>
  <c r="V19" i="23"/>
  <c r="R20" i="23"/>
  <c r="B21" i="23"/>
  <c r="X21" i="23"/>
  <c r="H22" i="23"/>
  <c r="D23" i="23"/>
  <c r="N23" i="23"/>
  <c r="D30" i="23"/>
  <c r="J31" i="23"/>
  <c r="P32" i="23"/>
  <c r="V33" i="23"/>
  <c r="P45" i="24"/>
  <c r="G24" i="22"/>
  <c r="O24" i="22"/>
  <c r="W24" i="22"/>
  <c r="E25" i="22"/>
  <c r="M25" i="22"/>
  <c r="U25" i="22"/>
  <c r="F47" i="22"/>
  <c r="N47" i="22"/>
  <c r="V47" i="22"/>
  <c r="E42" i="23"/>
  <c r="E30" i="23"/>
  <c r="M42" i="23"/>
  <c r="M30" i="23"/>
  <c r="U42" i="23"/>
  <c r="U30" i="23"/>
  <c r="C43" i="23"/>
  <c r="C31" i="23"/>
  <c r="K43" i="23"/>
  <c r="K31" i="23"/>
  <c r="S43" i="23"/>
  <c r="S31" i="23"/>
  <c r="AA43" i="23"/>
  <c r="AA31" i="23"/>
  <c r="I32" i="23"/>
  <c r="Q32" i="23"/>
  <c r="Y32" i="23"/>
  <c r="G45" i="23"/>
  <c r="G33" i="23"/>
  <c r="O45" i="23"/>
  <c r="O33" i="23"/>
  <c r="W45" i="23"/>
  <c r="W33" i="23"/>
  <c r="E46" i="23"/>
  <c r="E34" i="23"/>
  <c r="M46" i="23"/>
  <c r="M34" i="23"/>
  <c r="U46" i="23"/>
  <c r="U34" i="23"/>
  <c r="C35" i="23"/>
  <c r="K35" i="23"/>
  <c r="S35" i="23"/>
  <c r="AA35" i="23"/>
  <c r="I36" i="23"/>
  <c r="Q36" i="23"/>
  <c r="Y36" i="23"/>
  <c r="M19" i="23"/>
  <c r="I20" i="23"/>
  <c r="S20" i="23"/>
  <c r="O21" i="23"/>
  <c r="Y21" i="23"/>
  <c r="E23" i="23"/>
  <c r="K24" i="23"/>
  <c r="G25" i="23"/>
  <c r="Q25" i="23"/>
  <c r="AA30" i="23"/>
  <c r="G32" i="23"/>
  <c r="D35" i="23"/>
  <c r="W36" i="23"/>
  <c r="D41" i="23"/>
  <c r="T41" i="23"/>
  <c r="I44" i="23"/>
  <c r="Y44" i="23"/>
  <c r="E48" i="23"/>
  <c r="U48" i="23"/>
  <c r="D41" i="24"/>
  <c r="M41" i="24"/>
  <c r="V41" i="24"/>
  <c r="E42" i="24"/>
  <c r="E19" i="24"/>
  <c r="N42" i="24"/>
  <c r="N19" i="24"/>
  <c r="W42" i="24"/>
  <c r="W19" i="24"/>
  <c r="F31" i="24"/>
  <c r="F20" i="24"/>
  <c r="O43" i="24"/>
  <c r="O31" i="24"/>
  <c r="O20" i="24"/>
  <c r="X31" i="24"/>
  <c r="X43" i="24"/>
  <c r="X20" i="24"/>
  <c r="H32" i="24"/>
  <c r="H21" i="24"/>
  <c r="P44" i="24"/>
  <c r="P32" i="24"/>
  <c r="P21" i="24"/>
  <c r="Y32" i="24"/>
  <c r="Y21" i="24"/>
  <c r="I33" i="24"/>
  <c r="I22" i="24"/>
  <c r="Q45" i="24"/>
  <c r="Q33" i="24"/>
  <c r="Q22" i="24"/>
  <c r="Z33" i="24"/>
  <c r="Z45" i="24"/>
  <c r="Z22" i="24"/>
  <c r="J34" i="24"/>
  <c r="J23" i="24"/>
  <c r="R34" i="24"/>
  <c r="R23" i="24"/>
  <c r="B35" i="24"/>
  <c r="B24" i="24"/>
  <c r="K47" i="24"/>
  <c r="K24" i="24"/>
  <c r="S47" i="24"/>
  <c r="S35" i="24"/>
  <c r="S24" i="24"/>
  <c r="C48" i="24"/>
  <c r="C25" i="24"/>
  <c r="L36" i="24"/>
  <c r="L25" i="24"/>
  <c r="T48" i="24"/>
  <c r="T25" i="24"/>
  <c r="M19" i="24"/>
  <c r="E20" i="24"/>
  <c r="W20" i="24"/>
  <c r="O21" i="24"/>
  <c r="H22" i="24"/>
  <c r="Y22" i="24"/>
  <c r="Q23" i="24"/>
  <c r="J24" i="24"/>
  <c r="B25" i="24"/>
  <c r="S25" i="24"/>
  <c r="R35" i="24"/>
  <c r="I45" i="24"/>
  <c r="G29" i="25"/>
  <c r="O29" i="28"/>
  <c r="O29" i="25"/>
  <c r="D30" i="28"/>
  <c r="D30" i="25"/>
  <c r="D18" i="25"/>
  <c r="L30" i="25"/>
  <c r="L18" i="25"/>
  <c r="T30" i="25"/>
  <c r="T18" i="25"/>
  <c r="I31" i="25"/>
  <c r="I19" i="25"/>
  <c r="Q31" i="25"/>
  <c r="Q19" i="25"/>
  <c r="N32" i="28"/>
  <c r="N32" i="25"/>
  <c r="C33" i="28"/>
  <c r="C33" i="25"/>
  <c r="C21" i="25"/>
  <c r="K33" i="28"/>
  <c r="K21" i="25"/>
  <c r="K33" i="25"/>
  <c r="S21" i="25"/>
  <c r="S33" i="25"/>
  <c r="H22" i="25"/>
  <c r="H34" i="25"/>
  <c r="P34" i="28"/>
  <c r="P22" i="25"/>
  <c r="P34" i="25"/>
  <c r="E35" i="28"/>
  <c r="E35" i="25"/>
  <c r="E23" i="25"/>
  <c r="M35" i="25"/>
  <c r="M23" i="25"/>
  <c r="B36" i="28"/>
  <c r="B36" i="25"/>
  <c r="J36" i="28"/>
  <c r="J36" i="25"/>
  <c r="J24" i="25"/>
  <c r="R36" i="28"/>
  <c r="T36" i="25"/>
  <c r="D36" i="25"/>
  <c r="R24" i="25"/>
  <c r="C36" i="25"/>
  <c r="L36" i="25"/>
  <c r="H34" i="22"/>
  <c r="P34" i="22"/>
  <c r="X34" i="22"/>
  <c r="D43" i="23"/>
  <c r="L43" i="23"/>
  <c r="T43" i="23"/>
  <c r="J44" i="23"/>
  <c r="R44" i="23"/>
  <c r="Z44" i="23"/>
  <c r="D19" i="23"/>
  <c r="N19" i="23"/>
  <c r="T20" i="23"/>
  <c r="P21" i="23"/>
  <c r="Z21" i="23"/>
  <c r="V22" i="23"/>
  <c r="F23" i="23"/>
  <c r="L24" i="23"/>
  <c r="R30" i="23"/>
  <c r="X31" i="23"/>
  <c r="H32" i="23"/>
  <c r="D33" i="23"/>
  <c r="N33" i="23"/>
  <c r="J34" i="23"/>
  <c r="T34" i="23"/>
  <c r="Z35" i="23"/>
  <c r="X36" i="23"/>
  <c r="G41" i="23"/>
  <c r="W41" i="23"/>
  <c r="J46" i="23"/>
  <c r="Z46" i="23"/>
  <c r="H48" i="23"/>
  <c r="N41" i="24"/>
  <c r="F42" i="24"/>
  <c r="F19" i="24"/>
  <c r="O42" i="24"/>
  <c r="O19" i="24"/>
  <c r="X42" i="24"/>
  <c r="X19" i="24"/>
  <c r="H43" i="24"/>
  <c r="H31" i="24"/>
  <c r="H20" i="24"/>
  <c r="P43" i="24"/>
  <c r="P31" i="24"/>
  <c r="P20" i="24"/>
  <c r="Y43" i="24"/>
  <c r="Y31" i="24"/>
  <c r="Y20" i="24"/>
  <c r="I32" i="24"/>
  <c r="I21" i="24"/>
  <c r="Q32" i="24"/>
  <c r="Q21" i="24"/>
  <c r="Z32" i="24"/>
  <c r="Z44" i="24"/>
  <c r="Z21" i="24"/>
  <c r="J33" i="24"/>
  <c r="J22" i="24"/>
  <c r="J45" i="24"/>
  <c r="R33" i="24"/>
  <c r="R22" i="24"/>
  <c r="B34" i="24"/>
  <c r="B23" i="24"/>
  <c r="K34" i="24"/>
  <c r="K23" i="24"/>
  <c r="S34" i="24"/>
  <c r="S46" i="24"/>
  <c r="S23" i="24"/>
  <c r="C35" i="24"/>
  <c r="C24" i="24"/>
  <c r="L35" i="24"/>
  <c r="L24" i="24"/>
  <c r="T35" i="24"/>
  <c r="T24" i="24"/>
  <c r="D48" i="24"/>
  <c r="D25" i="24"/>
  <c r="M48" i="24"/>
  <c r="M25" i="24"/>
  <c r="V48" i="24"/>
  <c r="V36" i="24"/>
  <c r="V25" i="24"/>
  <c r="N31" i="24"/>
  <c r="F32" i="24"/>
  <c r="X32" i="24"/>
  <c r="P33" i="24"/>
  <c r="I34" i="24"/>
  <c r="Z34" i="24"/>
  <c r="T36" i="24"/>
  <c r="N45" i="24"/>
  <c r="R46" i="24"/>
  <c r="F20" i="25"/>
  <c r="K44" i="24"/>
  <c r="S44" i="24"/>
  <c r="C45" i="24"/>
  <c r="L45" i="24"/>
  <c r="T45" i="24"/>
  <c r="V46" i="24"/>
  <c r="E35" i="24"/>
  <c r="N35" i="24"/>
  <c r="W35" i="24"/>
  <c r="F36" i="24"/>
  <c r="O36" i="24"/>
  <c r="X36" i="24"/>
  <c r="H36" i="24"/>
  <c r="Y41" i="24"/>
  <c r="W43" i="24"/>
  <c r="L44" i="24"/>
  <c r="Y45" i="24"/>
  <c r="M46" i="24"/>
  <c r="E47" i="24"/>
  <c r="W47" i="24"/>
  <c r="P48" i="24"/>
  <c r="K22" i="25"/>
  <c r="D45" i="24"/>
  <c r="M45" i="24"/>
  <c r="V45" i="24"/>
  <c r="E46" i="24"/>
  <c r="N46" i="24"/>
  <c r="W46" i="24"/>
  <c r="F47" i="24"/>
  <c r="O47" i="24"/>
  <c r="X47" i="24"/>
  <c r="D31" i="24"/>
  <c r="M31" i="24"/>
  <c r="E32" i="24"/>
  <c r="O33" i="24"/>
  <c r="X33" i="24"/>
  <c r="P34" i="24"/>
  <c r="J35" i="24"/>
  <c r="Z41" i="24"/>
  <c r="Z42" i="24"/>
  <c r="D31" i="25"/>
  <c r="D20" i="25"/>
  <c r="L31" i="25"/>
  <c r="L19" i="25"/>
  <c r="T31" i="25"/>
  <c r="T19" i="25"/>
  <c r="I32" i="25"/>
  <c r="I20" i="25"/>
  <c r="Q32" i="25"/>
  <c r="Q20" i="25"/>
  <c r="F33" i="25"/>
  <c r="F21" i="25"/>
  <c r="C34" i="25"/>
  <c r="C23" i="25"/>
  <c r="C22" i="25"/>
  <c r="S34" i="25"/>
  <c r="S22" i="25"/>
  <c r="H23" i="25"/>
  <c r="H35" i="25"/>
  <c r="P35" i="25"/>
  <c r="P24" i="25"/>
  <c r="P23" i="25"/>
  <c r="E24" i="25"/>
  <c r="E36" i="25"/>
  <c r="M36" i="25"/>
  <c r="M24" i="25"/>
  <c r="O45" i="24"/>
  <c r="X45" i="24"/>
  <c r="I47" i="24"/>
  <c r="Q47" i="24"/>
  <c r="Z47" i="24"/>
  <c r="J48" i="24"/>
  <c r="R48" i="24"/>
  <c r="Q19" i="24"/>
  <c r="R20" i="24"/>
  <c r="K21" i="24"/>
  <c r="S21" i="24"/>
  <c r="C22" i="24"/>
  <c r="L22" i="24"/>
  <c r="T22" i="24"/>
  <c r="D23" i="24"/>
  <c r="V23" i="24"/>
  <c r="E24" i="24"/>
  <c r="N24" i="24"/>
  <c r="W24" i="24"/>
  <c r="F25" i="24"/>
  <c r="O25" i="24"/>
  <c r="X25" i="24"/>
  <c r="Q41" i="24"/>
  <c r="F48" i="24"/>
  <c r="X48" i="24"/>
  <c r="C29" i="25"/>
  <c r="K29" i="27"/>
  <c r="K29" i="25"/>
  <c r="K18" i="25"/>
  <c r="S29" i="27"/>
  <c r="S29" i="25"/>
  <c r="H18" i="25"/>
  <c r="H30" i="25"/>
  <c r="P18" i="25"/>
  <c r="P30" i="25"/>
  <c r="E19" i="25"/>
  <c r="E31" i="25"/>
  <c r="B32" i="25"/>
  <c r="B20" i="25"/>
  <c r="J32" i="25"/>
  <c r="J20" i="25"/>
  <c r="G33" i="25"/>
  <c r="G21" i="25"/>
  <c r="O33" i="25"/>
  <c r="O21" i="25"/>
  <c r="D34" i="25"/>
  <c r="D22" i="25"/>
  <c r="D23" i="25"/>
  <c r="L34" i="25"/>
  <c r="L22" i="25"/>
  <c r="T34" i="25"/>
  <c r="T22" i="25"/>
  <c r="T23" i="25"/>
  <c r="I35" i="25"/>
  <c r="I23" i="25"/>
  <c r="Q35" i="25"/>
  <c r="Q23" i="25"/>
  <c r="F24" i="25"/>
  <c r="F36" i="25"/>
  <c r="N24" i="25"/>
  <c r="N36" i="25"/>
  <c r="I21" i="25"/>
  <c r="M31" i="25"/>
  <c r="I46" i="24"/>
  <c r="Q46" i="24"/>
  <c r="Z46" i="24"/>
  <c r="K48" i="24"/>
  <c r="S48" i="24"/>
  <c r="R19" i="24"/>
  <c r="D22" i="24"/>
  <c r="M22" i="24"/>
  <c r="V22" i="24"/>
  <c r="E23" i="24"/>
  <c r="N23" i="24"/>
  <c r="W23" i="24"/>
  <c r="F24" i="24"/>
  <c r="O24" i="24"/>
  <c r="X24" i="24"/>
  <c r="H25" i="24"/>
  <c r="Y25" i="24"/>
  <c r="O35" i="24"/>
  <c r="Z35" i="24"/>
  <c r="Y36" i="24"/>
  <c r="N47" i="24"/>
  <c r="L29" i="25"/>
  <c r="C20" i="25"/>
  <c r="C32" i="25"/>
  <c r="S32" i="25"/>
  <c r="H33" i="25"/>
  <c r="H21" i="25"/>
  <c r="J35" i="25"/>
  <c r="J23" i="25"/>
  <c r="G24" i="25"/>
  <c r="G36" i="25"/>
  <c r="O36" i="27"/>
  <c r="O24" i="25"/>
  <c r="O36" i="25"/>
  <c r="D21" i="25"/>
  <c r="N22" i="25"/>
  <c r="O31" i="25"/>
  <c r="E29" i="25"/>
  <c r="M29" i="25"/>
  <c r="J30" i="25"/>
  <c r="J18" i="25"/>
  <c r="G31" i="25"/>
  <c r="L20" i="25"/>
  <c r="T20" i="25"/>
  <c r="T32" i="25"/>
  <c r="Q33" i="25"/>
  <c r="Q21" i="25"/>
  <c r="C35" i="25"/>
  <c r="K35" i="25"/>
  <c r="S35" i="25"/>
  <c r="S23" i="25"/>
  <c r="H36" i="25"/>
  <c r="P36" i="25"/>
  <c r="E18" i="25"/>
  <c r="O22" i="25"/>
  <c r="H24" i="25"/>
  <c r="P31" i="25"/>
  <c r="F30" i="26"/>
  <c r="H33" i="26"/>
  <c r="F29" i="25"/>
  <c r="N29" i="28"/>
  <c r="N29" i="25"/>
  <c r="C30" i="25"/>
  <c r="C18" i="25"/>
  <c r="K30" i="28"/>
  <c r="K30" i="25"/>
  <c r="S18" i="25"/>
  <c r="H31" i="25"/>
  <c r="E32" i="25"/>
  <c r="B21" i="25"/>
  <c r="J21" i="25"/>
  <c r="G34" i="28"/>
  <c r="G22" i="25"/>
  <c r="D35" i="25"/>
  <c r="L35" i="25"/>
  <c r="T35" i="28"/>
  <c r="T35" i="25"/>
  <c r="I36" i="25"/>
  <c r="I24" i="25"/>
  <c r="Q36" i="25"/>
  <c r="Q24" i="25"/>
  <c r="F18" i="25"/>
  <c r="M20" i="25"/>
  <c r="Q22" i="25"/>
  <c r="D29" i="25"/>
  <c r="O30" i="26"/>
  <c r="H29" i="25"/>
  <c r="P29" i="25"/>
  <c r="M30" i="28"/>
  <c r="M30" i="25"/>
  <c r="M18" i="25"/>
  <c r="B31" i="25"/>
  <c r="B19" i="25"/>
  <c r="G32" i="28"/>
  <c r="G32" i="25"/>
  <c r="O32" i="25"/>
  <c r="T21" i="25"/>
  <c r="T33" i="25"/>
  <c r="F35" i="28"/>
  <c r="F23" i="25"/>
  <c r="K36" i="25"/>
  <c r="S36" i="25"/>
  <c r="S24" i="25"/>
  <c r="I18" i="25"/>
  <c r="F19" i="25"/>
  <c r="S19" i="25"/>
  <c r="O20" i="25"/>
  <c r="L21" i="25"/>
  <c r="F22" i="25"/>
  <c r="S30" i="25"/>
  <c r="L32" i="25"/>
  <c r="G35" i="25"/>
  <c r="D29" i="26"/>
  <c r="L29" i="26"/>
  <c r="T29" i="26"/>
  <c r="I18" i="26"/>
  <c r="I30" i="26"/>
  <c r="Q18" i="26"/>
  <c r="Q30" i="26"/>
  <c r="F19" i="26"/>
  <c r="F31" i="26"/>
  <c r="N19" i="26"/>
  <c r="N31" i="26"/>
  <c r="K20" i="26"/>
  <c r="K32" i="26"/>
  <c r="S20" i="26"/>
  <c r="S32" i="26"/>
  <c r="P21" i="26"/>
  <c r="P22" i="26"/>
  <c r="P33" i="26"/>
  <c r="E34" i="26"/>
  <c r="E22" i="26"/>
  <c r="M34" i="26"/>
  <c r="M22" i="26"/>
  <c r="M23" i="26"/>
  <c r="B35" i="26"/>
  <c r="B23" i="26"/>
  <c r="J23" i="26"/>
  <c r="J35" i="26"/>
  <c r="J24" i="26"/>
  <c r="R23" i="26"/>
  <c r="D35" i="26"/>
  <c r="T35" i="26"/>
  <c r="F35" i="26"/>
  <c r="E35" i="26"/>
  <c r="G24" i="26"/>
  <c r="G36" i="26"/>
  <c r="O24" i="26"/>
  <c r="O36" i="26"/>
  <c r="B24" i="26"/>
  <c r="Q35" i="26"/>
  <c r="I29" i="25"/>
  <c r="M32" i="25"/>
  <c r="G34" i="25"/>
  <c r="E29" i="26"/>
  <c r="M29" i="26"/>
  <c r="M18" i="26"/>
  <c r="B18" i="26"/>
  <c r="B30" i="26"/>
  <c r="J18" i="26"/>
  <c r="J30" i="26"/>
  <c r="J19" i="26"/>
  <c r="R18" i="26"/>
  <c r="N30" i="26"/>
  <c r="H30" i="26"/>
  <c r="G19" i="26"/>
  <c r="G31" i="26"/>
  <c r="G20" i="26"/>
  <c r="O19" i="26"/>
  <c r="O31" i="26"/>
  <c r="D20" i="26"/>
  <c r="D32" i="26"/>
  <c r="D21" i="26"/>
  <c r="L20" i="26"/>
  <c r="L32" i="26"/>
  <c r="T20" i="26"/>
  <c r="T32" i="26"/>
  <c r="T21" i="26"/>
  <c r="I21" i="26"/>
  <c r="I33" i="26"/>
  <c r="Q21" i="26"/>
  <c r="Q33" i="26"/>
  <c r="Q22" i="26"/>
  <c r="F22" i="26"/>
  <c r="F34" i="26"/>
  <c r="N22" i="26"/>
  <c r="N34" i="26"/>
  <c r="N23" i="26"/>
  <c r="C35" i="26"/>
  <c r="C23" i="26"/>
  <c r="K23" i="26"/>
  <c r="K35" i="26"/>
  <c r="K24" i="26"/>
  <c r="H24" i="26"/>
  <c r="H36" i="26"/>
  <c r="P24" i="26"/>
  <c r="P36" i="26"/>
  <c r="K21" i="26"/>
  <c r="S35" i="26"/>
  <c r="N29" i="26"/>
  <c r="C30" i="26"/>
  <c r="K30" i="26"/>
  <c r="K18" i="26"/>
  <c r="S30" i="26"/>
  <c r="H31" i="26"/>
  <c r="H19" i="26"/>
  <c r="E32" i="26"/>
  <c r="E20" i="26"/>
  <c r="L35" i="26"/>
  <c r="S33" i="26"/>
  <c r="O29" i="26"/>
  <c r="D30" i="26"/>
  <c r="L30" i="26"/>
  <c r="L18" i="26"/>
  <c r="T30" i="26"/>
  <c r="I31" i="26"/>
  <c r="I19" i="26"/>
  <c r="F32" i="26"/>
  <c r="F20" i="26"/>
  <c r="C33" i="26"/>
  <c r="C21" i="26"/>
  <c r="K33" i="26"/>
  <c r="S21" i="26"/>
  <c r="M35" i="26"/>
  <c r="N18" i="26"/>
  <c r="H20" i="26"/>
  <c r="B22" i="26"/>
  <c r="O23" i="25"/>
  <c r="R19" i="26"/>
  <c r="F23" i="26"/>
  <c r="S18" i="26"/>
  <c r="M20" i="26"/>
  <c r="F30" i="25"/>
  <c r="N30" i="25"/>
  <c r="C31" i="25"/>
  <c r="K31" i="25"/>
  <c r="S31" i="25"/>
  <c r="H32" i="25"/>
  <c r="P32" i="25"/>
  <c r="E33" i="25"/>
  <c r="M33" i="25"/>
  <c r="C19" i="25"/>
  <c r="K19" i="26"/>
  <c r="E21" i="26"/>
  <c r="R22" i="26"/>
  <c r="H29" i="27"/>
  <c r="P29" i="27"/>
  <c r="E30" i="27"/>
  <c r="E18" i="27"/>
  <c r="M30" i="27"/>
  <c r="M18" i="27"/>
  <c r="B19" i="27"/>
  <c r="B31" i="27"/>
  <c r="J31" i="27"/>
  <c r="J19" i="27"/>
  <c r="R31" i="27"/>
  <c r="R19" i="27"/>
  <c r="G20" i="27"/>
  <c r="G32" i="27"/>
  <c r="O20" i="27"/>
  <c r="O32" i="27"/>
  <c r="D33" i="27"/>
  <c r="D21" i="27"/>
  <c r="L33" i="27"/>
  <c r="L21" i="27"/>
  <c r="T21" i="27"/>
  <c r="T33" i="27"/>
  <c r="Q22" i="27"/>
  <c r="Q34" i="27"/>
  <c r="F35" i="27"/>
  <c r="F23" i="27"/>
  <c r="N35" i="27"/>
  <c r="N23" i="27"/>
  <c r="C24" i="27"/>
  <c r="C36" i="27"/>
  <c r="K24" i="27"/>
  <c r="K36" i="27"/>
  <c r="S36" i="27"/>
  <c r="S24" i="27"/>
  <c r="E30" i="26"/>
  <c r="M30" i="26"/>
  <c r="G32" i="26"/>
  <c r="O32" i="26"/>
  <c r="D33" i="26"/>
  <c r="L33" i="26"/>
  <c r="T33" i="26"/>
  <c r="I34" i="26"/>
  <c r="Q34" i="26"/>
  <c r="N35" i="26"/>
  <c r="E18" i="26"/>
  <c r="B19" i="26"/>
  <c r="O20" i="26"/>
  <c r="L21" i="26"/>
  <c r="I22" i="26"/>
  <c r="C24" i="26"/>
  <c r="S24" i="26"/>
  <c r="B20" i="27"/>
  <c r="H32" i="26"/>
  <c r="P32" i="26"/>
  <c r="E33" i="26"/>
  <c r="M33" i="26"/>
  <c r="G35" i="26"/>
  <c r="O35" i="26"/>
  <c r="F18" i="26"/>
  <c r="C19" i="26"/>
  <c r="S19" i="26"/>
  <c r="P20" i="26"/>
  <c r="M21" i="26"/>
  <c r="J22" i="26"/>
  <c r="G23" i="26"/>
  <c r="D24" i="26"/>
  <c r="T24" i="26"/>
  <c r="S29" i="26"/>
  <c r="E31" i="26"/>
  <c r="J32" i="26"/>
  <c r="O34" i="26"/>
  <c r="I34" i="27"/>
  <c r="G18" i="26"/>
  <c r="O18" i="26"/>
  <c r="D19" i="26"/>
  <c r="L19" i="26"/>
  <c r="T31" i="26"/>
  <c r="T19" i="26"/>
  <c r="I32" i="26"/>
  <c r="I20" i="26"/>
  <c r="Q32" i="26"/>
  <c r="Q20" i="26"/>
  <c r="F33" i="26"/>
  <c r="F21" i="26"/>
  <c r="N33" i="26"/>
  <c r="N21" i="26"/>
  <c r="C34" i="26"/>
  <c r="C22" i="26"/>
  <c r="K34" i="26"/>
  <c r="K22" i="26"/>
  <c r="S34" i="26"/>
  <c r="S22" i="26"/>
  <c r="H35" i="26"/>
  <c r="H23" i="26"/>
  <c r="P35" i="26"/>
  <c r="P23" i="26"/>
  <c r="E36" i="26"/>
  <c r="E24" i="26"/>
  <c r="M36" i="26"/>
  <c r="M24" i="26"/>
  <c r="T34" i="27"/>
  <c r="C29" i="26"/>
  <c r="K29" i="26"/>
  <c r="G33" i="26"/>
  <c r="G21" i="26"/>
  <c r="O33" i="26"/>
  <c r="O21" i="26"/>
  <c r="D34" i="26"/>
  <c r="D22" i="26"/>
  <c r="L34" i="26"/>
  <c r="L22" i="26"/>
  <c r="T34" i="26"/>
  <c r="T22" i="26"/>
  <c r="I23" i="26"/>
  <c r="I35" i="26"/>
  <c r="F36" i="26"/>
  <c r="F24" i="26"/>
  <c r="N36" i="26"/>
  <c r="N24" i="26"/>
  <c r="B29" i="26"/>
  <c r="G30" i="26"/>
  <c r="L31" i="26"/>
  <c r="Q23" i="27"/>
  <c r="I29" i="27"/>
  <c r="Q29" i="27"/>
  <c r="F30" i="27"/>
  <c r="N30" i="27"/>
  <c r="N18" i="27"/>
  <c r="C31" i="27"/>
  <c r="C19" i="27"/>
  <c r="K31" i="27"/>
  <c r="S31" i="27"/>
  <c r="S19" i="27"/>
  <c r="H32" i="27"/>
  <c r="H20" i="27"/>
  <c r="P32" i="27"/>
  <c r="P20" i="27"/>
  <c r="E21" i="27"/>
  <c r="E33" i="27"/>
  <c r="M33" i="27"/>
  <c r="M21" i="27"/>
  <c r="B34" i="27"/>
  <c r="B22" i="27"/>
  <c r="J34" i="27"/>
  <c r="J22" i="27"/>
  <c r="R34" i="27"/>
  <c r="R22" i="27"/>
  <c r="G35" i="27"/>
  <c r="G23" i="27"/>
  <c r="O35" i="27"/>
  <c r="O23" i="27"/>
  <c r="L36" i="27"/>
  <c r="L24" i="27"/>
  <c r="T36" i="27"/>
  <c r="T24" i="27"/>
  <c r="B29" i="27"/>
  <c r="J29" i="27"/>
  <c r="R29" i="27"/>
  <c r="G30" i="27"/>
  <c r="G18" i="27"/>
  <c r="O30" i="27"/>
  <c r="O18" i="27"/>
  <c r="D31" i="27"/>
  <c r="D19" i="27"/>
  <c r="L31" i="27"/>
  <c r="T31" i="27"/>
  <c r="I32" i="27"/>
  <c r="I20" i="27"/>
  <c r="Q32" i="27"/>
  <c r="Q20" i="27"/>
  <c r="F33" i="27"/>
  <c r="F21" i="27"/>
  <c r="N33" i="27"/>
  <c r="N21" i="27"/>
  <c r="C34" i="27"/>
  <c r="C22" i="27"/>
  <c r="K34" i="27"/>
  <c r="K22" i="27"/>
  <c r="S34" i="27"/>
  <c r="S22" i="27"/>
  <c r="H35" i="27"/>
  <c r="P35" i="27"/>
  <c r="P23" i="27"/>
  <c r="E36" i="27"/>
  <c r="E24" i="27"/>
  <c r="M36" i="27"/>
  <c r="M24" i="27"/>
  <c r="D36" i="27"/>
  <c r="I31" i="28"/>
  <c r="C29" i="27"/>
  <c r="H30" i="27"/>
  <c r="H18" i="27"/>
  <c r="P30" i="27"/>
  <c r="P18" i="27"/>
  <c r="E31" i="27"/>
  <c r="E19" i="27"/>
  <c r="M31" i="27"/>
  <c r="M19" i="27"/>
  <c r="B32" i="27"/>
  <c r="J32" i="27"/>
  <c r="J20" i="27"/>
  <c r="R32" i="27"/>
  <c r="R20" i="27"/>
  <c r="G21" i="27"/>
  <c r="G33" i="27"/>
  <c r="O33" i="27"/>
  <c r="O21" i="27"/>
  <c r="D34" i="27"/>
  <c r="D22" i="27"/>
  <c r="L34" i="27"/>
  <c r="L22" i="27"/>
  <c r="T22" i="27"/>
  <c r="I35" i="27"/>
  <c r="Q35" i="27"/>
  <c r="F36" i="27"/>
  <c r="F24" i="27"/>
  <c r="N36" i="27"/>
  <c r="N24" i="27"/>
  <c r="F18" i="27"/>
  <c r="K19" i="27"/>
  <c r="H23" i="27"/>
  <c r="L19" i="27"/>
  <c r="I23" i="27"/>
  <c r="D29" i="27"/>
  <c r="L29" i="27"/>
  <c r="T29" i="27"/>
  <c r="I30" i="27"/>
  <c r="I18" i="27"/>
  <c r="Q30" i="27"/>
  <c r="Q18" i="27"/>
  <c r="F31" i="27"/>
  <c r="F19" i="27"/>
  <c r="N31" i="27"/>
  <c r="N19" i="27"/>
  <c r="C32" i="27"/>
  <c r="C20" i="27"/>
  <c r="K32" i="27"/>
  <c r="S32" i="27"/>
  <c r="H21" i="27"/>
  <c r="H33" i="27"/>
  <c r="P33" i="27"/>
  <c r="P21" i="27"/>
  <c r="E34" i="27"/>
  <c r="E22" i="27"/>
  <c r="M34" i="27"/>
  <c r="M22" i="27"/>
  <c r="B23" i="27"/>
  <c r="B35" i="27"/>
  <c r="J35" i="27"/>
  <c r="J23" i="27"/>
  <c r="R35" i="27"/>
  <c r="G36" i="27"/>
  <c r="O24" i="27"/>
  <c r="G24" i="27"/>
  <c r="E29" i="27"/>
  <c r="M29" i="27"/>
  <c r="B30" i="27"/>
  <c r="B18" i="27"/>
  <c r="J30" i="27"/>
  <c r="J18" i="27"/>
  <c r="R30" i="27"/>
  <c r="R18" i="27"/>
  <c r="G31" i="27"/>
  <c r="G19" i="27"/>
  <c r="O31" i="27"/>
  <c r="O19" i="27"/>
  <c r="D32" i="27"/>
  <c r="D20" i="27"/>
  <c r="L32" i="27"/>
  <c r="L20" i="27"/>
  <c r="T32" i="27"/>
  <c r="I33" i="27"/>
  <c r="Q33" i="27"/>
  <c r="Q21" i="27"/>
  <c r="F34" i="27"/>
  <c r="F22" i="27"/>
  <c r="N34" i="27"/>
  <c r="N22" i="27"/>
  <c r="C23" i="27"/>
  <c r="C35" i="27"/>
  <c r="K35" i="27"/>
  <c r="K23" i="27"/>
  <c r="S35" i="27"/>
  <c r="S23" i="27"/>
  <c r="H36" i="27"/>
  <c r="P36" i="27"/>
  <c r="K20" i="27"/>
  <c r="H24" i="27"/>
  <c r="F29" i="27"/>
  <c r="N29" i="27"/>
  <c r="C30" i="27"/>
  <c r="C18" i="27"/>
  <c r="K30" i="27"/>
  <c r="K18" i="27"/>
  <c r="S30" i="27"/>
  <c r="S18" i="27"/>
  <c r="H31" i="27"/>
  <c r="H19" i="27"/>
  <c r="P31" i="27"/>
  <c r="P19" i="27"/>
  <c r="E32" i="27"/>
  <c r="E20" i="27"/>
  <c r="M20" i="27"/>
  <c r="B33" i="27"/>
  <c r="B21" i="27"/>
  <c r="J33" i="27"/>
  <c r="R33" i="27"/>
  <c r="G34" i="27"/>
  <c r="G22" i="27"/>
  <c r="O34" i="27"/>
  <c r="O22" i="27"/>
  <c r="D35" i="27"/>
  <c r="D23" i="27"/>
  <c r="L35" i="27"/>
  <c r="L23" i="27"/>
  <c r="T35" i="27"/>
  <c r="T23" i="27"/>
  <c r="I36" i="27"/>
  <c r="I24" i="27"/>
  <c r="Q36" i="27"/>
  <c r="S20" i="27"/>
  <c r="P24" i="27"/>
  <c r="M32" i="27"/>
  <c r="G29" i="27"/>
  <c r="O29" i="27"/>
  <c r="D18" i="27"/>
  <c r="D30" i="27"/>
  <c r="L30" i="27"/>
  <c r="L18" i="27"/>
  <c r="T30" i="27"/>
  <c r="T18" i="27"/>
  <c r="I31" i="27"/>
  <c r="I19" i="27"/>
  <c r="Q31" i="27"/>
  <c r="Q19" i="27"/>
  <c r="F32" i="27"/>
  <c r="F20" i="27"/>
  <c r="N32" i="27"/>
  <c r="N20" i="27"/>
  <c r="C33" i="27"/>
  <c r="C21" i="27"/>
  <c r="K33" i="27"/>
  <c r="K21" i="27"/>
  <c r="S33" i="27"/>
  <c r="H34" i="27"/>
  <c r="P34" i="27"/>
  <c r="P22" i="27"/>
  <c r="E35" i="27"/>
  <c r="E23" i="27"/>
  <c r="M35" i="27"/>
  <c r="M23" i="27"/>
  <c r="B36" i="27"/>
  <c r="B24" i="27"/>
  <c r="J36" i="27"/>
  <c r="J24" i="27"/>
  <c r="R36" i="27"/>
  <c r="T20" i="27"/>
  <c r="Q24" i="27"/>
  <c r="R24" i="27"/>
  <c r="J31" i="28"/>
  <c r="S36" i="28"/>
  <c r="C29" i="28"/>
  <c r="C41" i="28"/>
  <c r="K29" i="28"/>
  <c r="K41" i="28"/>
  <c r="S29" i="28"/>
  <c r="S41" i="28"/>
  <c r="H30" i="28"/>
  <c r="H42" i="28"/>
  <c r="H18" i="28"/>
  <c r="P30" i="28"/>
  <c r="P42" i="28"/>
  <c r="P19" i="28"/>
  <c r="E31" i="28"/>
  <c r="E19" i="28"/>
  <c r="H19" i="28"/>
  <c r="D29" i="28"/>
  <c r="D41" i="28"/>
  <c r="L29" i="28"/>
  <c r="L41" i="28"/>
  <c r="T29" i="28"/>
  <c r="T41" i="28"/>
  <c r="I30" i="28"/>
  <c r="I42" i="28"/>
  <c r="I18" i="28"/>
  <c r="Q30" i="28"/>
  <c r="Q42" i="28"/>
  <c r="Q18" i="28"/>
  <c r="F31" i="28"/>
  <c r="F19" i="28"/>
  <c r="F43" i="28"/>
  <c r="N31" i="28"/>
  <c r="N43" i="28"/>
  <c r="N19" i="28"/>
  <c r="N20" i="28"/>
  <c r="C32" i="28"/>
  <c r="C20" i="28"/>
  <c r="K32" i="28"/>
  <c r="K20" i="28"/>
  <c r="K44" i="28"/>
  <c r="K21" i="28"/>
  <c r="S32" i="28"/>
  <c r="S20" i="28"/>
  <c r="S21" i="28"/>
  <c r="S44" i="28"/>
  <c r="H33" i="28"/>
  <c r="H21" i="28"/>
  <c r="H45" i="28"/>
  <c r="P33" i="28"/>
  <c r="P21" i="28"/>
  <c r="P45" i="28"/>
  <c r="P22" i="28"/>
  <c r="E46" i="28"/>
  <c r="E34" i="28"/>
  <c r="E22" i="28"/>
  <c r="E23" i="28"/>
  <c r="M46" i="28"/>
  <c r="M34" i="28"/>
  <c r="M22" i="28"/>
  <c r="M23" i="28"/>
  <c r="B47" i="28"/>
  <c r="B35" i="28"/>
  <c r="B23" i="28"/>
  <c r="J47" i="28"/>
  <c r="J35" i="28"/>
  <c r="J23" i="28"/>
  <c r="J24" i="28"/>
  <c r="R35" i="28"/>
  <c r="R23" i="28"/>
  <c r="M47" i="28"/>
  <c r="G36" i="28"/>
  <c r="G48" i="28"/>
  <c r="G24" i="28"/>
  <c r="O36" i="28"/>
  <c r="O48" i="28"/>
  <c r="O24" i="28"/>
  <c r="I19" i="28"/>
  <c r="H22" i="28"/>
  <c r="C44" i="28"/>
  <c r="E29" i="28"/>
  <c r="E41" i="28"/>
  <c r="M29" i="28"/>
  <c r="M41" i="28"/>
  <c r="B30" i="28"/>
  <c r="B42" i="28"/>
  <c r="B18" i="28"/>
  <c r="J30" i="28"/>
  <c r="J42" i="28"/>
  <c r="J18" i="28"/>
  <c r="R30" i="28"/>
  <c r="R18" i="28"/>
  <c r="G42" i="28"/>
  <c r="G31" i="28"/>
  <c r="G43" i="28"/>
  <c r="G19" i="28"/>
  <c r="O31" i="28"/>
  <c r="O43" i="28"/>
  <c r="O19" i="28"/>
  <c r="D32" i="28"/>
  <c r="D20" i="28"/>
  <c r="L32" i="28"/>
  <c r="L20" i="28"/>
  <c r="L44" i="28"/>
  <c r="T32" i="28"/>
  <c r="T20" i="28"/>
  <c r="T44" i="28"/>
  <c r="I33" i="28"/>
  <c r="I21" i="28"/>
  <c r="I45" i="28"/>
  <c r="Q33" i="28"/>
  <c r="Q21" i="28"/>
  <c r="F34" i="28"/>
  <c r="F22" i="28"/>
  <c r="F46" i="28"/>
  <c r="N34" i="28"/>
  <c r="N22" i="28"/>
  <c r="N46" i="28"/>
  <c r="C47" i="28"/>
  <c r="C35" i="28"/>
  <c r="C23" i="28"/>
  <c r="K47" i="28"/>
  <c r="K35" i="28"/>
  <c r="K23" i="28"/>
  <c r="S35" i="28"/>
  <c r="S47" i="28"/>
  <c r="S23" i="28"/>
  <c r="H36" i="28"/>
  <c r="H48" i="28"/>
  <c r="H24" i="28"/>
  <c r="P36" i="28"/>
  <c r="P48" i="28"/>
  <c r="P24" i="28"/>
  <c r="C18" i="28"/>
  <c r="C21" i="28"/>
  <c r="I22" i="28"/>
  <c r="D44" i="28"/>
  <c r="D18" i="28"/>
  <c r="O34" i="28"/>
  <c r="J19" i="28"/>
  <c r="T33" i="28"/>
  <c r="G41" i="28"/>
  <c r="G29" i="28"/>
  <c r="D42" i="28"/>
  <c r="D19" i="28"/>
  <c r="L42" i="28"/>
  <c r="L30" i="28"/>
  <c r="L18" i="28"/>
  <c r="L19" i="28"/>
  <c r="T42" i="28"/>
  <c r="T30" i="28"/>
  <c r="I43" i="28"/>
  <c r="Q43" i="28"/>
  <c r="Q19" i="28"/>
  <c r="F44" i="28"/>
  <c r="F32" i="28"/>
  <c r="F21" i="28"/>
  <c r="F20" i="28"/>
  <c r="S33" i="28"/>
  <c r="H34" i="28"/>
  <c r="M35" i="28"/>
  <c r="M18" i="28"/>
  <c r="H29" i="28"/>
  <c r="P29" i="28"/>
  <c r="E42" i="28"/>
  <c r="E30" i="28"/>
  <c r="E18" i="28"/>
  <c r="M42" i="28"/>
  <c r="B43" i="28"/>
  <c r="B31" i="28"/>
  <c r="J43" i="28"/>
  <c r="J20" i="28"/>
  <c r="R19" i="28"/>
  <c r="M43" i="28"/>
  <c r="R31" i="28"/>
  <c r="R20" i="28"/>
  <c r="O44" i="28"/>
  <c r="O32" i="28"/>
  <c r="D45" i="28"/>
  <c r="D33" i="28"/>
  <c r="D21" i="28"/>
  <c r="L45" i="28"/>
  <c r="L22" i="28"/>
  <c r="L21" i="28"/>
  <c r="I46" i="28"/>
  <c r="I34" i="28"/>
  <c r="Q46" i="28"/>
  <c r="Q23" i="28"/>
  <c r="F47" i="28"/>
  <c r="F23" i="28"/>
  <c r="F24" i="28"/>
  <c r="N35" i="28"/>
  <c r="C48" i="28"/>
  <c r="C36" i="28"/>
  <c r="K48" i="28"/>
  <c r="K36" i="28"/>
  <c r="K24" i="28"/>
  <c r="S24" i="28"/>
  <c r="O18" i="28"/>
  <c r="O20" i="28"/>
  <c r="O21" i="28"/>
  <c r="N23" i="28"/>
  <c r="Q31" i="28"/>
  <c r="Q34" i="28"/>
  <c r="D43" i="28"/>
  <c r="F41" i="28"/>
  <c r="N41" i="28"/>
  <c r="C42" i="28"/>
  <c r="C30" i="28"/>
  <c r="K42" i="28"/>
  <c r="S42" i="28"/>
  <c r="H43" i="28"/>
  <c r="P43" i="28"/>
  <c r="P31" i="28"/>
  <c r="E44" i="28"/>
  <c r="E32" i="28"/>
  <c r="J33" i="28"/>
  <c r="D35" i="28"/>
  <c r="L47" i="28"/>
  <c r="L35" i="28"/>
  <c r="T47" i="28"/>
  <c r="Q48" i="28"/>
  <c r="Q36" i="28"/>
  <c r="S18" i="28"/>
  <c r="G22" i="28"/>
  <c r="R33" i="28"/>
  <c r="J45" i="28"/>
  <c r="I29" i="28"/>
  <c r="I41" i="28"/>
  <c r="Q29" i="28"/>
  <c r="F30" i="28"/>
  <c r="F42" i="28"/>
  <c r="F18" i="28"/>
  <c r="N30" i="28"/>
  <c r="N42" i="28"/>
  <c r="N18" i="28"/>
  <c r="C43" i="28"/>
  <c r="C31" i="28"/>
  <c r="C19" i="28"/>
  <c r="K43" i="28"/>
  <c r="K31" i="28"/>
  <c r="K19" i="28"/>
  <c r="S43" i="28"/>
  <c r="S31" i="28"/>
  <c r="S19" i="28"/>
  <c r="H44" i="28"/>
  <c r="H32" i="28"/>
  <c r="H20" i="28"/>
  <c r="P44" i="28"/>
  <c r="P32" i="28"/>
  <c r="P20" i="28"/>
  <c r="E45" i="28"/>
  <c r="E33" i="28"/>
  <c r="E21" i="28"/>
  <c r="M45" i="28"/>
  <c r="M33" i="28"/>
  <c r="M21" i="28"/>
  <c r="B46" i="28"/>
  <c r="B34" i="28"/>
  <c r="B22" i="28"/>
  <c r="J46" i="28"/>
  <c r="J34" i="28"/>
  <c r="J22" i="28"/>
  <c r="R34" i="28"/>
  <c r="R22" i="28"/>
  <c r="G47" i="28"/>
  <c r="G35" i="28"/>
  <c r="G23" i="28"/>
  <c r="O47" i="28"/>
  <c r="O35" i="28"/>
  <c r="O23" i="28"/>
  <c r="D36" i="28"/>
  <c r="D24" i="28"/>
  <c r="L36" i="28"/>
  <c r="L48" i="28"/>
  <c r="L24" i="28"/>
  <c r="T36" i="28"/>
  <c r="T24" i="28"/>
  <c r="K18" i="28"/>
  <c r="F29" i="28"/>
  <c r="S30" i="28"/>
  <c r="I36" i="28"/>
  <c r="H46" i="28"/>
  <c r="D48" i="28"/>
  <c r="B29" i="28"/>
  <c r="J29" i="28"/>
  <c r="J41" i="28"/>
  <c r="R29" i="28"/>
  <c r="G30" i="28"/>
  <c r="H31" i="28"/>
  <c r="B33" i="28"/>
  <c r="C45" i="28"/>
  <c r="K45" i="28"/>
  <c r="O30" i="28"/>
  <c r="D31" i="28"/>
  <c r="L31" i="28"/>
  <c r="T43" i="28"/>
  <c r="T31" i="28"/>
  <c r="I44" i="28"/>
  <c r="I32" i="28"/>
  <c r="Q44" i="28"/>
  <c r="Q32" i="28"/>
  <c r="F45" i="28"/>
  <c r="F33" i="28"/>
  <c r="N45" i="28"/>
  <c r="N33" i="28"/>
  <c r="C46" i="28"/>
  <c r="C34" i="28"/>
  <c r="K46" i="28"/>
  <c r="K34" i="28"/>
  <c r="S46" i="28"/>
  <c r="S34" i="28"/>
  <c r="H47" i="28"/>
  <c r="H35" i="28"/>
  <c r="P47" i="28"/>
  <c r="P35" i="28"/>
  <c r="E36" i="28"/>
  <c r="E48" i="28"/>
  <c r="M36" i="28"/>
  <c r="M48" i="28"/>
  <c r="M31" i="28"/>
  <c r="B32" i="28"/>
  <c r="J32" i="28"/>
  <c r="R32" i="28"/>
  <c r="G45" i="28"/>
  <c r="G33" i="28"/>
  <c r="O45" i="28"/>
  <c r="O33" i="28"/>
  <c r="D46" i="28"/>
  <c r="D34" i="28"/>
  <c r="L46" i="28"/>
  <c r="L34" i="28"/>
  <c r="T46" i="28"/>
  <c r="T34" i="28"/>
  <c r="I47" i="28"/>
  <c r="I35" i="28"/>
  <c r="Q47" i="28"/>
  <c r="Q35" i="28"/>
  <c r="F36" i="28"/>
  <c r="F48" i="28"/>
  <c r="N36" i="28"/>
  <c r="N48" i="28"/>
  <c r="O42" i="28"/>
  <c r="B44" i="28"/>
  <c r="E21" i="18" l="1"/>
  <c r="E24" i="18"/>
  <c r="E22" i="18"/>
  <c r="E35" i="18"/>
  <c r="E25" i="18"/>
  <c r="E23" i="18"/>
  <c r="E34" i="18"/>
  <c r="E30" i="18"/>
  <c r="E32" i="18"/>
  <c r="E20" i="18"/>
  <c r="E19" i="18"/>
  <c r="E31" i="18"/>
</calcChain>
</file>

<file path=xl/sharedStrings.xml><?xml version="1.0" encoding="utf-8"?>
<sst xmlns="http://schemas.openxmlformats.org/spreadsheetml/2006/main" count="547" uniqueCount="166">
  <si>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</si>
  <si>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</si>
  <si>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</si>
  <si>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</si>
  <si>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</si>
  <si>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</si>
  <si>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</si>
  <si>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</si>
  <si>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</si>
  <si>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</si>
  <si>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</si>
  <si>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</si>
  <si>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</si>
  <si>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</si>
  <si>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</si>
  <si>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</si>
  <si>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</si>
  <si>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</si>
  <si>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</si>
  <si>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</si>
  <si>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</si>
  <si>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</si>
  <si>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</si>
  <si>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</si>
  <si>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</si>
  <si>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</si>
  <si>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</si>
  <si>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</si>
  <si>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</si>
  <si>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</si>
  <si>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</si>
  <si>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</si>
  <si>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</si>
  <si>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</si>
  <si>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</si>
  <si>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</si>
  <si>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</si>
  <si>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</si>
  <si>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</si>
  <si>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</si>
  <si>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</si>
  <si>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</si>
  <si>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</si>
  <si>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</si>
  <si>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</si>
  <si>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</si>
  <si>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</si>
  <si>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</si>
  <si>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</si>
  <si>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</si>
  <si>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</si>
  <si>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</si>
  <si>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</si>
  <si>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</si>
  <si>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</si>
  <si>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</si>
  <si>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</si>
  <si>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</si>
  <si>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</si>
  <si>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</si>
  <si>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</si>
  <si>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</si>
  <si>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</si>
  <si>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</si>
  <si>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</si>
  <si>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</si>
  <si>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</si>
  <si>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</si>
  <si>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</si>
  <si>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</si>
  <si>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</si>
  <si>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</si>
  <si>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</si>
  <si>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</si>
  <si>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</si>
  <si>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</si>
  <si>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</si>
  <si>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</si>
  <si>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</si>
  <si>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</si>
  <si>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</si>
  <si>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</si>
  <si>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</si>
  <si>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</si>
  <si>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</si>
  <si>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</si>
  <si>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</si>
  <si>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</si>
  <si>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</si>
  <si>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</si>
  <si>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</si>
  <si>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</si>
  <si>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</si>
  <si>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</si>
  <si>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</si>
  <si>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</si>
  <si>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</si>
  <si>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</si>
  <si>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</si>
  <si>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</si>
  <si>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</si>
  <si>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</si>
  <si>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</si>
  <si>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</si>
  <si>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</si>
  <si>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</si>
  <si>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</si>
  <si>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</si>
  <si>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</si>
  <si>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</si>
  <si>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</si>
  <si>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</si>
  <si>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</si>
  <si>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</si>
  <si>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</si>
  <si>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</si>
  <si>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</si>
  <si>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t>
  </si>
  <si>
    <t>Auszugsweise Vervielfältigung und</t>
  </si>
  <si>
    <t>Verbreitung mit Quellenangabe gestattet.</t>
  </si>
  <si>
    <t>Metadaten zu dieser Statistik</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</si>
  <si>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</si>
  <si>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</si>
  <si>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</si>
  <si>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</si>
  <si>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</si>
  <si>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</si>
  <si>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</si>
  <si>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</si>
  <si>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t>Potsdam, 2024</t>
  </si>
  <si>
    <t>A VI 9 — hj 3/23</t>
  </si>
  <si>
    <t>Ergebnisse des Arbeitskreises „Erwerbstätigenrechnung der Länder"
Berechnungsstand: August 2024</t>
  </si>
  <si>
    <r>
      <t xml:space="preserve">Erschienen im </t>
    </r>
    <r>
      <rPr>
        <b/>
        <sz val="8"/>
        <rFont val="Arial"/>
        <family val="2"/>
      </rPr>
      <t>Oktober 2024</t>
    </r>
  </si>
  <si>
    <t>Berechnungsstand des Statistischen Bundesamtes: August 2024</t>
  </si>
  <si>
    <r>
      <t xml:space="preserve">Erwerbstätigenrechnung —
Erwerbstätige 
im </t>
    </r>
    <r>
      <rPr>
        <b/>
        <sz val="16"/>
        <rFont val="Arial"/>
        <family val="2"/>
      </rPr>
      <t xml:space="preserve">Land Brandenburg
2014 bis 2023
</t>
    </r>
    <r>
      <rPr>
        <sz val="16"/>
        <rFont val="Arial"/>
        <family val="2"/>
      </rPr>
      <t xml:space="preserve">
</t>
    </r>
  </si>
  <si>
    <t>Erwerbstätige am Arbeitsort im Land Brandenburg 2014 bis 2023</t>
  </si>
  <si>
    <t>Arbeitnehmer am Arbeitsort im Land Brandenburg 2014 bis 2023</t>
  </si>
  <si>
    <t>Selbstständige am Arbeitsort im Land Brandenburg 2014 bis 2023</t>
  </si>
  <si>
    <t>Erwerbstätige am Arbeitsort in Deutschland 2014 bis 2023 nach Bundesländern</t>
  </si>
  <si>
    <t>Arbeitnehmer am Arbeitsort in Deutschland 2014 bis 2023 nach Bundesländern</t>
  </si>
  <si>
    <t>Selbstständige am Arbeitsort in Deutschland 2014 bis 2023 nach Bundesländern</t>
  </si>
  <si>
    <t>Marginal Beschäftigte am Arbeitsort in Deutschland 2014 bis 2023 nach Bundesländern</t>
  </si>
  <si>
    <t>Erwerbstätige am Arbeitsort im Land Brandenburg 2014 bis 2023 nach Wirtschaftsbereichen</t>
  </si>
  <si>
    <t>Arbeitnehmer am Arbeitsort im Land Brandenburg 2014 bis 2023 nach Wirtschaftsbereichen</t>
  </si>
  <si>
    <t>Selbstständige am Arbeitsort im Land Brandenburg 2014 bis 2023 nach Wirtschaftsbereichen</t>
  </si>
  <si>
    <t>1  Erwerbstätige am Arbeitsort im Land Brandenburg 2014 bis 2023</t>
  </si>
  <si>
    <t>2  Erwerbstätige am Arbeitsort im Land Brandenburg 2014 bis 2023
    nach ausgewählten Wirtschaftsbereichen</t>
  </si>
  <si>
    <t>3  Arbeitnehmer am Arbeitsort im Land Brandenburg 2014 bis 2023
    nach ausgewählten Wirtschaftsbereichen</t>
  </si>
  <si>
    <t>4  Selbstständige am Arbeitsort im Land Brandenburg 2014 bis 2023
    nach ausgewählten Wirtschaftsbereichen</t>
  </si>
  <si>
    <t>5  Erwerbstätige am Arbeitsort im Land Brandenburg 2014 bis 2023 nach Wirtschaftsbereichen</t>
  </si>
  <si>
    <t>6  Arbeitnehmer am Arbeitsort im Land Brandenburg 2014 bis 2023 nach Wirtschaftsbereichen</t>
  </si>
  <si>
    <t>7  Selbstständige und mithelfende Familienangehörige am Arbeitsort im Land Brandenburg 2014 bis 2023
    nach Wirtschaftsbereichen</t>
  </si>
  <si>
    <t>7  Selbstständige und mithelfende Familienangehörige am Arbeitsort im Land Brandenburg 2014 bis 2023
     nach Wirtschaftsbereichen</t>
  </si>
  <si>
    <t>8  Erwerbstätige am Arbeitsort in Deutschland 2014 bis 2023 nach Bundesländern</t>
  </si>
  <si>
    <t>8 Erwerbstätige am Arbeitsort in Deutschland 2014 bis 2023 nach Bundesländern</t>
  </si>
  <si>
    <t>9  Arbeitnehmer am Arbeitsort in Deutschland 2014 bis 2023 nach Bundesländern</t>
  </si>
  <si>
    <t>10  Selbstständige und mithelfende Familienangehörige am Arbeitsort in Deutschland 
      2014 bis 2023 nach Bundesländern</t>
  </si>
  <si>
    <t>11  Marginal Beschäftigte am Arbeitsort in Deutschland 2014 bis 2023 nach Bundesländern</t>
  </si>
  <si>
    <t>11 Marginal Beschäftigte am Arbeitsort in Deutschland 2014 bis 2023 nach Bundesländern</t>
  </si>
  <si>
    <t>Erste vorläufige Ergebnisse der Revision 2024</t>
  </si>
  <si>
    <t>_____</t>
  </si>
  <si>
    <t>Im Jahr 2024 erfolgte eine umfassende Revision der Volkswirtschaftlichen Gesamtrechnungen einschließlich der Erwerbstätigenrechnung, siehe zweite Seite des Impressums „Hinweise zur Generalrevision 2024“.</t>
  </si>
  <si>
    <t>Homepage des Arbeitskreises „Erwerbstätigenrechnung der Länder“</t>
  </si>
  <si>
    <t xml:space="preserve">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Im vorliegenden Statistischen Bericht sind erste, noch vorläufige, revidierte Ergebnisse zur Zahl der Erwerbstätigen am Arbeitsort im Land Brandenburg für die Jahre 2014 bis 2023 enthalten. Um den Datennutzerinnen und -nutzern weiterhin methodisch konsistente Zeitreihen zur Verfügung zu stellen, werden auch die Ergebnisse zurück bis 1991 neu berechnet. Die Neuberechnung der Ergebnisse der Jahre 1991 bis 2013 erfolgt zeitlich versetzt, die Veröffentlichung dieser revidierten Zeitreihe erfolgt voraussichtlich Ende Januar 2025.
</t>
  </si>
  <si>
    <t>Weitere Informationen zur Generalrevision 2024 in der regionalen Erwerbstätigenrechnung können Sie den folgenden Dokumenten bzw. Internetseiten entnehmen:</t>
  </si>
  <si>
    <t>Hinweise zur Generalrevision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</si>
</sst>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 ##0.0"/>
    <numFmt numFmtId="166" formatCode="0.0"/>
    <numFmt numFmtId="167" formatCode="#\ ##0;\–\ #\ ##0"/>
    <numFmt numFmtId="168" formatCode="#\ ##0.0;\–#\ ##0.0"/>
    <numFmt numFmtId="169" formatCode="0.0;\ \–\ 0.0"/>
  </numFmts>
  <fonts count="36">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i/>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b/>
      <sz val="10"/>
      <color theme="1"/>
      <name val="Arial"/>
      <family val="2"/>
    </font>
    <font>
      <u/>
      <sz val="10"/>
      <color theme="10"/>
      <name val="Arial"/>
    </font>
    <font>
      <u/>
      <sz val="10"/>
      <color rgb="FF0000FF"/>
      <name val="Arial"/>
      <family val="2"/>
    </font>
    <font>
      <b/>
      <sz val="12"/>
      <name val="Arial"/>
      <family val="2"/>
    </font>
    <font>
      <sz val="9.5"/>
      <name val="Arial"/>
      <family val="2"/>
    </font>
    <font>
      <b/>
      <sz val="10"/>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5" fillId="0" borderId="0" applyNumberFormat="0" applyFill="0" applyBorder="0" applyAlignment="0" applyProtection="0"/>
    <xf numFmtId="0" fontId="15" fillId="0" borderId="0" applyNumberFormat="0" applyFill="0" applyBorder="0" applyAlignment="0" applyProtection="0"/>
    <xf numFmtId="0" fontId="20" fillId="0" borderId="0" applyNumberFormat="0" applyFill="0" applyBorder="0" applyAlignment="0" applyProtection="0">
      <alignment vertical="top"/>
      <protection locked="0"/>
    </xf>
    <xf numFmtId="0" fontId="18" fillId="0" borderId="0" applyNumberFormat="0" applyFill="0" applyBorder="0" applyAlignment="0" applyProtection="0"/>
    <xf numFmtId="0" fontId="31" fillId="0" borderId="0" applyNumberFormat="0" applyFill="0" applyBorder="0" applyAlignment="0" applyProtection="0"/>
  </cellStyleXfs>
  <cellXfs count="183">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12"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vertical="center"/>
    </xf>
    <xf numFmtId="0" fontId="6" fillId="0" borderId="0" xfId="2" applyAlignment="1" applyProtection="1">
      <alignment vertical="center"/>
    </xf>
    <xf numFmtId="0" fontId="14" fillId="0" borderId="0" xfId="2" applyFont="1" applyAlignment="1" applyProtection="1">
      <alignment vertical="center"/>
    </xf>
    <xf numFmtId="0" fontId="16" fillId="0" borderId="0" xfId="3" applyFont="1" applyProtection="1"/>
    <xf numFmtId="0" fontId="3" fillId="0" borderId="0" xfId="2" applyFont="1" applyAlignment="1"/>
    <xf numFmtId="0" fontId="11" fillId="0" borderId="0" xfId="2" applyFont="1"/>
    <xf numFmtId="0" fontId="10" fillId="0" borderId="0" xfId="2" applyFont="1" applyAlignment="1">
      <alignment horizontal="left"/>
    </xf>
    <xf numFmtId="0" fontId="13" fillId="0" borderId="0" xfId="2" applyFont="1" applyAlignment="1">
      <alignment horizontal="right"/>
    </xf>
    <xf numFmtId="0" fontId="10" fillId="0" borderId="0" xfId="2" applyFont="1"/>
    <xf numFmtId="0" fontId="18" fillId="0" borderId="0" xfId="4" applyFont="1" applyAlignment="1" applyProtection="1">
      <alignment horizontal="left"/>
      <protection locked="0"/>
    </xf>
    <xf numFmtId="0" fontId="19" fillId="0" borderId="0" xfId="4" applyFont="1" applyAlignment="1" applyProtection="1">
      <alignment horizontal="right"/>
      <protection locked="0"/>
    </xf>
    <xf numFmtId="0" fontId="18" fillId="0" borderId="0" xfId="2" applyFont="1"/>
    <xf numFmtId="0" fontId="19" fillId="0" borderId="0" xfId="2" applyFont="1" applyAlignment="1" applyProtection="1">
      <alignment horizontal="left"/>
      <protection locked="0"/>
    </xf>
    <xf numFmtId="0" fontId="19"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5" fillId="0" borderId="0" xfId="4" applyFont="1" applyAlignment="1" applyProtection="1">
      <alignment horizontal="left"/>
      <protection locked="0"/>
    </xf>
    <xf numFmtId="49" fontId="15" fillId="0" borderId="0" xfId="4" applyNumberFormat="1" applyFont="1" applyAlignment="1" applyProtection="1">
      <alignment horizontal="left" wrapText="1"/>
      <protection locked="0"/>
    </xf>
    <xf numFmtId="0" fontId="21" fillId="0" borderId="0" xfId="4" applyFont="1"/>
    <xf numFmtId="0" fontId="18" fillId="0" borderId="0" xfId="6" applyAlignment="1">
      <alignment horizontal="left"/>
    </xf>
    <xf numFmtId="164" fontId="18" fillId="0" borderId="0" xfId="6" applyNumberFormat="1"/>
    <xf numFmtId="0" fontId="19"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8" fillId="0" borderId="0" xfId="6" applyNumberFormat="1"/>
    <xf numFmtId="164" fontId="18"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5" fillId="0" borderId="0" xfId="4" applyFont="1"/>
    <xf numFmtId="0" fontId="15" fillId="0" borderId="0" xfId="4" applyFont="1" applyAlignment="1">
      <alignment horizontal="left"/>
    </xf>
    <xf numFmtId="164" fontId="15" fillId="0" borderId="0" xfId="4" applyNumberFormat="1" applyFont="1" applyAlignment="1" applyProtection="1">
      <alignment horizontal="left"/>
      <protection locked="0"/>
    </xf>
    <xf numFmtId="0" fontId="21" fillId="0" borderId="0" xfId="4" applyFont="1" applyAlignment="1" applyProtection="1">
      <alignment horizontal="right"/>
      <protection locked="0"/>
    </xf>
    <xf numFmtId="0" fontId="6" fillId="0" borderId="0" xfId="2"/>
    <xf numFmtId="0" fontId="6" fillId="0" borderId="0" xfId="1" applyFill="1"/>
    <xf numFmtId="0" fontId="25" fillId="0" borderId="4" xfId="1" applyFont="1" applyFill="1" applyBorder="1" applyAlignment="1">
      <alignment horizontal="left"/>
    </xf>
    <xf numFmtId="0" fontId="25" fillId="0" borderId="4" xfId="1" applyFont="1" applyFill="1" applyBorder="1"/>
    <xf numFmtId="0" fontId="25" fillId="0" borderId="0" xfId="1" applyFont="1" applyFill="1" applyBorder="1"/>
    <xf numFmtId="0" fontId="25" fillId="0" borderId="0" xfId="1" applyFont="1" applyFill="1" applyBorder="1" applyAlignment="1">
      <alignment wrapText="1"/>
    </xf>
    <xf numFmtId="0" fontId="22" fillId="0" borderId="0" xfId="1" applyFont="1" applyFill="1"/>
    <xf numFmtId="0" fontId="23" fillId="0" borderId="2" xfId="1" applyFont="1" applyFill="1" applyBorder="1" applyAlignment="1">
      <alignment horizontal="center" vertical="center" wrapText="1"/>
    </xf>
    <xf numFmtId="0" fontId="22" fillId="0" borderId="0" xfId="1" applyFont="1"/>
    <xf numFmtId="0" fontId="5" fillId="0" borderId="0" xfId="1" applyFont="1" applyAlignment="1" applyProtection="1">
      <alignment vertical="center"/>
    </xf>
    <xf numFmtId="0" fontId="13" fillId="0" borderId="0" xfId="1" applyFont="1" applyAlignment="1" applyProtection="1">
      <alignment vertical="center"/>
    </xf>
    <xf numFmtId="0" fontId="6" fillId="0" borderId="0" xfId="1" applyAlignment="1" applyProtection="1">
      <alignment vertical="center"/>
    </xf>
    <xf numFmtId="0" fontId="5" fillId="0" borderId="0" xfId="1" applyFont="1" applyAlignment="1" applyProtection="1">
      <alignment vertical="center"/>
      <protection locked="0"/>
    </xf>
    <xf numFmtId="0" fontId="6" fillId="0" borderId="0" xfId="1" applyProtection="1"/>
    <xf numFmtId="0" fontId="14" fillId="0" borderId="0" xfId="1" applyFont="1" applyAlignment="1" applyProtection="1">
      <alignment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10" fillId="0" borderId="0" xfId="2" applyFont="1" applyBorder="1" applyAlignment="1">
      <alignment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Continuous" vertical="center" wrapText="1"/>
    </xf>
    <xf numFmtId="0" fontId="23" fillId="0" borderId="0" xfId="2" applyFont="1" applyBorder="1" applyAlignment="1">
      <alignment horizontal="center" vertical="center" wrapText="1"/>
    </xf>
    <xf numFmtId="0" fontId="23" fillId="0" borderId="0" xfId="2" applyFont="1" applyFill="1" applyBorder="1" applyAlignment="1">
      <alignment horizontal="center" vertical="center" wrapText="1"/>
    </xf>
    <xf numFmtId="0" fontId="23" fillId="0" borderId="0" xfId="2" applyFont="1" applyFill="1" applyBorder="1" applyAlignment="1">
      <alignment horizontal="centerContinuous" vertical="center" wrapText="1"/>
    </xf>
    <xf numFmtId="0" fontId="22" fillId="0" borderId="0" xfId="2" applyFont="1"/>
    <xf numFmtId="0" fontId="23" fillId="0" borderId="0" xfId="2" applyFont="1" applyAlignment="1">
      <alignment horizontal="center"/>
    </xf>
    <xf numFmtId="165" fontId="23" fillId="0" borderId="0" xfId="2" applyNumberFormat="1" applyFont="1" applyAlignment="1">
      <alignment horizontal="right"/>
    </xf>
    <xf numFmtId="166" fontId="22" fillId="0" borderId="0" xfId="2" applyNumberFormat="1" applyFont="1"/>
    <xf numFmtId="165" fontId="23" fillId="0" borderId="0" xfId="2" applyNumberFormat="1" applyFont="1"/>
    <xf numFmtId="0" fontId="22" fillId="0" borderId="0" xfId="2" applyFont="1" applyFill="1"/>
    <xf numFmtId="165" fontId="24" fillId="0" borderId="0" xfId="2" applyNumberFormat="1" applyFont="1" applyAlignment="1">
      <alignment horizontal="right"/>
    </xf>
    <xf numFmtId="167" fontId="24" fillId="0" borderId="0" xfId="2" applyNumberFormat="1" applyFont="1"/>
    <xf numFmtId="165" fontId="24" fillId="0" borderId="0" xfId="2" applyNumberFormat="1" applyFont="1"/>
    <xf numFmtId="0" fontId="23" fillId="0" borderId="0" xfId="2" applyFont="1"/>
    <xf numFmtId="0" fontId="26" fillId="0" borderId="0" xfId="2" applyFont="1"/>
    <xf numFmtId="1" fontId="24" fillId="0" borderId="0" xfId="2" applyNumberFormat="1" applyFont="1"/>
    <xf numFmtId="166" fontId="24" fillId="0" borderId="0" xfId="2" applyNumberFormat="1" applyFont="1"/>
    <xf numFmtId="0" fontId="30" fillId="0" borderId="0" xfId="1" applyFont="1" applyFill="1"/>
    <xf numFmtId="0" fontId="11" fillId="0" borderId="0" xfId="2" applyFont="1" applyBorder="1" applyAlignment="1">
      <alignment wrapText="1"/>
    </xf>
    <xf numFmtId="0" fontId="27" fillId="0" borderId="0" xfId="2" applyFont="1"/>
    <xf numFmtId="0" fontId="28" fillId="0" borderId="0" xfId="2" applyFont="1"/>
    <xf numFmtId="0" fontId="5" fillId="0" borderId="3" xfId="2" applyFont="1" applyFill="1" applyBorder="1" applyAlignment="1">
      <alignment horizontal="center" vertical="center" wrapText="1"/>
    </xf>
    <xf numFmtId="0" fontId="5" fillId="0" borderId="1" xfId="2" applyFont="1" applyFill="1" applyBorder="1" applyAlignment="1">
      <alignment horizontal="center" vertical="center" wrapText="1"/>
    </xf>
    <xf numFmtId="165" fontId="23" fillId="0" borderId="0" xfId="2" applyNumberFormat="1" applyFont="1" applyFill="1"/>
    <xf numFmtId="165" fontId="23" fillId="0" borderId="0" xfId="2" applyNumberFormat="1" applyFont="1" applyFill="1" applyAlignment="1">
      <alignment horizontal="right"/>
    </xf>
    <xf numFmtId="0" fontId="6" fillId="0" borderId="0" xfId="2" applyFill="1"/>
    <xf numFmtId="0" fontId="5" fillId="0" borderId="0" xfId="2" applyFont="1" applyFill="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3" xfId="2" applyFont="1" applyFill="1" applyBorder="1" applyAlignment="1">
      <alignment horizontal="center" vertical="center"/>
    </xf>
    <xf numFmtId="0" fontId="5" fillId="0" borderId="0" xfId="2" applyFont="1" applyFill="1" applyAlignment="1">
      <alignment horizontal="left"/>
    </xf>
    <xf numFmtId="0" fontId="5" fillId="0" borderId="7" xfId="2" applyFont="1" applyFill="1" applyBorder="1" applyAlignment="1"/>
    <xf numFmtId="0" fontId="25" fillId="0" borderId="0" xfId="2" applyFont="1" applyFill="1" applyBorder="1"/>
    <xf numFmtId="0" fontId="25" fillId="0" borderId="0" xfId="2" applyFont="1" applyFill="1" applyBorder="1" applyAlignment="1">
      <alignment horizontal="center"/>
    </xf>
    <xf numFmtId="0" fontId="23" fillId="0" borderId="0" xfId="2" applyFont="1" applyFill="1" applyBorder="1" applyAlignment="1">
      <alignment horizontal="center"/>
    </xf>
    <xf numFmtId="0" fontId="23" fillId="0" borderId="0" xfId="2" applyFont="1" applyFill="1" applyAlignment="1">
      <alignment horizontal="center"/>
    </xf>
    <xf numFmtId="167" fontId="23" fillId="0" borderId="0" xfId="2" applyNumberFormat="1" applyFont="1" applyFill="1" applyBorder="1" applyAlignment="1"/>
    <xf numFmtId="166" fontId="22" fillId="0" borderId="0" xfId="2" applyNumberFormat="1" applyFont="1" applyFill="1"/>
    <xf numFmtId="165" fontId="23" fillId="0" borderId="0" xfId="2" applyNumberFormat="1" applyFont="1" applyFill="1" applyBorder="1" applyAlignment="1"/>
    <xf numFmtId="168" fontId="23" fillId="0" borderId="0" xfId="2" applyNumberFormat="1" applyFont="1" applyFill="1" applyBorder="1" applyAlignment="1"/>
    <xf numFmtId="168" fontId="23" fillId="0" borderId="0" xfId="2" applyNumberFormat="1" applyFont="1" applyFill="1" applyAlignment="1"/>
    <xf numFmtId="165" fontId="24" fillId="0" borderId="0" xfId="2" applyNumberFormat="1" applyFont="1" applyFill="1" applyBorder="1" applyAlignment="1"/>
    <xf numFmtId="165" fontId="24" fillId="0" borderId="0" xfId="2" applyNumberFormat="1" applyFont="1" applyFill="1" applyAlignment="1"/>
    <xf numFmtId="167" fontId="24" fillId="0" borderId="0" xfId="2" applyNumberFormat="1" applyFont="1" applyFill="1" applyBorder="1" applyAlignment="1"/>
    <xf numFmtId="0" fontId="23" fillId="0" borderId="0" xfId="0" applyFont="1" applyAlignment="1">
      <alignment horizontal="center"/>
    </xf>
    <xf numFmtId="165" fontId="23" fillId="0" borderId="0" xfId="0" applyNumberFormat="1" applyFont="1"/>
    <xf numFmtId="165" fontId="23" fillId="0" borderId="0" xfId="0" applyNumberFormat="1" applyFont="1" applyAlignment="1">
      <alignment horizontal="right"/>
    </xf>
    <xf numFmtId="0" fontId="5" fillId="0" borderId="0" xfId="1" applyFont="1" applyProtection="1">
      <protection locked="0"/>
    </xf>
    <xf numFmtId="0" fontId="23" fillId="0" borderId="0" xfId="2" applyFont="1" applyAlignment="1">
      <alignment horizontal="center"/>
    </xf>
    <xf numFmtId="0" fontId="32" fillId="0" borderId="0" xfId="7" applyFont="1" applyProtection="1">
      <protection locked="0"/>
    </xf>
    <xf numFmtId="49" fontId="32" fillId="0" borderId="0" xfId="7" applyNumberFormat="1" applyFont="1" applyAlignment="1" applyProtection="1">
      <alignment horizontal="left" wrapText="1"/>
      <protection locked="0"/>
    </xf>
    <xf numFmtId="0" fontId="8" fillId="0" borderId="0" xfId="0" applyFont="1" applyAlignment="1">
      <alignment vertical="top"/>
    </xf>
    <xf numFmtId="0" fontId="33" fillId="0" borderId="0" xfId="0" applyFont="1" applyFill="1" applyAlignment="1">
      <alignment vertical="top"/>
    </xf>
    <xf numFmtId="0" fontId="5" fillId="0" borderId="0" xfId="2" applyFont="1" applyProtection="1">
      <protection locked="0"/>
    </xf>
    <xf numFmtId="0" fontId="5" fillId="0" borderId="0" xfId="2" applyFont="1" applyFill="1" applyProtection="1">
      <protection locked="0"/>
    </xf>
    <xf numFmtId="0" fontId="5" fillId="0" borderId="0" xfId="2" applyFont="1" applyProtection="1"/>
    <xf numFmtId="0" fontId="5" fillId="0" borderId="0" xfId="2" applyFont="1" applyAlignment="1" applyProtection="1">
      <alignment vertical="center"/>
    </xf>
    <xf numFmtId="0" fontId="5" fillId="0" borderId="0" xfId="2" applyFont="1" applyAlignment="1" applyProtection="1">
      <alignment horizontal="left" vertical="center"/>
    </xf>
    <xf numFmtId="0" fontId="6" fillId="0" borderId="0" xfId="2" applyFont="1" applyProtection="1"/>
    <xf numFmtId="0" fontId="6" fillId="0" borderId="0" xfId="2" applyFont="1" applyAlignment="1" applyProtection="1">
      <alignment vertical="top"/>
    </xf>
    <xf numFmtId="0" fontId="6" fillId="0" borderId="0" xfId="2" applyAlignment="1" applyProtection="1"/>
    <xf numFmtId="0" fontId="6" fillId="0" borderId="0" xfId="2" applyAlignment="1" applyProtection="1">
      <alignment horizontal="left" vertical="top"/>
    </xf>
    <xf numFmtId="169" fontId="24" fillId="0" borderId="0" xfId="2" applyNumberFormat="1" applyFont="1" applyAlignment="1">
      <alignment horizontal="right"/>
    </xf>
    <xf numFmtId="0" fontId="23" fillId="0" borderId="0" xfId="2" applyNumberFormat="1" applyFont="1" applyFill="1" applyBorder="1" applyAlignment="1">
      <alignment wrapText="1"/>
    </xf>
    <xf numFmtId="0" fontId="34" fillId="0" borderId="0" xfId="2" applyFont="1" applyAlignment="1" applyProtection="1">
      <alignment horizontal="left" vertical="top"/>
    </xf>
    <xf numFmtId="0" fontId="35" fillId="0" borderId="0" xfId="2" applyFont="1"/>
    <xf numFmtId="0" fontId="31" fillId="0" borderId="0" xfId="7" applyAlignment="1" applyProtection="1">
      <alignment horizontal="left" vertical="top"/>
    </xf>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5" fillId="0" borderId="0" xfId="1" applyNumberFormat="1" applyFont="1" applyAlignment="1" applyProtection="1">
      <alignment horizontal="left" vertical="top" wrapText="1"/>
    </xf>
    <xf numFmtId="0" fontId="5" fillId="0" borderId="0" xfId="1" applyFont="1" applyAlignment="1" applyProtection="1">
      <alignment wrapText="1"/>
    </xf>
    <xf numFmtId="0" fontId="34" fillId="0" borderId="0" xfId="2" applyFont="1" applyAlignment="1" applyProtection="1">
      <alignment horizontal="left" vertical="top" wrapText="1"/>
    </xf>
    <xf numFmtId="0" fontId="0" fillId="0" borderId="0" xfId="0" applyAlignment="1">
      <alignment horizontal="left" vertical="top" wrapText="1"/>
    </xf>
    <xf numFmtId="0" fontId="34" fillId="0" borderId="0" xfId="2" applyFont="1" applyAlignment="1" applyProtection="1">
      <alignment vertical="top" wrapText="1"/>
    </xf>
    <xf numFmtId="0" fontId="34" fillId="0" borderId="0" xfId="0" applyFont="1" applyAlignment="1">
      <alignment vertical="top" wrapText="1"/>
    </xf>
    <xf numFmtId="0" fontId="6" fillId="0" borderId="0" xfId="2" applyFont="1" applyAlignment="1">
      <alignment horizontal="left"/>
    </xf>
    <xf numFmtId="0" fontId="10" fillId="0" borderId="0" xfId="2" applyFont="1" applyAlignment="1">
      <alignment horizontal="left"/>
    </xf>
    <xf numFmtId="0" fontId="17" fillId="0" borderId="0" xfId="2" applyFont="1" applyAlignment="1">
      <alignment horizontal="right" vertical="top" textRotation="180"/>
    </xf>
    <xf numFmtId="0" fontId="23" fillId="0" borderId="0" xfId="2" applyNumberFormat="1" applyFont="1" applyFill="1" applyBorder="1" applyAlignment="1">
      <alignment vertical="top" wrapText="1"/>
    </xf>
    <xf numFmtId="0" fontId="23" fillId="0" borderId="0" xfId="2" applyFont="1" applyAlignment="1">
      <alignment horizontal="center"/>
    </xf>
    <xf numFmtId="0" fontId="21" fillId="0" borderId="0" xfId="4" applyFont="1" applyBorder="1" applyAlignment="1">
      <alignment horizontal="left" wrapText="1"/>
    </xf>
    <xf numFmtId="0" fontId="5" fillId="0" borderId="1" xfId="2" applyFont="1" applyBorder="1" applyAlignment="1">
      <alignment horizontal="center" vertical="center" wrapText="1"/>
    </xf>
    <xf numFmtId="0" fontId="5" fillId="0" borderId="2" xfId="2" applyFont="1" applyBorder="1" applyAlignment="1">
      <alignment horizontal="center" vertical="center"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21"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11" fillId="0" borderId="0" xfId="2" applyFont="1" applyBorder="1" applyAlignment="1">
      <alignment horizontal="left" wrapText="1"/>
    </xf>
    <xf numFmtId="0" fontId="5" fillId="0" borderId="5" xfId="2" applyFont="1" applyBorder="1" applyAlignment="1">
      <alignment horizontal="center" vertical="center" wrapText="1"/>
    </xf>
    <xf numFmtId="0" fontId="5" fillId="0" borderId="10" xfId="2" applyFont="1" applyBorder="1" applyAlignment="1">
      <alignment horizontal="center" vertical="center"/>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9"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6" fillId="0" borderId="12" xfId="2" applyBorder="1" applyAlignment="1">
      <alignment horizontal="center" vertical="center" wrapText="1"/>
    </xf>
    <xf numFmtId="0" fontId="5" fillId="0" borderId="5" xfId="2" applyFont="1" applyFill="1" applyBorder="1" applyAlignment="1">
      <alignment horizontal="center" vertical="center" wrapText="1"/>
    </xf>
    <xf numFmtId="0" fontId="6" fillId="0" borderId="10" xfId="2" applyBorder="1" applyAlignment="1">
      <alignment horizontal="center" vertical="center" wrapText="1"/>
    </xf>
    <xf numFmtId="0" fontId="6" fillId="0" borderId="11" xfId="2" applyBorder="1" applyAlignment="1">
      <alignment horizontal="center" vertical="center" wrapText="1"/>
    </xf>
    <xf numFmtId="0" fontId="5" fillId="0" borderId="7" xfId="2" applyFont="1" applyFill="1" applyBorder="1" applyAlignment="1">
      <alignment horizontal="center" vertical="center" wrapText="1"/>
    </xf>
    <xf numFmtId="0" fontId="5" fillId="0" borderId="12" xfId="2" applyFont="1" applyFill="1" applyBorder="1" applyAlignment="1">
      <alignment horizontal="center" vertical="center" wrapText="1"/>
    </xf>
    <xf numFmtId="165" fontId="23" fillId="0" borderId="0" xfId="2" applyNumberFormat="1" applyFont="1" applyFill="1" applyAlignment="1">
      <alignment horizontal="center"/>
    </xf>
    <xf numFmtId="0" fontId="21" fillId="0" borderId="0" xfId="4" applyFont="1" applyFill="1" applyBorder="1" applyAlignment="1">
      <alignment horizontal="left"/>
    </xf>
    <xf numFmtId="0" fontId="11" fillId="0" borderId="0" xfId="2" applyFont="1" applyFill="1" applyAlignment="1">
      <alignment horizontal="left"/>
    </xf>
    <xf numFmtId="0" fontId="23" fillId="0" borderId="0" xfId="2" applyFont="1" applyFill="1" applyAlignment="1">
      <alignment horizontal="center"/>
    </xf>
    <xf numFmtId="0" fontId="21" fillId="0" borderId="0" xfId="4" applyFont="1" applyFill="1" applyBorder="1" applyAlignment="1">
      <alignment horizontal="left" wrapText="1"/>
    </xf>
    <xf numFmtId="0" fontId="11" fillId="0" borderId="0" xfId="2" applyFont="1" applyFill="1" applyAlignment="1">
      <alignment horizontal="left" wrapText="1"/>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color rgb="FF1414B4"/>
      <color rgb="FF1414C8"/>
      <color rgb="FF140AC8"/>
      <color rgb="FF140AD2"/>
      <color rgb="FF000AD2"/>
      <color rgb="FF0000D2"/>
      <color rgb="FF0000F0"/>
      <color rgb="FF0000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3/23</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1950720</xdr:colOff>
          <xdr:row>40</xdr:row>
          <xdr:rowOff>106680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portal.de/de/etr/generalrevision-2024" TargetMode="External"/><Relationship Id="rId1" Type="http://schemas.openxmlformats.org/officeDocument/2006/relationships/hyperlink" Target="https://www.statistik-berlin-brandenburg.de/publikationen/Metadaten/MD_13300_2024.pdf"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4.pdf" TargetMode="External"/><Relationship Id="rId1" Type="http://schemas.openxmlformats.org/officeDocument/2006/relationships/hyperlink" Target="https://www.statistik-berlin-brandenburg.de/Publikationen/metadaten/MD_13300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3"/>
  <sheetViews>
    <sheetView tabSelected="1" zoomScaleNormal="100"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256" width="11.5546875" style="1"/>
    <col min="257" max="257" width="38.88671875" style="1" customWidth="1"/>
    <col min="258" max="258" width="0.6640625" style="1" customWidth="1"/>
    <col min="259" max="259" width="52" style="1" customWidth="1"/>
    <col min="260" max="260" width="5.5546875" style="1" bestFit="1" customWidth="1"/>
    <col min="261" max="512" width="11.5546875" style="1"/>
    <col min="513" max="513" width="38.88671875" style="1" customWidth="1"/>
    <col min="514" max="514" width="0.6640625" style="1" customWidth="1"/>
    <col min="515" max="515" width="52" style="1" customWidth="1"/>
    <col min="516" max="516" width="5.5546875" style="1" bestFit="1" customWidth="1"/>
    <col min="517" max="768" width="11.5546875" style="1"/>
    <col min="769" max="769" width="38.88671875" style="1" customWidth="1"/>
    <col min="770" max="770" width="0.6640625" style="1" customWidth="1"/>
    <col min="771" max="771" width="52" style="1" customWidth="1"/>
    <col min="772" max="772" width="5.5546875" style="1" bestFit="1" customWidth="1"/>
    <col min="773" max="1024" width="11.5546875" style="1"/>
    <col min="1025" max="1025" width="38.88671875" style="1" customWidth="1"/>
    <col min="1026" max="1026" width="0.6640625" style="1" customWidth="1"/>
    <col min="1027" max="1027" width="52" style="1" customWidth="1"/>
    <col min="1028" max="1028" width="5.5546875" style="1" bestFit="1" customWidth="1"/>
    <col min="1029" max="1280" width="11.5546875" style="1"/>
    <col min="1281" max="1281" width="38.88671875" style="1" customWidth="1"/>
    <col min="1282" max="1282" width="0.6640625" style="1" customWidth="1"/>
    <col min="1283" max="1283" width="52" style="1" customWidth="1"/>
    <col min="1284" max="1284" width="5.5546875" style="1" bestFit="1" customWidth="1"/>
    <col min="1285" max="1536" width="11.5546875" style="1"/>
    <col min="1537" max="1537" width="38.88671875" style="1" customWidth="1"/>
    <col min="1538" max="1538" width="0.6640625" style="1" customWidth="1"/>
    <col min="1539" max="1539" width="52" style="1" customWidth="1"/>
    <col min="1540" max="1540" width="5.5546875" style="1" bestFit="1" customWidth="1"/>
    <col min="1541" max="1792" width="11.5546875" style="1"/>
    <col min="1793" max="1793" width="38.88671875" style="1" customWidth="1"/>
    <col min="1794" max="1794" width="0.6640625" style="1" customWidth="1"/>
    <col min="1795" max="1795" width="52" style="1" customWidth="1"/>
    <col min="1796" max="1796" width="5.5546875" style="1" bestFit="1" customWidth="1"/>
    <col min="1797" max="2048" width="11.5546875" style="1"/>
    <col min="2049" max="2049" width="38.88671875" style="1" customWidth="1"/>
    <col min="2050" max="2050" width="0.6640625" style="1" customWidth="1"/>
    <col min="2051" max="2051" width="52" style="1" customWidth="1"/>
    <col min="2052" max="2052" width="5.5546875" style="1" bestFit="1" customWidth="1"/>
    <col min="2053" max="2304" width="11.5546875" style="1"/>
    <col min="2305" max="2305" width="38.88671875" style="1" customWidth="1"/>
    <col min="2306" max="2306" width="0.6640625" style="1" customWidth="1"/>
    <col min="2307" max="2307" width="52" style="1" customWidth="1"/>
    <col min="2308" max="2308" width="5.5546875" style="1" bestFit="1" customWidth="1"/>
    <col min="2309" max="2560" width="11.5546875" style="1"/>
    <col min="2561" max="2561" width="38.88671875" style="1" customWidth="1"/>
    <col min="2562" max="2562" width="0.6640625" style="1" customWidth="1"/>
    <col min="2563" max="2563" width="52" style="1" customWidth="1"/>
    <col min="2564" max="2564" width="5.5546875" style="1" bestFit="1" customWidth="1"/>
    <col min="2565" max="2816" width="11.5546875" style="1"/>
    <col min="2817" max="2817" width="38.88671875" style="1" customWidth="1"/>
    <col min="2818" max="2818" width="0.6640625" style="1" customWidth="1"/>
    <col min="2819" max="2819" width="52" style="1" customWidth="1"/>
    <col min="2820" max="2820" width="5.5546875" style="1" bestFit="1" customWidth="1"/>
    <col min="2821" max="3072" width="11.5546875" style="1"/>
    <col min="3073" max="3073" width="38.88671875" style="1" customWidth="1"/>
    <col min="3074" max="3074" width="0.6640625" style="1" customWidth="1"/>
    <col min="3075" max="3075" width="52" style="1" customWidth="1"/>
    <col min="3076" max="3076" width="5.5546875" style="1" bestFit="1" customWidth="1"/>
    <col min="3077" max="3328" width="11.5546875" style="1"/>
    <col min="3329" max="3329" width="38.88671875" style="1" customWidth="1"/>
    <col min="3330" max="3330" width="0.6640625" style="1" customWidth="1"/>
    <col min="3331" max="3331" width="52" style="1" customWidth="1"/>
    <col min="3332" max="3332" width="5.5546875" style="1" bestFit="1" customWidth="1"/>
    <col min="3333" max="3584" width="11.5546875" style="1"/>
    <col min="3585" max="3585" width="38.88671875" style="1" customWidth="1"/>
    <col min="3586" max="3586" width="0.6640625" style="1" customWidth="1"/>
    <col min="3587" max="3587" width="52" style="1" customWidth="1"/>
    <col min="3588" max="3588" width="5.5546875" style="1" bestFit="1" customWidth="1"/>
    <col min="3589" max="3840" width="11.5546875" style="1"/>
    <col min="3841" max="3841" width="38.88671875" style="1" customWidth="1"/>
    <col min="3842" max="3842" width="0.6640625" style="1" customWidth="1"/>
    <col min="3843" max="3843" width="52" style="1" customWidth="1"/>
    <col min="3844" max="3844" width="5.5546875" style="1" bestFit="1" customWidth="1"/>
    <col min="3845" max="4096" width="11.5546875" style="1"/>
    <col min="4097" max="4097" width="38.88671875" style="1" customWidth="1"/>
    <col min="4098" max="4098" width="0.6640625" style="1" customWidth="1"/>
    <col min="4099" max="4099" width="52" style="1" customWidth="1"/>
    <col min="4100" max="4100" width="5.5546875" style="1" bestFit="1" customWidth="1"/>
    <col min="4101" max="4352" width="11.5546875" style="1"/>
    <col min="4353" max="4353" width="38.88671875" style="1" customWidth="1"/>
    <col min="4354" max="4354" width="0.6640625" style="1" customWidth="1"/>
    <col min="4355" max="4355" width="52" style="1" customWidth="1"/>
    <col min="4356" max="4356" width="5.5546875" style="1" bestFit="1" customWidth="1"/>
    <col min="4357" max="4608" width="11.5546875" style="1"/>
    <col min="4609" max="4609" width="38.88671875" style="1" customWidth="1"/>
    <col min="4610" max="4610" width="0.6640625" style="1" customWidth="1"/>
    <col min="4611" max="4611" width="52" style="1" customWidth="1"/>
    <col min="4612" max="4612" width="5.5546875" style="1" bestFit="1" customWidth="1"/>
    <col min="4613" max="4864" width="11.5546875" style="1"/>
    <col min="4865" max="4865" width="38.88671875" style="1" customWidth="1"/>
    <col min="4866" max="4866" width="0.6640625" style="1" customWidth="1"/>
    <col min="4867" max="4867" width="52" style="1" customWidth="1"/>
    <col min="4868" max="4868" width="5.5546875" style="1" bestFit="1" customWidth="1"/>
    <col min="4869" max="5120" width="11.5546875" style="1"/>
    <col min="5121" max="5121" width="38.88671875" style="1" customWidth="1"/>
    <col min="5122" max="5122" width="0.6640625" style="1" customWidth="1"/>
    <col min="5123" max="5123" width="52" style="1" customWidth="1"/>
    <col min="5124" max="5124" width="5.5546875" style="1" bestFit="1" customWidth="1"/>
    <col min="5125" max="5376" width="11.5546875" style="1"/>
    <col min="5377" max="5377" width="38.88671875" style="1" customWidth="1"/>
    <col min="5378" max="5378" width="0.6640625" style="1" customWidth="1"/>
    <col min="5379" max="5379" width="52" style="1" customWidth="1"/>
    <col min="5380" max="5380" width="5.5546875" style="1" bestFit="1" customWidth="1"/>
    <col min="5381" max="5632" width="11.5546875" style="1"/>
    <col min="5633" max="5633" width="38.88671875" style="1" customWidth="1"/>
    <col min="5634" max="5634" width="0.6640625" style="1" customWidth="1"/>
    <col min="5635" max="5635" width="52" style="1" customWidth="1"/>
    <col min="5636" max="5636" width="5.5546875" style="1" bestFit="1" customWidth="1"/>
    <col min="5637" max="5888" width="11.5546875" style="1"/>
    <col min="5889" max="5889" width="38.88671875" style="1" customWidth="1"/>
    <col min="5890" max="5890" width="0.6640625" style="1" customWidth="1"/>
    <col min="5891" max="5891" width="52" style="1" customWidth="1"/>
    <col min="5892" max="5892" width="5.5546875" style="1" bestFit="1" customWidth="1"/>
    <col min="5893" max="6144" width="11.5546875" style="1"/>
    <col min="6145" max="6145" width="38.88671875" style="1" customWidth="1"/>
    <col min="6146" max="6146" width="0.6640625" style="1" customWidth="1"/>
    <col min="6147" max="6147" width="52" style="1" customWidth="1"/>
    <col min="6148" max="6148" width="5.5546875" style="1" bestFit="1" customWidth="1"/>
    <col min="6149" max="6400" width="11.5546875" style="1"/>
    <col min="6401" max="6401" width="38.88671875" style="1" customWidth="1"/>
    <col min="6402" max="6402" width="0.6640625" style="1" customWidth="1"/>
    <col min="6403" max="6403" width="52" style="1" customWidth="1"/>
    <col min="6404" max="6404" width="5.5546875" style="1" bestFit="1" customWidth="1"/>
    <col min="6405" max="6656" width="11.5546875" style="1"/>
    <col min="6657" max="6657" width="38.88671875" style="1" customWidth="1"/>
    <col min="6658" max="6658" width="0.6640625" style="1" customWidth="1"/>
    <col min="6659" max="6659" width="52" style="1" customWidth="1"/>
    <col min="6660" max="6660" width="5.5546875" style="1" bestFit="1" customWidth="1"/>
    <col min="6661" max="6912" width="11.5546875" style="1"/>
    <col min="6913" max="6913" width="38.88671875" style="1" customWidth="1"/>
    <col min="6914" max="6914" width="0.6640625" style="1" customWidth="1"/>
    <col min="6915" max="6915" width="52" style="1" customWidth="1"/>
    <col min="6916" max="6916" width="5.5546875" style="1" bestFit="1" customWidth="1"/>
    <col min="6917" max="7168" width="11.5546875" style="1"/>
    <col min="7169" max="7169" width="38.88671875" style="1" customWidth="1"/>
    <col min="7170" max="7170" width="0.6640625" style="1" customWidth="1"/>
    <col min="7171" max="7171" width="52" style="1" customWidth="1"/>
    <col min="7172" max="7172" width="5.5546875" style="1" bestFit="1" customWidth="1"/>
    <col min="7173" max="7424" width="11.5546875" style="1"/>
    <col min="7425" max="7425" width="38.88671875" style="1" customWidth="1"/>
    <col min="7426" max="7426" width="0.6640625" style="1" customWidth="1"/>
    <col min="7427" max="7427" width="52" style="1" customWidth="1"/>
    <col min="7428" max="7428" width="5.5546875" style="1" bestFit="1" customWidth="1"/>
    <col min="7429" max="7680" width="11.5546875" style="1"/>
    <col min="7681" max="7681" width="38.88671875" style="1" customWidth="1"/>
    <col min="7682" max="7682" width="0.6640625" style="1" customWidth="1"/>
    <col min="7683" max="7683" width="52" style="1" customWidth="1"/>
    <col min="7684" max="7684" width="5.5546875" style="1" bestFit="1" customWidth="1"/>
    <col min="7685" max="7936" width="11.5546875" style="1"/>
    <col min="7937" max="7937" width="38.88671875" style="1" customWidth="1"/>
    <col min="7938" max="7938" width="0.6640625" style="1" customWidth="1"/>
    <col min="7939" max="7939" width="52" style="1" customWidth="1"/>
    <col min="7940" max="7940" width="5.5546875" style="1" bestFit="1" customWidth="1"/>
    <col min="7941" max="8192" width="11.5546875" style="1"/>
    <col min="8193" max="8193" width="38.88671875" style="1" customWidth="1"/>
    <col min="8194" max="8194" width="0.6640625" style="1" customWidth="1"/>
    <col min="8195" max="8195" width="52" style="1" customWidth="1"/>
    <col min="8196" max="8196" width="5.5546875" style="1" bestFit="1" customWidth="1"/>
    <col min="8197" max="8448" width="11.5546875" style="1"/>
    <col min="8449" max="8449" width="38.88671875" style="1" customWidth="1"/>
    <col min="8450" max="8450" width="0.6640625" style="1" customWidth="1"/>
    <col min="8451" max="8451" width="52" style="1" customWidth="1"/>
    <col min="8452" max="8452" width="5.5546875" style="1" bestFit="1" customWidth="1"/>
    <col min="8453" max="8704" width="11.5546875" style="1"/>
    <col min="8705" max="8705" width="38.88671875" style="1" customWidth="1"/>
    <col min="8706" max="8706" width="0.6640625" style="1" customWidth="1"/>
    <col min="8707" max="8707" width="52" style="1" customWidth="1"/>
    <col min="8708" max="8708" width="5.5546875" style="1" bestFit="1" customWidth="1"/>
    <col min="8709" max="8960" width="11.5546875" style="1"/>
    <col min="8961" max="8961" width="38.88671875" style="1" customWidth="1"/>
    <col min="8962" max="8962" width="0.6640625" style="1" customWidth="1"/>
    <col min="8963" max="8963" width="52" style="1" customWidth="1"/>
    <col min="8964" max="8964" width="5.5546875" style="1" bestFit="1" customWidth="1"/>
    <col min="8965" max="9216" width="11.5546875" style="1"/>
    <col min="9217" max="9217" width="38.88671875" style="1" customWidth="1"/>
    <col min="9218" max="9218" width="0.6640625" style="1" customWidth="1"/>
    <col min="9219" max="9219" width="52" style="1" customWidth="1"/>
    <col min="9220" max="9220" width="5.5546875" style="1" bestFit="1" customWidth="1"/>
    <col min="9221" max="9472" width="11.5546875" style="1"/>
    <col min="9473" max="9473" width="38.88671875" style="1" customWidth="1"/>
    <col min="9474" max="9474" width="0.6640625" style="1" customWidth="1"/>
    <col min="9475" max="9475" width="52" style="1" customWidth="1"/>
    <col min="9476" max="9476" width="5.5546875" style="1" bestFit="1" customWidth="1"/>
    <col min="9477" max="9728" width="11.5546875" style="1"/>
    <col min="9729" max="9729" width="38.88671875" style="1" customWidth="1"/>
    <col min="9730" max="9730" width="0.6640625" style="1" customWidth="1"/>
    <col min="9731" max="9731" width="52" style="1" customWidth="1"/>
    <col min="9732" max="9732" width="5.5546875" style="1" bestFit="1" customWidth="1"/>
    <col min="9733" max="9984" width="11.5546875" style="1"/>
    <col min="9985" max="9985" width="38.88671875" style="1" customWidth="1"/>
    <col min="9986" max="9986" width="0.6640625" style="1" customWidth="1"/>
    <col min="9987" max="9987" width="52" style="1" customWidth="1"/>
    <col min="9988" max="9988" width="5.5546875" style="1" bestFit="1" customWidth="1"/>
    <col min="9989" max="10240" width="11.5546875" style="1"/>
    <col min="10241" max="10241" width="38.88671875" style="1" customWidth="1"/>
    <col min="10242" max="10242" width="0.6640625" style="1" customWidth="1"/>
    <col min="10243" max="10243" width="52" style="1" customWidth="1"/>
    <col min="10244" max="10244" width="5.5546875" style="1" bestFit="1" customWidth="1"/>
    <col min="10245" max="10496" width="11.5546875" style="1"/>
    <col min="10497" max="10497" width="38.88671875" style="1" customWidth="1"/>
    <col min="10498" max="10498" width="0.6640625" style="1" customWidth="1"/>
    <col min="10499" max="10499" width="52" style="1" customWidth="1"/>
    <col min="10500" max="10500" width="5.5546875" style="1" bestFit="1" customWidth="1"/>
    <col min="10501" max="10752" width="11.5546875" style="1"/>
    <col min="10753" max="10753" width="38.88671875" style="1" customWidth="1"/>
    <col min="10754" max="10754" width="0.6640625" style="1" customWidth="1"/>
    <col min="10755" max="10755" width="52" style="1" customWidth="1"/>
    <col min="10756" max="10756" width="5.5546875" style="1" bestFit="1" customWidth="1"/>
    <col min="10757" max="11008" width="11.5546875" style="1"/>
    <col min="11009" max="11009" width="38.88671875" style="1" customWidth="1"/>
    <col min="11010" max="11010" width="0.6640625" style="1" customWidth="1"/>
    <col min="11011" max="11011" width="52" style="1" customWidth="1"/>
    <col min="11012" max="11012" width="5.5546875" style="1" bestFit="1" customWidth="1"/>
    <col min="11013" max="11264" width="11.5546875" style="1"/>
    <col min="11265" max="11265" width="38.88671875" style="1" customWidth="1"/>
    <col min="11266" max="11266" width="0.6640625" style="1" customWidth="1"/>
    <col min="11267" max="11267" width="52" style="1" customWidth="1"/>
    <col min="11268" max="11268" width="5.5546875" style="1" bestFit="1" customWidth="1"/>
    <col min="11269" max="11520" width="11.5546875" style="1"/>
    <col min="11521" max="11521" width="38.88671875" style="1" customWidth="1"/>
    <col min="11522" max="11522" width="0.6640625" style="1" customWidth="1"/>
    <col min="11523" max="11523" width="52" style="1" customWidth="1"/>
    <col min="11524" max="11524" width="5.5546875" style="1" bestFit="1" customWidth="1"/>
    <col min="11525" max="11776" width="11.5546875" style="1"/>
    <col min="11777" max="11777" width="38.88671875" style="1" customWidth="1"/>
    <col min="11778" max="11778" width="0.6640625" style="1" customWidth="1"/>
    <col min="11779" max="11779" width="52" style="1" customWidth="1"/>
    <col min="11780" max="11780" width="5.5546875" style="1" bestFit="1" customWidth="1"/>
    <col min="11781" max="12032" width="11.5546875" style="1"/>
    <col min="12033" max="12033" width="38.88671875" style="1" customWidth="1"/>
    <col min="12034" max="12034" width="0.6640625" style="1" customWidth="1"/>
    <col min="12035" max="12035" width="52" style="1" customWidth="1"/>
    <col min="12036" max="12036" width="5.5546875" style="1" bestFit="1" customWidth="1"/>
    <col min="12037" max="12288" width="11.5546875" style="1"/>
    <col min="12289" max="12289" width="38.88671875" style="1" customWidth="1"/>
    <col min="12290" max="12290" width="0.6640625" style="1" customWidth="1"/>
    <col min="12291" max="12291" width="52" style="1" customWidth="1"/>
    <col min="12292" max="12292" width="5.5546875" style="1" bestFit="1" customWidth="1"/>
    <col min="12293" max="12544" width="11.5546875" style="1"/>
    <col min="12545" max="12545" width="38.88671875" style="1" customWidth="1"/>
    <col min="12546" max="12546" width="0.6640625" style="1" customWidth="1"/>
    <col min="12547" max="12547" width="52" style="1" customWidth="1"/>
    <col min="12548" max="12548" width="5.5546875" style="1" bestFit="1" customWidth="1"/>
    <col min="12549" max="12800" width="11.5546875" style="1"/>
    <col min="12801" max="12801" width="38.88671875" style="1" customWidth="1"/>
    <col min="12802" max="12802" width="0.6640625" style="1" customWidth="1"/>
    <col min="12803" max="12803" width="52" style="1" customWidth="1"/>
    <col min="12804" max="12804" width="5.5546875" style="1" bestFit="1" customWidth="1"/>
    <col min="12805" max="13056" width="11.5546875" style="1"/>
    <col min="13057" max="13057" width="38.88671875" style="1" customWidth="1"/>
    <col min="13058" max="13058" width="0.6640625" style="1" customWidth="1"/>
    <col min="13059" max="13059" width="52" style="1" customWidth="1"/>
    <col min="13060" max="13060" width="5.5546875" style="1" bestFit="1" customWidth="1"/>
    <col min="13061" max="13312" width="11.5546875" style="1"/>
    <col min="13313" max="13313" width="38.88671875" style="1" customWidth="1"/>
    <col min="13314" max="13314" width="0.6640625" style="1" customWidth="1"/>
    <col min="13315" max="13315" width="52" style="1" customWidth="1"/>
    <col min="13316" max="13316" width="5.5546875" style="1" bestFit="1" customWidth="1"/>
    <col min="13317" max="13568" width="11.5546875" style="1"/>
    <col min="13569" max="13569" width="38.88671875" style="1" customWidth="1"/>
    <col min="13570" max="13570" width="0.6640625" style="1" customWidth="1"/>
    <col min="13571" max="13571" width="52" style="1" customWidth="1"/>
    <col min="13572" max="13572" width="5.5546875" style="1" bestFit="1" customWidth="1"/>
    <col min="13573" max="13824" width="11.5546875" style="1"/>
    <col min="13825" max="13825" width="38.88671875" style="1" customWidth="1"/>
    <col min="13826" max="13826" width="0.6640625" style="1" customWidth="1"/>
    <col min="13827" max="13827" width="52" style="1" customWidth="1"/>
    <col min="13828" max="13828" width="5.5546875" style="1" bestFit="1" customWidth="1"/>
    <col min="13829" max="14080" width="11.5546875" style="1"/>
    <col min="14081" max="14081" width="38.88671875" style="1" customWidth="1"/>
    <col min="14082" max="14082" width="0.6640625" style="1" customWidth="1"/>
    <col min="14083" max="14083" width="52" style="1" customWidth="1"/>
    <col min="14084" max="14084" width="5.5546875" style="1" bestFit="1" customWidth="1"/>
    <col min="14085" max="14336" width="11.5546875" style="1"/>
    <col min="14337" max="14337" width="38.88671875" style="1" customWidth="1"/>
    <col min="14338" max="14338" width="0.6640625" style="1" customWidth="1"/>
    <col min="14339" max="14339" width="52" style="1" customWidth="1"/>
    <col min="14340" max="14340" width="5.5546875" style="1" bestFit="1" customWidth="1"/>
    <col min="14341" max="14592" width="11.5546875" style="1"/>
    <col min="14593" max="14593" width="38.88671875" style="1" customWidth="1"/>
    <col min="14594" max="14594" width="0.6640625" style="1" customWidth="1"/>
    <col min="14595" max="14595" width="52" style="1" customWidth="1"/>
    <col min="14596" max="14596" width="5.5546875" style="1" bestFit="1" customWidth="1"/>
    <col min="14597" max="14848" width="11.5546875" style="1"/>
    <col min="14849" max="14849" width="38.88671875" style="1" customWidth="1"/>
    <col min="14850" max="14850" width="0.6640625" style="1" customWidth="1"/>
    <col min="14851" max="14851" width="52" style="1" customWidth="1"/>
    <col min="14852" max="14852" width="5.5546875" style="1" bestFit="1" customWidth="1"/>
    <col min="14853" max="15104" width="11.5546875" style="1"/>
    <col min="15105" max="15105" width="38.88671875" style="1" customWidth="1"/>
    <col min="15106" max="15106" width="0.6640625" style="1" customWidth="1"/>
    <col min="15107" max="15107" width="52" style="1" customWidth="1"/>
    <col min="15108" max="15108" width="5.5546875" style="1" bestFit="1" customWidth="1"/>
    <col min="15109" max="15360" width="11.5546875" style="1"/>
    <col min="15361" max="15361" width="38.88671875" style="1" customWidth="1"/>
    <col min="15362" max="15362" width="0.6640625" style="1" customWidth="1"/>
    <col min="15363" max="15363" width="52" style="1" customWidth="1"/>
    <col min="15364" max="15364" width="5.5546875" style="1" bestFit="1" customWidth="1"/>
    <col min="15365" max="15616" width="11.5546875" style="1"/>
    <col min="15617" max="15617" width="38.88671875" style="1" customWidth="1"/>
    <col min="15618" max="15618" width="0.6640625" style="1" customWidth="1"/>
    <col min="15619" max="15619" width="52" style="1" customWidth="1"/>
    <col min="15620" max="15620" width="5.5546875" style="1" bestFit="1" customWidth="1"/>
    <col min="15621" max="15872" width="11.5546875" style="1"/>
    <col min="15873" max="15873" width="38.88671875" style="1" customWidth="1"/>
    <col min="15874" max="15874" width="0.6640625" style="1" customWidth="1"/>
    <col min="15875" max="15875" width="52" style="1" customWidth="1"/>
    <col min="15876" max="15876" width="5.5546875" style="1" bestFit="1" customWidth="1"/>
    <col min="15877" max="16128" width="11.5546875" style="1"/>
    <col min="16129" max="16129" width="38.88671875" style="1" customWidth="1"/>
    <col min="16130" max="16130" width="0.6640625" style="1" customWidth="1"/>
    <col min="16131" max="16131" width="52" style="1" customWidth="1"/>
    <col min="16132" max="16132" width="5.5546875" style="1" bestFit="1" customWidth="1"/>
    <col min="16133" max="16384" width="11.5546875" style="1"/>
  </cols>
  <sheetData>
    <row r="1" spans="1:4" ht="60" customHeight="1">
      <c r="A1"/>
      <c r="D1" s="134"/>
    </row>
    <row r="2" spans="1:4" ht="40.200000000000003" customHeight="1">
      <c r="B2" s="2" t="s">
        <v>0</v>
      </c>
      <c r="D2" s="135"/>
    </row>
    <row r="3" spans="1:4" ht="34.799999999999997">
      <c r="B3" s="2" t="s">
        <v>1</v>
      </c>
      <c r="D3" s="135"/>
    </row>
    <row r="4" spans="1:4" ht="6.6" customHeight="1">
      <c r="D4" s="135"/>
    </row>
    <row r="5" spans="1:4" ht="20.399999999999999">
      <c r="C5" s="3" t="s">
        <v>130</v>
      </c>
      <c r="D5" s="135"/>
    </row>
    <row r="6" spans="1:4" s="4" customFormat="1" ht="34.950000000000003" customHeight="1">
      <c r="D6" s="135"/>
    </row>
    <row r="7" spans="1:4" ht="84" customHeight="1">
      <c r="C7" s="5" t="s">
        <v>134</v>
      </c>
      <c r="D7" s="135"/>
    </row>
    <row r="8" spans="1:4" ht="15.6">
      <c r="C8" s="119" t="s">
        <v>159</v>
      </c>
      <c r="D8" s="135"/>
    </row>
    <row r="9" spans="1:4" ht="47.25" customHeight="1">
      <c r="C9" s="6" t="s">
        <v>131</v>
      </c>
      <c r="D9" s="135"/>
    </row>
    <row r="10" spans="1:4" ht="7.2" customHeight="1">
      <c r="D10" s="135"/>
    </row>
    <row r="11" spans="1:4" ht="69">
      <c r="C11" s="7" t="s">
        <v>2</v>
      </c>
      <c r="D11" s="135"/>
    </row>
    <row r="12" spans="1:4" ht="66" customHeight="1">
      <c r="C12" s="118"/>
    </row>
    <row r="13" spans="1:4" ht="36" customHeight="1">
      <c r="C13" s="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51BE-F9C3-4AC0-AAE7-CADB19C8B0DA}">
  <dimension ref="A1:AC162"/>
  <sheetViews>
    <sheetView zoomScaleNormal="100" zoomScaleSheetLayoutView="100" workbookViewId="0">
      <pane ySplit="4" topLeftCell="A5" activePane="bottomLeft" state="frozen"/>
      <selection pane="bottomLeft" sqref="A1:N1"/>
    </sheetView>
  </sheetViews>
  <sheetFormatPr baseColWidth="10" defaultColWidth="11.44140625" defaultRowHeight="13.2"/>
  <cols>
    <col min="1" max="1" width="5.5546875" style="46" customWidth="1"/>
    <col min="2" max="14" width="6.5546875" style="46" customWidth="1"/>
    <col min="15" max="15" width="7" style="46" customWidth="1"/>
    <col min="16" max="18" width="6.44140625" style="46" customWidth="1"/>
    <col min="19" max="19" width="6.88671875" style="46" customWidth="1"/>
    <col min="20" max="20" width="6.44140625" style="46" customWidth="1"/>
    <col min="21" max="21" width="7.5546875" style="46" customWidth="1"/>
    <col min="22" max="22" width="6.5546875" style="46" customWidth="1"/>
    <col min="23" max="27" width="6.44140625" style="46" customWidth="1"/>
    <col min="28" max="28" width="5.5546875" style="46" customWidth="1"/>
    <col min="29" max="16384" width="11.44140625" style="46"/>
  </cols>
  <sheetData>
    <row r="1" spans="1:29" ht="24.6" customHeight="1">
      <c r="A1" s="147" t="s">
        <v>151</v>
      </c>
      <c r="B1" s="147"/>
      <c r="C1" s="147"/>
      <c r="D1" s="147"/>
      <c r="E1" s="147"/>
      <c r="F1" s="147"/>
      <c r="G1" s="147"/>
      <c r="H1" s="147"/>
      <c r="I1" s="147"/>
      <c r="J1" s="147"/>
      <c r="K1" s="147"/>
      <c r="L1" s="147"/>
      <c r="M1" s="147"/>
      <c r="N1" s="147"/>
      <c r="O1" s="161" t="s">
        <v>152</v>
      </c>
      <c r="P1" s="161"/>
      <c r="Q1" s="161"/>
      <c r="R1" s="161"/>
      <c r="S1" s="161"/>
      <c r="T1" s="161"/>
      <c r="U1" s="161"/>
      <c r="V1" s="161"/>
      <c r="W1" s="161"/>
      <c r="X1" s="161"/>
      <c r="Y1" s="161"/>
      <c r="Z1" s="161"/>
      <c r="AA1" s="161"/>
      <c r="AB1" s="161"/>
      <c r="AC1" s="84"/>
    </row>
    <row r="2" spans="1:29" ht="12" customHeight="1">
      <c r="F2" s="85"/>
      <c r="G2" s="86"/>
    </row>
    <row r="3" spans="1:29" ht="24.75" customHeight="1">
      <c r="A3" s="162" t="s">
        <v>44</v>
      </c>
      <c r="B3" s="162" t="s">
        <v>53</v>
      </c>
      <c r="C3" s="162" t="s">
        <v>71</v>
      </c>
      <c r="D3" s="164" t="s">
        <v>72</v>
      </c>
      <c r="E3" s="165"/>
      <c r="F3" s="165"/>
      <c r="G3" s="165"/>
      <c r="H3" s="162"/>
      <c r="I3" s="166" t="s">
        <v>73</v>
      </c>
      <c r="J3" s="151" t="s">
        <v>74</v>
      </c>
      <c r="K3" s="168"/>
      <c r="L3" s="168"/>
      <c r="M3" s="169"/>
      <c r="N3" s="170" t="s">
        <v>75</v>
      </c>
      <c r="O3" s="172" t="s">
        <v>76</v>
      </c>
      <c r="P3" s="166" t="s">
        <v>77</v>
      </c>
      <c r="Q3" s="175" t="s">
        <v>78</v>
      </c>
      <c r="R3" s="175"/>
      <c r="S3" s="172"/>
      <c r="T3" s="151" t="s">
        <v>79</v>
      </c>
      <c r="U3" s="168"/>
      <c r="V3" s="168"/>
      <c r="W3" s="169"/>
      <c r="X3" s="168" t="s">
        <v>80</v>
      </c>
      <c r="Y3" s="168"/>
      <c r="Z3" s="168"/>
      <c r="AA3" s="169"/>
      <c r="AB3" s="170" t="s">
        <v>44</v>
      </c>
    </row>
    <row r="4" spans="1:29" ht="94.95" customHeight="1">
      <c r="A4" s="163"/>
      <c r="B4" s="163"/>
      <c r="C4" s="163"/>
      <c r="D4" s="65" t="s">
        <v>81</v>
      </c>
      <c r="E4" s="65" t="s">
        <v>82</v>
      </c>
      <c r="F4" s="65" t="s">
        <v>83</v>
      </c>
      <c r="G4" s="65" t="s">
        <v>84</v>
      </c>
      <c r="H4" s="65" t="s">
        <v>85</v>
      </c>
      <c r="I4" s="167"/>
      <c r="J4" s="65" t="s">
        <v>81</v>
      </c>
      <c r="K4" s="65" t="s">
        <v>86</v>
      </c>
      <c r="L4" s="87" t="s">
        <v>87</v>
      </c>
      <c r="M4" s="65" t="s">
        <v>88</v>
      </c>
      <c r="N4" s="171"/>
      <c r="O4" s="173"/>
      <c r="P4" s="174"/>
      <c r="Q4" s="88" t="s">
        <v>81</v>
      </c>
      <c r="R4" s="65" t="s">
        <v>89</v>
      </c>
      <c r="S4" s="65" t="s">
        <v>90</v>
      </c>
      <c r="T4" s="65" t="s">
        <v>81</v>
      </c>
      <c r="U4" s="65" t="s">
        <v>91</v>
      </c>
      <c r="V4" s="65" t="s">
        <v>92</v>
      </c>
      <c r="W4" s="65" t="s">
        <v>93</v>
      </c>
      <c r="X4" s="65" t="s">
        <v>81</v>
      </c>
      <c r="Y4" s="65" t="s">
        <v>94</v>
      </c>
      <c r="Z4" s="65" t="s">
        <v>95</v>
      </c>
      <c r="AA4" s="65" t="s">
        <v>96</v>
      </c>
      <c r="AB4" s="176"/>
    </row>
    <row r="5" spans="1:29" s="70" customFormat="1">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c r="A6" s="79"/>
      <c r="B6" s="146" t="s">
        <v>51</v>
      </c>
      <c r="C6" s="146"/>
      <c r="D6" s="146"/>
      <c r="E6" s="146"/>
      <c r="F6" s="146"/>
      <c r="G6" s="146"/>
      <c r="H6" s="146"/>
      <c r="I6" s="146"/>
      <c r="J6" s="146"/>
      <c r="K6" s="146"/>
      <c r="L6" s="146"/>
      <c r="M6" s="146"/>
      <c r="N6" s="146"/>
      <c r="O6" s="146" t="s">
        <v>51</v>
      </c>
      <c r="P6" s="146"/>
      <c r="Q6" s="146"/>
      <c r="R6" s="146"/>
      <c r="S6" s="146"/>
      <c r="T6" s="146"/>
      <c r="U6" s="146"/>
      <c r="V6" s="146"/>
      <c r="W6" s="146"/>
      <c r="X6" s="146"/>
      <c r="Y6" s="146"/>
      <c r="Z6" s="146"/>
      <c r="AA6" s="146"/>
      <c r="AB6" s="79"/>
    </row>
    <row r="7" spans="1:29" s="70" customFormat="1">
      <c r="A7" s="71">
        <v>2014</v>
      </c>
      <c r="B7" s="74">
        <v>131.00200000000001</v>
      </c>
      <c r="C7" s="74">
        <v>4.093</v>
      </c>
      <c r="D7" s="74">
        <v>7.5510000000000002</v>
      </c>
      <c r="E7" s="74">
        <v>5.7000000000000002E-2</v>
      </c>
      <c r="F7" s="74">
        <v>6.9329999999999998</v>
      </c>
      <c r="G7" s="72" t="s">
        <v>16</v>
      </c>
      <c r="H7" s="74">
        <v>0.56100000000000005</v>
      </c>
      <c r="I7" s="74">
        <v>25.228000000000002</v>
      </c>
      <c r="J7" s="74">
        <v>30.853000000000002</v>
      </c>
      <c r="K7" s="74">
        <v>18.312000000000001</v>
      </c>
      <c r="L7" s="74">
        <v>4.5670000000000002</v>
      </c>
      <c r="M7" s="74">
        <v>7.9740000000000002</v>
      </c>
      <c r="N7" s="74">
        <v>2.9590000000000001</v>
      </c>
      <c r="O7" s="89">
        <v>5.5069999999999997</v>
      </c>
      <c r="P7" s="74">
        <v>1.8140000000000001</v>
      </c>
      <c r="Q7" s="74">
        <v>23.152999999999999</v>
      </c>
      <c r="R7" s="74">
        <v>14.180999999999999</v>
      </c>
      <c r="S7" s="89">
        <v>8.9719999999999995</v>
      </c>
      <c r="T7" s="74">
        <v>16.295000000000002</v>
      </c>
      <c r="U7" s="72" t="s">
        <v>16</v>
      </c>
      <c r="V7" s="74">
        <v>4.1950000000000003</v>
      </c>
      <c r="W7" s="74">
        <v>12.1</v>
      </c>
      <c r="X7" s="74">
        <v>13.548999999999999</v>
      </c>
      <c r="Y7" s="74">
        <v>3.7210000000000001</v>
      </c>
      <c r="Z7" s="74">
        <v>9.8279999999999994</v>
      </c>
      <c r="AA7" s="72" t="s">
        <v>16</v>
      </c>
      <c r="AB7" s="71">
        <v>2014</v>
      </c>
      <c r="AC7" s="73"/>
    </row>
    <row r="8" spans="1:29" s="70" customFormat="1">
      <c r="A8" s="71">
        <v>2015</v>
      </c>
      <c r="B8" s="74">
        <v>132.99100000000001</v>
      </c>
      <c r="C8" s="74">
        <v>4.6280000000000001</v>
      </c>
      <c r="D8" s="74">
        <v>7.5010000000000003</v>
      </c>
      <c r="E8" s="74">
        <v>5.6000000000000001E-2</v>
      </c>
      <c r="F8" s="74">
        <v>6.8959999999999999</v>
      </c>
      <c r="G8" s="72" t="s">
        <v>16</v>
      </c>
      <c r="H8" s="74">
        <v>0.54900000000000004</v>
      </c>
      <c r="I8" s="74">
        <v>25.175999999999998</v>
      </c>
      <c r="J8" s="74">
        <v>30.050999999999998</v>
      </c>
      <c r="K8" s="74">
        <v>17.895</v>
      </c>
      <c r="L8" s="74">
        <v>4.4509999999999996</v>
      </c>
      <c r="M8" s="74">
        <v>7.7050000000000001</v>
      </c>
      <c r="N8" s="74">
        <v>2.9380000000000002</v>
      </c>
      <c r="O8" s="89">
        <v>5.9939999999999998</v>
      </c>
      <c r="P8" s="74">
        <v>1.704</v>
      </c>
      <c r="Q8" s="74">
        <v>22.954000000000001</v>
      </c>
      <c r="R8" s="74">
        <v>13.896000000000001</v>
      </c>
      <c r="S8" s="89">
        <v>9.0579999999999998</v>
      </c>
      <c r="T8" s="74">
        <v>17.145</v>
      </c>
      <c r="U8" s="72" t="s">
        <v>16</v>
      </c>
      <c r="V8" s="74">
        <v>4.6749999999999998</v>
      </c>
      <c r="W8" s="74">
        <v>12.47</v>
      </c>
      <c r="X8" s="74">
        <v>14.9</v>
      </c>
      <c r="Y8" s="74">
        <v>4.3230000000000004</v>
      </c>
      <c r="Z8" s="74">
        <v>10.577</v>
      </c>
      <c r="AA8" s="72" t="s">
        <v>16</v>
      </c>
      <c r="AB8" s="71">
        <v>2015</v>
      </c>
      <c r="AC8" s="73"/>
    </row>
    <row r="9" spans="1:29" s="70" customFormat="1">
      <c r="A9" s="71">
        <v>2016</v>
      </c>
      <c r="B9" s="74">
        <v>135.16999999999999</v>
      </c>
      <c r="C9" s="74">
        <v>5.1849999999999996</v>
      </c>
      <c r="D9" s="74">
        <v>7.4269999999999996</v>
      </c>
      <c r="E9" s="74">
        <v>5.6000000000000001E-2</v>
      </c>
      <c r="F9" s="74">
        <v>6.8360000000000003</v>
      </c>
      <c r="G9" s="72" t="s">
        <v>16</v>
      </c>
      <c r="H9" s="74">
        <v>0.53500000000000003</v>
      </c>
      <c r="I9" s="74">
        <v>24.5</v>
      </c>
      <c r="J9" s="74">
        <v>29.396000000000001</v>
      </c>
      <c r="K9" s="74">
        <v>17.695</v>
      </c>
      <c r="L9" s="74">
        <v>4.3449999999999998</v>
      </c>
      <c r="M9" s="74">
        <v>7.3559999999999999</v>
      </c>
      <c r="N9" s="74">
        <v>3.052</v>
      </c>
      <c r="O9" s="89">
        <v>6.1849999999999996</v>
      </c>
      <c r="P9" s="74">
        <v>1.5960000000000001</v>
      </c>
      <c r="Q9" s="74">
        <v>23.071999999999999</v>
      </c>
      <c r="R9" s="74">
        <v>14.157</v>
      </c>
      <c r="S9" s="89">
        <v>8.9149999999999991</v>
      </c>
      <c r="T9" s="74">
        <v>18.763999999999999</v>
      </c>
      <c r="U9" s="72" t="s">
        <v>16</v>
      </c>
      <c r="V9" s="74">
        <v>5.1070000000000002</v>
      </c>
      <c r="W9" s="74">
        <v>13.657</v>
      </c>
      <c r="X9" s="74">
        <v>15.993</v>
      </c>
      <c r="Y9" s="74">
        <v>4.7119999999999997</v>
      </c>
      <c r="Z9" s="74">
        <v>11.281000000000001</v>
      </c>
      <c r="AA9" s="72" t="s">
        <v>16</v>
      </c>
      <c r="AB9" s="71">
        <v>2016</v>
      </c>
      <c r="AC9" s="73"/>
    </row>
    <row r="10" spans="1:29" s="70" customFormat="1">
      <c r="A10" s="71">
        <v>2017</v>
      </c>
      <c r="B10" s="74">
        <v>132.98099999999999</v>
      </c>
      <c r="C10" s="74">
        <v>5.2460000000000004</v>
      </c>
      <c r="D10" s="74">
        <v>7.351</v>
      </c>
      <c r="E10" s="74">
        <v>5.8000000000000003E-2</v>
      </c>
      <c r="F10" s="74">
        <v>6.7720000000000002</v>
      </c>
      <c r="G10" s="72" t="s">
        <v>16</v>
      </c>
      <c r="H10" s="74">
        <v>0.52100000000000002</v>
      </c>
      <c r="I10" s="74">
        <v>23.573</v>
      </c>
      <c r="J10" s="74">
        <v>28.048999999999999</v>
      </c>
      <c r="K10" s="74">
        <v>16.765999999999998</v>
      </c>
      <c r="L10" s="74">
        <v>4.2329999999999997</v>
      </c>
      <c r="M10" s="74">
        <v>7.05</v>
      </c>
      <c r="N10" s="74">
        <v>3.2029999999999998</v>
      </c>
      <c r="O10" s="89">
        <v>5.6470000000000002</v>
      </c>
      <c r="P10" s="74">
        <v>1.587</v>
      </c>
      <c r="Q10" s="74">
        <v>23.617000000000001</v>
      </c>
      <c r="R10" s="74">
        <v>14.563000000000001</v>
      </c>
      <c r="S10" s="89">
        <v>9.0540000000000003</v>
      </c>
      <c r="T10" s="74">
        <v>19.341000000000001</v>
      </c>
      <c r="U10" s="72" t="s">
        <v>16</v>
      </c>
      <c r="V10" s="74">
        <v>4.6609999999999996</v>
      </c>
      <c r="W10" s="74">
        <v>14.68</v>
      </c>
      <c r="X10" s="74">
        <v>15.367000000000001</v>
      </c>
      <c r="Y10" s="74">
        <v>4.798</v>
      </c>
      <c r="Z10" s="74">
        <v>10.569000000000001</v>
      </c>
      <c r="AA10" s="72" t="s">
        <v>16</v>
      </c>
      <c r="AB10" s="71">
        <v>2017</v>
      </c>
      <c r="AC10" s="73"/>
    </row>
    <row r="11" spans="1:29" s="70" customFormat="1">
      <c r="A11" s="71">
        <v>2018</v>
      </c>
      <c r="B11" s="74">
        <v>131.06299999999999</v>
      </c>
      <c r="C11" s="74">
        <v>5.2140000000000004</v>
      </c>
      <c r="D11" s="74">
        <v>7.2759999999999998</v>
      </c>
      <c r="E11" s="74">
        <v>5.8999999999999997E-2</v>
      </c>
      <c r="F11" s="74">
        <v>6.72</v>
      </c>
      <c r="G11" s="72" t="s">
        <v>16</v>
      </c>
      <c r="H11" s="74">
        <v>0.497</v>
      </c>
      <c r="I11" s="74">
        <v>23.988</v>
      </c>
      <c r="J11" s="74">
        <v>27.326000000000001</v>
      </c>
      <c r="K11" s="74">
        <v>16.36</v>
      </c>
      <c r="L11" s="74">
        <v>4.0780000000000003</v>
      </c>
      <c r="M11" s="74">
        <v>6.8879999999999999</v>
      </c>
      <c r="N11" s="74">
        <v>3.1280000000000001</v>
      </c>
      <c r="O11" s="89">
        <v>4.8150000000000004</v>
      </c>
      <c r="P11" s="74">
        <v>1.5609999999999999</v>
      </c>
      <c r="Q11" s="74">
        <v>23.981999999999999</v>
      </c>
      <c r="R11" s="74">
        <v>14.904</v>
      </c>
      <c r="S11" s="89">
        <v>9.0779999999999994</v>
      </c>
      <c r="T11" s="74">
        <v>19.018999999999998</v>
      </c>
      <c r="U11" s="72" t="s">
        <v>16</v>
      </c>
      <c r="V11" s="74">
        <v>4.6840000000000002</v>
      </c>
      <c r="W11" s="74">
        <v>14.335000000000001</v>
      </c>
      <c r="X11" s="74">
        <v>14.754</v>
      </c>
      <c r="Y11" s="74">
        <v>5.2380000000000004</v>
      </c>
      <c r="Z11" s="74">
        <v>9.516</v>
      </c>
      <c r="AA11" s="72" t="s">
        <v>16</v>
      </c>
      <c r="AB11" s="71">
        <v>2018</v>
      </c>
      <c r="AC11" s="73"/>
    </row>
    <row r="12" spans="1:29" s="70" customFormat="1">
      <c r="A12" s="71">
        <v>2019</v>
      </c>
      <c r="B12" s="74">
        <v>129.054</v>
      </c>
      <c r="C12" s="74">
        <v>4.944</v>
      </c>
      <c r="D12" s="74">
        <v>6.9809999999999999</v>
      </c>
      <c r="E12" s="74">
        <v>5.8999999999999997E-2</v>
      </c>
      <c r="F12" s="72">
        <v>6.4320000000000004</v>
      </c>
      <c r="G12" s="72" t="s">
        <v>16</v>
      </c>
      <c r="H12" s="74">
        <v>0.49</v>
      </c>
      <c r="I12" s="72">
        <v>24.300999999999998</v>
      </c>
      <c r="J12" s="72">
        <v>26.75</v>
      </c>
      <c r="K12" s="74">
        <v>15.893000000000001</v>
      </c>
      <c r="L12" s="74">
        <v>4.0839999999999996</v>
      </c>
      <c r="M12" s="74">
        <v>6.7729999999999997</v>
      </c>
      <c r="N12" s="72">
        <v>3.101</v>
      </c>
      <c r="O12" s="90">
        <v>4.6310000000000002</v>
      </c>
      <c r="P12" s="72">
        <v>1.5129999999999999</v>
      </c>
      <c r="Q12" s="72">
        <v>23.568000000000001</v>
      </c>
      <c r="R12" s="74">
        <v>14.797000000000001</v>
      </c>
      <c r="S12" s="89">
        <v>8.7710000000000008</v>
      </c>
      <c r="T12" s="72">
        <v>18.273</v>
      </c>
      <c r="U12" s="72" t="s">
        <v>16</v>
      </c>
      <c r="V12" s="74">
        <v>4.9290000000000003</v>
      </c>
      <c r="W12" s="74">
        <v>13.343999999999999</v>
      </c>
      <c r="X12" s="72">
        <v>14.992000000000001</v>
      </c>
      <c r="Y12" s="74">
        <v>6.0759999999999996</v>
      </c>
      <c r="Z12" s="74">
        <v>8.9160000000000004</v>
      </c>
      <c r="AA12" s="72" t="s">
        <v>16</v>
      </c>
      <c r="AB12" s="71">
        <v>2019</v>
      </c>
      <c r="AC12" s="73"/>
    </row>
    <row r="13" spans="1:29" s="70" customFormat="1">
      <c r="A13" s="71">
        <v>2020</v>
      </c>
      <c r="B13" s="74">
        <v>125.167</v>
      </c>
      <c r="C13" s="74">
        <v>4.2320000000000002</v>
      </c>
      <c r="D13" s="74">
        <v>6.9809999999999999</v>
      </c>
      <c r="E13" s="74">
        <v>5.6000000000000001E-2</v>
      </c>
      <c r="F13" s="72">
        <v>6.44</v>
      </c>
      <c r="G13" s="72" t="s">
        <v>16</v>
      </c>
      <c r="H13" s="74">
        <v>0.48499999999999999</v>
      </c>
      <c r="I13" s="72">
        <v>23.954000000000001</v>
      </c>
      <c r="J13" s="72">
        <v>25.652000000000001</v>
      </c>
      <c r="K13" s="74">
        <v>14.994</v>
      </c>
      <c r="L13" s="74">
        <v>4.0389999999999997</v>
      </c>
      <c r="M13" s="74">
        <v>6.6189999999999998</v>
      </c>
      <c r="N13" s="72">
        <v>3.093</v>
      </c>
      <c r="O13" s="90">
        <v>4.6680000000000001</v>
      </c>
      <c r="P13" s="72">
        <v>1.4950000000000001</v>
      </c>
      <c r="Q13" s="72">
        <v>22.510999999999999</v>
      </c>
      <c r="R13" s="74">
        <v>14.164</v>
      </c>
      <c r="S13" s="89">
        <v>8.3469999999999995</v>
      </c>
      <c r="T13" s="72">
        <v>18.213999999999999</v>
      </c>
      <c r="U13" s="72" t="s">
        <v>16</v>
      </c>
      <c r="V13" s="74">
        <v>4.7270000000000003</v>
      </c>
      <c r="W13" s="74">
        <v>13.487</v>
      </c>
      <c r="X13" s="72">
        <v>14.367000000000001</v>
      </c>
      <c r="Y13" s="74">
        <v>5.7549999999999999</v>
      </c>
      <c r="Z13" s="74">
        <v>8.6120000000000001</v>
      </c>
      <c r="AA13" s="72" t="s">
        <v>16</v>
      </c>
      <c r="AB13" s="71">
        <v>2020</v>
      </c>
      <c r="AC13" s="73"/>
    </row>
    <row r="14" spans="1:29" s="70" customFormat="1">
      <c r="A14" s="71">
        <v>2021</v>
      </c>
      <c r="B14" s="74">
        <v>120.145</v>
      </c>
      <c r="C14" s="74">
        <v>3.76</v>
      </c>
      <c r="D14" s="74">
        <v>6.78</v>
      </c>
      <c r="E14" s="74">
        <v>5.6000000000000001E-2</v>
      </c>
      <c r="F14" s="72">
        <v>6.2910000000000004</v>
      </c>
      <c r="G14" s="72" t="s">
        <v>16</v>
      </c>
      <c r="H14" s="74">
        <v>0.433</v>
      </c>
      <c r="I14" s="72">
        <v>22.347999999999999</v>
      </c>
      <c r="J14" s="72">
        <v>24.501999999999999</v>
      </c>
      <c r="K14" s="74">
        <v>14.254</v>
      </c>
      <c r="L14" s="74">
        <v>3.8479999999999999</v>
      </c>
      <c r="M14" s="74">
        <v>6.4</v>
      </c>
      <c r="N14" s="72">
        <v>3.0129999999999999</v>
      </c>
      <c r="O14" s="90">
        <v>4.6109999999999998</v>
      </c>
      <c r="P14" s="72">
        <v>1.5229999999999999</v>
      </c>
      <c r="Q14" s="72">
        <v>22.131</v>
      </c>
      <c r="R14" s="74">
        <v>13.847</v>
      </c>
      <c r="S14" s="89">
        <v>8.2840000000000007</v>
      </c>
      <c r="T14" s="72">
        <v>17.864000000000001</v>
      </c>
      <c r="U14" s="72" t="s">
        <v>16</v>
      </c>
      <c r="V14" s="74">
        <v>4.3460000000000001</v>
      </c>
      <c r="W14" s="74">
        <v>13.518000000000001</v>
      </c>
      <c r="X14" s="72">
        <v>13.613</v>
      </c>
      <c r="Y14" s="74">
        <v>4.7309999999999999</v>
      </c>
      <c r="Z14" s="74">
        <v>8.8819999999999997</v>
      </c>
      <c r="AA14" s="72" t="s">
        <v>16</v>
      </c>
      <c r="AB14" s="71">
        <v>2021</v>
      </c>
      <c r="AC14" s="73"/>
    </row>
    <row r="15" spans="1:29" s="70" customFormat="1">
      <c r="A15" s="71">
        <v>2022</v>
      </c>
      <c r="B15" s="74">
        <v>117.38200000000001</v>
      </c>
      <c r="C15" s="74">
        <v>3.9809999999999999</v>
      </c>
      <c r="D15" s="74">
        <v>6.5490000000000004</v>
      </c>
      <c r="E15" s="74">
        <v>5.5E-2</v>
      </c>
      <c r="F15" s="72">
        <v>6.0640000000000001</v>
      </c>
      <c r="G15" s="72" t="s">
        <v>16</v>
      </c>
      <c r="H15" s="72">
        <v>0.43</v>
      </c>
      <c r="I15" s="72">
        <v>21.161000000000001</v>
      </c>
      <c r="J15" s="72">
        <v>23.724</v>
      </c>
      <c r="K15" s="72">
        <v>13.584</v>
      </c>
      <c r="L15" s="72">
        <v>3.8439999999999999</v>
      </c>
      <c r="M15" s="72">
        <v>6.2960000000000003</v>
      </c>
      <c r="N15" s="72">
        <v>2.948</v>
      </c>
      <c r="O15" s="90">
        <v>4.1310000000000002</v>
      </c>
      <c r="P15" s="72">
        <v>1.548</v>
      </c>
      <c r="Q15" s="72">
        <v>21.63</v>
      </c>
      <c r="R15" s="72">
        <v>13.183</v>
      </c>
      <c r="S15" s="72">
        <v>8.4469999999999992</v>
      </c>
      <c r="T15" s="72">
        <v>17.792000000000002</v>
      </c>
      <c r="U15" s="72" t="s">
        <v>16</v>
      </c>
      <c r="V15" s="72">
        <v>4.782</v>
      </c>
      <c r="W15" s="72">
        <v>13.01</v>
      </c>
      <c r="X15" s="72">
        <v>13.917999999999999</v>
      </c>
      <c r="Y15" s="72">
        <v>4.4189999999999996</v>
      </c>
      <c r="Z15" s="72">
        <v>9.4990000000000006</v>
      </c>
      <c r="AA15" s="72" t="s">
        <v>16</v>
      </c>
      <c r="AB15" s="71">
        <v>2022</v>
      </c>
      <c r="AC15" s="73"/>
    </row>
    <row r="16" spans="1:29" s="70" customFormat="1">
      <c r="A16" s="115">
        <v>2023</v>
      </c>
      <c r="B16" s="74">
        <v>116.456</v>
      </c>
      <c r="C16" s="74">
        <v>4.3869999999999996</v>
      </c>
      <c r="D16" s="74">
        <v>6.4619999999999997</v>
      </c>
      <c r="E16" s="74">
        <v>5.6000000000000001E-2</v>
      </c>
      <c r="F16" s="72">
        <v>5.98</v>
      </c>
      <c r="G16" s="72" t="s">
        <v>16</v>
      </c>
      <c r="H16" s="72">
        <v>0.42599999999999999</v>
      </c>
      <c r="I16" s="72">
        <v>20.052</v>
      </c>
      <c r="J16" s="72">
        <v>23.207000000000001</v>
      </c>
      <c r="K16" s="72">
        <v>13.124000000000001</v>
      </c>
      <c r="L16" s="72">
        <v>3.7989999999999999</v>
      </c>
      <c r="M16" s="72">
        <v>6.2839999999999998</v>
      </c>
      <c r="N16" s="72">
        <v>2.911</v>
      </c>
      <c r="O16" s="90">
        <v>3.6019999999999999</v>
      </c>
      <c r="P16" s="72">
        <v>1.649</v>
      </c>
      <c r="Q16" s="72">
        <v>21.312999999999999</v>
      </c>
      <c r="R16" s="72">
        <v>12.935</v>
      </c>
      <c r="S16" s="72">
        <v>8.3780000000000001</v>
      </c>
      <c r="T16" s="72">
        <v>19.05</v>
      </c>
      <c r="U16" s="72" t="s">
        <v>16</v>
      </c>
      <c r="V16" s="72">
        <v>5.9059999999999997</v>
      </c>
      <c r="W16" s="72">
        <v>13.144</v>
      </c>
      <c r="X16" s="72">
        <v>13.823</v>
      </c>
      <c r="Y16" s="72">
        <v>4.109</v>
      </c>
      <c r="Z16" s="72">
        <v>9.7140000000000004</v>
      </c>
      <c r="AA16" s="72" t="s">
        <v>16</v>
      </c>
      <c r="AB16" s="115">
        <v>2023</v>
      </c>
      <c r="AC16" s="73"/>
    </row>
    <row r="17" spans="1:28" s="70" customFormat="1">
      <c r="A17" s="111"/>
      <c r="B17" s="112"/>
      <c r="C17" s="112"/>
      <c r="D17" s="112"/>
      <c r="E17" s="113"/>
      <c r="F17" s="112"/>
      <c r="G17" s="112"/>
      <c r="H17" s="112"/>
      <c r="I17" s="112"/>
      <c r="J17" s="112"/>
      <c r="K17" s="113"/>
      <c r="L17" s="113"/>
      <c r="M17" s="113"/>
      <c r="N17" s="112"/>
      <c r="O17" s="112"/>
      <c r="P17" s="112"/>
      <c r="Q17" s="112"/>
      <c r="R17" s="113"/>
      <c r="S17" s="113"/>
      <c r="T17" s="112"/>
      <c r="U17" s="113"/>
      <c r="V17" s="113"/>
      <c r="W17" s="113"/>
      <c r="X17" s="112"/>
      <c r="Y17" s="113"/>
      <c r="Z17" s="113"/>
      <c r="AA17" s="113"/>
      <c r="AB17" s="111"/>
    </row>
    <row r="18" spans="1:28" s="70" customFormat="1" ht="12" customHeight="1">
      <c r="A18" s="79"/>
      <c r="B18" s="146" t="s">
        <v>121</v>
      </c>
      <c r="C18" s="146"/>
      <c r="D18" s="146"/>
      <c r="E18" s="146"/>
      <c r="F18" s="146"/>
      <c r="G18" s="146"/>
      <c r="H18" s="146"/>
      <c r="I18" s="146"/>
      <c r="J18" s="146"/>
      <c r="K18" s="146"/>
      <c r="L18" s="146"/>
      <c r="M18" s="146"/>
      <c r="N18" s="146"/>
      <c r="O18" s="146" t="s">
        <v>121</v>
      </c>
      <c r="P18" s="146"/>
      <c r="Q18" s="146"/>
      <c r="R18" s="146"/>
      <c r="S18" s="146"/>
      <c r="T18" s="146"/>
      <c r="U18" s="146"/>
      <c r="V18" s="146"/>
      <c r="W18" s="146"/>
      <c r="X18" s="146"/>
      <c r="Y18" s="146"/>
      <c r="Z18" s="146"/>
      <c r="AA18" s="146"/>
      <c r="AB18" s="79"/>
    </row>
    <row r="19" spans="1:28" s="70" customFormat="1">
      <c r="A19" s="71">
        <v>2015</v>
      </c>
      <c r="B19" s="76">
        <f t="shared" ref="B19:R27" si="0">ROUND(B8/B7*100-100,5)</f>
        <v>1.5183</v>
      </c>
      <c r="C19" s="76">
        <f t="shared" si="0"/>
        <v>13.071099999999999</v>
      </c>
      <c r="D19" s="76">
        <f t="shared" si="0"/>
        <v>-0.66215999999999997</v>
      </c>
      <c r="E19" s="76">
        <f t="shared" si="0"/>
        <v>-1.7543899999999999</v>
      </c>
      <c r="F19" s="76">
        <f t="shared" si="0"/>
        <v>-0.53368000000000004</v>
      </c>
      <c r="G19" s="72" t="s">
        <v>16</v>
      </c>
      <c r="H19" s="76">
        <f t="shared" ref="H19:W27" si="1">ROUND(H8/H7*100-100,5)</f>
        <v>-2.1390400000000001</v>
      </c>
      <c r="I19" s="76">
        <f t="shared" si="1"/>
        <v>-0.20612</v>
      </c>
      <c r="J19" s="76">
        <f t="shared" si="1"/>
        <v>-2.5994199999999998</v>
      </c>
      <c r="K19" s="76">
        <f t="shared" si="1"/>
        <v>-2.2772000000000001</v>
      </c>
      <c r="L19" s="76">
        <f t="shared" si="1"/>
        <v>-2.5399600000000002</v>
      </c>
      <c r="M19" s="76">
        <f t="shared" si="1"/>
        <v>-3.3734600000000001</v>
      </c>
      <c r="N19" s="76">
        <f t="shared" si="1"/>
        <v>-0.7097</v>
      </c>
      <c r="O19" s="76">
        <f t="shared" si="1"/>
        <v>8.8432899999999997</v>
      </c>
      <c r="P19" s="76">
        <f t="shared" si="1"/>
        <v>-6.0639500000000002</v>
      </c>
      <c r="Q19" s="76">
        <f t="shared" si="1"/>
        <v>-0.85950000000000004</v>
      </c>
      <c r="R19" s="76">
        <f t="shared" si="1"/>
        <v>-2.0097299999999998</v>
      </c>
      <c r="S19" s="76">
        <f t="shared" si="1"/>
        <v>0.95853999999999995</v>
      </c>
      <c r="T19" s="76">
        <f t="shared" si="1"/>
        <v>5.2163199999999996</v>
      </c>
      <c r="U19" s="72" t="s">
        <v>16</v>
      </c>
      <c r="V19" s="76">
        <f t="shared" ref="V19:Z27" si="2">ROUND(V8/V7*100-100,5)</f>
        <v>11.44219</v>
      </c>
      <c r="W19" s="76">
        <f t="shared" si="2"/>
        <v>3.0578500000000002</v>
      </c>
      <c r="X19" s="76">
        <f t="shared" si="2"/>
        <v>9.9712200000000006</v>
      </c>
      <c r="Y19" s="76">
        <f t="shared" si="2"/>
        <v>16.178450000000002</v>
      </c>
      <c r="Z19" s="76">
        <f t="shared" si="2"/>
        <v>7.6210800000000001</v>
      </c>
      <c r="AA19" s="72" t="s">
        <v>16</v>
      </c>
      <c r="AB19" s="71">
        <v>2015</v>
      </c>
    </row>
    <row r="20" spans="1:28" s="70" customFormat="1">
      <c r="A20" s="71">
        <v>2016</v>
      </c>
      <c r="B20" s="76">
        <f t="shared" si="0"/>
        <v>1.63846</v>
      </c>
      <c r="C20" s="76">
        <f t="shared" si="0"/>
        <v>12.035439999999999</v>
      </c>
      <c r="D20" s="76">
        <f t="shared" si="0"/>
        <v>-0.98653999999999997</v>
      </c>
      <c r="E20" s="76">
        <f t="shared" si="0"/>
        <v>0</v>
      </c>
      <c r="F20" s="76">
        <f t="shared" si="0"/>
        <v>-0.87007000000000001</v>
      </c>
      <c r="G20" s="72" t="s">
        <v>16</v>
      </c>
      <c r="H20" s="76">
        <f t="shared" si="1"/>
        <v>-2.55009</v>
      </c>
      <c r="I20" s="76">
        <f t="shared" si="1"/>
        <v>-2.6850999999999998</v>
      </c>
      <c r="J20" s="76">
        <f t="shared" si="1"/>
        <v>-2.17963</v>
      </c>
      <c r="K20" s="76">
        <f t="shared" si="1"/>
        <v>-1.1176299999999999</v>
      </c>
      <c r="L20" s="76">
        <f t="shared" si="1"/>
        <v>-2.3814899999999999</v>
      </c>
      <c r="M20" s="76">
        <f t="shared" si="1"/>
        <v>-4.5295300000000003</v>
      </c>
      <c r="N20" s="76">
        <f t="shared" si="1"/>
        <v>3.8801899999999998</v>
      </c>
      <c r="O20" s="76">
        <f t="shared" si="1"/>
        <v>3.1865199999999998</v>
      </c>
      <c r="P20" s="76">
        <f t="shared" si="1"/>
        <v>-6.3380299999999998</v>
      </c>
      <c r="Q20" s="76">
        <f t="shared" si="1"/>
        <v>0.51407000000000003</v>
      </c>
      <c r="R20" s="76">
        <f t="shared" si="1"/>
        <v>1.8782399999999999</v>
      </c>
      <c r="S20" s="76">
        <f t="shared" si="1"/>
        <v>-1.5787100000000001</v>
      </c>
      <c r="T20" s="76">
        <f t="shared" si="1"/>
        <v>9.44299</v>
      </c>
      <c r="U20" s="72" t="s">
        <v>16</v>
      </c>
      <c r="V20" s="76">
        <f t="shared" si="2"/>
        <v>9.2406400000000009</v>
      </c>
      <c r="W20" s="76">
        <f t="shared" si="2"/>
        <v>9.5188500000000005</v>
      </c>
      <c r="X20" s="76">
        <f t="shared" si="2"/>
        <v>7.3355699999999997</v>
      </c>
      <c r="Y20" s="76">
        <f t="shared" si="2"/>
        <v>8.9983799999999992</v>
      </c>
      <c r="Z20" s="76">
        <f t="shared" si="2"/>
        <v>6.6559499999999998</v>
      </c>
      <c r="AA20" s="72" t="s">
        <v>16</v>
      </c>
      <c r="AB20" s="71">
        <v>2016</v>
      </c>
    </row>
    <row r="21" spans="1:28" s="70" customFormat="1">
      <c r="A21" s="71">
        <v>2017</v>
      </c>
      <c r="B21" s="76">
        <f t="shared" si="0"/>
        <v>-1.61944</v>
      </c>
      <c r="C21" s="76">
        <f t="shared" si="0"/>
        <v>1.1764699999999999</v>
      </c>
      <c r="D21" s="76">
        <f t="shared" si="0"/>
        <v>-1.02329</v>
      </c>
      <c r="E21" s="76">
        <f t="shared" si="0"/>
        <v>3.5714299999999999</v>
      </c>
      <c r="F21" s="76">
        <f t="shared" si="0"/>
        <v>-0.93622000000000005</v>
      </c>
      <c r="G21" s="72" t="s">
        <v>16</v>
      </c>
      <c r="H21" s="76">
        <f t="shared" si="0"/>
        <v>-2.6168200000000001</v>
      </c>
      <c r="I21" s="76">
        <f t="shared" si="0"/>
        <v>-3.7836699999999999</v>
      </c>
      <c r="J21" s="76">
        <f t="shared" si="0"/>
        <v>-4.5822599999999998</v>
      </c>
      <c r="K21" s="76">
        <f t="shared" si="0"/>
        <v>-5.25007</v>
      </c>
      <c r="L21" s="76">
        <f t="shared" si="0"/>
        <v>-2.57768</v>
      </c>
      <c r="M21" s="76">
        <f t="shared" si="0"/>
        <v>-4.1598699999999997</v>
      </c>
      <c r="N21" s="76">
        <f t="shared" si="0"/>
        <v>4.9475800000000003</v>
      </c>
      <c r="O21" s="76">
        <f t="shared" si="0"/>
        <v>-8.6984600000000007</v>
      </c>
      <c r="P21" s="76">
        <f t="shared" si="0"/>
        <v>-0.56391000000000002</v>
      </c>
      <c r="Q21" s="76">
        <f t="shared" si="0"/>
        <v>2.3621699999999999</v>
      </c>
      <c r="R21" s="76">
        <f t="shared" si="1"/>
        <v>2.8678400000000002</v>
      </c>
      <c r="S21" s="76">
        <f t="shared" si="1"/>
        <v>1.5591699999999999</v>
      </c>
      <c r="T21" s="76">
        <f t="shared" si="1"/>
        <v>3.07504</v>
      </c>
      <c r="U21" s="72" t="s">
        <v>16</v>
      </c>
      <c r="V21" s="76">
        <f t="shared" si="1"/>
        <v>-8.7331099999999999</v>
      </c>
      <c r="W21" s="76">
        <f t="shared" si="1"/>
        <v>7.4906600000000001</v>
      </c>
      <c r="X21" s="76">
        <f t="shared" si="2"/>
        <v>-3.9142100000000002</v>
      </c>
      <c r="Y21" s="76">
        <f t="shared" si="2"/>
        <v>1.8251299999999999</v>
      </c>
      <c r="Z21" s="76">
        <f t="shared" si="2"/>
        <v>-6.3114999999999997</v>
      </c>
      <c r="AA21" s="72" t="s">
        <v>16</v>
      </c>
      <c r="AB21" s="71">
        <v>2017</v>
      </c>
    </row>
    <row r="22" spans="1:28" s="70" customFormat="1">
      <c r="A22" s="71">
        <v>2018</v>
      </c>
      <c r="B22" s="76">
        <f t="shared" si="0"/>
        <v>-1.44231</v>
      </c>
      <c r="C22" s="76">
        <f t="shared" si="0"/>
        <v>-0.60999000000000003</v>
      </c>
      <c r="D22" s="76">
        <f t="shared" si="0"/>
        <v>-1.02027</v>
      </c>
      <c r="E22" s="76">
        <f t="shared" si="0"/>
        <v>1.72414</v>
      </c>
      <c r="F22" s="76">
        <f t="shared" si="0"/>
        <v>-0.76787000000000005</v>
      </c>
      <c r="G22" s="72" t="s">
        <v>16</v>
      </c>
      <c r="H22" s="76">
        <f t="shared" si="0"/>
        <v>-4.6065300000000002</v>
      </c>
      <c r="I22" s="76">
        <f t="shared" si="0"/>
        <v>1.7604900000000001</v>
      </c>
      <c r="J22" s="76">
        <f t="shared" si="0"/>
        <v>-2.5776300000000001</v>
      </c>
      <c r="K22" s="76">
        <f t="shared" si="0"/>
        <v>-2.42157</v>
      </c>
      <c r="L22" s="76">
        <f t="shared" si="0"/>
        <v>-3.6617099999999998</v>
      </c>
      <c r="M22" s="76">
        <f t="shared" si="0"/>
        <v>-2.2978700000000001</v>
      </c>
      <c r="N22" s="76">
        <f t="shared" si="0"/>
        <v>-2.3415499999999998</v>
      </c>
      <c r="O22" s="76">
        <f t="shared" si="0"/>
        <v>-14.73349</v>
      </c>
      <c r="P22" s="76">
        <f t="shared" si="0"/>
        <v>-1.6383099999999999</v>
      </c>
      <c r="Q22" s="76">
        <f t="shared" si="0"/>
        <v>1.5455000000000001</v>
      </c>
      <c r="R22" s="76">
        <f t="shared" si="1"/>
        <v>2.3415499999999998</v>
      </c>
      <c r="S22" s="76">
        <f t="shared" si="1"/>
        <v>0.26507999999999998</v>
      </c>
      <c r="T22" s="76">
        <f t="shared" si="1"/>
        <v>-1.66486</v>
      </c>
      <c r="U22" s="72" t="s">
        <v>16</v>
      </c>
      <c r="V22" s="76">
        <f t="shared" si="1"/>
        <v>0.49346000000000001</v>
      </c>
      <c r="W22" s="76">
        <f t="shared" si="1"/>
        <v>-2.3501400000000001</v>
      </c>
      <c r="X22" s="76">
        <f t="shared" si="2"/>
        <v>-3.9890699999999999</v>
      </c>
      <c r="Y22" s="76">
        <f t="shared" si="2"/>
        <v>9.1704899999999991</v>
      </c>
      <c r="Z22" s="76">
        <f t="shared" si="2"/>
        <v>-9.9631000000000007</v>
      </c>
      <c r="AA22" s="72" t="s">
        <v>16</v>
      </c>
      <c r="AB22" s="71">
        <v>2018</v>
      </c>
    </row>
    <row r="23" spans="1:28" s="70" customFormat="1">
      <c r="A23" s="71">
        <v>2019</v>
      </c>
      <c r="B23" s="76">
        <f t="shared" si="0"/>
        <v>-1.53285</v>
      </c>
      <c r="C23" s="76">
        <f t="shared" si="0"/>
        <v>-5.1783700000000001</v>
      </c>
      <c r="D23" s="76">
        <f t="shared" si="0"/>
        <v>-4.05443</v>
      </c>
      <c r="E23" s="76">
        <f t="shared" si="0"/>
        <v>0</v>
      </c>
      <c r="F23" s="76">
        <f t="shared" si="0"/>
        <v>-4.2857099999999999</v>
      </c>
      <c r="G23" s="72" t="s">
        <v>16</v>
      </c>
      <c r="H23" s="76">
        <f t="shared" si="0"/>
        <v>-1.40845</v>
      </c>
      <c r="I23" s="76">
        <f t="shared" si="0"/>
        <v>1.3048200000000001</v>
      </c>
      <c r="J23" s="76">
        <f t="shared" si="0"/>
        <v>-2.1078800000000002</v>
      </c>
      <c r="K23" s="76">
        <f t="shared" si="0"/>
        <v>-2.8545199999999999</v>
      </c>
      <c r="L23" s="76">
        <f t="shared" si="0"/>
        <v>0.14713000000000001</v>
      </c>
      <c r="M23" s="76">
        <f t="shared" si="0"/>
        <v>-1.66957</v>
      </c>
      <c r="N23" s="76">
        <f t="shared" si="0"/>
        <v>-0.86316999999999999</v>
      </c>
      <c r="O23" s="76">
        <f t="shared" si="0"/>
        <v>-3.8213900000000001</v>
      </c>
      <c r="P23" s="76">
        <f t="shared" si="0"/>
        <v>-3.0749499999999999</v>
      </c>
      <c r="Q23" s="76">
        <f t="shared" si="0"/>
        <v>-1.7262900000000001</v>
      </c>
      <c r="R23" s="76">
        <f t="shared" si="1"/>
        <v>-0.71792999999999996</v>
      </c>
      <c r="S23" s="76">
        <f t="shared" si="1"/>
        <v>-3.3818000000000001</v>
      </c>
      <c r="T23" s="76">
        <f t="shared" si="1"/>
        <v>-3.92239</v>
      </c>
      <c r="U23" s="72" t="s">
        <v>16</v>
      </c>
      <c r="V23" s="76">
        <f t="shared" si="1"/>
        <v>5.2305700000000002</v>
      </c>
      <c r="W23" s="76">
        <f t="shared" si="1"/>
        <v>-6.9131499999999999</v>
      </c>
      <c r="X23" s="76">
        <f t="shared" si="2"/>
        <v>1.6131200000000001</v>
      </c>
      <c r="Y23" s="76">
        <f t="shared" si="2"/>
        <v>15.998469999999999</v>
      </c>
      <c r="Z23" s="76">
        <f t="shared" si="2"/>
        <v>-6.3051700000000004</v>
      </c>
      <c r="AA23" s="72" t="s">
        <v>16</v>
      </c>
      <c r="AB23" s="71">
        <v>2019</v>
      </c>
    </row>
    <row r="24" spans="1:28" s="70" customFormat="1">
      <c r="A24" s="71">
        <v>2020</v>
      </c>
      <c r="B24" s="76">
        <f t="shared" si="0"/>
        <v>-3.0119199999999999</v>
      </c>
      <c r="C24" s="76">
        <f t="shared" si="0"/>
        <v>-14.401289999999999</v>
      </c>
      <c r="D24" s="76">
        <f t="shared" si="0"/>
        <v>0</v>
      </c>
      <c r="E24" s="76">
        <f t="shared" si="0"/>
        <v>-5.0847499999999997</v>
      </c>
      <c r="F24" s="76">
        <f t="shared" si="0"/>
        <v>0.12438</v>
      </c>
      <c r="G24" s="72" t="s">
        <v>16</v>
      </c>
      <c r="H24" s="76">
        <f t="shared" si="0"/>
        <v>-1.02041</v>
      </c>
      <c r="I24" s="76">
        <f t="shared" si="0"/>
        <v>-1.4279200000000001</v>
      </c>
      <c r="J24" s="76">
        <f t="shared" si="0"/>
        <v>-4.1046699999999996</v>
      </c>
      <c r="K24" s="76">
        <f t="shared" si="0"/>
        <v>-5.6565799999999999</v>
      </c>
      <c r="L24" s="76">
        <f t="shared" si="0"/>
        <v>-1.1018600000000001</v>
      </c>
      <c r="M24" s="76">
        <f t="shared" si="0"/>
        <v>-2.27373</v>
      </c>
      <c r="N24" s="76">
        <f t="shared" si="0"/>
        <v>-0.25797999999999999</v>
      </c>
      <c r="O24" s="76">
        <f t="shared" si="0"/>
        <v>0.79896</v>
      </c>
      <c r="P24" s="76">
        <f t="shared" si="0"/>
        <v>-1.1896899999999999</v>
      </c>
      <c r="Q24" s="76">
        <f t="shared" si="0"/>
        <v>-4.48489</v>
      </c>
      <c r="R24" s="76">
        <f t="shared" si="1"/>
        <v>-4.2778900000000002</v>
      </c>
      <c r="S24" s="76">
        <f t="shared" si="1"/>
        <v>-4.8341099999999999</v>
      </c>
      <c r="T24" s="76">
        <f t="shared" si="1"/>
        <v>-0.32288</v>
      </c>
      <c r="U24" s="72" t="s">
        <v>16</v>
      </c>
      <c r="V24" s="76">
        <f t="shared" si="1"/>
        <v>-4.0981899999999998</v>
      </c>
      <c r="W24" s="76">
        <f t="shared" si="1"/>
        <v>1.0716399999999999</v>
      </c>
      <c r="X24" s="76">
        <f t="shared" si="2"/>
        <v>-4.1688900000000002</v>
      </c>
      <c r="Y24" s="76">
        <f t="shared" si="2"/>
        <v>-5.28308</v>
      </c>
      <c r="Z24" s="76">
        <f t="shared" si="2"/>
        <v>-3.4096000000000002</v>
      </c>
      <c r="AA24" s="72" t="s">
        <v>16</v>
      </c>
      <c r="AB24" s="71">
        <v>2020</v>
      </c>
    </row>
    <row r="25" spans="1:28" s="70" customFormat="1">
      <c r="A25" s="71">
        <v>2021</v>
      </c>
      <c r="B25" s="76">
        <f t="shared" si="0"/>
        <v>-4.0122400000000003</v>
      </c>
      <c r="C25" s="76">
        <f t="shared" si="0"/>
        <v>-11.153119999999999</v>
      </c>
      <c r="D25" s="76">
        <f t="shared" si="0"/>
        <v>-2.8792399999999998</v>
      </c>
      <c r="E25" s="76">
        <f t="shared" si="0"/>
        <v>0</v>
      </c>
      <c r="F25" s="76">
        <f t="shared" si="0"/>
        <v>-2.31366</v>
      </c>
      <c r="G25" s="72" t="s">
        <v>16</v>
      </c>
      <c r="H25" s="76">
        <f t="shared" si="0"/>
        <v>-10.72165</v>
      </c>
      <c r="I25" s="76">
        <f t="shared" si="0"/>
        <v>-6.7045199999999996</v>
      </c>
      <c r="J25" s="76">
        <f t="shared" si="0"/>
        <v>-4.4830800000000002</v>
      </c>
      <c r="K25" s="76">
        <f t="shared" si="0"/>
        <v>-4.9353100000000003</v>
      </c>
      <c r="L25" s="76">
        <f t="shared" si="0"/>
        <v>-4.7288899999999998</v>
      </c>
      <c r="M25" s="76">
        <f t="shared" si="0"/>
        <v>-3.3086600000000002</v>
      </c>
      <c r="N25" s="76">
        <f t="shared" si="0"/>
        <v>-2.58649</v>
      </c>
      <c r="O25" s="76">
        <f t="shared" si="0"/>
        <v>-1.2210799999999999</v>
      </c>
      <c r="P25" s="76">
        <f t="shared" si="0"/>
        <v>1.8729100000000001</v>
      </c>
      <c r="Q25" s="76">
        <f t="shared" si="0"/>
        <v>-1.6880599999999999</v>
      </c>
      <c r="R25" s="76">
        <f t="shared" si="1"/>
        <v>-2.23807</v>
      </c>
      <c r="S25" s="76">
        <f t="shared" si="1"/>
        <v>-0.75475999999999999</v>
      </c>
      <c r="T25" s="76">
        <f t="shared" si="1"/>
        <v>-1.9216</v>
      </c>
      <c r="U25" s="72" t="s">
        <v>16</v>
      </c>
      <c r="V25" s="76">
        <f t="shared" si="1"/>
        <v>-8.0600799999999992</v>
      </c>
      <c r="W25" s="76">
        <f t="shared" si="1"/>
        <v>0.22985</v>
      </c>
      <c r="X25" s="76">
        <f t="shared" si="2"/>
        <v>-5.2481400000000002</v>
      </c>
      <c r="Y25" s="76">
        <f t="shared" si="2"/>
        <v>-17.793220000000002</v>
      </c>
      <c r="Z25" s="76">
        <f t="shared" si="2"/>
        <v>3.1351599999999999</v>
      </c>
      <c r="AA25" s="72" t="s">
        <v>16</v>
      </c>
      <c r="AB25" s="71">
        <v>2021</v>
      </c>
    </row>
    <row r="26" spans="1:28" s="70" customFormat="1">
      <c r="A26" s="71">
        <v>2022</v>
      </c>
      <c r="B26" s="76">
        <f t="shared" si="0"/>
        <v>-2.2997200000000002</v>
      </c>
      <c r="C26" s="76">
        <f t="shared" si="0"/>
        <v>5.8776599999999997</v>
      </c>
      <c r="D26" s="76">
        <f t="shared" si="0"/>
        <v>-3.4070800000000001</v>
      </c>
      <c r="E26" s="76">
        <f t="shared" si="0"/>
        <v>-1.7857099999999999</v>
      </c>
      <c r="F26" s="76">
        <f t="shared" si="0"/>
        <v>-3.60833</v>
      </c>
      <c r="G26" s="72" t="s">
        <v>16</v>
      </c>
      <c r="H26" s="76">
        <f t="shared" si="0"/>
        <v>-0.69284000000000001</v>
      </c>
      <c r="I26" s="76">
        <f t="shared" si="0"/>
        <v>-5.3114400000000002</v>
      </c>
      <c r="J26" s="76">
        <f t="shared" si="0"/>
        <v>-3.1752500000000001</v>
      </c>
      <c r="K26" s="76">
        <f t="shared" si="0"/>
        <v>-4.7004299999999999</v>
      </c>
      <c r="L26" s="76">
        <f t="shared" si="0"/>
        <v>-0.10395</v>
      </c>
      <c r="M26" s="76">
        <f t="shared" si="0"/>
        <v>-1.625</v>
      </c>
      <c r="N26" s="76">
        <f t="shared" si="0"/>
        <v>-2.1573199999999999</v>
      </c>
      <c r="O26" s="76">
        <f t="shared" si="0"/>
        <v>-10.409890000000001</v>
      </c>
      <c r="P26" s="76">
        <f t="shared" si="0"/>
        <v>1.6415</v>
      </c>
      <c r="Q26" s="76">
        <f t="shared" si="0"/>
        <v>-2.2637900000000002</v>
      </c>
      <c r="R26" s="76">
        <f t="shared" si="0"/>
        <v>-4.7952599999999999</v>
      </c>
      <c r="S26" s="76">
        <f t="shared" si="1"/>
        <v>1.9676499999999999</v>
      </c>
      <c r="T26" s="76">
        <f t="shared" si="1"/>
        <v>-0.40305000000000002</v>
      </c>
      <c r="U26" s="72" t="s">
        <v>16</v>
      </c>
      <c r="V26" s="76">
        <f t="shared" si="1"/>
        <v>10.032209999999999</v>
      </c>
      <c r="W26" s="76">
        <f t="shared" si="1"/>
        <v>-3.7579500000000001</v>
      </c>
      <c r="X26" s="76">
        <f t="shared" si="2"/>
        <v>2.24051</v>
      </c>
      <c r="Y26" s="76">
        <f t="shared" si="2"/>
        <v>-6.5948000000000002</v>
      </c>
      <c r="Z26" s="76">
        <f t="shared" si="2"/>
        <v>6.9466299999999999</v>
      </c>
      <c r="AA26" s="72" t="s">
        <v>16</v>
      </c>
      <c r="AB26" s="71">
        <v>2022</v>
      </c>
    </row>
    <row r="27" spans="1:28" s="70" customFormat="1">
      <c r="A27" s="115">
        <v>2023</v>
      </c>
      <c r="B27" s="76">
        <f t="shared" si="0"/>
        <v>-0.78888000000000003</v>
      </c>
      <c r="C27" s="76">
        <f t="shared" si="0"/>
        <v>10.19844</v>
      </c>
      <c r="D27" s="76">
        <f t="shared" si="0"/>
        <v>-1.3284499999999999</v>
      </c>
      <c r="E27" s="76">
        <f t="shared" si="0"/>
        <v>1.8181799999999999</v>
      </c>
      <c r="F27" s="76">
        <f t="shared" si="0"/>
        <v>-1.3852199999999999</v>
      </c>
      <c r="G27" s="72" t="s">
        <v>16</v>
      </c>
      <c r="H27" s="76">
        <f t="shared" si="0"/>
        <v>-0.93023</v>
      </c>
      <c r="I27" s="76">
        <f t="shared" si="0"/>
        <v>-5.2407700000000004</v>
      </c>
      <c r="J27" s="76">
        <f t="shared" si="0"/>
        <v>-2.17923</v>
      </c>
      <c r="K27" s="76">
        <f t="shared" si="0"/>
        <v>-3.3863400000000001</v>
      </c>
      <c r="L27" s="76">
        <f t="shared" si="0"/>
        <v>-1.17066</v>
      </c>
      <c r="M27" s="76">
        <f t="shared" si="0"/>
        <v>-0.19059999999999999</v>
      </c>
      <c r="N27" s="76">
        <f t="shared" si="0"/>
        <v>-1.25509</v>
      </c>
      <c r="O27" s="76">
        <f t="shared" si="0"/>
        <v>-12.805619999999999</v>
      </c>
      <c r="P27" s="76">
        <f t="shared" si="0"/>
        <v>6.5245499999999996</v>
      </c>
      <c r="Q27" s="76">
        <f t="shared" si="0"/>
        <v>-1.46556</v>
      </c>
      <c r="R27" s="76">
        <f t="shared" si="0"/>
        <v>-1.88121</v>
      </c>
      <c r="S27" s="76">
        <f t="shared" si="1"/>
        <v>-0.81686000000000003</v>
      </c>
      <c r="T27" s="76">
        <f t="shared" si="1"/>
        <v>7.0705900000000002</v>
      </c>
      <c r="U27" s="72" t="s">
        <v>16</v>
      </c>
      <c r="V27" s="76">
        <f t="shared" si="1"/>
        <v>23.504809999999999</v>
      </c>
      <c r="W27" s="76">
        <f t="shared" si="1"/>
        <v>1.0299799999999999</v>
      </c>
      <c r="X27" s="76">
        <f t="shared" si="2"/>
        <v>-0.68257000000000001</v>
      </c>
      <c r="Y27" s="76">
        <f t="shared" si="2"/>
        <v>-7.0151599999999998</v>
      </c>
      <c r="Z27" s="76">
        <f t="shared" si="2"/>
        <v>2.2633999999999999</v>
      </c>
      <c r="AA27" s="72" t="s">
        <v>16</v>
      </c>
      <c r="AB27" s="115">
        <v>2023</v>
      </c>
    </row>
    <row r="28" spans="1:28" s="70" customFormat="1" ht="12" customHeight="1">
      <c r="A28" s="79"/>
      <c r="B28" s="79"/>
      <c r="C28" s="79"/>
      <c r="D28" s="79"/>
      <c r="E28" s="79"/>
      <c r="F28" s="79"/>
      <c r="G28" s="79"/>
      <c r="H28" s="79"/>
      <c r="I28" s="79"/>
      <c r="J28" s="79"/>
      <c r="K28" s="79"/>
      <c r="L28" s="72"/>
      <c r="M28" s="79"/>
      <c r="N28" s="79"/>
      <c r="O28" s="79"/>
      <c r="P28" s="79"/>
      <c r="Q28" s="79"/>
      <c r="R28" s="79"/>
      <c r="S28" s="79"/>
      <c r="T28" s="79"/>
      <c r="U28" s="79"/>
      <c r="V28" s="79"/>
      <c r="W28" s="79"/>
      <c r="X28" s="79"/>
      <c r="Y28" s="79"/>
      <c r="Z28" s="79"/>
      <c r="AA28" s="79"/>
      <c r="AB28" s="79"/>
    </row>
    <row r="29" spans="1:28" s="70" customFormat="1" ht="12" customHeight="1">
      <c r="A29" s="79"/>
      <c r="B29" s="146" t="s">
        <v>97</v>
      </c>
      <c r="C29" s="146"/>
      <c r="D29" s="146"/>
      <c r="E29" s="146"/>
      <c r="F29" s="146"/>
      <c r="G29" s="146"/>
      <c r="H29" s="146"/>
      <c r="I29" s="146"/>
      <c r="J29" s="146"/>
      <c r="K29" s="146"/>
      <c r="L29" s="146"/>
      <c r="M29" s="146"/>
      <c r="N29" s="146"/>
      <c r="O29" s="146" t="s">
        <v>97</v>
      </c>
      <c r="P29" s="146"/>
      <c r="Q29" s="146"/>
      <c r="R29" s="146"/>
      <c r="S29" s="146"/>
      <c r="T29" s="146"/>
      <c r="U29" s="146"/>
      <c r="V29" s="146"/>
      <c r="W29" s="146"/>
      <c r="X29" s="146"/>
      <c r="Y29" s="146"/>
      <c r="Z29" s="146"/>
      <c r="AA29" s="146"/>
      <c r="AB29" s="79"/>
    </row>
    <row r="30" spans="1:28" s="70" customFormat="1">
      <c r="A30" s="71">
        <v>2015</v>
      </c>
      <c r="B30" s="76">
        <f t="shared" ref="B30:R38" si="3">B8-B7</f>
        <v>1.9890000000000043</v>
      </c>
      <c r="C30" s="76">
        <f t="shared" si="3"/>
        <v>0.53500000000000014</v>
      </c>
      <c r="D30" s="76">
        <f t="shared" si="3"/>
        <v>-4.9999999999999822E-2</v>
      </c>
      <c r="E30" s="76">
        <f t="shared" si="3"/>
        <v>-1.0000000000000009E-3</v>
      </c>
      <c r="F30" s="76">
        <f t="shared" si="3"/>
        <v>-3.6999999999999922E-2</v>
      </c>
      <c r="G30" s="72" t="s">
        <v>16</v>
      </c>
      <c r="H30" s="76">
        <f t="shared" ref="H30:W38" si="4">H8-H7</f>
        <v>-1.2000000000000011E-2</v>
      </c>
      <c r="I30" s="76">
        <f t="shared" si="4"/>
        <v>-5.2000000000003155E-2</v>
      </c>
      <c r="J30" s="76">
        <f t="shared" si="4"/>
        <v>-0.80200000000000315</v>
      </c>
      <c r="K30" s="76">
        <f t="shared" si="4"/>
        <v>-0.41700000000000159</v>
      </c>
      <c r="L30" s="76">
        <f t="shared" si="4"/>
        <v>-0.11600000000000055</v>
      </c>
      <c r="M30" s="76">
        <f t="shared" si="4"/>
        <v>-0.26900000000000013</v>
      </c>
      <c r="N30" s="76">
        <f t="shared" si="4"/>
        <v>-2.0999999999999908E-2</v>
      </c>
      <c r="O30" s="76">
        <f t="shared" si="4"/>
        <v>0.4870000000000001</v>
      </c>
      <c r="P30" s="76">
        <f t="shared" si="4"/>
        <v>-0.1100000000000001</v>
      </c>
      <c r="Q30" s="76">
        <f t="shared" si="4"/>
        <v>-0.19899999999999807</v>
      </c>
      <c r="R30" s="76">
        <f t="shared" si="4"/>
        <v>-0.28499999999999837</v>
      </c>
      <c r="S30" s="76">
        <f t="shared" si="4"/>
        <v>8.6000000000000298E-2</v>
      </c>
      <c r="T30" s="76">
        <f t="shared" si="4"/>
        <v>0.84999999999999787</v>
      </c>
      <c r="U30" s="72" t="s">
        <v>16</v>
      </c>
      <c r="V30" s="76">
        <f t="shared" ref="V30:Z38" si="5">V8-V7</f>
        <v>0.47999999999999954</v>
      </c>
      <c r="W30" s="76">
        <f t="shared" si="5"/>
        <v>0.37000000000000099</v>
      </c>
      <c r="X30" s="76">
        <f t="shared" si="5"/>
        <v>1.3510000000000009</v>
      </c>
      <c r="Y30" s="76">
        <f t="shared" si="5"/>
        <v>0.60200000000000031</v>
      </c>
      <c r="Z30" s="76">
        <f t="shared" si="5"/>
        <v>0.74900000000000055</v>
      </c>
      <c r="AA30" s="72" t="s">
        <v>16</v>
      </c>
      <c r="AB30" s="71">
        <v>2015</v>
      </c>
    </row>
    <row r="31" spans="1:28" s="70" customFormat="1">
      <c r="A31" s="71">
        <v>2016</v>
      </c>
      <c r="B31" s="76">
        <f t="shared" si="3"/>
        <v>2.1789999999999736</v>
      </c>
      <c r="C31" s="76">
        <f t="shared" si="3"/>
        <v>0.5569999999999995</v>
      </c>
      <c r="D31" s="76">
        <f t="shared" si="3"/>
        <v>-7.4000000000000732E-2</v>
      </c>
      <c r="E31" s="76">
        <f t="shared" si="3"/>
        <v>0</v>
      </c>
      <c r="F31" s="76">
        <f t="shared" si="3"/>
        <v>-5.9999999999999609E-2</v>
      </c>
      <c r="G31" s="72" t="s">
        <v>16</v>
      </c>
      <c r="H31" s="76">
        <f t="shared" si="4"/>
        <v>-1.4000000000000012E-2</v>
      </c>
      <c r="I31" s="76">
        <f t="shared" si="4"/>
        <v>-0.67599999999999838</v>
      </c>
      <c r="J31" s="76">
        <f t="shared" si="4"/>
        <v>-0.65499999999999758</v>
      </c>
      <c r="K31" s="76">
        <f t="shared" si="4"/>
        <v>-0.19999999999999929</v>
      </c>
      <c r="L31" s="76">
        <f t="shared" si="4"/>
        <v>-0.10599999999999987</v>
      </c>
      <c r="M31" s="76">
        <f t="shared" si="4"/>
        <v>-0.3490000000000002</v>
      </c>
      <c r="N31" s="76">
        <f t="shared" si="4"/>
        <v>0.11399999999999988</v>
      </c>
      <c r="O31" s="76">
        <f t="shared" si="4"/>
        <v>0.19099999999999984</v>
      </c>
      <c r="P31" s="76">
        <f t="shared" si="4"/>
        <v>-0.10799999999999987</v>
      </c>
      <c r="Q31" s="76">
        <f t="shared" si="4"/>
        <v>0.11799999999999855</v>
      </c>
      <c r="R31" s="76">
        <f t="shared" si="4"/>
        <v>0.26099999999999923</v>
      </c>
      <c r="S31" s="76">
        <f t="shared" si="4"/>
        <v>-0.14300000000000068</v>
      </c>
      <c r="T31" s="76">
        <f t="shared" si="4"/>
        <v>1.6189999999999998</v>
      </c>
      <c r="U31" s="72" t="s">
        <v>16</v>
      </c>
      <c r="V31" s="76">
        <f t="shared" si="5"/>
        <v>0.43200000000000038</v>
      </c>
      <c r="W31" s="76">
        <f t="shared" si="5"/>
        <v>1.1869999999999994</v>
      </c>
      <c r="X31" s="76">
        <f t="shared" si="5"/>
        <v>1.093</v>
      </c>
      <c r="Y31" s="76">
        <f t="shared" si="5"/>
        <v>0.38899999999999935</v>
      </c>
      <c r="Z31" s="76">
        <f t="shared" si="5"/>
        <v>0.70400000000000063</v>
      </c>
      <c r="AA31" s="72" t="s">
        <v>16</v>
      </c>
      <c r="AB31" s="71">
        <v>2016</v>
      </c>
    </row>
    <row r="32" spans="1:28" s="70" customFormat="1">
      <c r="A32" s="71">
        <v>2017</v>
      </c>
      <c r="B32" s="76">
        <f t="shared" si="3"/>
        <v>-2.188999999999993</v>
      </c>
      <c r="C32" s="76">
        <f t="shared" si="3"/>
        <v>6.1000000000000831E-2</v>
      </c>
      <c r="D32" s="76">
        <f t="shared" si="3"/>
        <v>-7.5999999999999623E-2</v>
      </c>
      <c r="E32" s="76">
        <f t="shared" si="3"/>
        <v>2.0000000000000018E-3</v>
      </c>
      <c r="F32" s="76">
        <f t="shared" si="3"/>
        <v>-6.4000000000000057E-2</v>
      </c>
      <c r="G32" s="72" t="s">
        <v>16</v>
      </c>
      <c r="H32" s="76">
        <f t="shared" si="3"/>
        <v>-1.4000000000000012E-2</v>
      </c>
      <c r="I32" s="76">
        <f t="shared" si="3"/>
        <v>-0.9269999999999996</v>
      </c>
      <c r="J32" s="76">
        <f t="shared" si="3"/>
        <v>-1.3470000000000013</v>
      </c>
      <c r="K32" s="76">
        <f t="shared" si="3"/>
        <v>-0.92900000000000205</v>
      </c>
      <c r="L32" s="76">
        <f t="shared" si="3"/>
        <v>-0.1120000000000001</v>
      </c>
      <c r="M32" s="76">
        <f t="shared" si="3"/>
        <v>-0.30600000000000005</v>
      </c>
      <c r="N32" s="76">
        <f t="shared" si="3"/>
        <v>0.1509999999999998</v>
      </c>
      <c r="O32" s="76">
        <f t="shared" si="3"/>
        <v>-0.53799999999999937</v>
      </c>
      <c r="P32" s="76">
        <f t="shared" si="3"/>
        <v>-9.000000000000119E-3</v>
      </c>
      <c r="Q32" s="76">
        <f t="shared" si="3"/>
        <v>0.54500000000000171</v>
      </c>
      <c r="R32" s="76">
        <f t="shared" si="4"/>
        <v>0.40600000000000058</v>
      </c>
      <c r="S32" s="76">
        <f t="shared" si="4"/>
        <v>0.13900000000000112</v>
      </c>
      <c r="T32" s="76">
        <f t="shared" si="4"/>
        <v>0.57700000000000173</v>
      </c>
      <c r="U32" s="72" t="s">
        <v>16</v>
      </c>
      <c r="V32" s="76">
        <f t="shared" si="4"/>
        <v>-0.44600000000000062</v>
      </c>
      <c r="W32" s="76">
        <f t="shared" si="4"/>
        <v>1.0229999999999997</v>
      </c>
      <c r="X32" s="76">
        <f t="shared" si="5"/>
        <v>-0.62599999999999945</v>
      </c>
      <c r="Y32" s="76">
        <f t="shared" si="5"/>
        <v>8.6000000000000298E-2</v>
      </c>
      <c r="Z32" s="76">
        <f t="shared" si="5"/>
        <v>-0.71199999999999974</v>
      </c>
      <c r="AA32" s="72" t="s">
        <v>16</v>
      </c>
      <c r="AB32" s="71">
        <v>2017</v>
      </c>
    </row>
    <row r="33" spans="1:28" s="70" customFormat="1">
      <c r="A33" s="71">
        <v>2018</v>
      </c>
      <c r="B33" s="76">
        <f t="shared" si="3"/>
        <v>-1.9180000000000064</v>
      </c>
      <c r="C33" s="76">
        <f t="shared" si="3"/>
        <v>-3.2000000000000028E-2</v>
      </c>
      <c r="D33" s="76">
        <f t="shared" si="3"/>
        <v>-7.5000000000000178E-2</v>
      </c>
      <c r="E33" s="76">
        <f t="shared" si="3"/>
        <v>9.9999999999999395E-4</v>
      </c>
      <c r="F33" s="76">
        <f t="shared" si="3"/>
        <v>-5.200000000000049E-2</v>
      </c>
      <c r="G33" s="72" t="s">
        <v>16</v>
      </c>
      <c r="H33" s="76">
        <f t="shared" si="3"/>
        <v>-2.4000000000000021E-2</v>
      </c>
      <c r="I33" s="76">
        <f t="shared" si="3"/>
        <v>0.41499999999999915</v>
      </c>
      <c r="J33" s="76">
        <f t="shared" si="3"/>
        <v>-0.72299999999999898</v>
      </c>
      <c r="K33" s="76">
        <f t="shared" si="3"/>
        <v>-0.40599999999999881</v>
      </c>
      <c r="L33" s="76">
        <f t="shared" si="3"/>
        <v>-0.15499999999999936</v>
      </c>
      <c r="M33" s="76">
        <f t="shared" si="3"/>
        <v>-0.16199999999999992</v>
      </c>
      <c r="N33" s="76">
        <f t="shared" si="3"/>
        <v>-7.4999999999999734E-2</v>
      </c>
      <c r="O33" s="76">
        <f t="shared" si="3"/>
        <v>-0.83199999999999985</v>
      </c>
      <c r="P33" s="76">
        <f t="shared" si="3"/>
        <v>-2.6000000000000023E-2</v>
      </c>
      <c r="Q33" s="76">
        <f t="shared" si="3"/>
        <v>0.36499999999999844</v>
      </c>
      <c r="R33" s="76">
        <f t="shared" si="4"/>
        <v>0.3409999999999993</v>
      </c>
      <c r="S33" s="76">
        <f t="shared" si="4"/>
        <v>2.3999999999999133E-2</v>
      </c>
      <c r="T33" s="76">
        <f t="shared" si="4"/>
        <v>-0.32200000000000273</v>
      </c>
      <c r="U33" s="72" t="s">
        <v>16</v>
      </c>
      <c r="V33" s="76">
        <f t="shared" si="4"/>
        <v>2.3000000000000576E-2</v>
      </c>
      <c r="W33" s="76">
        <f t="shared" si="4"/>
        <v>-0.34499999999999886</v>
      </c>
      <c r="X33" s="76">
        <f t="shared" si="5"/>
        <v>-0.61300000000000132</v>
      </c>
      <c r="Y33" s="76">
        <f t="shared" si="5"/>
        <v>0.44000000000000039</v>
      </c>
      <c r="Z33" s="76">
        <f t="shared" si="5"/>
        <v>-1.0530000000000008</v>
      </c>
      <c r="AA33" s="72" t="s">
        <v>16</v>
      </c>
      <c r="AB33" s="71">
        <v>2018</v>
      </c>
    </row>
    <row r="34" spans="1:28" s="70" customFormat="1">
      <c r="A34" s="71">
        <v>2019</v>
      </c>
      <c r="B34" s="76">
        <f t="shared" si="3"/>
        <v>-2.0089999999999861</v>
      </c>
      <c r="C34" s="76">
        <f t="shared" si="3"/>
        <v>-0.27000000000000046</v>
      </c>
      <c r="D34" s="76">
        <f t="shared" si="3"/>
        <v>-0.29499999999999993</v>
      </c>
      <c r="E34" s="76">
        <f t="shared" si="3"/>
        <v>0</v>
      </c>
      <c r="F34" s="76">
        <f t="shared" si="3"/>
        <v>-0.28799999999999937</v>
      </c>
      <c r="G34" s="72" t="s">
        <v>16</v>
      </c>
      <c r="H34" s="76">
        <f t="shared" si="3"/>
        <v>-7.0000000000000062E-3</v>
      </c>
      <c r="I34" s="76">
        <f t="shared" si="3"/>
        <v>0.31299999999999883</v>
      </c>
      <c r="J34" s="76">
        <f t="shared" si="3"/>
        <v>-0.57600000000000051</v>
      </c>
      <c r="K34" s="76">
        <f t="shared" si="3"/>
        <v>-0.46699999999999875</v>
      </c>
      <c r="L34" s="76">
        <f t="shared" si="3"/>
        <v>5.9999999999993392E-3</v>
      </c>
      <c r="M34" s="76">
        <f t="shared" si="3"/>
        <v>-0.11500000000000021</v>
      </c>
      <c r="N34" s="76">
        <f t="shared" si="3"/>
        <v>-2.7000000000000135E-2</v>
      </c>
      <c r="O34" s="76">
        <f t="shared" si="3"/>
        <v>-0.18400000000000016</v>
      </c>
      <c r="P34" s="76">
        <f t="shared" si="3"/>
        <v>-4.8000000000000043E-2</v>
      </c>
      <c r="Q34" s="76">
        <f t="shared" si="3"/>
        <v>-0.41399999999999793</v>
      </c>
      <c r="R34" s="76">
        <f t="shared" si="4"/>
        <v>-0.10699999999999932</v>
      </c>
      <c r="S34" s="76">
        <f t="shared" si="4"/>
        <v>-0.30699999999999861</v>
      </c>
      <c r="T34" s="76">
        <f t="shared" si="4"/>
        <v>-0.74599999999999866</v>
      </c>
      <c r="U34" s="72" t="s">
        <v>16</v>
      </c>
      <c r="V34" s="76">
        <f t="shared" si="4"/>
        <v>0.24500000000000011</v>
      </c>
      <c r="W34" s="76">
        <f t="shared" si="4"/>
        <v>-0.99100000000000144</v>
      </c>
      <c r="X34" s="76">
        <f t="shared" si="5"/>
        <v>0.23800000000000132</v>
      </c>
      <c r="Y34" s="76">
        <f t="shared" si="5"/>
        <v>0.83799999999999919</v>
      </c>
      <c r="Z34" s="76">
        <f t="shared" si="5"/>
        <v>-0.59999999999999964</v>
      </c>
      <c r="AA34" s="72" t="s">
        <v>16</v>
      </c>
      <c r="AB34" s="71">
        <v>2019</v>
      </c>
    </row>
    <row r="35" spans="1:28" s="70" customFormat="1">
      <c r="A35" s="71">
        <v>2020</v>
      </c>
      <c r="B35" s="76">
        <f t="shared" si="3"/>
        <v>-3.8870000000000005</v>
      </c>
      <c r="C35" s="76">
        <f t="shared" si="3"/>
        <v>-0.71199999999999974</v>
      </c>
      <c r="D35" s="76">
        <f t="shared" si="3"/>
        <v>0</v>
      </c>
      <c r="E35" s="76">
        <f t="shared" si="3"/>
        <v>-2.9999999999999957E-3</v>
      </c>
      <c r="F35" s="76">
        <f t="shared" si="3"/>
        <v>8.0000000000000071E-3</v>
      </c>
      <c r="G35" s="72" t="s">
        <v>16</v>
      </c>
      <c r="H35" s="76">
        <f t="shared" si="3"/>
        <v>-5.0000000000000044E-3</v>
      </c>
      <c r="I35" s="76">
        <f t="shared" si="3"/>
        <v>-0.34699999999999775</v>
      </c>
      <c r="J35" s="76">
        <f t="shared" si="3"/>
        <v>-1.097999999999999</v>
      </c>
      <c r="K35" s="76">
        <f t="shared" si="3"/>
        <v>-0.89900000000000091</v>
      </c>
      <c r="L35" s="76">
        <f t="shared" si="3"/>
        <v>-4.4999999999999929E-2</v>
      </c>
      <c r="M35" s="76">
        <f t="shared" si="3"/>
        <v>-0.15399999999999991</v>
      </c>
      <c r="N35" s="76">
        <f t="shared" si="3"/>
        <v>-8.0000000000000071E-3</v>
      </c>
      <c r="O35" s="76">
        <f t="shared" si="3"/>
        <v>3.6999999999999922E-2</v>
      </c>
      <c r="P35" s="76">
        <f t="shared" si="3"/>
        <v>-1.7999999999999794E-2</v>
      </c>
      <c r="Q35" s="76">
        <f t="shared" si="3"/>
        <v>-1.0570000000000022</v>
      </c>
      <c r="R35" s="76">
        <f t="shared" si="4"/>
        <v>-0.6330000000000009</v>
      </c>
      <c r="S35" s="76">
        <f t="shared" si="4"/>
        <v>-0.42400000000000126</v>
      </c>
      <c r="T35" s="76">
        <f t="shared" si="4"/>
        <v>-5.9000000000001052E-2</v>
      </c>
      <c r="U35" s="72" t="s">
        <v>16</v>
      </c>
      <c r="V35" s="76">
        <f t="shared" si="4"/>
        <v>-0.20199999999999996</v>
      </c>
      <c r="W35" s="76">
        <f t="shared" si="4"/>
        <v>0.14300000000000068</v>
      </c>
      <c r="X35" s="76">
        <f t="shared" si="5"/>
        <v>-0.625</v>
      </c>
      <c r="Y35" s="76">
        <f t="shared" si="5"/>
        <v>-0.32099999999999973</v>
      </c>
      <c r="Z35" s="76">
        <f t="shared" si="5"/>
        <v>-0.30400000000000027</v>
      </c>
      <c r="AA35" s="72" t="s">
        <v>16</v>
      </c>
      <c r="AB35" s="71">
        <v>2020</v>
      </c>
    </row>
    <row r="36" spans="1:28" s="70" customFormat="1">
      <c r="A36" s="71">
        <v>2021</v>
      </c>
      <c r="B36" s="76">
        <f t="shared" si="3"/>
        <v>-5.0220000000000056</v>
      </c>
      <c r="C36" s="76">
        <f t="shared" si="3"/>
        <v>-0.47200000000000042</v>
      </c>
      <c r="D36" s="76">
        <f t="shared" si="3"/>
        <v>-0.20099999999999962</v>
      </c>
      <c r="E36" s="76">
        <f t="shared" si="3"/>
        <v>0</v>
      </c>
      <c r="F36" s="76">
        <f t="shared" si="3"/>
        <v>-0.14900000000000002</v>
      </c>
      <c r="G36" s="72" t="s">
        <v>16</v>
      </c>
      <c r="H36" s="76">
        <f t="shared" si="3"/>
        <v>-5.1999999999999991E-2</v>
      </c>
      <c r="I36" s="76">
        <f t="shared" si="3"/>
        <v>-1.6060000000000016</v>
      </c>
      <c r="J36" s="76">
        <f t="shared" si="3"/>
        <v>-1.1500000000000021</v>
      </c>
      <c r="K36" s="76">
        <f t="shared" si="3"/>
        <v>-0.74000000000000021</v>
      </c>
      <c r="L36" s="76">
        <f t="shared" si="3"/>
        <v>-0.19099999999999984</v>
      </c>
      <c r="M36" s="76">
        <f t="shared" si="3"/>
        <v>-0.21899999999999942</v>
      </c>
      <c r="N36" s="76">
        <f t="shared" si="3"/>
        <v>-8.0000000000000071E-2</v>
      </c>
      <c r="O36" s="76">
        <f t="shared" si="3"/>
        <v>-5.7000000000000384E-2</v>
      </c>
      <c r="P36" s="76">
        <f t="shared" si="3"/>
        <v>2.7999999999999803E-2</v>
      </c>
      <c r="Q36" s="76">
        <f t="shared" si="3"/>
        <v>-0.37999999999999901</v>
      </c>
      <c r="R36" s="76">
        <f t="shared" si="4"/>
        <v>-0.31700000000000017</v>
      </c>
      <c r="S36" s="76">
        <f t="shared" si="4"/>
        <v>-6.2999999999998835E-2</v>
      </c>
      <c r="T36" s="76">
        <f t="shared" si="4"/>
        <v>-0.34999999999999787</v>
      </c>
      <c r="U36" s="72" t="s">
        <v>16</v>
      </c>
      <c r="V36" s="76">
        <f t="shared" si="4"/>
        <v>-0.38100000000000023</v>
      </c>
      <c r="W36" s="76">
        <f t="shared" si="4"/>
        <v>3.1000000000000583E-2</v>
      </c>
      <c r="X36" s="76">
        <f t="shared" si="5"/>
        <v>-0.75400000000000134</v>
      </c>
      <c r="Y36" s="76">
        <f t="shared" si="5"/>
        <v>-1.024</v>
      </c>
      <c r="Z36" s="76">
        <f t="shared" si="5"/>
        <v>0.26999999999999957</v>
      </c>
      <c r="AA36" s="72" t="s">
        <v>16</v>
      </c>
      <c r="AB36" s="71">
        <v>2021</v>
      </c>
    </row>
    <row r="37" spans="1:28" s="70" customFormat="1">
      <c r="A37" s="71">
        <v>2022</v>
      </c>
      <c r="B37" s="76">
        <f t="shared" si="3"/>
        <v>-2.762999999999991</v>
      </c>
      <c r="C37" s="76">
        <f t="shared" si="3"/>
        <v>0.22100000000000009</v>
      </c>
      <c r="D37" s="76">
        <f t="shared" si="3"/>
        <v>-0.23099999999999987</v>
      </c>
      <c r="E37" s="76">
        <f t="shared" si="3"/>
        <v>-1.0000000000000009E-3</v>
      </c>
      <c r="F37" s="76">
        <f t="shared" si="3"/>
        <v>-0.22700000000000031</v>
      </c>
      <c r="G37" s="72" t="s">
        <v>16</v>
      </c>
      <c r="H37" s="76">
        <f t="shared" si="3"/>
        <v>-3.0000000000000027E-3</v>
      </c>
      <c r="I37" s="76">
        <f t="shared" si="3"/>
        <v>-1.1869999999999976</v>
      </c>
      <c r="J37" s="76">
        <f t="shared" si="3"/>
        <v>-0.77799999999999869</v>
      </c>
      <c r="K37" s="76">
        <f t="shared" si="3"/>
        <v>-0.66999999999999993</v>
      </c>
      <c r="L37" s="76">
        <f t="shared" si="3"/>
        <v>-4.0000000000000036E-3</v>
      </c>
      <c r="M37" s="76">
        <f t="shared" si="3"/>
        <v>-0.10400000000000009</v>
      </c>
      <c r="N37" s="76">
        <f t="shared" si="3"/>
        <v>-6.4999999999999947E-2</v>
      </c>
      <c r="O37" s="76">
        <f t="shared" si="3"/>
        <v>-0.47999999999999954</v>
      </c>
      <c r="P37" s="76">
        <f t="shared" si="3"/>
        <v>2.5000000000000133E-2</v>
      </c>
      <c r="Q37" s="76">
        <f t="shared" si="3"/>
        <v>-0.50100000000000122</v>
      </c>
      <c r="R37" s="76">
        <f t="shared" si="3"/>
        <v>-0.6639999999999997</v>
      </c>
      <c r="S37" s="76">
        <f t="shared" si="4"/>
        <v>0.16299999999999848</v>
      </c>
      <c r="T37" s="76">
        <f t="shared" si="4"/>
        <v>-7.1999999999999176E-2</v>
      </c>
      <c r="U37" s="72" t="s">
        <v>16</v>
      </c>
      <c r="V37" s="76">
        <f t="shared" si="4"/>
        <v>0.43599999999999994</v>
      </c>
      <c r="W37" s="76">
        <f t="shared" si="4"/>
        <v>-0.5080000000000009</v>
      </c>
      <c r="X37" s="76">
        <f t="shared" si="5"/>
        <v>0.30499999999999972</v>
      </c>
      <c r="Y37" s="76">
        <f t="shared" si="5"/>
        <v>-0.31200000000000028</v>
      </c>
      <c r="Z37" s="76">
        <f t="shared" si="5"/>
        <v>0.61700000000000088</v>
      </c>
      <c r="AA37" s="72" t="s">
        <v>16</v>
      </c>
      <c r="AB37" s="71">
        <v>2022</v>
      </c>
    </row>
    <row r="38" spans="1:28" s="70" customFormat="1">
      <c r="A38" s="115">
        <v>2023</v>
      </c>
      <c r="B38" s="76">
        <f t="shared" si="3"/>
        <v>-0.92600000000000193</v>
      </c>
      <c r="C38" s="76">
        <f t="shared" si="3"/>
        <v>0.40599999999999969</v>
      </c>
      <c r="D38" s="76">
        <f t="shared" si="3"/>
        <v>-8.7000000000000632E-2</v>
      </c>
      <c r="E38" s="76">
        <f t="shared" si="3"/>
        <v>1.0000000000000009E-3</v>
      </c>
      <c r="F38" s="76">
        <f t="shared" si="3"/>
        <v>-8.3999999999999631E-2</v>
      </c>
      <c r="G38" s="72" t="s">
        <v>16</v>
      </c>
      <c r="H38" s="76">
        <f t="shared" si="3"/>
        <v>-4.0000000000000036E-3</v>
      </c>
      <c r="I38" s="76">
        <f t="shared" si="3"/>
        <v>-1.1090000000000018</v>
      </c>
      <c r="J38" s="76">
        <f t="shared" si="3"/>
        <v>-0.51699999999999946</v>
      </c>
      <c r="K38" s="76">
        <f t="shared" si="3"/>
        <v>-0.45999999999999908</v>
      </c>
      <c r="L38" s="76">
        <f t="shared" si="3"/>
        <v>-4.4999999999999929E-2</v>
      </c>
      <c r="M38" s="76">
        <f t="shared" si="3"/>
        <v>-1.2000000000000455E-2</v>
      </c>
      <c r="N38" s="76">
        <f t="shared" si="3"/>
        <v>-3.6999999999999922E-2</v>
      </c>
      <c r="O38" s="76">
        <f t="shared" si="3"/>
        <v>-0.52900000000000036</v>
      </c>
      <c r="P38" s="76">
        <f t="shared" si="3"/>
        <v>0.10099999999999998</v>
      </c>
      <c r="Q38" s="76">
        <f t="shared" si="3"/>
        <v>-0.31700000000000017</v>
      </c>
      <c r="R38" s="76">
        <f t="shared" si="3"/>
        <v>-0.24799999999999933</v>
      </c>
      <c r="S38" s="76">
        <f t="shared" si="4"/>
        <v>-6.8999999999999062E-2</v>
      </c>
      <c r="T38" s="76">
        <f t="shared" si="4"/>
        <v>1.2579999999999991</v>
      </c>
      <c r="U38" s="72" t="s">
        <v>16</v>
      </c>
      <c r="V38" s="76">
        <f t="shared" si="4"/>
        <v>1.1239999999999997</v>
      </c>
      <c r="W38" s="76">
        <f t="shared" si="4"/>
        <v>0.13400000000000034</v>
      </c>
      <c r="X38" s="76">
        <f t="shared" si="5"/>
        <v>-9.4999999999998863E-2</v>
      </c>
      <c r="Y38" s="76">
        <f t="shared" si="5"/>
        <v>-0.30999999999999961</v>
      </c>
      <c r="Z38" s="76">
        <f t="shared" si="5"/>
        <v>0.21499999999999986</v>
      </c>
      <c r="AA38" s="72" t="s">
        <v>16</v>
      </c>
      <c r="AB38" s="115">
        <v>2023</v>
      </c>
    </row>
    <row r="39" spans="1:28" s="70" customFormat="1" ht="12" customHeight="1">
      <c r="A39" s="79"/>
      <c r="B39" s="79"/>
      <c r="C39" s="79"/>
      <c r="D39" s="79"/>
      <c r="E39" s="79"/>
      <c r="F39" s="79"/>
      <c r="G39" s="79"/>
      <c r="H39" s="79"/>
      <c r="I39" s="79"/>
      <c r="J39" s="79"/>
      <c r="K39" s="79"/>
      <c r="L39" s="72"/>
      <c r="M39" s="79"/>
      <c r="N39" s="79"/>
      <c r="O39" s="79"/>
      <c r="P39" s="79"/>
      <c r="Q39" s="79"/>
      <c r="R39" s="79"/>
      <c r="S39" s="79"/>
      <c r="T39" s="79"/>
      <c r="U39" s="79"/>
      <c r="V39" s="79"/>
      <c r="W39" s="79"/>
      <c r="X39" s="79"/>
      <c r="Y39" s="79"/>
      <c r="Z39" s="79"/>
      <c r="AA39" s="79"/>
      <c r="AB39" s="79"/>
    </row>
    <row r="40" spans="1:28" s="70" customFormat="1" ht="12" customHeight="1">
      <c r="A40" s="79"/>
      <c r="B40" s="146" t="s">
        <v>124</v>
      </c>
      <c r="C40" s="146"/>
      <c r="D40" s="146"/>
      <c r="E40" s="146"/>
      <c r="F40" s="146"/>
      <c r="G40" s="146"/>
      <c r="H40" s="146"/>
      <c r="I40" s="146"/>
      <c r="J40" s="146"/>
      <c r="K40" s="146"/>
      <c r="L40" s="146"/>
      <c r="M40" s="146"/>
      <c r="N40" s="146"/>
      <c r="O40" s="146" t="s">
        <v>124</v>
      </c>
      <c r="P40" s="146"/>
      <c r="Q40" s="146"/>
      <c r="R40" s="146"/>
      <c r="S40" s="146"/>
      <c r="T40" s="146"/>
      <c r="U40" s="146"/>
      <c r="V40" s="146"/>
      <c r="W40" s="146"/>
      <c r="X40" s="146"/>
      <c r="Y40" s="146"/>
      <c r="Z40" s="146"/>
      <c r="AA40" s="146"/>
      <c r="AB40" s="79"/>
    </row>
    <row r="41" spans="1:28" s="70" customFormat="1">
      <c r="A41" s="71">
        <v>2014</v>
      </c>
      <c r="B41" s="81">
        <v>100</v>
      </c>
      <c r="C41" s="82">
        <f t="shared" ref="C41:R50" si="6">ROUND(C7/$B7*100,5)</f>
        <v>3.1243799999999999</v>
      </c>
      <c r="D41" s="82">
        <f t="shared" si="6"/>
        <v>5.76403</v>
      </c>
      <c r="E41" s="82">
        <f t="shared" si="6"/>
        <v>4.351E-2</v>
      </c>
      <c r="F41" s="82">
        <f t="shared" si="6"/>
        <v>5.2922900000000004</v>
      </c>
      <c r="G41" s="72" t="s">
        <v>16</v>
      </c>
      <c r="H41" s="82">
        <f t="shared" ref="H41:W50" si="7">ROUND(H7/$B7*100,5)</f>
        <v>0.42824000000000001</v>
      </c>
      <c r="I41" s="82">
        <f t="shared" si="7"/>
        <v>19.257719999999999</v>
      </c>
      <c r="J41" s="82">
        <f t="shared" si="7"/>
        <v>23.551549999999999</v>
      </c>
      <c r="K41" s="82">
        <f t="shared" si="7"/>
        <v>13.97841</v>
      </c>
      <c r="L41" s="82">
        <f t="shared" si="7"/>
        <v>3.4862099999999998</v>
      </c>
      <c r="M41" s="82">
        <f t="shared" si="7"/>
        <v>6.0869299999999997</v>
      </c>
      <c r="N41" s="82">
        <f t="shared" si="7"/>
        <v>2.25874</v>
      </c>
      <c r="O41" s="82">
        <f t="shared" si="7"/>
        <v>4.2037500000000003</v>
      </c>
      <c r="P41" s="82">
        <f t="shared" si="7"/>
        <v>1.3847100000000001</v>
      </c>
      <c r="Q41" s="82">
        <f t="shared" si="7"/>
        <v>17.673780000000001</v>
      </c>
      <c r="R41" s="82">
        <f t="shared" si="7"/>
        <v>10.82503</v>
      </c>
      <c r="S41" s="82">
        <f t="shared" si="7"/>
        <v>6.8487499999999999</v>
      </c>
      <c r="T41" s="82">
        <f t="shared" si="7"/>
        <v>12.438739999999999</v>
      </c>
      <c r="U41" s="72" t="s">
        <v>16</v>
      </c>
      <c r="V41" s="82">
        <f t="shared" ref="V41:Z50" si="8">ROUND(V7/$B7*100,5)</f>
        <v>3.2022400000000002</v>
      </c>
      <c r="W41" s="82">
        <f t="shared" si="8"/>
        <v>9.2364999999999995</v>
      </c>
      <c r="X41" s="82">
        <f t="shared" si="8"/>
        <v>10.34259</v>
      </c>
      <c r="Y41" s="82">
        <f t="shared" si="8"/>
        <v>2.8404099999999999</v>
      </c>
      <c r="Z41" s="82">
        <f t="shared" si="8"/>
        <v>7.5021800000000001</v>
      </c>
      <c r="AA41" s="72" t="s">
        <v>16</v>
      </c>
      <c r="AB41" s="71">
        <v>2014</v>
      </c>
    </row>
    <row r="42" spans="1:28" s="70" customFormat="1">
      <c r="A42" s="71">
        <v>2015</v>
      </c>
      <c r="B42" s="81">
        <v>100</v>
      </c>
      <c r="C42" s="82">
        <f t="shared" si="6"/>
        <v>3.47993</v>
      </c>
      <c r="D42" s="82">
        <f t="shared" si="6"/>
        <v>5.6402299999999999</v>
      </c>
      <c r="E42" s="82">
        <f t="shared" si="6"/>
        <v>4.2110000000000002E-2</v>
      </c>
      <c r="F42" s="82">
        <f t="shared" si="6"/>
        <v>5.1853100000000003</v>
      </c>
      <c r="G42" s="72" t="s">
        <v>16</v>
      </c>
      <c r="H42" s="82">
        <f t="shared" si="7"/>
        <v>0.41281000000000001</v>
      </c>
      <c r="I42" s="82">
        <f t="shared" si="7"/>
        <v>18.930599999999998</v>
      </c>
      <c r="J42" s="82">
        <f t="shared" si="7"/>
        <v>22.596270000000001</v>
      </c>
      <c r="K42" s="82">
        <f t="shared" si="7"/>
        <v>13.4558</v>
      </c>
      <c r="L42" s="82">
        <f t="shared" si="7"/>
        <v>3.3468399999999998</v>
      </c>
      <c r="M42" s="82">
        <f t="shared" si="7"/>
        <v>5.7936300000000003</v>
      </c>
      <c r="N42" s="82">
        <f t="shared" si="7"/>
        <v>2.2091699999999999</v>
      </c>
      <c r="O42" s="82">
        <f t="shared" si="7"/>
        <v>4.5070699999999997</v>
      </c>
      <c r="P42" s="82">
        <f t="shared" si="7"/>
        <v>1.28129</v>
      </c>
      <c r="Q42" s="82">
        <f t="shared" si="7"/>
        <v>17.259810000000002</v>
      </c>
      <c r="R42" s="82">
        <f t="shared" si="7"/>
        <v>10.448829999999999</v>
      </c>
      <c r="S42" s="82">
        <f t="shared" si="7"/>
        <v>6.8109900000000003</v>
      </c>
      <c r="T42" s="82">
        <f t="shared" si="7"/>
        <v>12.89185</v>
      </c>
      <c r="U42" s="72" t="s">
        <v>16</v>
      </c>
      <c r="V42" s="82">
        <f t="shared" si="8"/>
        <v>3.5152800000000002</v>
      </c>
      <c r="W42" s="82">
        <f t="shared" si="8"/>
        <v>9.3765699999999992</v>
      </c>
      <c r="X42" s="82">
        <f t="shared" si="8"/>
        <v>11.20377</v>
      </c>
      <c r="Y42" s="82">
        <f t="shared" si="8"/>
        <v>3.2505999999999999</v>
      </c>
      <c r="Z42" s="82">
        <f t="shared" si="8"/>
        <v>7.9531700000000001</v>
      </c>
      <c r="AA42" s="72" t="s">
        <v>16</v>
      </c>
      <c r="AB42" s="71">
        <v>2015</v>
      </c>
    </row>
    <row r="43" spans="1:28" s="70" customFormat="1">
      <c r="A43" s="71">
        <v>2016</v>
      </c>
      <c r="B43" s="81">
        <v>100</v>
      </c>
      <c r="C43" s="82">
        <f t="shared" si="6"/>
        <v>3.8359100000000002</v>
      </c>
      <c r="D43" s="82">
        <f t="shared" si="6"/>
        <v>5.4945599999999999</v>
      </c>
      <c r="E43" s="82">
        <f t="shared" si="6"/>
        <v>4.1430000000000002E-2</v>
      </c>
      <c r="F43" s="82">
        <f t="shared" si="6"/>
        <v>5.0573399999999999</v>
      </c>
      <c r="G43" s="72" t="s">
        <v>16</v>
      </c>
      <c r="H43" s="82">
        <f t="shared" si="7"/>
        <v>0.39579999999999999</v>
      </c>
      <c r="I43" s="82">
        <f t="shared" si="7"/>
        <v>18.125319999999999</v>
      </c>
      <c r="J43" s="82">
        <f t="shared" si="7"/>
        <v>21.747430000000001</v>
      </c>
      <c r="K43" s="82">
        <f t="shared" si="7"/>
        <v>13.090920000000001</v>
      </c>
      <c r="L43" s="82">
        <f t="shared" si="7"/>
        <v>3.2144699999999999</v>
      </c>
      <c r="M43" s="82">
        <f t="shared" si="7"/>
        <v>5.4420400000000004</v>
      </c>
      <c r="N43" s="82">
        <f t="shared" si="7"/>
        <v>2.2578999999999998</v>
      </c>
      <c r="O43" s="82">
        <f t="shared" si="7"/>
        <v>4.5757199999999996</v>
      </c>
      <c r="P43" s="82">
        <f t="shared" si="7"/>
        <v>1.1807399999999999</v>
      </c>
      <c r="Q43" s="82">
        <f t="shared" si="7"/>
        <v>17.06888</v>
      </c>
      <c r="R43" s="82">
        <f t="shared" si="7"/>
        <v>10.47348</v>
      </c>
      <c r="S43" s="82">
        <f t="shared" si="7"/>
        <v>6.5953999999999997</v>
      </c>
      <c r="T43" s="82">
        <f t="shared" si="7"/>
        <v>13.881779999999999</v>
      </c>
      <c r="U43" s="72" t="s">
        <v>16</v>
      </c>
      <c r="V43" s="82">
        <f t="shared" si="8"/>
        <v>3.7782100000000001</v>
      </c>
      <c r="W43" s="82">
        <f t="shared" si="8"/>
        <v>10.103569999999999</v>
      </c>
      <c r="X43" s="82">
        <f t="shared" si="8"/>
        <v>11.831770000000001</v>
      </c>
      <c r="Y43" s="82">
        <f t="shared" si="8"/>
        <v>3.4859800000000001</v>
      </c>
      <c r="Z43" s="82">
        <f t="shared" si="8"/>
        <v>8.3457899999999992</v>
      </c>
      <c r="AA43" s="72" t="s">
        <v>16</v>
      </c>
      <c r="AB43" s="71">
        <v>2016</v>
      </c>
    </row>
    <row r="44" spans="1:28" s="70" customFormat="1">
      <c r="A44" s="71">
        <v>2017</v>
      </c>
      <c r="B44" s="81">
        <v>100</v>
      </c>
      <c r="C44" s="82">
        <f t="shared" si="6"/>
        <v>3.9449200000000002</v>
      </c>
      <c r="D44" s="82">
        <f t="shared" si="6"/>
        <v>5.5278600000000004</v>
      </c>
      <c r="E44" s="82">
        <f t="shared" si="6"/>
        <v>4.3619999999999999E-2</v>
      </c>
      <c r="F44" s="82">
        <f t="shared" si="6"/>
        <v>5.09246</v>
      </c>
      <c r="G44" s="72" t="s">
        <v>16</v>
      </c>
      <c r="H44" s="82">
        <f t="shared" si="7"/>
        <v>0.39179000000000003</v>
      </c>
      <c r="I44" s="82">
        <f t="shared" si="6"/>
        <v>17.726590000000002</v>
      </c>
      <c r="J44" s="82">
        <f t="shared" si="6"/>
        <v>21.092490000000002</v>
      </c>
      <c r="K44" s="82">
        <f t="shared" si="6"/>
        <v>12.60782</v>
      </c>
      <c r="L44" s="82">
        <f t="shared" si="6"/>
        <v>3.18316</v>
      </c>
      <c r="M44" s="82">
        <f t="shared" si="6"/>
        <v>5.3015100000000004</v>
      </c>
      <c r="N44" s="82">
        <f t="shared" si="6"/>
        <v>2.4086099999999999</v>
      </c>
      <c r="O44" s="82">
        <f t="shared" si="6"/>
        <v>4.2464700000000004</v>
      </c>
      <c r="P44" s="82">
        <f t="shared" si="6"/>
        <v>1.1934</v>
      </c>
      <c r="Q44" s="82">
        <f t="shared" si="6"/>
        <v>17.759679999999999</v>
      </c>
      <c r="R44" s="82">
        <f t="shared" si="6"/>
        <v>10.95119</v>
      </c>
      <c r="S44" s="82">
        <f t="shared" si="7"/>
        <v>6.8084899999999999</v>
      </c>
      <c r="T44" s="82">
        <f t="shared" si="7"/>
        <v>14.544180000000001</v>
      </c>
      <c r="U44" s="72" t="s">
        <v>16</v>
      </c>
      <c r="V44" s="82">
        <f t="shared" si="8"/>
        <v>3.50501</v>
      </c>
      <c r="W44" s="82">
        <f t="shared" si="8"/>
        <v>11.03917</v>
      </c>
      <c r="X44" s="82">
        <f t="shared" si="8"/>
        <v>11.55579</v>
      </c>
      <c r="Y44" s="82">
        <f t="shared" si="8"/>
        <v>3.6080299999999998</v>
      </c>
      <c r="Z44" s="82">
        <f t="shared" si="8"/>
        <v>7.9477500000000001</v>
      </c>
      <c r="AA44" s="72" t="s">
        <v>16</v>
      </c>
      <c r="AB44" s="71">
        <v>2017</v>
      </c>
    </row>
    <row r="45" spans="1:28" s="70" customFormat="1">
      <c r="A45" s="71">
        <v>2018</v>
      </c>
      <c r="B45" s="81">
        <v>100</v>
      </c>
      <c r="C45" s="82">
        <f t="shared" si="6"/>
        <v>3.97824</v>
      </c>
      <c r="D45" s="82">
        <f t="shared" si="6"/>
        <v>5.5515299999999996</v>
      </c>
      <c r="E45" s="82">
        <f t="shared" si="6"/>
        <v>4.5019999999999998E-2</v>
      </c>
      <c r="F45" s="82">
        <f t="shared" si="6"/>
        <v>5.1273099999999996</v>
      </c>
      <c r="G45" s="72" t="s">
        <v>16</v>
      </c>
      <c r="H45" s="82">
        <f t="shared" si="7"/>
        <v>0.37920999999999999</v>
      </c>
      <c r="I45" s="82">
        <f t="shared" si="6"/>
        <v>18.30265</v>
      </c>
      <c r="J45" s="82">
        <f t="shared" si="6"/>
        <v>20.849519999999998</v>
      </c>
      <c r="K45" s="82">
        <f t="shared" si="6"/>
        <v>12.48255</v>
      </c>
      <c r="L45" s="82">
        <f t="shared" si="6"/>
        <v>3.1114799999999998</v>
      </c>
      <c r="M45" s="82">
        <f t="shared" si="6"/>
        <v>5.25549</v>
      </c>
      <c r="N45" s="82">
        <f t="shared" si="6"/>
        <v>2.3866399999999999</v>
      </c>
      <c r="O45" s="82">
        <f t="shared" si="6"/>
        <v>3.67381</v>
      </c>
      <c r="P45" s="82">
        <f t="shared" si="6"/>
        <v>1.19103</v>
      </c>
      <c r="Q45" s="82">
        <f t="shared" si="6"/>
        <v>18.298069999999999</v>
      </c>
      <c r="R45" s="82">
        <f t="shared" si="6"/>
        <v>11.37163</v>
      </c>
      <c r="S45" s="82">
        <f t="shared" si="7"/>
        <v>6.9264400000000004</v>
      </c>
      <c r="T45" s="82">
        <f t="shared" si="7"/>
        <v>14.511340000000001</v>
      </c>
      <c r="U45" s="72" t="s">
        <v>16</v>
      </c>
      <c r="V45" s="82">
        <f t="shared" si="8"/>
        <v>3.5738500000000002</v>
      </c>
      <c r="W45" s="82">
        <f t="shared" si="8"/>
        <v>10.93749</v>
      </c>
      <c r="X45" s="82">
        <f t="shared" si="8"/>
        <v>11.25718</v>
      </c>
      <c r="Y45" s="82">
        <f t="shared" si="8"/>
        <v>3.99655</v>
      </c>
      <c r="Z45" s="82">
        <f t="shared" si="8"/>
        <v>7.2606299999999999</v>
      </c>
      <c r="AA45" s="72" t="s">
        <v>16</v>
      </c>
      <c r="AB45" s="71">
        <v>2018</v>
      </c>
    </row>
    <row r="46" spans="1:28" s="70" customFormat="1">
      <c r="A46" s="71">
        <v>2019</v>
      </c>
      <c r="B46" s="81">
        <v>100</v>
      </c>
      <c r="C46" s="82">
        <f t="shared" si="6"/>
        <v>3.8309500000000001</v>
      </c>
      <c r="D46" s="82">
        <f t="shared" si="6"/>
        <v>5.4093600000000004</v>
      </c>
      <c r="E46" s="82">
        <f t="shared" si="6"/>
        <v>4.5719999999999997E-2</v>
      </c>
      <c r="F46" s="82">
        <f t="shared" si="6"/>
        <v>4.9839599999999997</v>
      </c>
      <c r="G46" s="72" t="s">
        <v>16</v>
      </c>
      <c r="H46" s="82">
        <f t="shared" si="7"/>
        <v>0.37969000000000003</v>
      </c>
      <c r="I46" s="82">
        <f t="shared" si="6"/>
        <v>18.830100000000002</v>
      </c>
      <c r="J46" s="82">
        <f t="shared" si="6"/>
        <v>20.72776</v>
      </c>
      <c r="K46" s="82">
        <f t="shared" si="6"/>
        <v>12.315</v>
      </c>
      <c r="L46" s="82">
        <f t="shared" si="6"/>
        <v>3.1645699999999999</v>
      </c>
      <c r="M46" s="82">
        <f t="shared" si="6"/>
        <v>5.2481900000000001</v>
      </c>
      <c r="N46" s="82">
        <f t="shared" si="6"/>
        <v>2.4028700000000001</v>
      </c>
      <c r="O46" s="82">
        <f t="shared" si="6"/>
        <v>3.5884200000000002</v>
      </c>
      <c r="P46" s="82">
        <f t="shared" si="6"/>
        <v>1.17238</v>
      </c>
      <c r="Q46" s="82">
        <f t="shared" si="6"/>
        <v>18.262119999999999</v>
      </c>
      <c r="R46" s="82">
        <f t="shared" si="6"/>
        <v>11.46574</v>
      </c>
      <c r="S46" s="82">
        <f t="shared" si="7"/>
        <v>6.7963800000000001</v>
      </c>
      <c r="T46" s="82">
        <f t="shared" si="7"/>
        <v>14.159190000000001</v>
      </c>
      <c r="U46" s="72" t="s">
        <v>16</v>
      </c>
      <c r="V46" s="82">
        <f t="shared" si="8"/>
        <v>3.8193299999999999</v>
      </c>
      <c r="W46" s="82">
        <f t="shared" si="8"/>
        <v>10.33986</v>
      </c>
      <c r="X46" s="82">
        <f t="shared" si="8"/>
        <v>11.61684</v>
      </c>
      <c r="Y46" s="82">
        <f t="shared" si="8"/>
        <v>4.7081099999999996</v>
      </c>
      <c r="Z46" s="82">
        <f t="shared" si="8"/>
        <v>6.9087399999999999</v>
      </c>
      <c r="AA46" s="72" t="s">
        <v>16</v>
      </c>
      <c r="AB46" s="71">
        <v>2019</v>
      </c>
    </row>
    <row r="47" spans="1:28" s="70" customFormat="1">
      <c r="A47" s="71">
        <v>2020</v>
      </c>
      <c r="B47" s="81">
        <v>100</v>
      </c>
      <c r="C47" s="82">
        <f t="shared" si="6"/>
        <v>3.3810799999999999</v>
      </c>
      <c r="D47" s="82">
        <f t="shared" si="6"/>
        <v>5.57735</v>
      </c>
      <c r="E47" s="82">
        <f t="shared" si="6"/>
        <v>4.4740000000000002E-2</v>
      </c>
      <c r="F47" s="82">
        <f t="shared" si="6"/>
        <v>5.14513</v>
      </c>
      <c r="G47" s="72" t="s">
        <v>16</v>
      </c>
      <c r="H47" s="82">
        <f t="shared" si="7"/>
        <v>0.38747999999999999</v>
      </c>
      <c r="I47" s="82">
        <f t="shared" si="6"/>
        <v>19.137630000000001</v>
      </c>
      <c r="J47" s="82">
        <f t="shared" si="6"/>
        <v>20.494219999999999</v>
      </c>
      <c r="K47" s="82">
        <f t="shared" si="6"/>
        <v>11.979200000000001</v>
      </c>
      <c r="L47" s="82">
        <f t="shared" si="6"/>
        <v>3.22689</v>
      </c>
      <c r="M47" s="82">
        <f t="shared" si="6"/>
        <v>5.2881400000000003</v>
      </c>
      <c r="N47" s="82">
        <f t="shared" si="6"/>
        <v>2.4710999999999999</v>
      </c>
      <c r="O47" s="82">
        <f t="shared" si="6"/>
        <v>3.7294200000000002</v>
      </c>
      <c r="P47" s="82">
        <f t="shared" si="6"/>
        <v>1.1943999999999999</v>
      </c>
      <c r="Q47" s="82">
        <f t="shared" si="6"/>
        <v>17.984770000000001</v>
      </c>
      <c r="R47" s="82">
        <f t="shared" si="6"/>
        <v>11.316079999999999</v>
      </c>
      <c r="S47" s="82">
        <f t="shared" si="7"/>
        <v>6.6686899999999998</v>
      </c>
      <c r="T47" s="82">
        <f t="shared" si="7"/>
        <v>14.55176</v>
      </c>
      <c r="U47" s="72" t="s">
        <v>16</v>
      </c>
      <c r="V47" s="82">
        <f t="shared" si="8"/>
        <v>3.7765499999999999</v>
      </c>
      <c r="W47" s="82">
        <f t="shared" si="8"/>
        <v>10.7752</v>
      </c>
      <c r="X47" s="82">
        <f t="shared" si="8"/>
        <v>11.47827</v>
      </c>
      <c r="Y47" s="82">
        <f t="shared" si="8"/>
        <v>4.5978599999999998</v>
      </c>
      <c r="Z47" s="82">
        <f t="shared" si="8"/>
        <v>6.8804100000000004</v>
      </c>
      <c r="AA47" s="72" t="s">
        <v>16</v>
      </c>
      <c r="AB47" s="71">
        <v>2020</v>
      </c>
    </row>
    <row r="48" spans="1:28" s="70" customFormat="1">
      <c r="A48" s="71">
        <v>2021</v>
      </c>
      <c r="B48" s="81">
        <v>100</v>
      </c>
      <c r="C48" s="82">
        <f t="shared" si="6"/>
        <v>3.1295500000000001</v>
      </c>
      <c r="D48" s="82">
        <f t="shared" si="6"/>
        <v>5.6431800000000001</v>
      </c>
      <c r="E48" s="82">
        <f t="shared" si="6"/>
        <v>4.6609999999999999E-2</v>
      </c>
      <c r="F48" s="82">
        <f t="shared" si="6"/>
        <v>5.2361700000000004</v>
      </c>
      <c r="G48" s="72" t="s">
        <v>16</v>
      </c>
      <c r="H48" s="82">
        <f t="shared" si="6"/>
        <v>0.3604</v>
      </c>
      <c r="I48" s="82">
        <f t="shared" si="6"/>
        <v>18.600860000000001</v>
      </c>
      <c r="J48" s="82">
        <f t="shared" si="6"/>
        <v>20.393689999999999</v>
      </c>
      <c r="K48" s="82">
        <f t="shared" si="6"/>
        <v>11.864000000000001</v>
      </c>
      <c r="L48" s="82">
        <f t="shared" si="6"/>
        <v>3.2027999999999999</v>
      </c>
      <c r="M48" s="82">
        <f t="shared" si="6"/>
        <v>5.3269000000000002</v>
      </c>
      <c r="N48" s="82">
        <f t="shared" si="6"/>
        <v>2.5078</v>
      </c>
      <c r="O48" s="82">
        <f t="shared" si="6"/>
        <v>3.83786</v>
      </c>
      <c r="P48" s="82">
        <f t="shared" si="6"/>
        <v>1.26763</v>
      </c>
      <c r="Q48" s="82">
        <f t="shared" si="6"/>
        <v>18.42024</v>
      </c>
      <c r="R48" s="82">
        <f t="shared" si="6"/>
        <v>11.52524</v>
      </c>
      <c r="S48" s="82">
        <f t="shared" si="7"/>
        <v>6.8949999999999996</v>
      </c>
      <c r="T48" s="82">
        <f t="shared" si="7"/>
        <v>14.8687</v>
      </c>
      <c r="U48" s="72" t="s">
        <v>16</v>
      </c>
      <c r="V48" s="82">
        <f t="shared" si="7"/>
        <v>3.6173000000000002</v>
      </c>
      <c r="W48" s="82">
        <f t="shared" si="7"/>
        <v>11.2514</v>
      </c>
      <c r="X48" s="82">
        <f t="shared" si="8"/>
        <v>11.33048</v>
      </c>
      <c r="Y48" s="82">
        <f t="shared" si="8"/>
        <v>3.9377399999999998</v>
      </c>
      <c r="Z48" s="82">
        <f t="shared" si="8"/>
        <v>7.3927300000000002</v>
      </c>
      <c r="AA48" s="72" t="s">
        <v>16</v>
      </c>
      <c r="AB48" s="71">
        <v>2021</v>
      </c>
    </row>
    <row r="49" spans="1:28" s="70" customFormat="1">
      <c r="A49" s="71">
        <v>2022</v>
      </c>
      <c r="B49" s="81">
        <v>100</v>
      </c>
      <c r="C49" s="82">
        <f t="shared" si="6"/>
        <v>3.3914900000000001</v>
      </c>
      <c r="D49" s="82">
        <f t="shared" si="6"/>
        <v>5.5792200000000003</v>
      </c>
      <c r="E49" s="82">
        <f t="shared" si="6"/>
        <v>4.6859999999999999E-2</v>
      </c>
      <c r="F49" s="82">
        <f t="shared" si="6"/>
        <v>5.1660399999999997</v>
      </c>
      <c r="G49" s="72" t="s">
        <v>16</v>
      </c>
      <c r="H49" s="82">
        <f t="shared" si="6"/>
        <v>0.36632999999999999</v>
      </c>
      <c r="I49" s="82">
        <f t="shared" si="6"/>
        <v>18.027470000000001</v>
      </c>
      <c r="J49" s="82">
        <f t="shared" si="6"/>
        <v>20.210940000000001</v>
      </c>
      <c r="K49" s="82">
        <f t="shared" si="6"/>
        <v>11.572469999999999</v>
      </c>
      <c r="L49" s="82">
        <f t="shared" si="6"/>
        <v>3.2747799999999998</v>
      </c>
      <c r="M49" s="82">
        <f t="shared" si="6"/>
        <v>5.3636799999999996</v>
      </c>
      <c r="N49" s="82">
        <f t="shared" si="6"/>
        <v>2.51146</v>
      </c>
      <c r="O49" s="82">
        <f t="shared" si="6"/>
        <v>3.5192800000000002</v>
      </c>
      <c r="P49" s="82">
        <f t="shared" si="6"/>
        <v>1.31877</v>
      </c>
      <c r="Q49" s="82">
        <f t="shared" si="6"/>
        <v>18.427019999999999</v>
      </c>
      <c r="R49" s="82">
        <f t="shared" si="6"/>
        <v>11.23085</v>
      </c>
      <c r="S49" s="82">
        <f t="shared" si="7"/>
        <v>7.1961599999999999</v>
      </c>
      <c r="T49" s="82">
        <f t="shared" si="7"/>
        <v>15.157349999999999</v>
      </c>
      <c r="U49" s="72" t="s">
        <v>16</v>
      </c>
      <c r="V49" s="82">
        <f t="shared" si="7"/>
        <v>4.0738799999999999</v>
      </c>
      <c r="W49" s="82">
        <f t="shared" si="7"/>
        <v>11.08347</v>
      </c>
      <c r="X49" s="82">
        <f t="shared" si="8"/>
        <v>11.857010000000001</v>
      </c>
      <c r="Y49" s="82">
        <f t="shared" si="8"/>
        <v>3.7646299999999999</v>
      </c>
      <c r="Z49" s="82">
        <f t="shared" si="8"/>
        <v>8.0923800000000004</v>
      </c>
      <c r="AA49" s="72" t="s">
        <v>16</v>
      </c>
      <c r="AB49" s="71">
        <v>2022</v>
      </c>
    </row>
    <row r="50" spans="1:28" s="70" customFormat="1">
      <c r="A50" s="115">
        <v>2023</v>
      </c>
      <c r="B50" s="81">
        <v>100</v>
      </c>
      <c r="C50" s="82">
        <f t="shared" si="6"/>
        <v>3.76709</v>
      </c>
      <c r="D50" s="82">
        <f t="shared" si="6"/>
        <v>5.5488799999999996</v>
      </c>
      <c r="E50" s="82">
        <f t="shared" si="6"/>
        <v>4.8090000000000001E-2</v>
      </c>
      <c r="F50" s="82">
        <f t="shared" si="6"/>
        <v>5.1349900000000002</v>
      </c>
      <c r="G50" s="72" t="s">
        <v>16</v>
      </c>
      <c r="H50" s="82">
        <f t="shared" si="6"/>
        <v>0.36580000000000001</v>
      </c>
      <c r="I50" s="82">
        <f t="shared" si="6"/>
        <v>17.218520000000002</v>
      </c>
      <c r="J50" s="82">
        <f t="shared" si="6"/>
        <v>19.927700000000002</v>
      </c>
      <c r="K50" s="82">
        <f t="shared" si="6"/>
        <v>11.269489999999999</v>
      </c>
      <c r="L50" s="82">
        <f t="shared" si="6"/>
        <v>3.2621799999999999</v>
      </c>
      <c r="M50" s="82">
        <f t="shared" si="6"/>
        <v>5.3960299999999997</v>
      </c>
      <c r="N50" s="82">
        <f t="shared" si="6"/>
        <v>2.49966</v>
      </c>
      <c r="O50" s="82">
        <f t="shared" si="6"/>
        <v>3.09301</v>
      </c>
      <c r="P50" s="82">
        <f t="shared" si="6"/>
        <v>1.4159900000000001</v>
      </c>
      <c r="Q50" s="82">
        <f t="shared" si="6"/>
        <v>18.30133</v>
      </c>
      <c r="R50" s="82">
        <f t="shared" si="6"/>
        <v>11.107200000000001</v>
      </c>
      <c r="S50" s="82">
        <f t="shared" si="7"/>
        <v>7.1941300000000004</v>
      </c>
      <c r="T50" s="82">
        <f t="shared" si="7"/>
        <v>16.35811</v>
      </c>
      <c r="U50" s="72" t="s">
        <v>16</v>
      </c>
      <c r="V50" s="82">
        <f t="shared" si="7"/>
        <v>5.0714399999999999</v>
      </c>
      <c r="W50" s="82">
        <f t="shared" si="7"/>
        <v>11.286670000000001</v>
      </c>
      <c r="X50" s="82">
        <f t="shared" si="8"/>
        <v>11.869719999999999</v>
      </c>
      <c r="Y50" s="82">
        <f t="shared" si="8"/>
        <v>3.5283699999999998</v>
      </c>
      <c r="Z50" s="82">
        <f t="shared" si="8"/>
        <v>8.3413500000000003</v>
      </c>
      <c r="AA50" s="72" t="s">
        <v>16</v>
      </c>
      <c r="AB50" s="115">
        <v>2023</v>
      </c>
    </row>
    <row r="51" spans="1:28" s="70" customFormat="1"/>
    <row r="52" spans="1:28" s="70" customFormat="1"/>
    <row r="53" spans="1:28" s="70" customFormat="1"/>
    <row r="54" spans="1:28" s="70" customFormat="1"/>
    <row r="55" spans="1:28" s="70" customFormat="1"/>
    <row r="56" spans="1:28" s="70" customFormat="1"/>
    <row r="57" spans="1:28" s="70" customFormat="1"/>
    <row r="58" spans="1:28" s="70" customFormat="1"/>
    <row r="59" spans="1:28" s="70" customFormat="1"/>
    <row r="60" spans="1:28" s="70" customFormat="1"/>
    <row r="61" spans="1:28" s="70" customFormat="1"/>
    <row r="62" spans="1:28" s="70" customFormat="1"/>
    <row r="63" spans="1:28" s="70" customFormat="1"/>
    <row r="64" spans="1:28" s="70" customFormat="1"/>
    <row r="65" s="70" customFormat="1"/>
    <row r="66" s="70" customFormat="1"/>
    <row r="67" s="70" customFormat="1"/>
    <row r="68" s="70" customFormat="1"/>
    <row r="69" s="70" customFormat="1"/>
    <row r="70" s="70" customFormat="1"/>
    <row r="71" s="70" customFormat="1"/>
    <row r="72" s="70" customFormat="1"/>
    <row r="73" s="70" customFormat="1"/>
    <row r="74" s="70" customFormat="1"/>
    <row r="75" s="70" customFormat="1"/>
    <row r="76" s="70" customFormat="1"/>
    <row r="77" s="70" customFormat="1"/>
    <row r="78" s="70" customFormat="1"/>
    <row r="79" s="70" customFormat="1"/>
    <row r="80" s="70" customFormat="1"/>
    <row r="81" s="70" customFormat="1"/>
    <row r="82" s="70" customFormat="1"/>
    <row r="83" s="70" customFormat="1"/>
    <row r="84" s="70" customFormat="1"/>
    <row r="85" s="70" customFormat="1"/>
    <row r="86" s="70" customFormat="1"/>
    <row r="87" s="70" customFormat="1"/>
    <row r="88" s="70" customFormat="1"/>
    <row r="89" s="70" customFormat="1"/>
    <row r="90" s="70" customFormat="1"/>
    <row r="91" s="70" customFormat="1"/>
    <row r="92" s="70" customFormat="1"/>
    <row r="93" s="70" customFormat="1"/>
    <row r="94" s="70" customFormat="1"/>
    <row r="95" s="70" customFormat="1"/>
    <row r="96" s="70" customFormat="1"/>
    <row r="97" s="70" customFormat="1"/>
    <row r="98" s="70" customFormat="1"/>
    <row r="99" s="70" customFormat="1"/>
    <row r="100" s="70" customFormat="1"/>
    <row r="101" s="70" customFormat="1"/>
    <row r="102" s="70" customFormat="1"/>
    <row r="103" s="70" customFormat="1"/>
    <row r="104" s="70" customFormat="1"/>
    <row r="105" s="70" customFormat="1"/>
    <row r="106" s="70" customFormat="1"/>
    <row r="107" s="70" customFormat="1"/>
    <row r="108" s="70" customFormat="1"/>
    <row r="109" s="70" customFormat="1"/>
    <row r="110" s="70" customFormat="1"/>
    <row r="111" s="70" customFormat="1"/>
    <row r="112" s="70" customFormat="1"/>
    <row r="113" s="70" customFormat="1"/>
    <row r="114" s="70" customFormat="1"/>
    <row r="115" s="70" customFormat="1"/>
    <row r="116" s="70" customFormat="1"/>
    <row r="117" s="70" customFormat="1"/>
    <row r="118" s="70" customFormat="1"/>
    <row r="119" s="70" customFormat="1"/>
    <row r="120" s="70" customFormat="1"/>
    <row r="121" s="70" customFormat="1"/>
    <row r="122" s="70" customFormat="1"/>
    <row r="123" s="70" customFormat="1"/>
    <row r="124" s="70" customFormat="1"/>
    <row r="125" s="70" customFormat="1"/>
    <row r="126" s="70" customFormat="1"/>
    <row r="127" s="70" customFormat="1"/>
    <row r="128" s="70" customFormat="1"/>
    <row r="129" s="70" customFormat="1"/>
    <row r="130" s="70" customFormat="1"/>
    <row r="131" s="70" customFormat="1"/>
    <row r="132" s="70" customFormat="1"/>
    <row r="133" s="70" customFormat="1"/>
    <row r="134" s="70" customFormat="1"/>
    <row r="135" s="70" customFormat="1"/>
    <row r="136" s="70" customFormat="1"/>
    <row r="137" s="70" customFormat="1"/>
    <row r="138" s="70" customFormat="1"/>
    <row r="139" s="70" customFormat="1"/>
    <row r="140" s="70" customFormat="1"/>
    <row r="141" s="70" customFormat="1"/>
    <row r="142" s="70" customFormat="1"/>
    <row r="143" s="70" customFormat="1"/>
    <row r="144" s="70" customFormat="1"/>
    <row r="145" s="70" customFormat="1"/>
    <row r="146" s="70" customFormat="1"/>
    <row r="147" s="70" customFormat="1"/>
    <row r="148" s="70" customFormat="1"/>
    <row r="149" s="70" customFormat="1"/>
    <row r="150" s="70" customFormat="1"/>
    <row r="151" s="70" customFormat="1"/>
    <row r="152" s="70" customFormat="1"/>
    <row r="153" s="70" customFormat="1"/>
    <row r="154" s="70" customFormat="1"/>
    <row r="155" s="70" customFormat="1"/>
    <row r="156" s="70" customFormat="1"/>
    <row r="157" s="70" customFormat="1"/>
    <row r="158" s="70" customFormat="1"/>
    <row r="159" s="70" customFormat="1"/>
    <row r="160" s="70" customFormat="1"/>
    <row r="161" s="70" customFormat="1"/>
    <row r="162" s="70" customFormat="1"/>
  </sheetData>
  <mergeCells count="23">
    <mergeCell ref="B40:N40"/>
    <mergeCell ref="O40:AA40"/>
    <mergeCell ref="B6:N6"/>
    <mergeCell ref="O6:AA6"/>
    <mergeCell ref="B18:N18"/>
    <mergeCell ref="O18:AA18"/>
    <mergeCell ref="B29:N29"/>
    <mergeCell ref="O29:AA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Inhaltsverzeichnis!A1" xr:uid="{9A3F8073-F049-48D7-9293-26A6D6B55A0A}"/>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3/23 –  Brandenburg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D2142-8BCE-4EF0-B1CB-D0D3EB954789}">
  <dimension ref="A1:V114"/>
  <sheetViews>
    <sheetView zoomScaleNormal="100" zoomScaleSheetLayoutView="100" workbookViewId="0">
      <pane ySplit="3" topLeftCell="A22" activePane="bottomLeft" state="frozen"/>
      <selection pane="bottomLeft" sqref="A1:K1"/>
    </sheetView>
  </sheetViews>
  <sheetFormatPr baseColWidth="10" defaultColWidth="11.44140625" defaultRowHeight="13.2"/>
  <cols>
    <col min="1" max="1" width="5.5546875" style="91" customWidth="1"/>
    <col min="2" max="2" width="9.88671875" style="91" customWidth="1"/>
    <col min="3" max="8" width="8.33203125" style="91" customWidth="1"/>
    <col min="9" max="9" width="10.33203125" style="91" customWidth="1"/>
    <col min="10" max="11" width="8.33203125" style="91" customWidth="1"/>
    <col min="12" max="19" width="9.44140625" style="91" customWidth="1"/>
    <col min="20" max="20" width="9.88671875" style="91" customWidth="1"/>
    <col min="21" max="21" width="5.6640625" style="91" customWidth="1"/>
    <col min="22" max="16384" width="11.44140625" style="91"/>
  </cols>
  <sheetData>
    <row r="1" spans="1:22" ht="12" customHeight="1">
      <c r="A1" s="178" t="s">
        <v>153</v>
      </c>
      <c r="B1" s="178"/>
      <c r="C1" s="178"/>
      <c r="D1" s="178"/>
      <c r="E1" s="178"/>
      <c r="F1" s="178"/>
      <c r="G1" s="178"/>
      <c r="H1" s="178"/>
      <c r="I1" s="178"/>
      <c r="J1" s="178"/>
      <c r="K1" s="178"/>
      <c r="L1" s="179" t="s">
        <v>154</v>
      </c>
      <c r="M1" s="179"/>
      <c r="N1" s="179"/>
      <c r="O1" s="179"/>
      <c r="P1" s="179"/>
      <c r="Q1" s="179"/>
      <c r="R1" s="179"/>
      <c r="S1" s="179"/>
      <c r="T1" s="179"/>
      <c r="U1" s="179"/>
    </row>
    <row r="2" spans="1:22" ht="12" customHeight="1">
      <c r="A2" s="92"/>
      <c r="B2" s="93"/>
      <c r="C2" s="92"/>
      <c r="D2" s="92"/>
      <c r="E2" s="93"/>
      <c r="F2" s="92"/>
      <c r="G2" s="92"/>
      <c r="H2" s="92"/>
      <c r="I2" s="93"/>
      <c r="J2" s="93"/>
      <c r="K2" s="93"/>
    </row>
    <row r="3" spans="1:22" ht="35.25" customHeight="1">
      <c r="A3" s="94" t="s">
        <v>44</v>
      </c>
      <c r="B3" s="65" t="s">
        <v>98</v>
      </c>
      <c r="C3" s="95" t="s">
        <v>99</v>
      </c>
      <c r="D3" s="95" t="s">
        <v>100</v>
      </c>
      <c r="E3" s="65" t="s">
        <v>101</v>
      </c>
      <c r="F3" s="95" t="s">
        <v>102</v>
      </c>
      <c r="G3" s="95" t="s">
        <v>103</v>
      </c>
      <c r="H3" s="95" t="s">
        <v>104</v>
      </c>
      <c r="I3" s="65" t="s">
        <v>105</v>
      </c>
      <c r="J3" s="65" t="s">
        <v>106</v>
      </c>
      <c r="K3" s="87" t="s">
        <v>107</v>
      </c>
      <c r="L3" s="88" t="s">
        <v>108</v>
      </c>
      <c r="M3" s="95" t="s">
        <v>109</v>
      </c>
      <c r="N3" s="65" t="s">
        <v>110</v>
      </c>
      <c r="O3" s="65" t="s">
        <v>111</v>
      </c>
      <c r="P3" s="65" t="s">
        <v>112</v>
      </c>
      <c r="Q3" s="95" t="s">
        <v>113</v>
      </c>
      <c r="R3" s="65" t="s">
        <v>114</v>
      </c>
      <c r="S3" s="61" t="s">
        <v>115</v>
      </c>
      <c r="T3" s="63" t="s">
        <v>116</v>
      </c>
      <c r="U3" s="96" t="s">
        <v>44</v>
      </c>
    </row>
    <row r="4" spans="1:22" ht="12" customHeight="1">
      <c r="A4" s="97"/>
      <c r="B4" s="98"/>
      <c r="C4" s="98"/>
      <c r="D4" s="98"/>
      <c r="E4" s="98"/>
      <c r="F4" s="98"/>
      <c r="G4" s="98"/>
      <c r="H4" s="98"/>
      <c r="I4" s="98"/>
      <c r="J4" s="98"/>
      <c r="K4" s="98"/>
      <c r="L4" s="99"/>
      <c r="M4" s="99"/>
      <c r="N4" s="99"/>
      <c r="O4" s="99"/>
      <c r="P4" s="99"/>
      <c r="Q4" s="99"/>
      <c r="R4" s="99"/>
      <c r="S4" s="99"/>
      <c r="T4" s="99"/>
      <c r="U4" s="100"/>
    </row>
    <row r="5" spans="1:22" s="75" customFormat="1" ht="12" customHeight="1">
      <c r="A5" s="101"/>
      <c r="B5" s="180" t="s">
        <v>51</v>
      </c>
      <c r="C5" s="180"/>
      <c r="D5" s="180"/>
      <c r="E5" s="180"/>
      <c r="F5" s="180"/>
      <c r="G5" s="180"/>
      <c r="H5" s="180"/>
      <c r="I5" s="180"/>
      <c r="J5" s="180"/>
      <c r="K5" s="180"/>
      <c r="L5" s="180" t="s">
        <v>51</v>
      </c>
      <c r="M5" s="180"/>
      <c r="N5" s="180"/>
      <c r="O5" s="180"/>
      <c r="P5" s="180"/>
      <c r="Q5" s="180"/>
      <c r="R5" s="180"/>
      <c r="S5" s="180"/>
      <c r="T5" s="180"/>
      <c r="U5" s="102"/>
    </row>
    <row r="6" spans="1:22" s="75" customFormat="1" ht="12" customHeight="1">
      <c r="A6" s="101">
        <v>2014</v>
      </c>
      <c r="B6" s="105">
        <v>5987.5150000000003</v>
      </c>
      <c r="C6" s="105">
        <v>7184.4219999999996</v>
      </c>
      <c r="D6" s="105">
        <v>1818.2809999999999</v>
      </c>
      <c r="E6" s="105">
        <v>1082.6289999999999</v>
      </c>
      <c r="F6" s="105">
        <v>422.26799999999997</v>
      </c>
      <c r="G6" s="105">
        <v>1211.2249999999999</v>
      </c>
      <c r="H6" s="105">
        <v>3304.5149999999999</v>
      </c>
      <c r="I6" s="105">
        <v>740.91200000000003</v>
      </c>
      <c r="J6" s="105">
        <v>3956.7379999999998</v>
      </c>
      <c r="K6" s="105">
        <v>9149.7109999999993</v>
      </c>
      <c r="L6" s="105">
        <v>1968.691</v>
      </c>
      <c r="M6" s="105">
        <v>522.57299999999998</v>
      </c>
      <c r="N6" s="105">
        <v>2005.595</v>
      </c>
      <c r="O6" s="105">
        <v>1004.306</v>
      </c>
      <c r="P6" s="105">
        <v>1356.7370000000001</v>
      </c>
      <c r="Q6" s="105">
        <v>1039.8820000000001</v>
      </c>
      <c r="R6" s="103">
        <v>42756</v>
      </c>
      <c r="S6" s="105">
        <v>35064.394999999997</v>
      </c>
      <c r="T6" s="105">
        <v>5873.3239999999996</v>
      </c>
      <c r="U6" s="101">
        <v>2014</v>
      </c>
      <c r="V6" s="104"/>
    </row>
    <row r="7" spans="1:22" s="75" customFormat="1" ht="12" customHeight="1">
      <c r="A7" s="101">
        <v>2015</v>
      </c>
      <c r="B7" s="105">
        <v>6043.7539999999999</v>
      </c>
      <c r="C7" s="105">
        <v>7279.7420000000002</v>
      </c>
      <c r="D7" s="105">
        <v>1857.1420000000001</v>
      </c>
      <c r="E7" s="105">
        <v>1084.9369999999999</v>
      </c>
      <c r="F7" s="105">
        <v>423.113</v>
      </c>
      <c r="G7" s="105">
        <v>1222.2360000000001</v>
      </c>
      <c r="H7" s="105">
        <v>3341.6709999999998</v>
      </c>
      <c r="I7" s="105">
        <v>742.89700000000005</v>
      </c>
      <c r="J7" s="105">
        <v>3987.9740000000002</v>
      </c>
      <c r="K7" s="105">
        <v>9236.9770000000008</v>
      </c>
      <c r="L7" s="105">
        <v>1981.9770000000001</v>
      </c>
      <c r="M7" s="105">
        <v>523.59</v>
      </c>
      <c r="N7" s="105">
        <v>2000.7159999999999</v>
      </c>
      <c r="O7" s="105">
        <v>1000.818</v>
      </c>
      <c r="P7" s="105">
        <v>1369.9010000000001</v>
      </c>
      <c r="Q7" s="105">
        <v>1039.5550000000001</v>
      </c>
      <c r="R7" s="103">
        <v>43137</v>
      </c>
      <c r="S7" s="105">
        <v>35410.934999999998</v>
      </c>
      <c r="T7" s="105">
        <v>5868.9229999999998</v>
      </c>
      <c r="U7" s="101">
        <v>2015</v>
      </c>
      <c r="V7" s="104"/>
    </row>
    <row r="8" spans="1:22" s="75" customFormat="1" ht="12" customHeight="1">
      <c r="A8" s="101">
        <v>2016</v>
      </c>
      <c r="B8" s="105">
        <v>6122.88</v>
      </c>
      <c r="C8" s="105">
        <v>7398.7070000000003</v>
      </c>
      <c r="D8" s="105">
        <v>1909.992</v>
      </c>
      <c r="E8" s="105">
        <v>1099.0409999999999</v>
      </c>
      <c r="F8" s="105">
        <v>427.88099999999997</v>
      </c>
      <c r="G8" s="105">
        <v>1243.451</v>
      </c>
      <c r="H8" s="105">
        <v>3385.4760000000001</v>
      </c>
      <c r="I8" s="105">
        <v>746.37699999999995</v>
      </c>
      <c r="J8" s="105">
        <v>4036.9189999999999</v>
      </c>
      <c r="K8" s="105">
        <v>9335.14</v>
      </c>
      <c r="L8" s="105">
        <v>1998.653</v>
      </c>
      <c r="M8" s="105">
        <v>528.96500000000003</v>
      </c>
      <c r="N8" s="105">
        <v>2018.587</v>
      </c>
      <c r="O8" s="105">
        <v>1002.768</v>
      </c>
      <c r="P8" s="105">
        <v>1390.107</v>
      </c>
      <c r="Q8" s="105">
        <v>1041.056</v>
      </c>
      <c r="R8" s="103">
        <v>43686</v>
      </c>
      <c r="S8" s="105">
        <v>35868.178999999996</v>
      </c>
      <c r="T8" s="105">
        <v>5907.8289999999997</v>
      </c>
      <c r="U8" s="101">
        <v>2016</v>
      </c>
      <c r="V8" s="104"/>
    </row>
    <row r="9" spans="1:22" s="75" customFormat="1" ht="12" customHeight="1">
      <c r="A9" s="101">
        <v>2017</v>
      </c>
      <c r="B9" s="105">
        <v>6211.9870000000001</v>
      </c>
      <c r="C9" s="105">
        <v>7524.44</v>
      </c>
      <c r="D9" s="105">
        <v>1969.518</v>
      </c>
      <c r="E9" s="105">
        <v>1113.2070000000001</v>
      </c>
      <c r="F9" s="105">
        <v>431.39499999999998</v>
      </c>
      <c r="G9" s="105">
        <v>1260.0940000000001</v>
      </c>
      <c r="H9" s="105">
        <v>3440.5329999999999</v>
      </c>
      <c r="I9" s="105">
        <v>752.88300000000004</v>
      </c>
      <c r="J9" s="105">
        <v>4088.1350000000002</v>
      </c>
      <c r="K9" s="105">
        <v>9447.8909999999996</v>
      </c>
      <c r="L9" s="105">
        <v>2018.4090000000001</v>
      </c>
      <c r="M9" s="105">
        <v>532.68399999999997</v>
      </c>
      <c r="N9" s="105">
        <v>2039.847</v>
      </c>
      <c r="O9" s="105">
        <v>1006.298</v>
      </c>
      <c r="P9" s="105">
        <v>1408.902</v>
      </c>
      <c r="Q9" s="105">
        <v>1043.777</v>
      </c>
      <c r="R9" s="103">
        <v>44290</v>
      </c>
      <c r="S9" s="105">
        <v>36364.47</v>
      </c>
      <c r="T9" s="105">
        <v>5956.0119999999997</v>
      </c>
      <c r="U9" s="101">
        <v>2017</v>
      </c>
      <c r="V9" s="104"/>
    </row>
    <row r="10" spans="1:22" s="75" customFormat="1" ht="12" customHeight="1">
      <c r="A10" s="101">
        <v>2018</v>
      </c>
      <c r="B10" s="105">
        <v>6297.4949999999999</v>
      </c>
      <c r="C10" s="105">
        <v>7645.4809999999998</v>
      </c>
      <c r="D10" s="105">
        <v>2022.7360000000001</v>
      </c>
      <c r="E10" s="105">
        <v>1123.923</v>
      </c>
      <c r="F10" s="105">
        <v>435.84699999999998</v>
      </c>
      <c r="G10" s="105">
        <v>1279.1030000000001</v>
      </c>
      <c r="H10" s="105">
        <v>3494.4989999999998</v>
      </c>
      <c r="I10" s="105">
        <v>757.97900000000004</v>
      </c>
      <c r="J10" s="105">
        <v>4141.34</v>
      </c>
      <c r="K10" s="105">
        <v>9568.2579999999998</v>
      </c>
      <c r="L10" s="105">
        <v>2037.9159999999999</v>
      </c>
      <c r="M10" s="105">
        <v>535.42100000000005</v>
      </c>
      <c r="N10" s="105">
        <v>2057.9029999999998</v>
      </c>
      <c r="O10" s="105">
        <v>1007.32</v>
      </c>
      <c r="P10" s="105">
        <v>1426.444</v>
      </c>
      <c r="Q10" s="105">
        <v>1046.335</v>
      </c>
      <c r="R10" s="103">
        <v>44878</v>
      </c>
      <c r="S10" s="105">
        <v>36861.803999999996</v>
      </c>
      <c r="T10" s="105">
        <v>5993.46</v>
      </c>
      <c r="U10" s="101">
        <v>2018</v>
      </c>
      <c r="V10" s="104"/>
    </row>
    <row r="11" spans="1:22" s="75" customFormat="1" ht="12" customHeight="1">
      <c r="A11" s="101">
        <v>2019</v>
      </c>
      <c r="B11" s="105">
        <v>6342.9369999999999</v>
      </c>
      <c r="C11" s="105">
        <v>7732.2550000000001</v>
      </c>
      <c r="D11" s="105">
        <v>2071.7289999999998</v>
      </c>
      <c r="E11" s="105">
        <v>1129.779</v>
      </c>
      <c r="F11" s="105">
        <v>438.892</v>
      </c>
      <c r="G11" s="105">
        <v>1297.8030000000001</v>
      </c>
      <c r="H11" s="105">
        <v>3529.9070000000002</v>
      </c>
      <c r="I11" s="105">
        <v>761.54200000000003</v>
      </c>
      <c r="J11" s="105">
        <v>4183.0190000000002</v>
      </c>
      <c r="K11" s="105">
        <v>9659.1939999999995</v>
      </c>
      <c r="L11" s="105">
        <v>2050.3969999999999</v>
      </c>
      <c r="M11" s="105">
        <v>536.01400000000001</v>
      </c>
      <c r="N11" s="105">
        <v>2064.6219999999998</v>
      </c>
      <c r="O11" s="105">
        <v>1007.032</v>
      </c>
      <c r="P11" s="105">
        <v>1441.5360000000001</v>
      </c>
      <c r="Q11" s="105">
        <v>1044.3420000000001</v>
      </c>
      <c r="R11" s="103">
        <v>45291</v>
      </c>
      <c r="S11" s="105">
        <v>37211.953999999998</v>
      </c>
      <c r="T11" s="105">
        <v>6007.317</v>
      </c>
      <c r="U11" s="101">
        <v>2019</v>
      </c>
      <c r="V11" s="104"/>
    </row>
    <row r="12" spans="1:22" s="75" customFormat="1" ht="12" customHeight="1">
      <c r="A12" s="101">
        <v>2020</v>
      </c>
      <c r="B12" s="105">
        <v>6283.51</v>
      </c>
      <c r="C12" s="105">
        <v>7682.8940000000002</v>
      </c>
      <c r="D12" s="105">
        <v>2066.2130000000002</v>
      </c>
      <c r="E12" s="105">
        <v>1122.8230000000001</v>
      </c>
      <c r="F12" s="105">
        <v>434.64800000000002</v>
      </c>
      <c r="G12" s="105">
        <v>1293.646</v>
      </c>
      <c r="H12" s="105">
        <v>3505.4169999999999</v>
      </c>
      <c r="I12" s="105">
        <v>756.5</v>
      </c>
      <c r="J12" s="105">
        <v>4158.442</v>
      </c>
      <c r="K12" s="105">
        <v>9592.1010000000006</v>
      </c>
      <c r="L12" s="105">
        <v>2028.7249999999999</v>
      </c>
      <c r="M12" s="105">
        <v>528.22699999999998</v>
      </c>
      <c r="N12" s="105">
        <v>2050.4580000000001</v>
      </c>
      <c r="O12" s="105">
        <v>996.35500000000002</v>
      </c>
      <c r="P12" s="105">
        <v>1437.25</v>
      </c>
      <c r="Q12" s="105">
        <v>1028.7909999999999</v>
      </c>
      <c r="R12" s="103">
        <v>44966</v>
      </c>
      <c r="S12" s="105">
        <v>36944.86</v>
      </c>
      <c r="T12" s="105">
        <v>5954.9269999999997</v>
      </c>
      <c r="U12" s="101">
        <v>2020</v>
      </c>
      <c r="V12" s="104"/>
    </row>
    <row r="13" spans="1:22" s="75" customFormat="1" ht="12" customHeight="1">
      <c r="A13" s="101">
        <v>2021</v>
      </c>
      <c r="B13" s="105">
        <v>6283.348</v>
      </c>
      <c r="C13" s="105">
        <v>7684.27</v>
      </c>
      <c r="D13" s="105">
        <v>2085.4879999999998</v>
      </c>
      <c r="E13" s="105">
        <v>1129.348</v>
      </c>
      <c r="F13" s="105">
        <v>433.39499999999998</v>
      </c>
      <c r="G13" s="105">
        <v>1295.5930000000001</v>
      </c>
      <c r="H13" s="105">
        <v>3515.6379999999999</v>
      </c>
      <c r="I13" s="105">
        <v>757.90800000000002</v>
      </c>
      <c r="J13" s="105">
        <v>4169.2650000000003</v>
      </c>
      <c r="K13" s="105">
        <v>9627.0460000000003</v>
      </c>
      <c r="L13" s="105">
        <v>2032.2090000000001</v>
      </c>
      <c r="M13" s="105">
        <v>524.94899999999996</v>
      </c>
      <c r="N13" s="105">
        <v>2051.451</v>
      </c>
      <c r="O13" s="105">
        <v>995.38699999999994</v>
      </c>
      <c r="P13" s="105">
        <v>1445.3230000000001</v>
      </c>
      <c r="Q13" s="105">
        <v>1022.3819999999999</v>
      </c>
      <c r="R13" s="103">
        <v>45053</v>
      </c>
      <c r="S13" s="105">
        <v>37011.036</v>
      </c>
      <c r="T13" s="105">
        <v>5956.4759999999997</v>
      </c>
      <c r="U13" s="101">
        <v>2021</v>
      </c>
      <c r="V13" s="104"/>
    </row>
    <row r="14" spans="1:22" s="75" customFormat="1" ht="12" customHeight="1">
      <c r="A14" s="101">
        <v>2022</v>
      </c>
      <c r="B14" s="105">
        <v>6361.1890000000003</v>
      </c>
      <c r="C14" s="105">
        <v>7791.0050000000001</v>
      </c>
      <c r="D14" s="105">
        <v>2156.232</v>
      </c>
      <c r="E14" s="105">
        <v>1142.268</v>
      </c>
      <c r="F14" s="105">
        <v>440.27499999999998</v>
      </c>
      <c r="G14" s="105">
        <v>1324.104</v>
      </c>
      <c r="H14" s="105">
        <v>3570.9059999999999</v>
      </c>
      <c r="I14" s="105">
        <v>761.62</v>
      </c>
      <c r="J14" s="105">
        <v>4217.9449999999997</v>
      </c>
      <c r="K14" s="105">
        <v>9771.9169999999995</v>
      </c>
      <c r="L14" s="105">
        <v>2055.4589999999998</v>
      </c>
      <c r="M14" s="105">
        <v>526.55100000000004</v>
      </c>
      <c r="N14" s="105">
        <v>2069.1880000000001</v>
      </c>
      <c r="O14" s="105">
        <v>996.44200000000001</v>
      </c>
      <c r="P14" s="105">
        <v>1463.135</v>
      </c>
      <c r="Q14" s="105">
        <v>1026.7639999999999</v>
      </c>
      <c r="R14" s="103">
        <v>45675</v>
      </c>
      <c r="S14" s="105">
        <v>37522.485999999997</v>
      </c>
      <c r="T14" s="105">
        <v>5996.2820000000002</v>
      </c>
      <c r="U14" s="101">
        <v>2022</v>
      </c>
      <c r="V14" s="104"/>
    </row>
    <row r="15" spans="1:22" s="75" customFormat="1" ht="12" customHeight="1">
      <c r="A15" s="101">
        <v>2023</v>
      </c>
      <c r="B15" s="105">
        <v>6421.4309999999996</v>
      </c>
      <c r="C15" s="105">
        <v>7862.7849999999999</v>
      </c>
      <c r="D15" s="105">
        <v>2190.681</v>
      </c>
      <c r="E15" s="105">
        <v>1145.8979999999999</v>
      </c>
      <c r="F15" s="105">
        <v>444.32499999999999</v>
      </c>
      <c r="G15" s="105">
        <v>1350.4960000000001</v>
      </c>
      <c r="H15" s="105">
        <v>3607.01</v>
      </c>
      <c r="I15" s="105">
        <v>762.41099999999994</v>
      </c>
      <c r="J15" s="105">
        <v>4240.38</v>
      </c>
      <c r="K15" s="105">
        <v>9826.0930000000008</v>
      </c>
      <c r="L15" s="105">
        <v>2064.2860000000001</v>
      </c>
      <c r="M15" s="105">
        <v>526.64300000000003</v>
      </c>
      <c r="N15" s="105">
        <v>2073.9630000000002</v>
      </c>
      <c r="O15" s="105">
        <v>993.51300000000003</v>
      </c>
      <c r="P15" s="105">
        <v>1475.0350000000001</v>
      </c>
      <c r="Q15" s="105">
        <v>1026.05</v>
      </c>
      <c r="R15" s="103">
        <v>46011</v>
      </c>
      <c r="S15" s="105">
        <v>37818.483999999997</v>
      </c>
      <c r="T15" s="105">
        <v>6001.835</v>
      </c>
      <c r="U15" s="101">
        <v>2023</v>
      </c>
      <c r="V15" s="104"/>
    </row>
    <row r="16" spans="1:22" s="75" customFormat="1" ht="12" customHeight="1">
      <c r="A16" s="101"/>
      <c r="B16" s="106"/>
      <c r="C16" s="107"/>
      <c r="D16" s="107"/>
      <c r="E16" s="107"/>
      <c r="F16" s="107"/>
      <c r="G16" s="107"/>
      <c r="H16" s="107"/>
      <c r="I16" s="107"/>
      <c r="J16" s="107"/>
      <c r="K16" s="107"/>
      <c r="L16" s="107"/>
      <c r="M16" s="107"/>
      <c r="N16" s="107"/>
      <c r="O16" s="107"/>
      <c r="P16" s="107"/>
      <c r="Q16" s="107"/>
      <c r="R16" s="107"/>
      <c r="S16" s="107"/>
      <c r="T16" s="107"/>
      <c r="U16" s="101"/>
    </row>
    <row r="17" spans="1:21" s="75" customFormat="1" ht="12" customHeight="1">
      <c r="A17" s="101"/>
      <c r="B17" s="180" t="s">
        <v>125</v>
      </c>
      <c r="C17" s="180"/>
      <c r="D17" s="180"/>
      <c r="E17" s="180"/>
      <c r="F17" s="180"/>
      <c r="G17" s="180"/>
      <c r="H17" s="180"/>
      <c r="I17" s="180"/>
      <c r="J17" s="180"/>
      <c r="K17" s="180"/>
      <c r="L17" s="180" t="s">
        <v>125</v>
      </c>
      <c r="M17" s="180"/>
      <c r="N17" s="180"/>
      <c r="O17" s="180"/>
      <c r="P17" s="180"/>
      <c r="Q17" s="180"/>
      <c r="R17" s="180"/>
      <c r="S17" s="180"/>
      <c r="T17" s="180"/>
      <c r="U17" s="101"/>
    </row>
    <row r="18" spans="1:21" s="75" customFormat="1" ht="12" customHeight="1">
      <c r="A18" s="101">
        <v>2015</v>
      </c>
      <c r="B18" s="108">
        <f t="shared" ref="B18:T22" si="0">ROUND(B7/B6*100-100,5)</f>
        <v>0.93927000000000005</v>
      </c>
      <c r="C18" s="108">
        <f t="shared" si="0"/>
        <v>1.3267599999999999</v>
      </c>
      <c r="D18" s="108">
        <f t="shared" si="0"/>
        <v>2.1372399999999998</v>
      </c>
      <c r="E18" s="108">
        <f t="shared" si="0"/>
        <v>0.21318000000000001</v>
      </c>
      <c r="F18" s="108">
        <f t="shared" si="0"/>
        <v>0.20011000000000001</v>
      </c>
      <c r="G18" s="108">
        <f t="shared" si="0"/>
        <v>0.90908</v>
      </c>
      <c r="H18" s="108">
        <f t="shared" si="0"/>
        <v>1.1244000000000001</v>
      </c>
      <c r="I18" s="108">
        <f t="shared" si="0"/>
        <v>0.26790999999999998</v>
      </c>
      <c r="J18" s="108">
        <f t="shared" si="0"/>
        <v>0.78944000000000003</v>
      </c>
      <c r="K18" s="108">
        <f t="shared" si="0"/>
        <v>0.95376000000000005</v>
      </c>
      <c r="L18" s="108">
        <f t="shared" si="0"/>
        <v>0.67486000000000002</v>
      </c>
      <c r="M18" s="108">
        <f t="shared" si="0"/>
        <v>0.19461000000000001</v>
      </c>
      <c r="N18" s="108">
        <f t="shared" si="0"/>
        <v>-0.24326999999999999</v>
      </c>
      <c r="O18" s="108">
        <f t="shared" si="0"/>
        <v>-0.3473</v>
      </c>
      <c r="P18" s="108">
        <f t="shared" si="0"/>
        <v>0.97026999999999997</v>
      </c>
      <c r="Q18" s="108">
        <f t="shared" si="0"/>
        <v>-3.1449999999999999E-2</v>
      </c>
      <c r="R18" s="108">
        <f t="shared" si="0"/>
        <v>0.8911</v>
      </c>
      <c r="S18" s="108">
        <f t="shared" si="0"/>
        <v>0.98829999999999996</v>
      </c>
      <c r="T18" s="108">
        <f t="shared" si="0"/>
        <v>-7.4929999999999997E-2</v>
      </c>
      <c r="U18" s="101">
        <v>2015</v>
      </c>
    </row>
    <row r="19" spans="1:21" s="75" customFormat="1" ht="12" customHeight="1">
      <c r="A19" s="101">
        <v>2016</v>
      </c>
      <c r="B19" s="108">
        <f t="shared" si="0"/>
        <v>1.3092200000000001</v>
      </c>
      <c r="C19" s="108">
        <f t="shared" si="0"/>
        <v>1.63419</v>
      </c>
      <c r="D19" s="108">
        <f t="shared" si="0"/>
        <v>2.8457699999999999</v>
      </c>
      <c r="E19" s="108">
        <f t="shared" si="0"/>
        <v>1.2999799999999999</v>
      </c>
      <c r="F19" s="108">
        <f t="shared" si="0"/>
        <v>1.1268899999999999</v>
      </c>
      <c r="G19" s="108">
        <f t="shared" si="0"/>
        <v>1.7357499999999999</v>
      </c>
      <c r="H19" s="108">
        <f t="shared" si="0"/>
        <v>1.31087</v>
      </c>
      <c r="I19" s="108">
        <f t="shared" si="0"/>
        <v>0.46844000000000002</v>
      </c>
      <c r="J19" s="108">
        <f t="shared" si="0"/>
        <v>1.2273099999999999</v>
      </c>
      <c r="K19" s="108">
        <f t="shared" si="0"/>
        <v>1.0627200000000001</v>
      </c>
      <c r="L19" s="108">
        <f t="shared" si="0"/>
        <v>0.84138000000000002</v>
      </c>
      <c r="M19" s="108">
        <f t="shared" si="0"/>
        <v>1.02657</v>
      </c>
      <c r="N19" s="108">
        <f t="shared" si="0"/>
        <v>0.89322999999999997</v>
      </c>
      <c r="O19" s="108">
        <f t="shared" si="0"/>
        <v>0.19484000000000001</v>
      </c>
      <c r="P19" s="108">
        <f t="shared" si="0"/>
        <v>1.4750000000000001</v>
      </c>
      <c r="Q19" s="108">
        <f t="shared" si="0"/>
        <v>0.14438999999999999</v>
      </c>
      <c r="R19" s="108">
        <f t="shared" si="0"/>
        <v>1.2726900000000001</v>
      </c>
      <c r="S19" s="108">
        <f t="shared" si="0"/>
        <v>1.29125</v>
      </c>
      <c r="T19" s="108">
        <f t="shared" si="0"/>
        <v>0.66291999999999995</v>
      </c>
      <c r="U19" s="101">
        <v>2016</v>
      </c>
    </row>
    <row r="20" spans="1:21" s="75" customFormat="1" ht="12" customHeight="1">
      <c r="A20" s="101">
        <v>2017</v>
      </c>
      <c r="B20" s="108">
        <f t="shared" si="0"/>
        <v>1.4553100000000001</v>
      </c>
      <c r="C20" s="108">
        <f t="shared" si="0"/>
        <v>1.69939</v>
      </c>
      <c r="D20" s="108">
        <f t="shared" si="0"/>
        <v>3.1165600000000002</v>
      </c>
      <c r="E20" s="108">
        <f t="shared" si="0"/>
        <v>1.28894</v>
      </c>
      <c r="F20" s="108">
        <f t="shared" si="0"/>
        <v>0.82125999999999999</v>
      </c>
      <c r="G20" s="108">
        <f t="shared" si="0"/>
        <v>1.3384499999999999</v>
      </c>
      <c r="H20" s="108">
        <f t="shared" si="0"/>
        <v>1.6262700000000001</v>
      </c>
      <c r="I20" s="108">
        <f t="shared" si="0"/>
        <v>0.87168000000000001</v>
      </c>
      <c r="J20" s="108">
        <f t="shared" si="0"/>
        <v>1.2686900000000001</v>
      </c>
      <c r="K20" s="108">
        <f t="shared" si="0"/>
        <v>1.2078100000000001</v>
      </c>
      <c r="L20" s="108">
        <f t="shared" si="0"/>
        <v>0.98846999999999996</v>
      </c>
      <c r="M20" s="108">
        <f t="shared" si="0"/>
        <v>0.70306999999999997</v>
      </c>
      <c r="N20" s="108">
        <f t="shared" si="0"/>
        <v>1.05321</v>
      </c>
      <c r="O20" s="108">
        <f t="shared" si="0"/>
        <v>0.35203000000000001</v>
      </c>
      <c r="P20" s="108">
        <f t="shared" si="0"/>
        <v>1.35205</v>
      </c>
      <c r="Q20" s="108">
        <f t="shared" si="0"/>
        <v>0.26136999999999999</v>
      </c>
      <c r="R20" s="108">
        <f t="shared" si="0"/>
        <v>1.38259</v>
      </c>
      <c r="S20" s="108">
        <f t="shared" si="0"/>
        <v>1.38365</v>
      </c>
      <c r="T20" s="108">
        <f t="shared" si="0"/>
        <v>0.81557999999999997</v>
      </c>
      <c r="U20" s="101">
        <v>2017</v>
      </c>
    </row>
    <row r="21" spans="1:21" s="75" customFormat="1" ht="12" customHeight="1">
      <c r="A21" s="101">
        <v>2018</v>
      </c>
      <c r="B21" s="108">
        <f t="shared" si="0"/>
        <v>1.3765000000000001</v>
      </c>
      <c r="C21" s="108">
        <f t="shared" si="0"/>
        <v>1.6086400000000001</v>
      </c>
      <c r="D21" s="108">
        <f t="shared" si="0"/>
        <v>2.70208</v>
      </c>
      <c r="E21" s="108">
        <f t="shared" si="0"/>
        <v>0.96262000000000003</v>
      </c>
      <c r="F21" s="108">
        <f t="shared" si="0"/>
        <v>1.032</v>
      </c>
      <c r="G21" s="108">
        <f t="shared" si="0"/>
        <v>1.50854</v>
      </c>
      <c r="H21" s="108">
        <f t="shared" si="0"/>
        <v>1.56854</v>
      </c>
      <c r="I21" s="108">
        <f t="shared" si="0"/>
        <v>0.67686000000000002</v>
      </c>
      <c r="J21" s="108">
        <f t="shared" si="0"/>
        <v>1.30145</v>
      </c>
      <c r="K21" s="108">
        <f t="shared" si="0"/>
        <v>1.2740100000000001</v>
      </c>
      <c r="L21" s="108">
        <f t="shared" si="0"/>
        <v>0.96645000000000003</v>
      </c>
      <c r="M21" s="108">
        <f t="shared" si="0"/>
        <v>0.51380999999999999</v>
      </c>
      <c r="N21" s="108">
        <f t="shared" si="0"/>
        <v>0.88515999999999995</v>
      </c>
      <c r="O21" s="108">
        <f t="shared" si="0"/>
        <v>0.10156</v>
      </c>
      <c r="P21" s="108">
        <f t="shared" si="0"/>
        <v>1.24508</v>
      </c>
      <c r="Q21" s="108">
        <f t="shared" si="0"/>
        <v>0.24507000000000001</v>
      </c>
      <c r="R21" s="108">
        <f t="shared" si="0"/>
        <v>1.32761</v>
      </c>
      <c r="S21" s="108">
        <f t="shared" si="0"/>
        <v>1.36764</v>
      </c>
      <c r="T21" s="108">
        <f t="shared" si="0"/>
        <v>0.62873999999999997</v>
      </c>
      <c r="U21" s="101">
        <v>2018</v>
      </c>
    </row>
    <row r="22" spans="1:21" s="75" customFormat="1" ht="12" customHeight="1">
      <c r="A22" s="101">
        <v>2019</v>
      </c>
      <c r="B22" s="108">
        <f t="shared" si="0"/>
        <v>0.72158999999999995</v>
      </c>
      <c r="C22" s="108">
        <f t="shared" si="0"/>
        <v>1.13497</v>
      </c>
      <c r="D22" s="108">
        <f t="shared" si="0"/>
        <v>2.4221200000000001</v>
      </c>
      <c r="E22" s="108">
        <f t="shared" si="0"/>
        <v>0.52102999999999999</v>
      </c>
      <c r="F22" s="108">
        <f t="shared" si="0"/>
        <v>0.69864000000000004</v>
      </c>
      <c r="G22" s="108">
        <f t="shared" si="0"/>
        <v>1.4619599999999999</v>
      </c>
      <c r="H22" s="108">
        <f t="shared" si="0"/>
        <v>1.01325</v>
      </c>
      <c r="I22" s="108">
        <f t="shared" si="0"/>
        <v>0.47006999999999999</v>
      </c>
      <c r="J22" s="108">
        <f t="shared" ref="B22:T26" si="1">ROUND(J11/J10*100-100,5)</f>
        <v>1.00641</v>
      </c>
      <c r="K22" s="108">
        <f t="shared" si="1"/>
        <v>0.95038999999999996</v>
      </c>
      <c r="L22" s="108">
        <f t="shared" si="1"/>
        <v>0.61243999999999998</v>
      </c>
      <c r="M22" s="108">
        <f t="shared" si="1"/>
        <v>0.11075</v>
      </c>
      <c r="N22" s="108">
        <f t="shared" si="1"/>
        <v>0.32650000000000001</v>
      </c>
      <c r="O22" s="108">
        <f t="shared" si="1"/>
        <v>-2.8590000000000001E-2</v>
      </c>
      <c r="P22" s="108">
        <f t="shared" si="1"/>
        <v>1.05802</v>
      </c>
      <c r="Q22" s="108">
        <f t="shared" si="1"/>
        <v>-0.19047</v>
      </c>
      <c r="R22" s="108">
        <f t="shared" si="1"/>
        <v>0.92027000000000003</v>
      </c>
      <c r="S22" s="108">
        <f t="shared" si="1"/>
        <v>0.94989999999999997</v>
      </c>
      <c r="T22" s="108">
        <f t="shared" si="1"/>
        <v>0.23119999999999999</v>
      </c>
      <c r="U22" s="101">
        <v>2019</v>
      </c>
    </row>
    <row r="23" spans="1:21" s="75" customFormat="1" ht="12" customHeight="1">
      <c r="A23" s="101">
        <v>2020</v>
      </c>
      <c r="B23" s="108">
        <f t="shared" si="1"/>
        <v>-0.93689999999999996</v>
      </c>
      <c r="C23" s="108">
        <f t="shared" si="1"/>
        <v>-0.63837999999999995</v>
      </c>
      <c r="D23" s="108">
        <f t="shared" si="1"/>
        <v>-0.26624999999999999</v>
      </c>
      <c r="E23" s="108">
        <f t="shared" si="1"/>
        <v>-0.61570000000000003</v>
      </c>
      <c r="F23" s="108">
        <f t="shared" si="1"/>
        <v>-0.96697999999999995</v>
      </c>
      <c r="G23" s="108">
        <f t="shared" si="1"/>
        <v>-0.32030999999999998</v>
      </c>
      <c r="H23" s="108">
        <f t="shared" si="1"/>
        <v>-0.69379000000000002</v>
      </c>
      <c r="I23" s="108">
        <f t="shared" si="1"/>
        <v>-0.66208</v>
      </c>
      <c r="J23" s="108">
        <f t="shared" si="1"/>
        <v>-0.58753999999999995</v>
      </c>
      <c r="K23" s="108">
        <f t="shared" si="1"/>
        <v>-0.6946</v>
      </c>
      <c r="L23" s="108">
        <f t="shared" si="1"/>
        <v>-1.05697</v>
      </c>
      <c r="M23" s="108">
        <f t="shared" si="1"/>
        <v>-1.4527600000000001</v>
      </c>
      <c r="N23" s="108">
        <f t="shared" si="1"/>
        <v>-0.68603000000000003</v>
      </c>
      <c r="O23" s="108">
        <f t="shared" si="1"/>
        <v>-1.0602400000000001</v>
      </c>
      <c r="P23" s="108">
        <f t="shared" si="1"/>
        <v>-0.29731999999999997</v>
      </c>
      <c r="Q23" s="108">
        <f t="shared" si="1"/>
        <v>-1.4890699999999999</v>
      </c>
      <c r="R23" s="108">
        <f t="shared" si="1"/>
        <v>-0.71758</v>
      </c>
      <c r="S23" s="108">
        <f t="shared" si="1"/>
        <v>-0.71775999999999995</v>
      </c>
      <c r="T23" s="108">
        <f t="shared" si="1"/>
        <v>-0.87209999999999999</v>
      </c>
      <c r="U23" s="101">
        <v>2020</v>
      </c>
    </row>
    <row r="24" spans="1:21" s="75" customFormat="1" ht="12" customHeight="1">
      <c r="A24" s="101">
        <v>2021</v>
      </c>
      <c r="B24" s="108">
        <f t="shared" si="1"/>
        <v>-2.5799999999999998E-3</v>
      </c>
      <c r="C24" s="108">
        <f t="shared" si="1"/>
        <v>1.7909999999999999E-2</v>
      </c>
      <c r="D24" s="108">
        <f t="shared" si="1"/>
        <v>0.93286999999999998</v>
      </c>
      <c r="E24" s="108">
        <f t="shared" si="1"/>
        <v>0.58111999999999997</v>
      </c>
      <c r="F24" s="108">
        <f t="shared" si="1"/>
        <v>-0.28827999999999998</v>
      </c>
      <c r="G24" s="108">
        <f t="shared" si="1"/>
        <v>0.15049999999999999</v>
      </c>
      <c r="H24" s="108">
        <f t="shared" si="1"/>
        <v>0.29158000000000001</v>
      </c>
      <c r="I24" s="108">
        <f t="shared" si="1"/>
        <v>0.18612000000000001</v>
      </c>
      <c r="J24" s="108">
        <f t="shared" si="1"/>
        <v>0.26027</v>
      </c>
      <c r="K24" s="108">
        <f t="shared" si="1"/>
        <v>0.36431000000000002</v>
      </c>
      <c r="L24" s="108">
        <f t="shared" si="1"/>
        <v>0.17172999999999999</v>
      </c>
      <c r="M24" s="108">
        <f t="shared" si="1"/>
        <v>-0.62056999999999995</v>
      </c>
      <c r="N24" s="108">
        <f t="shared" si="1"/>
        <v>4.8430000000000001E-2</v>
      </c>
      <c r="O24" s="108">
        <f t="shared" si="1"/>
        <v>-9.715E-2</v>
      </c>
      <c r="P24" s="108">
        <f t="shared" si="1"/>
        <v>0.56169999999999998</v>
      </c>
      <c r="Q24" s="108">
        <f t="shared" si="1"/>
        <v>-0.62295999999999996</v>
      </c>
      <c r="R24" s="108">
        <f t="shared" si="1"/>
        <v>0.19348000000000001</v>
      </c>
      <c r="S24" s="108">
        <f t="shared" si="1"/>
        <v>0.17912</v>
      </c>
      <c r="T24" s="108">
        <f t="shared" si="1"/>
        <v>2.6009999999999998E-2</v>
      </c>
      <c r="U24" s="101">
        <v>2021</v>
      </c>
    </row>
    <row r="25" spans="1:21" s="75" customFormat="1" ht="12" customHeight="1">
      <c r="A25" s="101">
        <v>2022</v>
      </c>
      <c r="B25" s="108">
        <f t="shared" si="1"/>
        <v>1.23885</v>
      </c>
      <c r="C25" s="108">
        <f t="shared" si="1"/>
        <v>1.3890100000000001</v>
      </c>
      <c r="D25" s="108">
        <f t="shared" si="1"/>
        <v>3.3921999999999999</v>
      </c>
      <c r="E25" s="108">
        <f t="shared" si="1"/>
        <v>1.14402</v>
      </c>
      <c r="F25" s="108">
        <f t="shared" si="1"/>
        <v>1.5874699999999999</v>
      </c>
      <c r="G25" s="108">
        <f t="shared" si="1"/>
        <v>2.2006100000000002</v>
      </c>
      <c r="H25" s="108">
        <f t="shared" si="1"/>
        <v>1.57206</v>
      </c>
      <c r="I25" s="108">
        <f t="shared" si="1"/>
        <v>0.48976999999999998</v>
      </c>
      <c r="J25" s="108">
        <f t="shared" si="1"/>
        <v>1.1675899999999999</v>
      </c>
      <c r="K25" s="108">
        <f t="shared" si="1"/>
        <v>1.5048299999999999</v>
      </c>
      <c r="L25" s="108">
        <f t="shared" si="1"/>
        <v>1.14408</v>
      </c>
      <c r="M25" s="108">
        <f t="shared" si="1"/>
        <v>0.30517</v>
      </c>
      <c r="N25" s="108">
        <f t="shared" si="1"/>
        <v>0.86460999999999999</v>
      </c>
      <c r="O25" s="108">
        <f t="shared" si="1"/>
        <v>0.10599</v>
      </c>
      <c r="P25" s="108">
        <f t="shared" si="1"/>
        <v>1.2323900000000001</v>
      </c>
      <c r="Q25" s="108">
        <f t="shared" si="1"/>
        <v>0.42860999999999999</v>
      </c>
      <c r="R25" s="108">
        <f t="shared" si="1"/>
        <v>1.3806</v>
      </c>
      <c r="S25" s="108">
        <f t="shared" si="1"/>
        <v>1.3818900000000001</v>
      </c>
      <c r="T25" s="108">
        <f t="shared" si="1"/>
        <v>0.66827999999999999</v>
      </c>
      <c r="U25" s="101">
        <v>2022</v>
      </c>
    </row>
    <row r="26" spans="1:21" s="75" customFormat="1" ht="12" customHeight="1">
      <c r="A26" s="101">
        <v>2023</v>
      </c>
      <c r="B26" s="108">
        <f t="shared" si="1"/>
        <v>0.94701999999999997</v>
      </c>
      <c r="C26" s="108">
        <f t="shared" si="1"/>
        <v>0.92132000000000003</v>
      </c>
      <c r="D26" s="108">
        <f t="shared" si="1"/>
        <v>1.59765</v>
      </c>
      <c r="E26" s="108">
        <f t="shared" si="1"/>
        <v>0.31779000000000002</v>
      </c>
      <c r="F26" s="108">
        <f t="shared" si="1"/>
        <v>0.91988000000000003</v>
      </c>
      <c r="G26" s="108">
        <f t="shared" si="1"/>
        <v>1.9932000000000001</v>
      </c>
      <c r="H26" s="108">
        <f t="shared" si="1"/>
        <v>1.0110600000000001</v>
      </c>
      <c r="I26" s="108">
        <f t="shared" si="1"/>
        <v>0.10385999999999999</v>
      </c>
      <c r="J26" s="108">
        <f t="shared" si="1"/>
        <v>0.53188999999999997</v>
      </c>
      <c r="K26" s="108">
        <f t="shared" si="1"/>
        <v>0.55440999999999996</v>
      </c>
      <c r="L26" s="108">
        <f t="shared" si="1"/>
        <v>0.42943999999999999</v>
      </c>
      <c r="M26" s="108">
        <f t="shared" si="1"/>
        <v>1.7469999999999999E-2</v>
      </c>
      <c r="N26" s="108">
        <f t="shared" si="1"/>
        <v>0.23077</v>
      </c>
      <c r="O26" s="108">
        <f t="shared" si="1"/>
        <v>-0.29394999999999999</v>
      </c>
      <c r="P26" s="108">
        <f t="shared" si="1"/>
        <v>0.81332000000000004</v>
      </c>
      <c r="Q26" s="108">
        <f t="shared" si="1"/>
        <v>-6.9540000000000005E-2</v>
      </c>
      <c r="R26" s="108">
        <f t="shared" si="1"/>
        <v>0.73563000000000001</v>
      </c>
      <c r="S26" s="108">
        <f t="shared" si="1"/>
        <v>0.78885000000000005</v>
      </c>
      <c r="T26" s="108">
        <f t="shared" si="1"/>
        <v>9.2609999999999998E-2</v>
      </c>
      <c r="U26" s="101">
        <v>2023</v>
      </c>
    </row>
    <row r="27" spans="1:21" s="75" customFormat="1" ht="11.4" customHeight="1">
      <c r="A27" s="101"/>
      <c r="B27" s="108"/>
      <c r="C27" s="109"/>
      <c r="D27" s="109"/>
      <c r="E27" s="109"/>
      <c r="F27" s="109"/>
      <c r="G27" s="109"/>
      <c r="H27" s="109"/>
      <c r="I27" s="109"/>
      <c r="J27" s="109"/>
      <c r="K27" s="109"/>
      <c r="L27" s="109"/>
      <c r="M27" s="109"/>
      <c r="N27" s="109"/>
      <c r="O27" s="109"/>
      <c r="P27" s="109"/>
      <c r="Q27" s="109"/>
      <c r="R27" s="109"/>
      <c r="S27" s="109"/>
      <c r="T27" s="109"/>
      <c r="U27" s="101"/>
    </row>
    <row r="28" spans="1:21" s="75" customFormat="1" ht="12" customHeight="1">
      <c r="A28" s="101"/>
      <c r="B28" s="177" t="s">
        <v>126</v>
      </c>
      <c r="C28" s="177"/>
      <c r="D28" s="177"/>
      <c r="E28" s="177"/>
      <c r="F28" s="177"/>
      <c r="G28" s="177"/>
      <c r="H28" s="177"/>
      <c r="I28" s="177"/>
      <c r="J28" s="177"/>
      <c r="K28" s="177"/>
      <c r="L28" s="177" t="s">
        <v>126</v>
      </c>
      <c r="M28" s="177"/>
      <c r="N28" s="177"/>
      <c r="O28" s="177"/>
      <c r="P28" s="177"/>
      <c r="Q28" s="177"/>
      <c r="R28" s="177"/>
      <c r="S28" s="177"/>
      <c r="T28" s="177"/>
      <c r="U28" s="101"/>
    </row>
    <row r="29" spans="1:21" s="75" customFormat="1" ht="12" customHeight="1">
      <c r="A29" s="71">
        <v>2014</v>
      </c>
      <c r="B29" s="108">
        <f t="shared" ref="B29:Q37" si="2">ROUND(B6/$R6*100,5)</f>
        <v>14.003920000000001</v>
      </c>
      <c r="C29" s="108">
        <f t="shared" si="2"/>
        <v>16.80331</v>
      </c>
      <c r="D29" s="108">
        <f t="shared" si="2"/>
        <v>4.2526900000000003</v>
      </c>
      <c r="E29" s="108">
        <f t="shared" si="2"/>
        <v>2.5321099999999999</v>
      </c>
      <c r="F29" s="108">
        <f t="shared" si="2"/>
        <v>0.98762000000000005</v>
      </c>
      <c r="G29" s="108">
        <f t="shared" si="2"/>
        <v>2.8328799999999998</v>
      </c>
      <c r="H29" s="108">
        <f t="shared" si="2"/>
        <v>7.7287699999999999</v>
      </c>
      <c r="I29" s="108">
        <f t="shared" si="2"/>
        <v>1.73288</v>
      </c>
      <c r="J29" s="108">
        <f t="shared" si="2"/>
        <v>9.2542299999999997</v>
      </c>
      <c r="K29" s="108">
        <f t="shared" si="2"/>
        <v>21.399830000000001</v>
      </c>
      <c r="L29" s="108">
        <f t="shared" si="2"/>
        <v>4.6044799999999997</v>
      </c>
      <c r="M29" s="108">
        <f t="shared" si="2"/>
        <v>1.2222200000000001</v>
      </c>
      <c r="N29" s="108">
        <f t="shared" si="2"/>
        <v>4.6907899999999998</v>
      </c>
      <c r="O29" s="108">
        <f t="shared" si="2"/>
        <v>2.3489200000000001</v>
      </c>
      <c r="P29" s="108">
        <f t="shared" si="2"/>
        <v>3.1732100000000001</v>
      </c>
      <c r="Q29" s="108">
        <f t="shared" si="2"/>
        <v>2.4321299999999999</v>
      </c>
      <c r="R29" s="110">
        <v>100</v>
      </c>
      <c r="S29" s="108">
        <f t="shared" ref="S29:T38" si="3">ROUND(S6/$R6*100,5)</f>
        <v>82.010469999999998</v>
      </c>
      <c r="T29" s="108">
        <f t="shared" si="3"/>
        <v>13.736840000000001</v>
      </c>
      <c r="U29" s="71">
        <v>2014</v>
      </c>
    </row>
    <row r="30" spans="1:21" s="75" customFormat="1" ht="12" customHeight="1">
      <c r="A30" s="71">
        <v>2015</v>
      </c>
      <c r="B30" s="108">
        <f t="shared" si="2"/>
        <v>14.0106</v>
      </c>
      <c r="C30" s="108">
        <f t="shared" si="2"/>
        <v>16.875869999999999</v>
      </c>
      <c r="D30" s="108">
        <f t="shared" si="2"/>
        <v>4.3052200000000003</v>
      </c>
      <c r="E30" s="108">
        <f t="shared" si="2"/>
        <v>2.5150999999999999</v>
      </c>
      <c r="F30" s="108">
        <f t="shared" si="2"/>
        <v>0.98085999999999995</v>
      </c>
      <c r="G30" s="108">
        <f t="shared" si="2"/>
        <v>2.83338</v>
      </c>
      <c r="H30" s="108">
        <f t="shared" si="2"/>
        <v>7.7466499999999998</v>
      </c>
      <c r="I30" s="108">
        <f t="shared" si="2"/>
        <v>1.72218</v>
      </c>
      <c r="J30" s="108">
        <f t="shared" si="2"/>
        <v>9.2448999999999995</v>
      </c>
      <c r="K30" s="108">
        <f t="shared" si="2"/>
        <v>21.413119999999999</v>
      </c>
      <c r="L30" s="108">
        <f t="shared" si="2"/>
        <v>4.5946100000000003</v>
      </c>
      <c r="M30" s="108">
        <f t="shared" si="2"/>
        <v>1.2137800000000001</v>
      </c>
      <c r="N30" s="108">
        <f t="shared" si="2"/>
        <v>4.6380499999999998</v>
      </c>
      <c r="O30" s="108">
        <f t="shared" si="2"/>
        <v>2.32009</v>
      </c>
      <c r="P30" s="108">
        <f t="shared" si="2"/>
        <v>3.1757</v>
      </c>
      <c r="Q30" s="108">
        <f t="shared" si="2"/>
        <v>2.4098899999999999</v>
      </c>
      <c r="R30" s="110">
        <v>100</v>
      </c>
      <c r="S30" s="108">
        <f t="shared" si="3"/>
        <v>82.089470000000006</v>
      </c>
      <c r="T30" s="108">
        <f t="shared" si="3"/>
        <v>13.605309999999999</v>
      </c>
      <c r="U30" s="71">
        <v>2015</v>
      </c>
    </row>
    <row r="31" spans="1:21" s="75" customFormat="1" ht="12" customHeight="1">
      <c r="A31" s="71">
        <v>2016</v>
      </c>
      <c r="B31" s="108">
        <f t="shared" si="2"/>
        <v>14.01566</v>
      </c>
      <c r="C31" s="108">
        <f t="shared" si="2"/>
        <v>16.936109999999999</v>
      </c>
      <c r="D31" s="108">
        <f t="shared" si="2"/>
        <v>4.37209</v>
      </c>
      <c r="E31" s="108">
        <f t="shared" si="2"/>
        <v>2.5157699999999998</v>
      </c>
      <c r="F31" s="108">
        <f t="shared" si="2"/>
        <v>0.97945000000000004</v>
      </c>
      <c r="G31" s="108">
        <f t="shared" si="2"/>
        <v>2.8463400000000001</v>
      </c>
      <c r="H31" s="108">
        <f t="shared" si="2"/>
        <v>7.7495700000000003</v>
      </c>
      <c r="I31" s="108">
        <f t="shared" si="2"/>
        <v>1.7084999999999999</v>
      </c>
      <c r="J31" s="108">
        <f t="shared" si="2"/>
        <v>9.2407599999999999</v>
      </c>
      <c r="K31" s="108">
        <f t="shared" si="2"/>
        <v>21.36872</v>
      </c>
      <c r="L31" s="108">
        <f t="shared" si="2"/>
        <v>4.5750400000000004</v>
      </c>
      <c r="M31" s="108">
        <f t="shared" si="2"/>
        <v>1.2108300000000001</v>
      </c>
      <c r="N31" s="108">
        <f t="shared" si="2"/>
        <v>4.6206699999999996</v>
      </c>
      <c r="O31" s="108">
        <f t="shared" si="2"/>
        <v>2.2953999999999999</v>
      </c>
      <c r="P31" s="108">
        <f t="shared" si="2"/>
        <v>3.1820400000000002</v>
      </c>
      <c r="Q31" s="108">
        <f t="shared" si="2"/>
        <v>2.3830399999999998</v>
      </c>
      <c r="R31" s="110">
        <v>100</v>
      </c>
      <c r="S31" s="108">
        <f t="shared" si="3"/>
        <v>82.104519999999994</v>
      </c>
      <c r="T31" s="108">
        <f t="shared" si="3"/>
        <v>13.523389999999999</v>
      </c>
      <c r="U31" s="71">
        <v>2016</v>
      </c>
    </row>
    <row r="32" spans="1:21" s="75" customFormat="1" ht="12" customHeight="1">
      <c r="A32" s="71">
        <v>2017</v>
      </c>
      <c r="B32" s="108">
        <f t="shared" si="2"/>
        <v>14.02571</v>
      </c>
      <c r="C32" s="108">
        <f t="shared" si="2"/>
        <v>16.98903</v>
      </c>
      <c r="D32" s="108">
        <f t="shared" si="2"/>
        <v>4.4468699999999997</v>
      </c>
      <c r="E32" s="108">
        <f t="shared" si="2"/>
        <v>2.5134500000000002</v>
      </c>
      <c r="F32" s="108">
        <f t="shared" si="2"/>
        <v>0.97402</v>
      </c>
      <c r="G32" s="108">
        <f t="shared" si="2"/>
        <v>2.8451</v>
      </c>
      <c r="H32" s="108">
        <f t="shared" si="2"/>
        <v>7.7681899999999997</v>
      </c>
      <c r="I32" s="108">
        <f t="shared" si="2"/>
        <v>1.6998899999999999</v>
      </c>
      <c r="J32" s="108">
        <f t="shared" si="2"/>
        <v>9.2303800000000003</v>
      </c>
      <c r="K32" s="108">
        <f t="shared" si="2"/>
        <v>21.331880000000002</v>
      </c>
      <c r="L32" s="108">
        <f t="shared" si="2"/>
        <v>4.5572600000000003</v>
      </c>
      <c r="M32" s="108">
        <f t="shared" si="2"/>
        <v>1.20272</v>
      </c>
      <c r="N32" s="108">
        <f t="shared" si="2"/>
        <v>4.6056600000000003</v>
      </c>
      <c r="O32" s="108">
        <f t="shared" si="2"/>
        <v>2.2720699999999998</v>
      </c>
      <c r="P32" s="108">
        <f t="shared" si="2"/>
        <v>3.1810800000000001</v>
      </c>
      <c r="Q32" s="108">
        <f t="shared" si="2"/>
        <v>2.35669</v>
      </c>
      <c r="R32" s="110">
        <v>100</v>
      </c>
      <c r="S32" s="108">
        <f t="shared" si="3"/>
        <v>82.105369999999994</v>
      </c>
      <c r="T32" s="108">
        <f t="shared" si="3"/>
        <v>13.447760000000001</v>
      </c>
      <c r="U32" s="71">
        <v>2017</v>
      </c>
    </row>
    <row r="33" spans="1:21" s="75" customFormat="1" ht="12" customHeight="1">
      <c r="A33" s="71">
        <v>2018</v>
      </c>
      <c r="B33" s="108">
        <f t="shared" si="2"/>
        <v>14.03248</v>
      </c>
      <c r="C33" s="108">
        <f t="shared" si="2"/>
        <v>17.03614</v>
      </c>
      <c r="D33" s="108">
        <f t="shared" si="2"/>
        <v>4.5071899999999996</v>
      </c>
      <c r="E33" s="108">
        <f t="shared" si="2"/>
        <v>2.5044</v>
      </c>
      <c r="F33" s="108">
        <f t="shared" si="2"/>
        <v>0.97118000000000004</v>
      </c>
      <c r="G33" s="108">
        <f t="shared" si="2"/>
        <v>2.8501799999999999</v>
      </c>
      <c r="H33" s="108">
        <f t="shared" si="2"/>
        <v>7.7866600000000004</v>
      </c>
      <c r="I33" s="108">
        <f t="shared" si="2"/>
        <v>1.6889799999999999</v>
      </c>
      <c r="J33" s="108">
        <f t="shared" si="2"/>
        <v>9.2279999999999998</v>
      </c>
      <c r="K33" s="108">
        <f t="shared" si="2"/>
        <v>21.320599999999999</v>
      </c>
      <c r="L33" s="108">
        <f t="shared" si="2"/>
        <v>4.54101</v>
      </c>
      <c r="M33" s="108">
        <f t="shared" si="2"/>
        <v>1.19306</v>
      </c>
      <c r="N33" s="108">
        <f t="shared" si="2"/>
        <v>4.5855499999999996</v>
      </c>
      <c r="O33" s="108">
        <f t="shared" si="2"/>
        <v>2.24457</v>
      </c>
      <c r="P33" s="108">
        <f t="shared" si="2"/>
        <v>3.17849</v>
      </c>
      <c r="Q33" s="108">
        <f t="shared" si="2"/>
        <v>2.3315100000000002</v>
      </c>
      <c r="R33" s="110">
        <v>100</v>
      </c>
      <c r="S33" s="108">
        <f t="shared" si="3"/>
        <v>82.137799999999999</v>
      </c>
      <c r="T33" s="108">
        <f t="shared" si="3"/>
        <v>13.35501</v>
      </c>
      <c r="U33" s="71">
        <v>2018</v>
      </c>
    </row>
    <row r="34" spans="1:21" s="75" customFormat="1" ht="12" customHeight="1">
      <c r="A34" s="71">
        <v>2019</v>
      </c>
      <c r="B34" s="108">
        <f t="shared" si="2"/>
        <v>14.004849999999999</v>
      </c>
      <c r="C34" s="108">
        <f t="shared" si="2"/>
        <v>17.072389999999999</v>
      </c>
      <c r="D34" s="108">
        <f t="shared" si="2"/>
        <v>4.5742599999999998</v>
      </c>
      <c r="E34" s="108">
        <f t="shared" si="2"/>
        <v>2.4944899999999999</v>
      </c>
      <c r="F34" s="108">
        <f t="shared" si="2"/>
        <v>0.96904999999999997</v>
      </c>
      <c r="G34" s="108">
        <f t="shared" si="2"/>
        <v>2.8654799999999998</v>
      </c>
      <c r="H34" s="108">
        <f t="shared" si="2"/>
        <v>7.7938400000000003</v>
      </c>
      <c r="I34" s="108">
        <f t="shared" si="2"/>
        <v>1.68144</v>
      </c>
      <c r="J34" s="108">
        <f t="shared" si="2"/>
        <v>9.2358700000000002</v>
      </c>
      <c r="K34" s="108">
        <f t="shared" si="2"/>
        <v>21.32696</v>
      </c>
      <c r="L34" s="108">
        <f t="shared" si="2"/>
        <v>4.5271600000000003</v>
      </c>
      <c r="M34" s="108">
        <f t="shared" si="2"/>
        <v>1.1834899999999999</v>
      </c>
      <c r="N34" s="108">
        <f t="shared" si="2"/>
        <v>4.5585699999999996</v>
      </c>
      <c r="O34" s="108">
        <f t="shared" si="2"/>
        <v>2.2234699999999998</v>
      </c>
      <c r="P34" s="108">
        <f t="shared" si="2"/>
        <v>3.18283</v>
      </c>
      <c r="Q34" s="108">
        <f t="shared" si="2"/>
        <v>2.30585</v>
      </c>
      <c r="R34" s="110">
        <v>100</v>
      </c>
      <c r="S34" s="108">
        <f t="shared" si="3"/>
        <v>82.161919999999995</v>
      </c>
      <c r="T34" s="108">
        <f t="shared" si="3"/>
        <v>13.263820000000001</v>
      </c>
      <c r="U34" s="71">
        <v>2019</v>
      </c>
    </row>
    <row r="35" spans="1:21" s="75" customFormat="1" ht="12" customHeight="1">
      <c r="A35" s="71">
        <v>2020</v>
      </c>
      <c r="B35" s="108">
        <f t="shared" si="2"/>
        <v>13.97391</v>
      </c>
      <c r="C35" s="108">
        <f t="shared" si="2"/>
        <v>17.086010000000002</v>
      </c>
      <c r="D35" s="108">
        <f t="shared" si="2"/>
        <v>4.5950600000000001</v>
      </c>
      <c r="E35" s="108">
        <f t="shared" si="2"/>
        <v>2.4970500000000002</v>
      </c>
      <c r="F35" s="108">
        <f t="shared" si="2"/>
        <v>0.96660999999999997</v>
      </c>
      <c r="G35" s="108">
        <f t="shared" si="2"/>
        <v>2.8769399999999998</v>
      </c>
      <c r="H35" s="108">
        <f t="shared" si="2"/>
        <v>7.7957099999999997</v>
      </c>
      <c r="I35" s="108">
        <f t="shared" si="2"/>
        <v>1.68238</v>
      </c>
      <c r="J35" s="108">
        <f t="shared" si="2"/>
        <v>9.2479700000000005</v>
      </c>
      <c r="K35" s="108">
        <f t="shared" si="2"/>
        <v>21.331900000000001</v>
      </c>
      <c r="L35" s="108">
        <f t="shared" si="2"/>
        <v>4.5116899999999998</v>
      </c>
      <c r="M35" s="108">
        <f t="shared" si="2"/>
        <v>1.1747300000000001</v>
      </c>
      <c r="N35" s="108">
        <f t="shared" si="2"/>
        <v>4.5600199999999997</v>
      </c>
      <c r="O35" s="108">
        <f t="shared" si="2"/>
        <v>2.2158000000000002</v>
      </c>
      <c r="P35" s="108">
        <f t="shared" si="2"/>
        <v>3.1962999999999999</v>
      </c>
      <c r="Q35" s="108">
        <f t="shared" si="2"/>
        <v>2.2879299999999998</v>
      </c>
      <c r="R35" s="110">
        <v>100</v>
      </c>
      <c r="S35" s="108">
        <f t="shared" si="3"/>
        <v>82.161770000000004</v>
      </c>
      <c r="T35" s="108">
        <f t="shared" si="3"/>
        <v>13.243180000000001</v>
      </c>
      <c r="U35" s="71">
        <v>2020</v>
      </c>
    </row>
    <row r="36" spans="1:21" s="75" customFormat="1" ht="12" customHeight="1">
      <c r="A36" s="71">
        <v>2021</v>
      </c>
      <c r="B36" s="108">
        <f t="shared" si="2"/>
        <v>13.946569999999999</v>
      </c>
      <c r="C36" s="108">
        <f t="shared" si="2"/>
        <v>17.056069999999998</v>
      </c>
      <c r="D36" s="108">
        <f t="shared" si="2"/>
        <v>4.6289699999999998</v>
      </c>
      <c r="E36" s="108">
        <f t="shared" si="2"/>
        <v>2.50671</v>
      </c>
      <c r="F36" s="108">
        <f t="shared" si="2"/>
        <v>0.96196999999999999</v>
      </c>
      <c r="G36" s="108">
        <f t="shared" si="2"/>
        <v>2.8757100000000002</v>
      </c>
      <c r="H36" s="108">
        <f t="shared" si="2"/>
        <v>7.8033400000000004</v>
      </c>
      <c r="I36" s="108">
        <f t="shared" si="2"/>
        <v>1.6822600000000001</v>
      </c>
      <c r="J36" s="108">
        <f t="shared" si="2"/>
        <v>9.25413</v>
      </c>
      <c r="K36" s="108">
        <f t="shared" si="2"/>
        <v>21.368269999999999</v>
      </c>
      <c r="L36" s="108">
        <f t="shared" si="2"/>
        <v>4.5107100000000004</v>
      </c>
      <c r="M36" s="108">
        <f t="shared" si="2"/>
        <v>1.1651800000000001</v>
      </c>
      <c r="N36" s="108">
        <f t="shared" si="2"/>
        <v>4.55342</v>
      </c>
      <c r="O36" s="108">
        <f t="shared" si="2"/>
        <v>2.2093699999999998</v>
      </c>
      <c r="P36" s="108">
        <f t="shared" si="2"/>
        <v>3.2080500000000001</v>
      </c>
      <c r="Q36" s="108">
        <f t="shared" si="2"/>
        <v>2.2692899999999998</v>
      </c>
      <c r="R36" s="110">
        <v>100</v>
      </c>
      <c r="S36" s="108">
        <f t="shared" si="3"/>
        <v>82.149990000000003</v>
      </c>
      <c r="T36" s="108">
        <f t="shared" si="3"/>
        <v>13.22104</v>
      </c>
      <c r="U36" s="71">
        <v>2021</v>
      </c>
    </row>
    <row r="37" spans="1:21" s="75" customFormat="1" ht="12" customHeight="1">
      <c r="A37" s="71">
        <v>2022</v>
      </c>
      <c r="B37" s="108">
        <f t="shared" si="2"/>
        <v>13.927070000000001</v>
      </c>
      <c r="C37" s="108">
        <f t="shared" si="2"/>
        <v>17.057480000000002</v>
      </c>
      <c r="D37" s="108">
        <f t="shared" si="2"/>
        <v>4.7208100000000002</v>
      </c>
      <c r="E37" s="108">
        <f t="shared" si="2"/>
        <v>2.5008599999999999</v>
      </c>
      <c r="F37" s="108">
        <f t="shared" si="2"/>
        <v>0.96392999999999995</v>
      </c>
      <c r="G37" s="108">
        <f t="shared" si="2"/>
        <v>2.8989699999999998</v>
      </c>
      <c r="H37" s="108">
        <f t="shared" si="2"/>
        <v>7.8180800000000001</v>
      </c>
      <c r="I37" s="108">
        <f t="shared" si="2"/>
        <v>1.6674800000000001</v>
      </c>
      <c r="J37" s="108">
        <f t="shared" si="2"/>
        <v>9.2346900000000005</v>
      </c>
      <c r="K37" s="108">
        <f t="shared" si="2"/>
        <v>21.394449999999999</v>
      </c>
      <c r="L37" s="108">
        <f t="shared" si="2"/>
        <v>4.5001800000000003</v>
      </c>
      <c r="M37" s="108">
        <f t="shared" si="2"/>
        <v>1.15282</v>
      </c>
      <c r="N37" s="108">
        <f t="shared" si="2"/>
        <v>4.53024</v>
      </c>
      <c r="O37" s="108">
        <f t="shared" si="2"/>
        <v>2.1815899999999999</v>
      </c>
      <c r="P37" s="108">
        <f t="shared" si="2"/>
        <v>3.20336</v>
      </c>
      <c r="Q37" s="108">
        <f t="shared" ref="Q37:Q38" si="4">ROUND(Q14/$R14*100,5)</f>
        <v>2.2479800000000001</v>
      </c>
      <c r="R37" s="110">
        <v>100</v>
      </c>
      <c r="S37" s="108">
        <f t="shared" si="3"/>
        <v>82.151039999999995</v>
      </c>
      <c r="T37" s="108">
        <f t="shared" si="3"/>
        <v>13.12815</v>
      </c>
      <c r="U37" s="71">
        <v>2022</v>
      </c>
    </row>
    <row r="38" spans="1:21" s="75" customFormat="1" ht="12" customHeight="1">
      <c r="A38" s="115">
        <v>2023</v>
      </c>
      <c r="B38" s="108">
        <f t="shared" ref="B38:P38" si="5">ROUND(B15/$R15*100,5)</f>
        <v>13.956300000000001</v>
      </c>
      <c r="C38" s="108">
        <f t="shared" si="5"/>
        <v>17.088920000000002</v>
      </c>
      <c r="D38" s="108">
        <f t="shared" si="5"/>
        <v>4.7612100000000002</v>
      </c>
      <c r="E38" s="108">
        <f t="shared" si="5"/>
        <v>2.4904899999999999</v>
      </c>
      <c r="F38" s="108">
        <f t="shared" si="5"/>
        <v>0.96569000000000005</v>
      </c>
      <c r="G38" s="108">
        <f t="shared" si="5"/>
        <v>2.9351600000000002</v>
      </c>
      <c r="H38" s="108">
        <f t="shared" si="5"/>
        <v>7.8394500000000003</v>
      </c>
      <c r="I38" s="108">
        <f t="shared" si="5"/>
        <v>1.6570199999999999</v>
      </c>
      <c r="J38" s="108">
        <f t="shared" si="5"/>
        <v>9.2160100000000007</v>
      </c>
      <c r="K38" s="108">
        <f t="shared" si="5"/>
        <v>21.35596</v>
      </c>
      <c r="L38" s="108">
        <f t="shared" si="5"/>
        <v>4.48651</v>
      </c>
      <c r="M38" s="108">
        <f t="shared" si="5"/>
        <v>1.1446000000000001</v>
      </c>
      <c r="N38" s="108">
        <f t="shared" si="5"/>
        <v>4.5075399999999997</v>
      </c>
      <c r="O38" s="108">
        <f t="shared" si="5"/>
        <v>2.1592899999999999</v>
      </c>
      <c r="P38" s="108">
        <f t="shared" si="5"/>
        <v>3.2058300000000002</v>
      </c>
      <c r="Q38" s="108">
        <f t="shared" si="4"/>
        <v>2.23001</v>
      </c>
      <c r="R38" s="110">
        <v>100</v>
      </c>
      <c r="S38" s="108">
        <f t="shared" si="3"/>
        <v>82.19444</v>
      </c>
      <c r="T38" s="108">
        <f t="shared" si="3"/>
        <v>13.04435</v>
      </c>
      <c r="U38" s="115">
        <v>2023</v>
      </c>
    </row>
    <row r="39" spans="1:21" s="75" customFormat="1" ht="12" customHeight="1">
      <c r="A39" s="101"/>
      <c r="B39" s="108"/>
      <c r="C39" s="109"/>
      <c r="D39" s="109"/>
      <c r="E39" s="109"/>
      <c r="F39" s="109"/>
      <c r="G39" s="109"/>
      <c r="H39" s="109"/>
      <c r="I39" s="109"/>
      <c r="J39" s="109"/>
      <c r="K39" s="109"/>
      <c r="L39" s="109"/>
      <c r="M39" s="109"/>
      <c r="N39" s="109"/>
      <c r="O39" s="109"/>
      <c r="P39" s="109"/>
      <c r="Q39" s="109"/>
      <c r="R39" s="109"/>
      <c r="S39" s="109"/>
      <c r="T39" s="109"/>
      <c r="U39" s="101"/>
    </row>
    <row r="40" spans="1:21" s="75" customFormat="1" ht="12" customHeight="1">
      <c r="A40" s="101"/>
      <c r="B40" s="108"/>
      <c r="C40" s="109"/>
      <c r="D40" s="109"/>
      <c r="E40" s="109"/>
      <c r="F40" s="109"/>
      <c r="G40" s="109"/>
      <c r="H40" s="109"/>
      <c r="I40" s="109"/>
      <c r="J40" s="109"/>
      <c r="K40" s="109"/>
      <c r="L40" s="109"/>
      <c r="M40" s="109"/>
      <c r="N40" s="109"/>
      <c r="O40" s="109"/>
      <c r="P40" s="109"/>
      <c r="Q40" s="109"/>
      <c r="R40" s="109"/>
      <c r="S40" s="109"/>
      <c r="T40" s="109"/>
      <c r="U40" s="101"/>
    </row>
    <row r="41" spans="1:21" s="75" customFormat="1" ht="12" customHeight="1">
      <c r="A41" s="101"/>
      <c r="B41" s="108"/>
      <c r="C41" s="109"/>
      <c r="D41" s="109"/>
      <c r="E41" s="109"/>
      <c r="F41" s="109"/>
      <c r="G41" s="109"/>
      <c r="H41" s="109"/>
      <c r="I41" s="109"/>
      <c r="J41" s="109"/>
      <c r="K41" s="109"/>
      <c r="L41" s="109"/>
      <c r="M41" s="109"/>
      <c r="N41" s="109"/>
      <c r="O41" s="109"/>
      <c r="P41" s="109"/>
      <c r="Q41" s="109"/>
      <c r="R41" s="109"/>
      <c r="S41" s="109"/>
      <c r="T41" s="109"/>
      <c r="U41" s="101"/>
    </row>
    <row r="42" spans="1:21" s="75" customFormat="1" ht="12" customHeight="1">
      <c r="A42" s="101"/>
      <c r="B42" s="108"/>
      <c r="C42" s="109"/>
      <c r="D42" s="109"/>
      <c r="E42" s="109"/>
      <c r="F42" s="109"/>
      <c r="G42" s="109"/>
      <c r="H42" s="109"/>
      <c r="I42" s="109"/>
      <c r="J42" s="109"/>
      <c r="K42" s="109"/>
      <c r="L42" s="109"/>
      <c r="M42" s="109"/>
      <c r="N42" s="109"/>
      <c r="O42" s="109"/>
      <c r="P42" s="109"/>
      <c r="Q42" s="109"/>
      <c r="R42" s="109"/>
      <c r="S42" s="109"/>
      <c r="T42" s="109"/>
      <c r="U42" s="101"/>
    </row>
    <row r="43" spans="1:21" s="75" customFormat="1" ht="12" customHeight="1">
      <c r="A43" s="101"/>
      <c r="B43" s="108"/>
      <c r="C43" s="109"/>
      <c r="D43" s="109"/>
      <c r="E43" s="109"/>
      <c r="F43" s="109"/>
      <c r="G43" s="109"/>
      <c r="H43" s="109"/>
      <c r="I43" s="109"/>
      <c r="J43" s="109"/>
      <c r="K43" s="109"/>
      <c r="L43" s="109"/>
      <c r="M43" s="109"/>
      <c r="N43" s="109"/>
      <c r="O43" s="109"/>
      <c r="P43" s="109"/>
      <c r="Q43" s="109"/>
      <c r="R43" s="109"/>
      <c r="S43" s="109"/>
      <c r="T43" s="109"/>
      <c r="U43" s="101"/>
    </row>
    <row r="44" spans="1:21" s="75" customFormat="1"/>
    <row r="45" spans="1:21" s="75" customFormat="1"/>
    <row r="46" spans="1:21" s="75" customFormat="1"/>
    <row r="47" spans="1:21" s="75" customFormat="1"/>
    <row r="48" spans="1:21" s="75" customFormat="1"/>
    <row r="49" s="75" customFormat="1"/>
    <row r="50" s="75" customFormat="1"/>
    <row r="51" s="75" customFormat="1"/>
    <row r="52" s="75" customFormat="1"/>
    <row r="53" s="75" customFormat="1"/>
    <row r="54" s="75" customFormat="1"/>
    <row r="55" s="75" customFormat="1"/>
    <row r="56" s="75" customFormat="1"/>
    <row r="57" s="75" customFormat="1"/>
    <row r="58" s="75" customFormat="1"/>
    <row r="59" s="75" customFormat="1"/>
    <row r="60" s="75" customFormat="1"/>
    <row r="61" s="75" customFormat="1"/>
    <row r="62" s="75" customFormat="1"/>
    <row r="63" s="75" customFormat="1"/>
    <row r="64" s="75" customFormat="1"/>
    <row r="65" s="75" customFormat="1"/>
    <row r="66" s="75" customFormat="1"/>
    <row r="67" s="75" customFormat="1"/>
    <row r="68" s="75" customFormat="1"/>
    <row r="69" s="75" customFormat="1"/>
    <row r="70" s="75" customFormat="1"/>
    <row r="71" s="75" customFormat="1"/>
    <row r="72" s="75" customFormat="1"/>
    <row r="73" s="75" customFormat="1"/>
    <row r="74" s="75" customFormat="1"/>
    <row r="75" s="75" customFormat="1"/>
    <row r="76" s="75" customFormat="1"/>
    <row r="77" s="75" customFormat="1"/>
    <row r="78" s="75" customFormat="1"/>
    <row r="79" s="75" customFormat="1"/>
    <row r="80" s="75" customFormat="1"/>
    <row r="81" s="75" customFormat="1"/>
    <row r="82" s="75" customFormat="1"/>
    <row r="83" s="75" customFormat="1"/>
    <row r="84" s="75" customFormat="1"/>
    <row r="85" s="75" customFormat="1"/>
    <row r="86" s="75" customFormat="1"/>
    <row r="87" s="75" customFormat="1"/>
    <row r="88" s="75" customFormat="1"/>
    <row r="89" s="75" customFormat="1"/>
    <row r="90" s="75" customFormat="1"/>
    <row r="91" s="75" customFormat="1"/>
    <row r="92" s="75" customFormat="1"/>
    <row r="93" s="75" customFormat="1"/>
    <row r="94" s="75" customFormat="1"/>
    <row r="95" s="75" customFormat="1"/>
    <row r="96" s="75" customFormat="1"/>
    <row r="97" s="75" customFormat="1"/>
    <row r="98" s="75" customFormat="1"/>
    <row r="99" s="75" customFormat="1"/>
    <row r="100" s="75" customFormat="1"/>
    <row r="101" s="75" customFormat="1"/>
    <row r="102" s="75" customFormat="1"/>
    <row r="103" s="75" customFormat="1"/>
    <row r="104" s="75" customFormat="1"/>
    <row r="105" s="75" customFormat="1"/>
    <row r="106" s="75" customFormat="1"/>
    <row r="107" s="75" customFormat="1"/>
    <row r="108" s="75" customFormat="1"/>
    <row r="109" s="75" customFormat="1"/>
    <row r="110" s="75" customFormat="1"/>
    <row r="111" s="75" customFormat="1"/>
    <row r="112" s="75" customFormat="1"/>
    <row r="113" s="75" customFormat="1"/>
    <row r="114" s="75" customFormat="1"/>
  </sheetData>
  <mergeCells count="8">
    <mergeCell ref="B28:K28"/>
    <mergeCell ref="L28:T28"/>
    <mergeCell ref="A1:K1"/>
    <mergeCell ref="L1:U1"/>
    <mergeCell ref="B5:K5"/>
    <mergeCell ref="L5:T5"/>
    <mergeCell ref="B17:K17"/>
    <mergeCell ref="L17:T17"/>
  </mergeCells>
  <hyperlinks>
    <hyperlink ref="A1:K1" location="Inhaltsverzeichnis!A1" display="8  Erwerbstätige am Arbeitsort in Deutschland 2000 bis 2014 nach Bundesländern" xr:uid="{E5DEC61E-AA8A-4726-B1D0-2C48478AC126}"/>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3/23 –  Brandenburg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5E9F-AB19-4FE9-B723-22596FD697BB}">
  <dimension ref="A1:V114"/>
  <sheetViews>
    <sheetView zoomScaleNormal="100" workbookViewId="0">
      <pane ySplit="3" topLeftCell="A4" activePane="bottomLeft" state="frozen"/>
      <selection pane="bottomLeft" sqref="A1:K1"/>
    </sheetView>
  </sheetViews>
  <sheetFormatPr baseColWidth="10" defaultColWidth="11.44140625" defaultRowHeight="13.2"/>
  <cols>
    <col min="1" max="1" width="5.5546875" style="91" customWidth="1"/>
    <col min="2" max="2" width="9.88671875" style="91" customWidth="1"/>
    <col min="3" max="8" width="8.33203125" style="91" customWidth="1"/>
    <col min="9" max="9" width="10.33203125" style="91" customWidth="1"/>
    <col min="10" max="11" width="8.33203125" style="91" customWidth="1"/>
    <col min="12" max="19" width="9.44140625" style="91" customWidth="1"/>
    <col min="20" max="20" width="9.88671875" style="91" customWidth="1"/>
    <col min="21" max="21" width="5.6640625" style="91" customWidth="1"/>
    <col min="22" max="16384" width="11.44140625" style="91"/>
  </cols>
  <sheetData>
    <row r="1" spans="1:22" ht="12" customHeight="1">
      <c r="A1" s="178" t="s">
        <v>155</v>
      </c>
      <c r="B1" s="178"/>
      <c r="C1" s="178"/>
      <c r="D1" s="178"/>
      <c r="E1" s="178"/>
      <c r="F1" s="178"/>
      <c r="G1" s="178"/>
      <c r="H1" s="178"/>
      <c r="I1" s="178"/>
      <c r="J1" s="178"/>
      <c r="K1" s="178"/>
      <c r="L1" s="179" t="s">
        <v>155</v>
      </c>
      <c r="M1" s="179"/>
      <c r="N1" s="179"/>
      <c r="O1" s="179"/>
      <c r="P1" s="179"/>
      <c r="Q1" s="179"/>
      <c r="R1" s="179"/>
      <c r="S1" s="179"/>
      <c r="T1" s="179"/>
      <c r="U1" s="179"/>
    </row>
    <row r="2" spans="1:22" ht="12" customHeight="1">
      <c r="A2" s="92"/>
      <c r="B2" s="93"/>
      <c r="C2" s="92"/>
      <c r="D2" s="92"/>
      <c r="E2" s="93"/>
      <c r="F2" s="92"/>
      <c r="G2" s="92"/>
      <c r="H2" s="92"/>
      <c r="I2" s="93"/>
      <c r="J2" s="93"/>
      <c r="K2" s="93"/>
    </row>
    <row r="3" spans="1:22" ht="35.25" customHeight="1">
      <c r="A3" s="94" t="s">
        <v>44</v>
      </c>
      <c r="B3" s="65" t="s">
        <v>98</v>
      </c>
      <c r="C3" s="95" t="s">
        <v>99</v>
      </c>
      <c r="D3" s="95" t="s">
        <v>100</v>
      </c>
      <c r="E3" s="65" t="s">
        <v>101</v>
      </c>
      <c r="F3" s="95" t="s">
        <v>102</v>
      </c>
      <c r="G3" s="95" t="s">
        <v>103</v>
      </c>
      <c r="H3" s="95" t="s">
        <v>104</v>
      </c>
      <c r="I3" s="65" t="s">
        <v>105</v>
      </c>
      <c r="J3" s="65" t="s">
        <v>106</v>
      </c>
      <c r="K3" s="87" t="s">
        <v>107</v>
      </c>
      <c r="L3" s="88" t="s">
        <v>108</v>
      </c>
      <c r="M3" s="95" t="s">
        <v>109</v>
      </c>
      <c r="N3" s="65" t="s">
        <v>110</v>
      </c>
      <c r="O3" s="65" t="s">
        <v>111</v>
      </c>
      <c r="P3" s="65" t="s">
        <v>112</v>
      </c>
      <c r="Q3" s="95" t="s">
        <v>113</v>
      </c>
      <c r="R3" s="65" t="s">
        <v>114</v>
      </c>
      <c r="S3" s="61" t="s">
        <v>115</v>
      </c>
      <c r="T3" s="63" t="s">
        <v>116</v>
      </c>
      <c r="U3" s="96" t="s">
        <v>44</v>
      </c>
    </row>
    <row r="4" spans="1:22" ht="12" customHeight="1">
      <c r="A4" s="97"/>
      <c r="B4" s="98"/>
      <c r="C4" s="98"/>
      <c r="D4" s="98"/>
      <c r="E4" s="98"/>
      <c r="F4" s="98"/>
      <c r="G4" s="98"/>
      <c r="H4" s="98"/>
      <c r="I4" s="98"/>
      <c r="J4" s="98"/>
      <c r="K4" s="98"/>
      <c r="L4" s="99"/>
      <c r="M4" s="99"/>
      <c r="N4" s="99"/>
      <c r="O4" s="99"/>
      <c r="P4" s="99"/>
      <c r="Q4" s="99"/>
      <c r="R4" s="99"/>
      <c r="S4" s="99"/>
      <c r="T4" s="99"/>
      <c r="U4" s="100"/>
    </row>
    <row r="5" spans="1:22" s="75" customFormat="1" ht="12" customHeight="1">
      <c r="A5" s="101"/>
      <c r="B5" s="180" t="s">
        <v>51</v>
      </c>
      <c r="C5" s="180"/>
      <c r="D5" s="180"/>
      <c r="E5" s="180"/>
      <c r="F5" s="180"/>
      <c r="G5" s="180"/>
      <c r="H5" s="180"/>
      <c r="I5" s="180"/>
      <c r="J5" s="180"/>
      <c r="K5" s="180"/>
      <c r="L5" s="180" t="s">
        <v>51</v>
      </c>
      <c r="M5" s="180"/>
      <c r="N5" s="180"/>
      <c r="O5" s="180"/>
      <c r="P5" s="180"/>
      <c r="Q5" s="180"/>
      <c r="R5" s="180"/>
      <c r="S5" s="180"/>
      <c r="T5" s="180"/>
      <c r="U5" s="102"/>
    </row>
    <row r="6" spans="1:22" s="75" customFormat="1" ht="12" customHeight="1">
      <c r="A6" s="101">
        <v>2014</v>
      </c>
      <c r="B6" s="105">
        <v>5384.49</v>
      </c>
      <c r="C6" s="105">
        <v>6375.3379999999997</v>
      </c>
      <c r="D6" s="105">
        <v>1584.164</v>
      </c>
      <c r="E6" s="105">
        <v>951.62699999999995</v>
      </c>
      <c r="F6" s="105">
        <v>388.71499999999997</v>
      </c>
      <c r="G6" s="105">
        <v>1089.3019999999999</v>
      </c>
      <c r="H6" s="105">
        <v>2971.2559999999999</v>
      </c>
      <c r="I6" s="105">
        <v>664.39800000000002</v>
      </c>
      <c r="J6" s="105">
        <v>3559.3789999999999</v>
      </c>
      <c r="K6" s="105">
        <v>8263.0460000000003</v>
      </c>
      <c r="L6" s="105">
        <v>1757.2059999999999</v>
      </c>
      <c r="M6" s="105">
        <v>482.43400000000003</v>
      </c>
      <c r="N6" s="105">
        <v>1783.076</v>
      </c>
      <c r="O6" s="105">
        <v>911.19500000000005</v>
      </c>
      <c r="P6" s="105">
        <v>1195.4259999999999</v>
      </c>
      <c r="Q6" s="105">
        <v>928.94799999999998</v>
      </c>
      <c r="R6" s="103">
        <v>38290</v>
      </c>
      <c r="S6" s="105">
        <v>31466.592000000001</v>
      </c>
      <c r="T6" s="105">
        <v>5239.2439999999997</v>
      </c>
      <c r="U6" s="101">
        <v>2014</v>
      </c>
      <c r="V6" s="104"/>
    </row>
    <row r="7" spans="1:22" s="75" customFormat="1" ht="12" customHeight="1">
      <c r="A7" s="101">
        <v>2015</v>
      </c>
      <c r="B7" s="105">
        <v>5451.0910000000003</v>
      </c>
      <c r="C7" s="105">
        <v>6481.4650000000001</v>
      </c>
      <c r="D7" s="105">
        <v>1621.7070000000001</v>
      </c>
      <c r="E7" s="105">
        <v>951.94600000000003</v>
      </c>
      <c r="F7" s="105">
        <v>390.887</v>
      </c>
      <c r="G7" s="105">
        <v>1101.96</v>
      </c>
      <c r="H7" s="105">
        <v>3014.277</v>
      </c>
      <c r="I7" s="105">
        <v>665.947</v>
      </c>
      <c r="J7" s="105">
        <v>3601.1210000000001</v>
      </c>
      <c r="K7" s="105">
        <v>8354.241</v>
      </c>
      <c r="L7" s="105">
        <v>1772.0830000000001</v>
      </c>
      <c r="M7" s="105">
        <v>483.209</v>
      </c>
      <c r="N7" s="105">
        <v>1784.2380000000001</v>
      </c>
      <c r="O7" s="105">
        <v>908.60799999999995</v>
      </c>
      <c r="P7" s="105">
        <v>1210.3019999999999</v>
      </c>
      <c r="Q7" s="105">
        <v>929.91800000000001</v>
      </c>
      <c r="R7" s="103">
        <v>38723</v>
      </c>
      <c r="S7" s="105">
        <v>31860.635999999999</v>
      </c>
      <c r="T7" s="105">
        <v>5240.6570000000002</v>
      </c>
      <c r="U7" s="101">
        <v>2015</v>
      </c>
      <c r="V7" s="104"/>
    </row>
    <row r="8" spans="1:22" s="75" customFormat="1" ht="12" customHeight="1">
      <c r="A8" s="101">
        <v>2016</v>
      </c>
      <c r="B8" s="105">
        <v>5541.5010000000002</v>
      </c>
      <c r="C8" s="105">
        <v>6607.1450000000004</v>
      </c>
      <c r="D8" s="105">
        <v>1673.367</v>
      </c>
      <c r="E8" s="105">
        <v>963.87099999999998</v>
      </c>
      <c r="F8" s="105">
        <v>396.88600000000002</v>
      </c>
      <c r="G8" s="105">
        <v>1122.53</v>
      </c>
      <c r="H8" s="105">
        <v>3061.5569999999998</v>
      </c>
      <c r="I8" s="105">
        <v>671.13199999999995</v>
      </c>
      <c r="J8" s="105">
        <v>3656.8330000000001</v>
      </c>
      <c r="K8" s="105">
        <v>8467.5319999999992</v>
      </c>
      <c r="L8" s="105">
        <v>1790.434</v>
      </c>
      <c r="M8" s="105">
        <v>486.53399999999999</v>
      </c>
      <c r="N8" s="105">
        <v>1805.2429999999999</v>
      </c>
      <c r="O8" s="105">
        <v>913.00099999999998</v>
      </c>
      <c r="P8" s="105">
        <v>1233.0909999999999</v>
      </c>
      <c r="Q8" s="105">
        <v>935.34299999999996</v>
      </c>
      <c r="R8" s="103">
        <v>39326</v>
      </c>
      <c r="S8" s="105">
        <v>32364.043000000001</v>
      </c>
      <c r="T8" s="105">
        <v>5288.59</v>
      </c>
      <c r="U8" s="101">
        <v>2016</v>
      </c>
      <c r="V8" s="104"/>
    </row>
    <row r="9" spans="1:22" s="75" customFormat="1" ht="12" customHeight="1">
      <c r="A9" s="101">
        <v>2017</v>
      </c>
      <c r="B9" s="105">
        <v>5639.1530000000002</v>
      </c>
      <c r="C9" s="105">
        <v>6743.6490000000003</v>
      </c>
      <c r="D9" s="105">
        <v>1730.15</v>
      </c>
      <c r="E9" s="105">
        <v>980.226</v>
      </c>
      <c r="F9" s="105">
        <v>401.21</v>
      </c>
      <c r="G9" s="105">
        <v>1139.002</v>
      </c>
      <c r="H9" s="105">
        <v>3120.069</v>
      </c>
      <c r="I9" s="105">
        <v>678.25400000000002</v>
      </c>
      <c r="J9" s="105">
        <v>3712.9969999999998</v>
      </c>
      <c r="K9" s="105">
        <v>8599.3240000000005</v>
      </c>
      <c r="L9" s="105">
        <v>1814.289</v>
      </c>
      <c r="M9" s="105">
        <v>490.226</v>
      </c>
      <c r="N9" s="105">
        <v>1830.3330000000001</v>
      </c>
      <c r="O9" s="105">
        <v>919.73299999999995</v>
      </c>
      <c r="P9" s="105">
        <v>1255.6310000000001</v>
      </c>
      <c r="Q9" s="105">
        <v>942.75400000000002</v>
      </c>
      <c r="R9" s="103">
        <v>39997</v>
      </c>
      <c r="S9" s="105">
        <v>32915.550000000003</v>
      </c>
      <c r="T9" s="105">
        <v>5351.3</v>
      </c>
      <c r="U9" s="101">
        <v>2017</v>
      </c>
      <c r="V9" s="104"/>
    </row>
    <row r="10" spans="1:22" s="75" customFormat="1" ht="12" customHeight="1">
      <c r="A10" s="101">
        <v>2018</v>
      </c>
      <c r="B10" s="105">
        <v>5732.3339999999998</v>
      </c>
      <c r="C10" s="105">
        <v>6874.2460000000001</v>
      </c>
      <c r="D10" s="105">
        <v>1780.6110000000001</v>
      </c>
      <c r="E10" s="105">
        <v>992.86</v>
      </c>
      <c r="F10" s="105">
        <v>406.029</v>
      </c>
      <c r="G10" s="105">
        <v>1160.6510000000001</v>
      </c>
      <c r="H10" s="105">
        <v>3179.3519999999999</v>
      </c>
      <c r="I10" s="105">
        <v>684.52800000000002</v>
      </c>
      <c r="J10" s="105">
        <v>3768.04</v>
      </c>
      <c r="K10" s="105">
        <v>8739.4110000000001</v>
      </c>
      <c r="L10" s="105">
        <v>1838.8720000000001</v>
      </c>
      <c r="M10" s="105">
        <v>493.82900000000001</v>
      </c>
      <c r="N10" s="105">
        <v>1853.818</v>
      </c>
      <c r="O10" s="105">
        <v>922.61199999999997</v>
      </c>
      <c r="P10" s="105">
        <v>1274.354</v>
      </c>
      <c r="Q10" s="105">
        <v>947.45299999999997</v>
      </c>
      <c r="R10" s="103">
        <v>40649</v>
      </c>
      <c r="S10" s="105">
        <v>33467.118000000002</v>
      </c>
      <c r="T10" s="105">
        <v>5401.2709999999997</v>
      </c>
      <c r="U10" s="101">
        <v>2018</v>
      </c>
      <c r="V10" s="104"/>
    </row>
    <row r="11" spans="1:22" s="75" customFormat="1" ht="12" customHeight="1">
      <c r="A11" s="101">
        <v>2019</v>
      </c>
      <c r="B11" s="105">
        <v>5793.8149999999996</v>
      </c>
      <c r="C11" s="105">
        <v>6972.4769999999999</v>
      </c>
      <c r="D11" s="105">
        <v>1831.049</v>
      </c>
      <c r="E11" s="105">
        <v>1000.725</v>
      </c>
      <c r="F11" s="105">
        <v>409.47</v>
      </c>
      <c r="G11" s="105">
        <v>1182.9670000000001</v>
      </c>
      <c r="H11" s="105">
        <v>3221.0210000000002</v>
      </c>
      <c r="I11" s="105">
        <v>689.87900000000002</v>
      </c>
      <c r="J11" s="105">
        <v>3814.4989999999998</v>
      </c>
      <c r="K11" s="105">
        <v>8851.0580000000009</v>
      </c>
      <c r="L11" s="105">
        <v>1857.009</v>
      </c>
      <c r="M11" s="105">
        <v>494.50099999999998</v>
      </c>
      <c r="N11" s="105">
        <v>1867.002</v>
      </c>
      <c r="O11" s="105">
        <v>923.16899999999998</v>
      </c>
      <c r="P11" s="105">
        <v>1289.6420000000001</v>
      </c>
      <c r="Q11" s="105">
        <v>946.71699999999998</v>
      </c>
      <c r="R11" s="103">
        <v>41145</v>
      </c>
      <c r="S11" s="105">
        <v>33886.459000000003</v>
      </c>
      <c r="T11" s="105">
        <v>5427.4920000000002</v>
      </c>
      <c r="U11" s="101">
        <v>2019</v>
      </c>
      <c r="V11" s="104"/>
    </row>
    <row r="12" spans="1:22" s="75" customFormat="1" ht="12" customHeight="1">
      <c r="A12" s="101">
        <v>2020</v>
      </c>
      <c r="B12" s="105">
        <v>5750.4539999999997</v>
      </c>
      <c r="C12" s="105">
        <v>6941.93</v>
      </c>
      <c r="D12" s="105">
        <v>1834.4179999999999</v>
      </c>
      <c r="E12" s="105">
        <v>997.65599999999995</v>
      </c>
      <c r="F12" s="105">
        <v>406.21899999999999</v>
      </c>
      <c r="G12" s="105">
        <v>1181.5170000000001</v>
      </c>
      <c r="H12" s="105">
        <v>3202.8980000000001</v>
      </c>
      <c r="I12" s="105">
        <v>685.25900000000001</v>
      </c>
      <c r="J12" s="105">
        <v>3797.6109999999999</v>
      </c>
      <c r="K12" s="105">
        <v>8808.9030000000002</v>
      </c>
      <c r="L12" s="105">
        <v>1840.8150000000001</v>
      </c>
      <c r="M12" s="105">
        <v>486.64800000000002</v>
      </c>
      <c r="N12" s="105">
        <v>1858.144</v>
      </c>
      <c r="O12" s="105">
        <v>914.36900000000003</v>
      </c>
      <c r="P12" s="105">
        <v>1287.0239999999999</v>
      </c>
      <c r="Q12" s="105">
        <v>933.13499999999999</v>
      </c>
      <c r="R12" s="103">
        <v>40927</v>
      </c>
      <c r="S12" s="105">
        <v>33704.019</v>
      </c>
      <c r="T12" s="105">
        <v>5388.5630000000001</v>
      </c>
      <c r="U12" s="101">
        <v>2020</v>
      </c>
      <c r="V12" s="104"/>
    </row>
    <row r="13" spans="1:22" s="75" customFormat="1" ht="12" customHeight="1">
      <c r="A13" s="101">
        <v>2021</v>
      </c>
      <c r="B13" s="105">
        <v>5761.7730000000001</v>
      </c>
      <c r="C13" s="105">
        <v>6959.973</v>
      </c>
      <c r="D13" s="105">
        <v>1862.4749999999999</v>
      </c>
      <c r="E13" s="105">
        <v>1009.203</v>
      </c>
      <c r="F13" s="105">
        <v>406.428</v>
      </c>
      <c r="G13" s="105">
        <v>1185.9190000000001</v>
      </c>
      <c r="H13" s="105">
        <v>3217.7179999999998</v>
      </c>
      <c r="I13" s="105">
        <v>686.65599999999995</v>
      </c>
      <c r="J13" s="105">
        <v>3815.317</v>
      </c>
      <c r="K13" s="105">
        <v>8856.4320000000007</v>
      </c>
      <c r="L13" s="105">
        <v>1848.529</v>
      </c>
      <c r="M13" s="105">
        <v>484.14499999999998</v>
      </c>
      <c r="N13" s="105">
        <v>1862.4970000000001</v>
      </c>
      <c r="O13" s="105">
        <v>915.58399999999995</v>
      </c>
      <c r="P13" s="105">
        <v>1298.671</v>
      </c>
      <c r="Q13" s="105">
        <v>929.68</v>
      </c>
      <c r="R13" s="103">
        <v>41101</v>
      </c>
      <c r="S13" s="105">
        <v>33834.904999999999</v>
      </c>
      <c r="T13" s="105">
        <v>5403.62</v>
      </c>
      <c r="U13" s="101">
        <v>2021</v>
      </c>
      <c r="V13" s="104"/>
    </row>
    <row r="14" spans="1:22" s="75" customFormat="1" ht="12" customHeight="1">
      <c r="A14" s="101">
        <v>2022</v>
      </c>
      <c r="B14" s="105">
        <v>5848.8159999999998</v>
      </c>
      <c r="C14" s="105">
        <v>7081.8029999999999</v>
      </c>
      <c r="D14" s="105">
        <v>1936.749</v>
      </c>
      <c r="E14" s="105">
        <v>1024.886</v>
      </c>
      <c r="F14" s="105">
        <v>414.178</v>
      </c>
      <c r="G14" s="105">
        <v>1217.646</v>
      </c>
      <c r="H14" s="105">
        <v>3273.7280000000001</v>
      </c>
      <c r="I14" s="105">
        <v>690.86400000000003</v>
      </c>
      <c r="J14" s="105">
        <v>3869.3119999999999</v>
      </c>
      <c r="K14" s="105">
        <v>9002.3080000000009</v>
      </c>
      <c r="L14" s="105">
        <v>1875.2249999999999</v>
      </c>
      <c r="M14" s="105">
        <v>487.35700000000003</v>
      </c>
      <c r="N14" s="105">
        <v>1883.816</v>
      </c>
      <c r="O14" s="105">
        <v>918.80700000000002</v>
      </c>
      <c r="P14" s="105">
        <v>1318.848</v>
      </c>
      <c r="Q14" s="105">
        <v>936.65700000000004</v>
      </c>
      <c r="R14" s="103">
        <v>41781</v>
      </c>
      <c r="S14" s="105">
        <v>34389.220999999998</v>
      </c>
      <c r="T14" s="105">
        <v>5455.03</v>
      </c>
      <c r="U14" s="101">
        <v>2022</v>
      </c>
      <c r="V14" s="104"/>
    </row>
    <row r="15" spans="1:22" s="75" customFormat="1" ht="12" customHeight="1">
      <c r="A15" s="101">
        <v>2023</v>
      </c>
      <c r="B15" s="105">
        <v>5913.94</v>
      </c>
      <c r="C15" s="105">
        <v>7167.0590000000002</v>
      </c>
      <c r="D15" s="105">
        <v>1973.1569999999999</v>
      </c>
      <c r="E15" s="105">
        <v>1029.442</v>
      </c>
      <c r="F15" s="105">
        <v>418.46800000000002</v>
      </c>
      <c r="G15" s="105">
        <v>1245.3610000000001</v>
      </c>
      <c r="H15" s="105">
        <v>3311</v>
      </c>
      <c r="I15" s="105">
        <v>691.73</v>
      </c>
      <c r="J15" s="105">
        <v>3895.5120000000002</v>
      </c>
      <c r="K15" s="105">
        <v>9065.4060000000009</v>
      </c>
      <c r="L15" s="105">
        <v>1886.0619999999999</v>
      </c>
      <c r="M15" s="105">
        <v>488.399</v>
      </c>
      <c r="N15" s="105">
        <v>1893.8779999999999</v>
      </c>
      <c r="O15" s="105">
        <v>917.39300000000003</v>
      </c>
      <c r="P15" s="105">
        <v>1329.79</v>
      </c>
      <c r="Q15" s="105">
        <v>936.40300000000002</v>
      </c>
      <c r="R15" s="103">
        <v>42163</v>
      </c>
      <c r="S15" s="105">
        <v>34720.997000000003</v>
      </c>
      <c r="T15" s="105">
        <v>5468.8459999999995</v>
      </c>
      <c r="U15" s="101">
        <v>2023</v>
      </c>
      <c r="V15" s="104"/>
    </row>
    <row r="16" spans="1:22" s="75" customFormat="1" ht="12" customHeight="1">
      <c r="A16" s="101"/>
      <c r="B16" s="106"/>
      <c r="C16" s="107"/>
      <c r="D16" s="107"/>
      <c r="E16" s="107"/>
      <c r="F16" s="107"/>
      <c r="G16" s="107"/>
      <c r="H16" s="107"/>
      <c r="I16" s="107"/>
      <c r="J16" s="107"/>
      <c r="K16" s="107"/>
      <c r="L16" s="107"/>
      <c r="M16" s="107"/>
      <c r="N16" s="107"/>
      <c r="O16" s="107"/>
      <c r="P16" s="107"/>
      <c r="Q16" s="107"/>
      <c r="R16" s="107"/>
      <c r="S16" s="107"/>
      <c r="T16" s="107"/>
      <c r="U16" s="101"/>
    </row>
    <row r="17" spans="1:21" s="75" customFormat="1" ht="12" customHeight="1">
      <c r="A17" s="101"/>
      <c r="B17" s="180" t="s">
        <v>125</v>
      </c>
      <c r="C17" s="180"/>
      <c r="D17" s="180"/>
      <c r="E17" s="180"/>
      <c r="F17" s="180"/>
      <c r="G17" s="180"/>
      <c r="H17" s="180"/>
      <c r="I17" s="180"/>
      <c r="J17" s="180"/>
      <c r="K17" s="180"/>
      <c r="L17" s="180" t="s">
        <v>125</v>
      </c>
      <c r="M17" s="180"/>
      <c r="N17" s="180"/>
      <c r="O17" s="180"/>
      <c r="P17" s="180"/>
      <c r="Q17" s="180"/>
      <c r="R17" s="180"/>
      <c r="S17" s="180"/>
      <c r="T17" s="180"/>
      <c r="U17" s="101"/>
    </row>
    <row r="18" spans="1:21" s="75" customFormat="1" ht="12" customHeight="1">
      <c r="A18" s="101">
        <v>2015</v>
      </c>
      <c r="B18" s="108">
        <f t="shared" ref="B18:T22" si="0">ROUND(B7/B6*100-100,5)</f>
        <v>1.2369000000000001</v>
      </c>
      <c r="C18" s="108">
        <f t="shared" si="0"/>
        <v>1.66465</v>
      </c>
      <c r="D18" s="108">
        <f t="shared" si="0"/>
        <v>2.3698899999999998</v>
      </c>
      <c r="E18" s="108">
        <f t="shared" si="0"/>
        <v>3.3520000000000001E-2</v>
      </c>
      <c r="F18" s="108">
        <f t="shared" si="0"/>
        <v>0.55876000000000003</v>
      </c>
      <c r="G18" s="108">
        <f t="shared" si="0"/>
        <v>1.1620299999999999</v>
      </c>
      <c r="H18" s="108">
        <f t="shared" si="0"/>
        <v>1.44791</v>
      </c>
      <c r="I18" s="108">
        <f t="shared" si="0"/>
        <v>0.23313999999999999</v>
      </c>
      <c r="J18" s="108">
        <f t="shared" si="0"/>
        <v>1.1727300000000001</v>
      </c>
      <c r="K18" s="108">
        <f t="shared" si="0"/>
        <v>1.10365</v>
      </c>
      <c r="L18" s="108">
        <f t="shared" si="0"/>
        <v>0.84662999999999999</v>
      </c>
      <c r="M18" s="108">
        <f t="shared" si="0"/>
        <v>0.16064000000000001</v>
      </c>
      <c r="N18" s="108">
        <f t="shared" si="0"/>
        <v>6.5170000000000006E-2</v>
      </c>
      <c r="O18" s="108">
        <f t="shared" si="0"/>
        <v>-0.28391</v>
      </c>
      <c r="P18" s="108">
        <f t="shared" si="0"/>
        <v>1.24441</v>
      </c>
      <c r="Q18" s="108">
        <f t="shared" si="0"/>
        <v>0.10442</v>
      </c>
      <c r="R18" s="108">
        <f t="shared" si="0"/>
        <v>1.1308400000000001</v>
      </c>
      <c r="S18" s="108">
        <f t="shared" si="0"/>
        <v>1.2522599999999999</v>
      </c>
      <c r="T18" s="108">
        <f t="shared" si="0"/>
        <v>2.6970000000000001E-2</v>
      </c>
      <c r="U18" s="101">
        <v>2015</v>
      </c>
    </row>
    <row r="19" spans="1:21" s="75" customFormat="1" ht="12" customHeight="1">
      <c r="A19" s="101">
        <v>2016</v>
      </c>
      <c r="B19" s="108">
        <f t="shared" si="0"/>
        <v>1.6585700000000001</v>
      </c>
      <c r="C19" s="108">
        <f t="shared" si="0"/>
        <v>1.9390700000000001</v>
      </c>
      <c r="D19" s="108">
        <f t="shared" si="0"/>
        <v>3.18553</v>
      </c>
      <c r="E19" s="108">
        <f t="shared" si="0"/>
        <v>1.2526999999999999</v>
      </c>
      <c r="F19" s="108">
        <f t="shared" si="0"/>
        <v>1.53471</v>
      </c>
      <c r="G19" s="108">
        <f t="shared" si="0"/>
        <v>1.8666700000000001</v>
      </c>
      <c r="H19" s="108">
        <f t="shared" si="0"/>
        <v>1.56854</v>
      </c>
      <c r="I19" s="108">
        <f t="shared" si="0"/>
        <v>0.77859</v>
      </c>
      <c r="J19" s="108">
        <f t="shared" si="0"/>
        <v>1.5470699999999999</v>
      </c>
      <c r="K19" s="108">
        <f t="shared" si="0"/>
        <v>1.35609</v>
      </c>
      <c r="L19" s="108">
        <f t="shared" si="0"/>
        <v>1.03556</v>
      </c>
      <c r="M19" s="108">
        <f t="shared" si="0"/>
        <v>0.68811</v>
      </c>
      <c r="N19" s="108">
        <f t="shared" si="0"/>
        <v>1.1772499999999999</v>
      </c>
      <c r="O19" s="108">
        <f t="shared" si="0"/>
        <v>0.48348999999999998</v>
      </c>
      <c r="P19" s="108">
        <f t="shared" si="0"/>
        <v>1.8829199999999999</v>
      </c>
      <c r="Q19" s="108">
        <f t="shared" si="0"/>
        <v>0.58338000000000001</v>
      </c>
      <c r="R19" s="108">
        <f t="shared" si="0"/>
        <v>1.55721</v>
      </c>
      <c r="S19" s="108">
        <f t="shared" si="0"/>
        <v>1.58003</v>
      </c>
      <c r="T19" s="108">
        <f t="shared" si="0"/>
        <v>0.91464000000000001</v>
      </c>
      <c r="U19" s="101">
        <v>2016</v>
      </c>
    </row>
    <row r="20" spans="1:21" s="75" customFormat="1" ht="12" customHeight="1">
      <c r="A20" s="101">
        <v>2017</v>
      </c>
      <c r="B20" s="108">
        <f t="shared" si="0"/>
        <v>1.7621899999999999</v>
      </c>
      <c r="C20" s="108">
        <f t="shared" si="0"/>
        <v>2.0660099999999999</v>
      </c>
      <c r="D20" s="108">
        <f t="shared" si="0"/>
        <v>3.3933399999999998</v>
      </c>
      <c r="E20" s="108">
        <f t="shared" si="0"/>
        <v>1.6968000000000001</v>
      </c>
      <c r="F20" s="108">
        <f t="shared" si="0"/>
        <v>1.08948</v>
      </c>
      <c r="G20" s="108">
        <f t="shared" si="0"/>
        <v>1.4674</v>
      </c>
      <c r="H20" s="108">
        <f t="shared" si="0"/>
        <v>1.9111800000000001</v>
      </c>
      <c r="I20" s="108">
        <f t="shared" si="0"/>
        <v>1.0611900000000001</v>
      </c>
      <c r="J20" s="108">
        <f t="shared" si="0"/>
        <v>1.53586</v>
      </c>
      <c r="K20" s="108">
        <f t="shared" si="0"/>
        <v>1.55644</v>
      </c>
      <c r="L20" s="108">
        <f t="shared" si="0"/>
        <v>1.33236</v>
      </c>
      <c r="M20" s="108">
        <f t="shared" si="0"/>
        <v>0.75883999999999996</v>
      </c>
      <c r="N20" s="108">
        <f t="shared" si="0"/>
        <v>1.38984</v>
      </c>
      <c r="O20" s="108">
        <f t="shared" si="0"/>
        <v>0.73734999999999995</v>
      </c>
      <c r="P20" s="108">
        <f t="shared" si="0"/>
        <v>1.8279300000000001</v>
      </c>
      <c r="Q20" s="108">
        <f t="shared" si="0"/>
        <v>0.79232999999999998</v>
      </c>
      <c r="R20" s="108">
        <f t="shared" si="0"/>
        <v>1.70625</v>
      </c>
      <c r="S20" s="108">
        <f t="shared" si="0"/>
        <v>1.70407</v>
      </c>
      <c r="T20" s="108">
        <f t="shared" si="0"/>
        <v>1.1857599999999999</v>
      </c>
      <c r="U20" s="101">
        <v>2017</v>
      </c>
    </row>
    <row r="21" spans="1:21" s="75" customFormat="1" ht="12" customHeight="1">
      <c r="A21" s="101">
        <v>2018</v>
      </c>
      <c r="B21" s="108">
        <f t="shared" si="0"/>
        <v>1.65239</v>
      </c>
      <c r="C21" s="108">
        <f t="shared" si="0"/>
        <v>1.93659</v>
      </c>
      <c r="D21" s="108">
        <f t="shared" si="0"/>
        <v>2.9165700000000001</v>
      </c>
      <c r="E21" s="108">
        <f t="shared" si="0"/>
        <v>1.2888900000000001</v>
      </c>
      <c r="F21" s="108">
        <f t="shared" si="0"/>
        <v>1.20112</v>
      </c>
      <c r="G21" s="108">
        <f t="shared" si="0"/>
        <v>1.9007000000000001</v>
      </c>
      <c r="H21" s="108">
        <f t="shared" si="0"/>
        <v>1.90005</v>
      </c>
      <c r="I21" s="108">
        <f t="shared" si="0"/>
        <v>0.92501999999999995</v>
      </c>
      <c r="J21" s="108">
        <f t="shared" si="0"/>
        <v>1.48244</v>
      </c>
      <c r="K21" s="108">
        <f t="shared" si="0"/>
        <v>1.6290500000000001</v>
      </c>
      <c r="L21" s="108">
        <f t="shared" si="0"/>
        <v>1.35497</v>
      </c>
      <c r="M21" s="108">
        <f t="shared" si="0"/>
        <v>0.73497000000000001</v>
      </c>
      <c r="N21" s="108">
        <f t="shared" si="0"/>
        <v>1.2830999999999999</v>
      </c>
      <c r="O21" s="108">
        <f t="shared" si="0"/>
        <v>0.31302999999999997</v>
      </c>
      <c r="P21" s="108">
        <f t="shared" si="0"/>
        <v>1.49112</v>
      </c>
      <c r="Q21" s="108">
        <f t="shared" si="0"/>
        <v>0.49842999999999998</v>
      </c>
      <c r="R21" s="108">
        <f t="shared" si="0"/>
        <v>1.63012</v>
      </c>
      <c r="S21" s="108">
        <f t="shared" si="0"/>
        <v>1.67571</v>
      </c>
      <c r="T21" s="108">
        <f t="shared" si="0"/>
        <v>0.93381000000000003</v>
      </c>
      <c r="U21" s="101">
        <v>2018</v>
      </c>
    </row>
    <row r="22" spans="1:21" s="75" customFormat="1" ht="12" customHeight="1">
      <c r="A22" s="101">
        <v>2019</v>
      </c>
      <c r="B22" s="108">
        <f t="shared" si="0"/>
        <v>1.07253</v>
      </c>
      <c r="C22" s="108">
        <f t="shared" si="0"/>
        <v>1.4289700000000001</v>
      </c>
      <c r="D22" s="108">
        <f t="shared" si="0"/>
        <v>2.8326199999999999</v>
      </c>
      <c r="E22" s="108">
        <f t="shared" si="0"/>
        <v>0.79215999999999998</v>
      </c>
      <c r="F22" s="108">
        <f t="shared" si="0"/>
        <v>0.84748000000000001</v>
      </c>
      <c r="G22" s="108">
        <f t="shared" si="0"/>
        <v>1.9227099999999999</v>
      </c>
      <c r="H22" s="108">
        <f t="shared" si="0"/>
        <v>1.3106100000000001</v>
      </c>
      <c r="I22" s="108">
        <f t="shared" si="0"/>
        <v>0.78171000000000002</v>
      </c>
      <c r="J22" s="108">
        <f t="shared" ref="J22:T26" si="1">ROUND(J11/J10*100-100,5)</f>
        <v>1.23298</v>
      </c>
      <c r="K22" s="108">
        <f t="shared" si="1"/>
        <v>1.2775099999999999</v>
      </c>
      <c r="L22" s="108">
        <f t="shared" si="1"/>
        <v>0.98631000000000002</v>
      </c>
      <c r="M22" s="108">
        <f t="shared" si="1"/>
        <v>0.13608000000000001</v>
      </c>
      <c r="N22" s="108">
        <f t="shared" si="1"/>
        <v>0.71118000000000003</v>
      </c>
      <c r="O22" s="108">
        <f t="shared" si="1"/>
        <v>6.037E-2</v>
      </c>
      <c r="P22" s="108">
        <f t="shared" si="1"/>
        <v>1.19967</v>
      </c>
      <c r="Q22" s="108">
        <f t="shared" si="1"/>
        <v>-7.7679999999999999E-2</v>
      </c>
      <c r="R22" s="108">
        <f t="shared" si="1"/>
        <v>1.2202</v>
      </c>
      <c r="S22" s="108">
        <f t="shared" si="1"/>
        <v>1.25299</v>
      </c>
      <c r="T22" s="108">
        <f t="shared" si="1"/>
        <v>0.48546</v>
      </c>
      <c r="U22" s="101">
        <v>2019</v>
      </c>
    </row>
    <row r="23" spans="1:21" s="75" customFormat="1" ht="12" customHeight="1">
      <c r="A23" s="101">
        <v>2020</v>
      </c>
      <c r="B23" s="108">
        <f t="shared" ref="B23:I26" si="2">ROUND(B12/B11*100-100,5)</f>
        <v>-0.74839999999999995</v>
      </c>
      <c r="C23" s="108">
        <f t="shared" si="2"/>
        <v>-0.43811</v>
      </c>
      <c r="D23" s="108">
        <f t="shared" si="2"/>
        <v>0.18398999999999999</v>
      </c>
      <c r="E23" s="108">
        <f t="shared" si="2"/>
        <v>-0.30668000000000001</v>
      </c>
      <c r="F23" s="108">
        <f t="shared" si="2"/>
        <v>-0.79395000000000004</v>
      </c>
      <c r="G23" s="108">
        <f t="shared" si="2"/>
        <v>-0.12257</v>
      </c>
      <c r="H23" s="108">
        <f t="shared" si="2"/>
        <v>-0.56264999999999998</v>
      </c>
      <c r="I23" s="108">
        <f t="shared" si="2"/>
        <v>-0.66968000000000005</v>
      </c>
      <c r="J23" s="108">
        <f t="shared" si="1"/>
        <v>-0.44273000000000001</v>
      </c>
      <c r="K23" s="108">
        <f t="shared" si="1"/>
        <v>-0.47627000000000003</v>
      </c>
      <c r="L23" s="108">
        <f t="shared" si="1"/>
        <v>-0.87204999999999999</v>
      </c>
      <c r="M23" s="108">
        <f t="shared" si="1"/>
        <v>-1.5880700000000001</v>
      </c>
      <c r="N23" s="108">
        <f t="shared" si="1"/>
        <v>-0.47444999999999998</v>
      </c>
      <c r="O23" s="108">
        <f t="shared" si="1"/>
        <v>-0.95323999999999998</v>
      </c>
      <c r="P23" s="108">
        <f t="shared" si="1"/>
        <v>-0.20300000000000001</v>
      </c>
      <c r="Q23" s="108">
        <f t="shared" si="1"/>
        <v>-1.4346399999999999</v>
      </c>
      <c r="R23" s="108">
        <f t="shared" si="1"/>
        <v>-0.52983000000000002</v>
      </c>
      <c r="S23" s="108">
        <f t="shared" si="1"/>
        <v>-0.53839000000000004</v>
      </c>
      <c r="T23" s="108">
        <f t="shared" si="1"/>
        <v>-0.71726000000000001</v>
      </c>
      <c r="U23" s="101">
        <v>2020</v>
      </c>
    </row>
    <row r="24" spans="1:21" s="75" customFormat="1" ht="12" customHeight="1">
      <c r="A24" s="101">
        <v>2021</v>
      </c>
      <c r="B24" s="108">
        <f t="shared" si="2"/>
        <v>0.19683999999999999</v>
      </c>
      <c r="C24" s="108">
        <f t="shared" si="2"/>
        <v>0.25990999999999997</v>
      </c>
      <c r="D24" s="108">
        <f t="shared" si="2"/>
        <v>1.52948</v>
      </c>
      <c r="E24" s="108">
        <f t="shared" si="2"/>
        <v>1.15741</v>
      </c>
      <c r="F24" s="108">
        <f t="shared" si="2"/>
        <v>5.1450000000000003E-2</v>
      </c>
      <c r="G24" s="108">
        <f t="shared" si="2"/>
        <v>0.37257000000000001</v>
      </c>
      <c r="H24" s="108">
        <f t="shared" si="2"/>
        <v>0.46271000000000001</v>
      </c>
      <c r="I24" s="108">
        <f t="shared" si="2"/>
        <v>0.20386000000000001</v>
      </c>
      <c r="J24" s="108">
        <f t="shared" si="1"/>
        <v>0.46623999999999999</v>
      </c>
      <c r="K24" s="108">
        <f t="shared" si="1"/>
        <v>0.53956000000000004</v>
      </c>
      <c r="L24" s="108">
        <f t="shared" si="1"/>
        <v>0.41904999999999998</v>
      </c>
      <c r="M24" s="108">
        <f t="shared" si="1"/>
        <v>-0.51432999999999995</v>
      </c>
      <c r="N24" s="108">
        <f t="shared" si="1"/>
        <v>0.23427000000000001</v>
      </c>
      <c r="O24" s="108">
        <f t="shared" si="1"/>
        <v>0.13288</v>
      </c>
      <c r="P24" s="108">
        <f t="shared" si="1"/>
        <v>0.90495999999999999</v>
      </c>
      <c r="Q24" s="108">
        <f t="shared" si="1"/>
        <v>-0.37025999999999998</v>
      </c>
      <c r="R24" s="108">
        <f t="shared" si="1"/>
        <v>0.42514999999999997</v>
      </c>
      <c r="S24" s="108">
        <f t="shared" si="1"/>
        <v>0.38834000000000002</v>
      </c>
      <c r="T24" s="108">
        <f t="shared" si="1"/>
        <v>0.27943000000000001</v>
      </c>
      <c r="U24" s="101">
        <v>2021</v>
      </c>
    </row>
    <row r="25" spans="1:21" s="75" customFormat="1" ht="12" customHeight="1">
      <c r="A25" s="101">
        <v>2022</v>
      </c>
      <c r="B25" s="108">
        <f t="shared" si="2"/>
        <v>1.5106999999999999</v>
      </c>
      <c r="C25" s="108">
        <f t="shared" si="2"/>
        <v>1.75044</v>
      </c>
      <c r="D25" s="108">
        <f t="shared" si="2"/>
        <v>3.9879199999999999</v>
      </c>
      <c r="E25" s="108">
        <f t="shared" si="2"/>
        <v>1.554</v>
      </c>
      <c r="F25" s="108">
        <f t="shared" si="2"/>
        <v>1.90686</v>
      </c>
      <c r="G25" s="108">
        <f t="shared" si="2"/>
        <v>2.6753100000000001</v>
      </c>
      <c r="H25" s="108">
        <f t="shared" si="2"/>
        <v>1.7406699999999999</v>
      </c>
      <c r="I25" s="108">
        <f t="shared" si="2"/>
        <v>0.61282999999999999</v>
      </c>
      <c r="J25" s="108">
        <f t="shared" si="1"/>
        <v>1.4152199999999999</v>
      </c>
      <c r="K25" s="108">
        <f t="shared" si="1"/>
        <v>1.6471199999999999</v>
      </c>
      <c r="L25" s="108">
        <f t="shared" si="1"/>
        <v>1.44418</v>
      </c>
      <c r="M25" s="108">
        <f t="shared" si="1"/>
        <v>0.66344000000000003</v>
      </c>
      <c r="N25" s="108">
        <f t="shared" si="1"/>
        <v>1.1446499999999999</v>
      </c>
      <c r="O25" s="108">
        <f t="shared" si="1"/>
        <v>0.35202</v>
      </c>
      <c r="P25" s="108">
        <f t="shared" si="1"/>
        <v>1.5536700000000001</v>
      </c>
      <c r="Q25" s="108">
        <f t="shared" si="1"/>
        <v>0.75046999999999997</v>
      </c>
      <c r="R25" s="108">
        <f t="shared" si="1"/>
        <v>1.65446</v>
      </c>
      <c r="S25" s="108">
        <f t="shared" si="1"/>
        <v>1.6383000000000001</v>
      </c>
      <c r="T25" s="108">
        <f t="shared" si="1"/>
        <v>0.95140000000000002</v>
      </c>
      <c r="U25" s="101">
        <v>2022</v>
      </c>
    </row>
    <row r="26" spans="1:21" s="75" customFormat="1" ht="12" customHeight="1">
      <c r="A26" s="101">
        <v>2023</v>
      </c>
      <c r="B26" s="108">
        <f t="shared" si="2"/>
        <v>1.1134599999999999</v>
      </c>
      <c r="C26" s="108">
        <f t="shared" si="2"/>
        <v>1.20387</v>
      </c>
      <c r="D26" s="108">
        <f t="shared" si="2"/>
        <v>1.87985</v>
      </c>
      <c r="E26" s="108">
        <f t="shared" si="2"/>
        <v>0.44453999999999999</v>
      </c>
      <c r="F26" s="108">
        <f t="shared" si="2"/>
        <v>1.03579</v>
      </c>
      <c r="G26" s="108">
        <f t="shared" si="2"/>
        <v>2.2761100000000001</v>
      </c>
      <c r="H26" s="108">
        <f t="shared" si="2"/>
        <v>1.13852</v>
      </c>
      <c r="I26" s="108">
        <f t="shared" si="2"/>
        <v>0.12534999999999999</v>
      </c>
      <c r="J26" s="108">
        <f t="shared" si="1"/>
        <v>0.67712000000000006</v>
      </c>
      <c r="K26" s="108">
        <f t="shared" si="1"/>
        <v>0.70091000000000003</v>
      </c>
      <c r="L26" s="108">
        <f t="shared" si="1"/>
        <v>0.57789999999999997</v>
      </c>
      <c r="M26" s="108">
        <f t="shared" si="1"/>
        <v>0.21381</v>
      </c>
      <c r="N26" s="108">
        <f t="shared" si="1"/>
        <v>0.53412999999999999</v>
      </c>
      <c r="O26" s="108">
        <f t="shared" si="1"/>
        <v>-0.15390000000000001</v>
      </c>
      <c r="P26" s="108">
        <f t="shared" si="1"/>
        <v>0.82965999999999995</v>
      </c>
      <c r="Q26" s="108">
        <f t="shared" si="1"/>
        <v>-2.7119999999999998E-2</v>
      </c>
      <c r="R26" s="108">
        <f t="shared" si="1"/>
        <v>0.91429000000000005</v>
      </c>
      <c r="S26" s="108">
        <f t="shared" si="1"/>
        <v>0.96477000000000002</v>
      </c>
      <c r="T26" s="108">
        <f t="shared" si="1"/>
        <v>0.25327</v>
      </c>
      <c r="U26" s="101">
        <v>2023</v>
      </c>
    </row>
    <row r="27" spans="1:21" s="75" customFormat="1" ht="12" customHeight="1">
      <c r="A27" s="101"/>
      <c r="B27" s="108"/>
      <c r="C27" s="109"/>
      <c r="D27" s="109"/>
      <c r="E27" s="109"/>
      <c r="F27" s="109"/>
      <c r="G27" s="109"/>
      <c r="H27" s="109"/>
      <c r="I27" s="109"/>
      <c r="J27" s="109"/>
      <c r="K27" s="109"/>
      <c r="L27" s="109"/>
      <c r="M27" s="109"/>
      <c r="N27" s="109"/>
      <c r="O27" s="109"/>
      <c r="P27" s="109"/>
      <c r="Q27" s="109"/>
      <c r="R27" s="109"/>
      <c r="S27" s="109"/>
      <c r="T27" s="109"/>
      <c r="U27" s="101"/>
    </row>
    <row r="28" spans="1:21" s="75" customFormat="1" ht="12" customHeight="1">
      <c r="A28" s="101"/>
      <c r="B28" s="177" t="s">
        <v>126</v>
      </c>
      <c r="C28" s="177"/>
      <c r="D28" s="177"/>
      <c r="E28" s="177"/>
      <c r="F28" s="177"/>
      <c r="G28" s="177"/>
      <c r="H28" s="177"/>
      <c r="I28" s="177"/>
      <c r="J28" s="177"/>
      <c r="K28" s="177"/>
      <c r="L28" s="177" t="s">
        <v>126</v>
      </c>
      <c r="M28" s="177"/>
      <c r="N28" s="177"/>
      <c r="O28" s="177"/>
      <c r="P28" s="177"/>
      <c r="Q28" s="177"/>
      <c r="R28" s="177"/>
      <c r="S28" s="177"/>
      <c r="T28" s="177"/>
      <c r="U28" s="101"/>
    </row>
    <row r="29" spans="1:21" s="75" customFormat="1" ht="12" customHeight="1">
      <c r="A29" s="71">
        <v>2014</v>
      </c>
      <c r="B29" s="108">
        <f t="shared" ref="B29:Q37" si="3">ROUND(B6/$R6*100,5)</f>
        <v>14.062390000000001</v>
      </c>
      <c r="C29" s="108">
        <f t="shared" si="3"/>
        <v>16.65014</v>
      </c>
      <c r="D29" s="108">
        <f t="shared" si="3"/>
        <v>4.1372799999999996</v>
      </c>
      <c r="E29" s="108">
        <f t="shared" si="3"/>
        <v>2.4853100000000001</v>
      </c>
      <c r="F29" s="108">
        <f t="shared" si="3"/>
        <v>1.01519</v>
      </c>
      <c r="G29" s="108">
        <f t="shared" si="3"/>
        <v>2.8448699999999998</v>
      </c>
      <c r="H29" s="108">
        <f t="shared" si="3"/>
        <v>7.7598700000000003</v>
      </c>
      <c r="I29" s="108">
        <f t="shared" si="3"/>
        <v>1.7351700000000001</v>
      </c>
      <c r="J29" s="108">
        <f t="shared" si="3"/>
        <v>9.2958400000000001</v>
      </c>
      <c r="K29" s="108">
        <f t="shared" si="3"/>
        <v>21.580169999999999</v>
      </c>
      <c r="L29" s="108">
        <f t="shared" si="3"/>
        <v>4.5891999999999999</v>
      </c>
      <c r="M29" s="108">
        <f t="shared" si="3"/>
        <v>1.2599499999999999</v>
      </c>
      <c r="N29" s="108">
        <f t="shared" si="3"/>
        <v>4.6567699999999999</v>
      </c>
      <c r="O29" s="108">
        <f t="shared" si="3"/>
        <v>2.3797199999999998</v>
      </c>
      <c r="P29" s="108">
        <f t="shared" si="3"/>
        <v>3.1220300000000001</v>
      </c>
      <c r="Q29" s="108">
        <f t="shared" si="3"/>
        <v>2.4260899999999999</v>
      </c>
      <c r="R29" s="110">
        <v>100</v>
      </c>
      <c r="S29" s="108">
        <f t="shared" ref="S29:T38" si="4">ROUND(S6/$R6*100,5)</f>
        <v>82.179659999999998</v>
      </c>
      <c r="T29" s="108">
        <f t="shared" si="4"/>
        <v>13.683059999999999</v>
      </c>
      <c r="U29" s="71">
        <v>2014</v>
      </c>
    </row>
    <row r="30" spans="1:21" s="75" customFormat="1" ht="12" customHeight="1">
      <c r="A30" s="71">
        <v>2015</v>
      </c>
      <c r="B30" s="108">
        <f t="shared" si="3"/>
        <v>14.07714</v>
      </c>
      <c r="C30" s="108">
        <f t="shared" si="3"/>
        <v>16.738019999999999</v>
      </c>
      <c r="D30" s="108">
        <f t="shared" si="3"/>
        <v>4.18797</v>
      </c>
      <c r="E30" s="108">
        <f t="shared" si="3"/>
        <v>2.4583499999999998</v>
      </c>
      <c r="F30" s="108">
        <f t="shared" si="3"/>
        <v>1.0094399999999999</v>
      </c>
      <c r="G30" s="108">
        <f t="shared" si="3"/>
        <v>2.8457499999999998</v>
      </c>
      <c r="H30" s="108">
        <f t="shared" si="3"/>
        <v>7.7842000000000002</v>
      </c>
      <c r="I30" s="108">
        <f t="shared" si="3"/>
        <v>1.71977</v>
      </c>
      <c r="J30" s="108">
        <f t="shared" si="3"/>
        <v>9.2996999999999996</v>
      </c>
      <c r="K30" s="108">
        <f t="shared" si="3"/>
        <v>21.574359999999999</v>
      </c>
      <c r="L30" s="108">
        <f t="shared" si="3"/>
        <v>4.5763100000000003</v>
      </c>
      <c r="M30" s="108">
        <f t="shared" si="3"/>
        <v>1.24786</v>
      </c>
      <c r="N30" s="108">
        <f t="shared" si="3"/>
        <v>4.6077000000000004</v>
      </c>
      <c r="O30" s="108">
        <f t="shared" si="3"/>
        <v>2.3464299999999998</v>
      </c>
      <c r="P30" s="108">
        <f t="shared" si="3"/>
        <v>3.12554</v>
      </c>
      <c r="Q30" s="108">
        <f t="shared" si="3"/>
        <v>2.4014600000000002</v>
      </c>
      <c r="R30" s="110">
        <v>100</v>
      </c>
      <c r="S30" s="108">
        <f t="shared" si="4"/>
        <v>82.278329999999997</v>
      </c>
      <c r="T30" s="108">
        <f t="shared" si="4"/>
        <v>13.533709999999999</v>
      </c>
      <c r="U30" s="71">
        <v>2015</v>
      </c>
    </row>
    <row r="31" spans="1:21" s="75" customFormat="1" ht="12" customHeight="1">
      <c r="A31" s="71">
        <v>2016</v>
      </c>
      <c r="B31" s="108">
        <f t="shared" si="3"/>
        <v>14.091189999999999</v>
      </c>
      <c r="C31" s="108">
        <f t="shared" si="3"/>
        <v>16.80096</v>
      </c>
      <c r="D31" s="108">
        <f t="shared" si="3"/>
        <v>4.2551199999999998</v>
      </c>
      <c r="E31" s="108">
        <f t="shared" si="3"/>
        <v>2.4509799999999999</v>
      </c>
      <c r="F31" s="108">
        <f t="shared" si="3"/>
        <v>1.00922</v>
      </c>
      <c r="G31" s="108">
        <f t="shared" si="3"/>
        <v>2.8544200000000002</v>
      </c>
      <c r="H31" s="108">
        <f t="shared" si="3"/>
        <v>7.7850700000000002</v>
      </c>
      <c r="I31" s="108">
        <f t="shared" si="3"/>
        <v>1.7065900000000001</v>
      </c>
      <c r="J31" s="108">
        <f t="shared" si="3"/>
        <v>9.2987699999999993</v>
      </c>
      <c r="K31" s="108">
        <f t="shared" si="3"/>
        <v>21.531639999999999</v>
      </c>
      <c r="L31" s="108">
        <f t="shared" si="3"/>
        <v>4.5528000000000004</v>
      </c>
      <c r="M31" s="108">
        <f t="shared" si="3"/>
        <v>1.2371799999999999</v>
      </c>
      <c r="N31" s="108">
        <f t="shared" si="3"/>
        <v>4.5904600000000002</v>
      </c>
      <c r="O31" s="108">
        <f t="shared" si="3"/>
        <v>2.3216199999999998</v>
      </c>
      <c r="P31" s="108">
        <f t="shared" si="3"/>
        <v>3.1355599999999999</v>
      </c>
      <c r="Q31" s="108">
        <f t="shared" si="3"/>
        <v>2.3784299999999998</v>
      </c>
      <c r="R31" s="110">
        <v>100</v>
      </c>
      <c r="S31" s="108">
        <f t="shared" si="4"/>
        <v>82.296809999999994</v>
      </c>
      <c r="T31" s="108">
        <f t="shared" si="4"/>
        <v>13.448079999999999</v>
      </c>
      <c r="U31" s="71">
        <v>2016</v>
      </c>
    </row>
    <row r="32" spans="1:21" s="75" customFormat="1" ht="12" customHeight="1">
      <c r="A32" s="71">
        <v>2017</v>
      </c>
      <c r="B32" s="108">
        <f t="shared" si="3"/>
        <v>14.098940000000001</v>
      </c>
      <c r="C32" s="108">
        <f t="shared" si="3"/>
        <v>16.860389999999999</v>
      </c>
      <c r="D32" s="108">
        <f t="shared" si="3"/>
        <v>4.3257000000000003</v>
      </c>
      <c r="E32" s="108">
        <f t="shared" si="3"/>
        <v>2.4507500000000002</v>
      </c>
      <c r="F32" s="108">
        <f t="shared" si="3"/>
        <v>1.0031000000000001</v>
      </c>
      <c r="G32" s="108">
        <f t="shared" si="3"/>
        <v>2.8477199999999998</v>
      </c>
      <c r="H32" s="108">
        <f t="shared" si="3"/>
        <v>7.8007600000000004</v>
      </c>
      <c r="I32" s="108">
        <f t="shared" si="3"/>
        <v>1.6957599999999999</v>
      </c>
      <c r="J32" s="108">
        <f t="shared" si="3"/>
        <v>9.2831899999999994</v>
      </c>
      <c r="K32" s="108">
        <f t="shared" si="3"/>
        <v>21.499919999999999</v>
      </c>
      <c r="L32" s="108">
        <f t="shared" si="3"/>
        <v>4.53606</v>
      </c>
      <c r="M32" s="108">
        <f t="shared" si="3"/>
        <v>1.22566</v>
      </c>
      <c r="N32" s="108">
        <f t="shared" si="3"/>
        <v>4.5761799999999999</v>
      </c>
      <c r="O32" s="108">
        <f t="shared" si="3"/>
        <v>2.2995000000000001</v>
      </c>
      <c r="P32" s="108">
        <f t="shared" si="3"/>
        <v>3.13931</v>
      </c>
      <c r="Q32" s="108">
        <f t="shared" si="3"/>
        <v>2.3570600000000002</v>
      </c>
      <c r="R32" s="110">
        <v>100</v>
      </c>
      <c r="S32" s="108">
        <f t="shared" si="4"/>
        <v>82.295050000000003</v>
      </c>
      <c r="T32" s="108">
        <f t="shared" si="4"/>
        <v>13.379250000000001</v>
      </c>
      <c r="U32" s="71">
        <v>2017</v>
      </c>
    </row>
    <row r="33" spans="1:21" s="75" customFormat="1" ht="12" customHeight="1">
      <c r="A33" s="71">
        <v>2018</v>
      </c>
      <c r="B33" s="108">
        <f t="shared" si="3"/>
        <v>14.102029999999999</v>
      </c>
      <c r="C33" s="108">
        <f t="shared" si="3"/>
        <v>16.91123</v>
      </c>
      <c r="D33" s="108">
        <f t="shared" si="3"/>
        <v>4.3804499999999997</v>
      </c>
      <c r="E33" s="108">
        <f t="shared" si="3"/>
        <v>2.44252</v>
      </c>
      <c r="F33" s="108">
        <f t="shared" si="3"/>
        <v>0.99887000000000004</v>
      </c>
      <c r="G33" s="108">
        <f t="shared" si="3"/>
        <v>2.8553000000000002</v>
      </c>
      <c r="H33" s="108">
        <f t="shared" si="3"/>
        <v>7.8214800000000002</v>
      </c>
      <c r="I33" s="108">
        <f t="shared" si="3"/>
        <v>1.6839999999999999</v>
      </c>
      <c r="J33" s="108">
        <f t="shared" si="3"/>
        <v>9.2697000000000003</v>
      </c>
      <c r="K33" s="108">
        <f t="shared" si="3"/>
        <v>21.499690000000001</v>
      </c>
      <c r="L33" s="108">
        <f t="shared" si="3"/>
        <v>4.5237800000000004</v>
      </c>
      <c r="M33" s="108">
        <f t="shared" si="3"/>
        <v>1.2148600000000001</v>
      </c>
      <c r="N33" s="108">
        <f t="shared" si="3"/>
        <v>4.5605500000000001</v>
      </c>
      <c r="O33" s="108">
        <f t="shared" si="3"/>
        <v>2.2696999999999998</v>
      </c>
      <c r="P33" s="108">
        <f t="shared" si="3"/>
        <v>3.1350199999999999</v>
      </c>
      <c r="Q33" s="108">
        <f t="shared" si="3"/>
        <v>2.3308200000000001</v>
      </c>
      <c r="R33" s="110">
        <v>100</v>
      </c>
      <c r="S33" s="108">
        <f t="shared" si="4"/>
        <v>82.331959999999995</v>
      </c>
      <c r="T33" s="108">
        <f t="shared" si="4"/>
        <v>13.28759</v>
      </c>
      <c r="U33" s="71">
        <v>2018</v>
      </c>
    </row>
    <row r="34" spans="1:21" s="75" customFormat="1" ht="12" customHeight="1">
      <c r="A34" s="71">
        <v>2019</v>
      </c>
      <c r="B34" s="108">
        <f t="shared" si="3"/>
        <v>14.08146</v>
      </c>
      <c r="C34" s="108">
        <f t="shared" si="3"/>
        <v>16.946110000000001</v>
      </c>
      <c r="D34" s="108">
        <f t="shared" si="3"/>
        <v>4.4502300000000004</v>
      </c>
      <c r="E34" s="108">
        <f t="shared" si="3"/>
        <v>2.4321899999999999</v>
      </c>
      <c r="F34" s="108">
        <f t="shared" si="3"/>
        <v>0.99519000000000002</v>
      </c>
      <c r="G34" s="108">
        <f t="shared" si="3"/>
        <v>2.8751199999999999</v>
      </c>
      <c r="H34" s="108">
        <f t="shared" si="3"/>
        <v>7.8284599999999998</v>
      </c>
      <c r="I34" s="108">
        <f t="shared" si="3"/>
        <v>1.6767000000000001</v>
      </c>
      <c r="J34" s="108">
        <f t="shared" si="3"/>
        <v>9.2708700000000004</v>
      </c>
      <c r="K34" s="108">
        <f t="shared" si="3"/>
        <v>21.511869999999998</v>
      </c>
      <c r="L34" s="108">
        <f t="shared" si="3"/>
        <v>4.5133299999999998</v>
      </c>
      <c r="M34" s="108">
        <f t="shared" si="3"/>
        <v>1.2018500000000001</v>
      </c>
      <c r="N34" s="108">
        <f t="shared" si="3"/>
        <v>4.5376200000000004</v>
      </c>
      <c r="O34" s="108">
        <f t="shared" si="3"/>
        <v>2.2437</v>
      </c>
      <c r="P34" s="108">
        <f t="shared" si="3"/>
        <v>3.1343800000000002</v>
      </c>
      <c r="Q34" s="108">
        <f t="shared" si="3"/>
        <v>2.3009300000000001</v>
      </c>
      <c r="R34" s="110">
        <v>100</v>
      </c>
      <c r="S34" s="108">
        <f t="shared" si="4"/>
        <v>82.358630000000005</v>
      </c>
      <c r="T34" s="108">
        <f t="shared" si="4"/>
        <v>13.191129999999999</v>
      </c>
      <c r="U34" s="71">
        <v>2019</v>
      </c>
    </row>
    <row r="35" spans="1:21" s="75" customFormat="1" ht="12" customHeight="1">
      <c r="A35" s="71">
        <v>2020</v>
      </c>
      <c r="B35" s="108">
        <f t="shared" si="3"/>
        <v>14.050509999999999</v>
      </c>
      <c r="C35" s="108">
        <f t="shared" si="3"/>
        <v>16.961739999999999</v>
      </c>
      <c r="D35" s="108">
        <f t="shared" si="3"/>
        <v>4.48217</v>
      </c>
      <c r="E35" s="108">
        <f t="shared" si="3"/>
        <v>2.4376500000000001</v>
      </c>
      <c r="F35" s="108">
        <f t="shared" si="3"/>
        <v>0.99255000000000004</v>
      </c>
      <c r="G35" s="108">
        <f t="shared" si="3"/>
        <v>2.8868900000000002</v>
      </c>
      <c r="H35" s="108">
        <f t="shared" si="3"/>
        <v>7.8258799999999997</v>
      </c>
      <c r="I35" s="108">
        <f t="shared" si="3"/>
        <v>1.6743399999999999</v>
      </c>
      <c r="J35" s="108">
        <f t="shared" si="3"/>
        <v>9.2789900000000003</v>
      </c>
      <c r="K35" s="108">
        <f t="shared" si="3"/>
        <v>21.52345</v>
      </c>
      <c r="L35" s="108">
        <f t="shared" si="3"/>
        <v>4.4977999999999998</v>
      </c>
      <c r="M35" s="108">
        <f t="shared" si="3"/>
        <v>1.18906</v>
      </c>
      <c r="N35" s="108">
        <f t="shared" si="3"/>
        <v>4.5401400000000001</v>
      </c>
      <c r="O35" s="108">
        <f t="shared" si="3"/>
        <v>2.2341500000000001</v>
      </c>
      <c r="P35" s="108">
        <f t="shared" si="3"/>
        <v>3.1446800000000001</v>
      </c>
      <c r="Q35" s="108">
        <f t="shared" si="3"/>
        <v>2.2799999999999998</v>
      </c>
      <c r="R35" s="110">
        <v>100</v>
      </c>
      <c r="S35" s="108">
        <f t="shared" si="4"/>
        <v>82.351550000000003</v>
      </c>
      <c r="T35" s="108">
        <f t="shared" si="4"/>
        <v>13.16628</v>
      </c>
      <c r="U35" s="71">
        <v>2020</v>
      </c>
    </row>
    <row r="36" spans="1:21" s="75" customFormat="1" ht="12" customHeight="1">
      <c r="A36" s="71">
        <v>2021</v>
      </c>
      <c r="B36" s="108">
        <f t="shared" si="3"/>
        <v>14.01857</v>
      </c>
      <c r="C36" s="108">
        <f t="shared" si="3"/>
        <v>16.93383</v>
      </c>
      <c r="D36" s="108">
        <f t="shared" si="3"/>
        <v>4.53146</v>
      </c>
      <c r="E36" s="108">
        <f t="shared" si="3"/>
        <v>2.4554200000000002</v>
      </c>
      <c r="F36" s="108">
        <f t="shared" si="3"/>
        <v>0.98885000000000001</v>
      </c>
      <c r="G36" s="108">
        <f t="shared" si="3"/>
        <v>2.8853800000000001</v>
      </c>
      <c r="H36" s="108">
        <f t="shared" si="3"/>
        <v>7.8288099999999998</v>
      </c>
      <c r="I36" s="108">
        <f t="shared" si="3"/>
        <v>1.67066</v>
      </c>
      <c r="J36" s="108">
        <f t="shared" si="3"/>
        <v>9.2827800000000007</v>
      </c>
      <c r="K36" s="108">
        <f t="shared" si="3"/>
        <v>21.547969999999999</v>
      </c>
      <c r="L36" s="108">
        <f t="shared" si="3"/>
        <v>4.4975300000000002</v>
      </c>
      <c r="M36" s="108">
        <f t="shared" si="3"/>
        <v>1.17794</v>
      </c>
      <c r="N36" s="108">
        <f t="shared" si="3"/>
        <v>4.5315099999999999</v>
      </c>
      <c r="O36" s="108">
        <f t="shared" si="3"/>
        <v>2.2276400000000001</v>
      </c>
      <c r="P36" s="108">
        <f t="shared" si="3"/>
        <v>3.15971</v>
      </c>
      <c r="Q36" s="108">
        <f t="shared" si="3"/>
        <v>2.2619400000000001</v>
      </c>
      <c r="R36" s="110">
        <v>100</v>
      </c>
      <c r="S36" s="108">
        <f t="shared" si="4"/>
        <v>82.321370000000002</v>
      </c>
      <c r="T36" s="108">
        <f t="shared" si="4"/>
        <v>13.147169999999999</v>
      </c>
      <c r="U36" s="71">
        <v>2021</v>
      </c>
    </row>
    <row r="37" spans="1:21" s="75" customFormat="1" ht="12" customHeight="1">
      <c r="A37" s="71">
        <v>2022</v>
      </c>
      <c r="B37" s="108">
        <f t="shared" si="3"/>
        <v>13.998749999999999</v>
      </c>
      <c r="C37" s="108">
        <f t="shared" si="3"/>
        <v>16.949819999999999</v>
      </c>
      <c r="D37" s="108">
        <f t="shared" si="3"/>
        <v>4.6354800000000003</v>
      </c>
      <c r="E37" s="108">
        <f t="shared" si="3"/>
        <v>2.4529999999999998</v>
      </c>
      <c r="F37" s="108">
        <f t="shared" si="3"/>
        <v>0.99131000000000002</v>
      </c>
      <c r="G37" s="108">
        <f t="shared" si="3"/>
        <v>2.9143500000000002</v>
      </c>
      <c r="H37" s="108">
        <f t="shared" si="3"/>
        <v>7.8354499999999998</v>
      </c>
      <c r="I37" s="108">
        <f t="shared" si="3"/>
        <v>1.65354</v>
      </c>
      <c r="J37" s="108">
        <f t="shared" si="3"/>
        <v>9.2609399999999997</v>
      </c>
      <c r="K37" s="108">
        <f t="shared" si="3"/>
        <v>21.546420000000001</v>
      </c>
      <c r="L37" s="108">
        <f t="shared" si="3"/>
        <v>4.4882200000000001</v>
      </c>
      <c r="M37" s="108">
        <f t="shared" si="3"/>
        <v>1.1664600000000001</v>
      </c>
      <c r="N37" s="108">
        <f t="shared" si="3"/>
        <v>4.5087900000000003</v>
      </c>
      <c r="O37" s="108">
        <f t="shared" si="3"/>
        <v>2.1991000000000001</v>
      </c>
      <c r="P37" s="108">
        <f t="shared" si="3"/>
        <v>3.1565699999999999</v>
      </c>
      <c r="Q37" s="108">
        <f t="shared" ref="Q37:Q38" si="5">ROUND(Q14/$R14*100,5)</f>
        <v>2.2418300000000002</v>
      </c>
      <c r="R37" s="110">
        <v>100</v>
      </c>
      <c r="S37" s="108">
        <f t="shared" si="4"/>
        <v>82.308279999999996</v>
      </c>
      <c r="T37" s="108">
        <f t="shared" si="4"/>
        <v>13.05625</v>
      </c>
      <c r="U37" s="71">
        <v>2022</v>
      </c>
    </row>
    <row r="38" spans="1:21" s="75" customFormat="1" ht="12" customHeight="1">
      <c r="A38" s="115">
        <v>2023</v>
      </c>
      <c r="B38" s="108">
        <f t="shared" ref="B38:P38" si="6">ROUND(B15/$R15*100,5)</f>
        <v>14.02637</v>
      </c>
      <c r="C38" s="108">
        <f t="shared" si="6"/>
        <v>16.998460000000001</v>
      </c>
      <c r="D38" s="108">
        <f t="shared" si="6"/>
        <v>4.6798299999999999</v>
      </c>
      <c r="E38" s="108">
        <f t="shared" si="6"/>
        <v>2.4415800000000001</v>
      </c>
      <c r="F38" s="108">
        <f t="shared" si="6"/>
        <v>0.99250000000000005</v>
      </c>
      <c r="G38" s="108">
        <f t="shared" si="6"/>
        <v>2.9536799999999999</v>
      </c>
      <c r="H38" s="108">
        <f t="shared" si="6"/>
        <v>7.8528599999999997</v>
      </c>
      <c r="I38" s="108">
        <f t="shared" si="6"/>
        <v>1.6406099999999999</v>
      </c>
      <c r="J38" s="108">
        <f t="shared" si="6"/>
        <v>9.2391699999999997</v>
      </c>
      <c r="K38" s="108">
        <f t="shared" si="6"/>
        <v>21.500859999999999</v>
      </c>
      <c r="L38" s="108">
        <f t="shared" si="6"/>
        <v>4.4732599999999998</v>
      </c>
      <c r="M38" s="108">
        <f t="shared" si="6"/>
        <v>1.1583600000000001</v>
      </c>
      <c r="N38" s="108">
        <f t="shared" si="6"/>
        <v>4.4917999999999996</v>
      </c>
      <c r="O38" s="108">
        <f t="shared" si="6"/>
        <v>2.1758199999999999</v>
      </c>
      <c r="P38" s="108">
        <f t="shared" si="6"/>
        <v>3.1539299999999999</v>
      </c>
      <c r="Q38" s="108">
        <f t="shared" si="5"/>
        <v>2.2209099999999999</v>
      </c>
      <c r="R38" s="110">
        <v>100</v>
      </c>
      <c r="S38" s="108">
        <f t="shared" si="4"/>
        <v>82.349450000000004</v>
      </c>
      <c r="T38" s="108">
        <f t="shared" si="4"/>
        <v>12.97072</v>
      </c>
      <c r="U38" s="115">
        <v>2023</v>
      </c>
    </row>
    <row r="39" spans="1:21" s="75" customFormat="1" ht="12" customHeight="1">
      <c r="A39" s="101"/>
      <c r="B39" s="108"/>
      <c r="C39" s="109"/>
      <c r="D39" s="109"/>
      <c r="E39" s="109"/>
      <c r="F39" s="109"/>
      <c r="G39" s="109"/>
      <c r="H39" s="109"/>
      <c r="I39" s="109"/>
      <c r="J39" s="109"/>
      <c r="K39" s="109"/>
      <c r="L39" s="109"/>
      <c r="M39" s="109"/>
      <c r="N39" s="109"/>
      <c r="O39" s="109"/>
      <c r="P39" s="109"/>
      <c r="Q39" s="109"/>
      <c r="R39" s="109"/>
      <c r="S39" s="109"/>
      <c r="T39" s="109"/>
      <c r="U39" s="101"/>
    </row>
    <row r="40" spans="1:21" s="75" customFormat="1" ht="12" customHeight="1">
      <c r="A40" s="101"/>
      <c r="B40" s="108"/>
      <c r="C40" s="109"/>
      <c r="D40" s="109"/>
      <c r="E40" s="109"/>
      <c r="F40" s="109"/>
      <c r="G40" s="109"/>
      <c r="H40" s="109"/>
      <c r="I40" s="109"/>
      <c r="J40" s="109"/>
      <c r="K40" s="109"/>
      <c r="L40" s="109"/>
      <c r="M40" s="109"/>
      <c r="N40" s="109"/>
      <c r="O40" s="109"/>
      <c r="P40" s="109"/>
      <c r="Q40" s="109"/>
      <c r="R40" s="109"/>
      <c r="S40" s="109"/>
      <c r="T40" s="109"/>
      <c r="U40" s="101"/>
    </row>
    <row r="41" spans="1:21" s="75" customFormat="1" ht="12" customHeight="1">
      <c r="A41" s="101"/>
      <c r="B41" s="108"/>
      <c r="C41" s="109"/>
      <c r="D41" s="109"/>
      <c r="E41" s="109"/>
      <c r="F41" s="109"/>
      <c r="G41" s="109"/>
      <c r="H41" s="109"/>
      <c r="I41" s="109"/>
      <c r="J41" s="109"/>
      <c r="K41" s="109"/>
      <c r="L41" s="109"/>
      <c r="M41" s="109"/>
      <c r="N41" s="109"/>
      <c r="O41" s="109"/>
      <c r="P41" s="109"/>
      <c r="Q41" s="109"/>
      <c r="R41" s="109"/>
      <c r="S41" s="109"/>
      <c r="T41" s="109"/>
      <c r="U41" s="101"/>
    </row>
    <row r="42" spans="1:21" s="75" customFormat="1"/>
    <row r="43" spans="1:21" s="75" customFormat="1"/>
    <row r="44" spans="1:21" s="75" customFormat="1"/>
    <row r="45" spans="1:21" s="75" customFormat="1"/>
    <row r="46" spans="1:21" s="75" customFormat="1"/>
    <row r="47" spans="1:21" s="75" customFormat="1"/>
    <row r="48" spans="1:21" s="75" customFormat="1"/>
    <row r="49" s="75" customFormat="1"/>
    <row r="50" s="75" customFormat="1"/>
    <row r="51" s="75" customFormat="1"/>
    <row r="52" s="75" customFormat="1"/>
    <row r="53" s="75" customFormat="1"/>
    <row r="54" s="75" customFormat="1"/>
    <row r="55" s="75" customFormat="1"/>
    <row r="56" s="75" customFormat="1"/>
    <row r="57" s="75" customFormat="1"/>
    <row r="58" s="75" customFormat="1"/>
    <row r="59" s="75" customFormat="1"/>
    <row r="60" s="75" customFormat="1"/>
    <row r="61" s="75" customFormat="1"/>
    <row r="62" s="75" customFormat="1"/>
    <row r="63" s="75" customFormat="1"/>
    <row r="64" s="75" customFormat="1"/>
    <row r="65" s="75" customFormat="1"/>
    <row r="66" s="75" customFormat="1"/>
    <row r="67" s="75" customFormat="1"/>
    <row r="68" s="75" customFormat="1"/>
    <row r="69" s="75" customFormat="1"/>
    <row r="70" s="75" customFormat="1"/>
    <row r="71" s="75" customFormat="1"/>
    <row r="72" s="75" customFormat="1"/>
    <row r="73" s="75" customFormat="1"/>
    <row r="74" s="75" customFormat="1"/>
    <row r="75" s="75" customFormat="1"/>
    <row r="76" s="75" customFormat="1"/>
    <row r="77" s="75" customFormat="1"/>
    <row r="78" s="75" customFormat="1"/>
    <row r="79" s="75" customFormat="1"/>
    <row r="80" s="75" customFormat="1"/>
    <row r="81" s="75" customFormat="1"/>
    <row r="82" s="75" customFormat="1"/>
    <row r="83" s="75" customFormat="1"/>
    <row r="84" s="75" customFormat="1"/>
    <row r="85" s="75" customFormat="1"/>
    <row r="86" s="75" customFormat="1"/>
    <row r="87" s="75" customFormat="1"/>
    <row r="88" s="75" customFormat="1"/>
    <row r="89" s="75" customFormat="1"/>
    <row r="90" s="75" customFormat="1"/>
    <row r="91" s="75" customFormat="1"/>
    <row r="92" s="75" customFormat="1"/>
    <row r="93" s="75" customFormat="1"/>
    <row r="94" s="75" customFormat="1"/>
    <row r="95" s="75" customFormat="1"/>
    <row r="96" s="75" customFormat="1"/>
    <row r="97" s="75" customFormat="1"/>
    <row r="98" s="75" customFormat="1"/>
    <row r="99" s="75" customFormat="1"/>
    <row r="100" s="75" customFormat="1"/>
    <row r="101" s="75" customFormat="1"/>
    <row r="102" s="75" customFormat="1"/>
    <row r="103" s="75" customFormat="1"/>
    <row r="104" s="75" customFormat="1"/>
    <row r="105" s="75" customFormat="1"/>
    <row r="106" s="75" customFormat="1"/>
    <row r="107" s="75" customFormat="1"/>
    <row r="108" s="75" customFormat="1"/>
    <row r="109" s="75" customFormat="1"/>
    <row r="110" s="75" customFormat="1"/>
    <row r="111" s="75" customFormat="1"/>
    <row r="112" s="75" customFormat="1"/>
    <row r="113" s="75" customFormat="1"/>
    <row r="114" s="75" customFormat="1"/>
  </sheetData>
  <mergeCells count="8">
    <mergeCell ref="B28:K28"/>
    <mergeCell ref="L28:T28"/>
    <mergeCell ref="A1:K1"/>
    <mergeCell ref="L1:U1"/>
    <mergeCell ref="B5:K5"/>
    <mergeCell ref="L5:T5"/>
    <mergeCell ref="B17:K17"/>
    <mergeCell ref="L17:T17"/>
  </mergeCells>
  <hyperlinks>
    <hyperlink ref="A1:K1" location="Inhaltsverzeichnis!A1" display="9  Arbeitnehmer am Arbeitsort in Deutschland 2000 bis 2014 nach Bundesländern" xr:uid="{E3E3564E-FD71-4621-AB0E-C3DE5952E828}"/>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3/23 –  Brandenburg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0CA7C-F1AE-44EA-8C9C-B81AD29C03D8}">
  <dimension ref="A1:V114"/>
  <sheetViews>
    <sheetView zoomScaleNormal="100" workbookViewId="0">
      <pane ySplit="3" topLeftCell="A4" activePane="bottomLeft" state="frozen"/>
      <selection pane="bottomLeft"/>
    </sheetView>
  </sheetViews>
  <sheetFormatPr baseColWidth="10" defaultColWidth="11.44140625" defaultRowHeight="13.2"/>
  <cols>
    <col min="1" max="1" width="5.5546875" style="91" customWidth="1"/>
    <col min="2" max="2" width="9.88671875" style="91" customWidth="1"/>
    <col min="3" max="8" width="8.33203125" style="91" customWidth="1"/>
    <col min="9" max="9" width="10.33203125" style="91" customWidth="1"/>
    <col min="10" max="11" width="8.33203125" style="91" customWidth="1"/>
    <col min="12" max="19" width="9.44140625" style="91" customWidth="1"/>
    <col min="20" max="20" width="9.88671875" style="91" customWidth="1"/>
    <col min="21" max="21" width="5.6640625" style="91" customWidth="1"/>
    <col min="22" max="16384" width="11.44140625" style="91"/>
  </cols>
  <sheetData>
    <row r="1" spans="1:22" ht="24" customHeight="1">
      <c r="A1" s="181" t="s">
        <v>156</v>
      </c>
      <c r="B1" s="178"/>
      <c r="C1" s="178"/>
      <c r="D1" s="178"/>
      <c r="E1" s="178"/>
      <c r="F1" s="178"/>
      <c r="G1" s="178"/>
      <c r="H1" s="178"/>
      <c r="I1" s="178"/>
      <c r="J1" s="178"/>
      <c r="K1" s="178"/>
      <c r="L1" s="182" t="s">
        <v>156</v>
      </c>
      <c r="M1" s="182"/>
      <c r="N1" s="182"/>
      <c r="O1" s="182"/>
      <c r="P1" s="182"/>
      <c r="Q1" s="182"/>
      <c r="R1" s="182"/>
      <c r="S1" s="182"/>
      <c r="T1" s="182"/>
      <c r="U1" s="182"/>
    </row>
    <row r="2" spans="1:22" ht="12" customHeight="1">
      <c r="A2" s="92"/>
      <c r="B2" s="93"/>
      <c r="C2" s="92"/>
      <c r="D2" s="92"/>
      <c r="E2" s="93"/>
      <c r="F2" s="92"/>
      <c r="G2" s="92"/>
      <c r="H2" s="92"/>
      <c r="I2" s="93"/>
      <c r="J2" s="93"/>
      <c r="K2" s="93"/>
    </row>
    <row r="3" spans="1:22" ht="35.25" customHeight="1">
      <c r="A3" s="94" t="s">
        <v>44</v>
      </c>
      <c r="B3" s="65" t="s">
        <v>98</v>
      </c>
      <c r="C3" s="95" t="s">
        <v>99</v>
      </c>
      <c r="D3" s="95" t="s">
        <v>100</v>
      </c>
      <c r="E3" s="65" t="s">
        <v>101</v>
      </c>
      <c r="F3" s="95" t="s">
        <v>102</v>
      </c>
      <c r="G3" s="95" t="s">
        <v>103</v>
      </c>
      <c r="H3" s="95" t="s">
        <v>104</v>
      </c>
      <c r="I3" s="65" t="s">
        <v>105</v>
      </c>
      <c r="J3" s="65" t="s">
        <v>106</v>
      </c>
      <c r="K3" s="87" t="s">
        <v>107</v>
      </c>
      <c r="L3" s="88" t="s">
        <v>108</v>
      </c>
      <c r="M3" s="95" t="s">
        <v>109</v>
      </c>
      <c r="N3" s="65" t="s">
        <v>110</v>
      </c>
      <c r="O3" s="65" t="s">
        <v>111</v>
      </c>
      <c r="P3" s="65" t="s">
        <v>112</v>
      </c>
      <c r="Q3" s="95" t="s">
        <v>113</v>
      </c>
      <c r="R3" s="65" t="s">
        <v>114</v>
      </c>
      <c r="S3" s="61" t="s">
        <v>115</v>
      </c>
      <c r="T3" s="63" t="s">
        <v>116</v>
      </c>
      <c r="U3" s="96" t="s">
        <v>44</v>
      </c>
    </row>
    <row r="4" spans="1:22" ht="12" customHeight="1">
      <c r="A4" s="97"/>
      <c r="B4" s="98"/>
      <c r="C4" s="98"/>
      <c r="D4" s="98"/>
      <c r="E4" s="98"/>
      <c r="F4" s="98"/>
      <c r="G4" s="98"/>
      <c r="H4" s="98"/>
      <c r="I4" s="98"/>
      <c r="J4" s="98"/>
      <c r="K4" s="98"/>
      <c r="L4" s="99"/>
      <c r="M4" s="99"/>
      <c r="N4" s="99"/>
      <c r="O4" s="99"/>
      <c r="P4" s="99"/>
      <c r="Q4" s="99"/>
      <c r="R4" s="99"/>
      <c r="S4" s="99"/>
      <c r="T4" s="99"/>
      <c r="U4" s="100"/>
    </row>
    <row r="5" spans="1:22" s="75" customFormat="1" ht="12" customHeight="1">
      <c r="A5" s="101"/>
      <c r="B5" s="180" t="s">
        <v>51</v>
      </c>
      <c r="C5" s="180"/>
      <c r="D5" s="180"/>
      <c r="E5" s="180"/>
      <c r="F5" s="180"/>
      <c r="G5" s="180"/>
      <c r="H5" s="180"/>
      <c r="I5" s="180"/>
      <c r="J5" s="180"/>
      <c r="K5" s="180"/>
      <c r="L5" s="180" t="s">
        <v>51</v>
      </c>
      <c r="M5" s="180"/>
      <c r="N5" s="180"/>
      <c r="O5" s="180"/>
      <c r="P5" s="180"/>
      <c r="Q5" s="180"/>
      <c r="R5" s="180"/>
      <c r="S5" s="180"/>
      <c r="T5" s="180"/>
      <c r="U5" s="102"/>
    </row>
    <row r="6" spans="1:22" s="75" customFormat="1" ht="12" customHeight="1">
      <c r="A6" s="101">
        <v>2014</v>
      </c>
      <c r="B6" s="105">
        <v>603.02499999999998</v>
      </c>
      <c r="C6" s="105">
        <v>809.08399999999995</v>
      </c>
      <c r="D6" s="105">
        <v>234.11699999999999</v>
      </c>
      <c r="E6" s="105">
        <v>131.00200000000001</v>
      </c>
      <c r="F6" s="105">
        <v>33.552999999999997</v>
      </c>
      <c r="G6" s="105">
        <v>121.923</v>
      </c>
      <c r="H6" s="105">
        <v>333.25900000000001</v>
      </c>
      <c r="I6" s="105">
        <v>76.513999999999996</v>
      </c>
      <c r="J6" s="105">
        <v>397.35899999999998</v>
      </c>
      <c r="K6" s="105">
        <v>886.66499999999996</v>
      </c>
      <c r="L6" s="105">
        <v>211.48500000000001</v>
      </c>
      <c r="M6" s="105">
        <v>40.139000000000003</v>
      </c>
      <c r="N6" s="105">
        <v>222.51900000000001</v>
      </c>
      <c r="O6" s="105">
        <v>93.111000000000004</v>
      </c>
      <c r="P6" s="105">
        <v>161.31100000000001</v>
      </c>
      <c r="Q6" s="105">
        <v>110.934</v>
      </c>
      <c r="R6" s="103">
        <v>4466</v>
      </c>
      <c r="S6" s="105">
        <v>3597.8029999999999</v>
      </c>
      <c r="T6" s="105">
        <v>634.08000000000004</v>
      </c>
      <c r="U6" s="101">
        <v>2014</v>
      </c>
      <c r="V6" s="104"/>
    </row>
    <row r="7" spans="1:22" s="75" customFormat="1" ht="12" customHeight="1">
      <c r="A7" s="101">
        <v>2015</v>
      </c>
      <c r="B7" s="105">
        <v>592.66300000000001</v>
      </c>
      <c r="C7" s="105">
        <v>798.27700000000004</v>
      </c>
      <c r="D7" s="105">
        <v>235.435</v>
      </c>
      <c r="E7" s="105">
        <v>132.99100000000001</v>
      </c>
      <c r="F7" s="105">
        <v>32.225999999999999</v>
      </c>
      <c r="G7" s="105">
        <v>120.276</v>
      </c>
      <c r="H7" s="105">
        <v>327.39400000000001</v>
      </c>
      <c r="I7" s="105">
        <v>76.95</v>
      </c>
      <c r="J7" s="105">
        <v>386.85300000000001</v>
      </c>
      <c r="K7" s="105">
        <v>882.73599999999999</v>
      </c>
      <c r="L7" s="105">
        <v>209.89400000000001</v>
      </c>
      <c r="M7" s="105">
        <v>40.381</v>
      </c>
      <c r="N7" s="105">
        <v>216.47800000000001</v>
      </c>
      <c r="O7" s="105">
        <v>92.21</v>
      </c>
      <c r="P7" s="105">
        <v>159.59899999999999</v>
      </c>
      <c r="Q7" s="105">
        <v>109.637</v>
      </c>
      <c r="R7" s="103">
        <v>4414</v>
      </c>
      <c r="S7" s="105">
        <v>3550.299</v>
      </c>
      <c r="T7" s="105">
        <v>628.26599999999996</v>
      </c>
      <c r="U7" s="101">
        <v>2015</v>
      </c>
      <c r="V7" s="104"/>
    </row>
    <row r="8" spans="1:22" s="75" customFormat="1" ht="12" customHeight="1">
      <c r="A8" s="101">
        <v>2016</v>
      </c>
      <c r="B8" s="105">
        <v>581.37900000000002</v>
      </c>
      <c r="C8" s="105">
        <v>791.56200000000001</v>
      </c>
      <c r="D8" s="105">
        <v>236.625</v>
      </c>
      <c r="E8" s="105">
        <v>135.16999999999999</v>
      </c>
      <c r="F8" s="105">
        <v>30.995000000000001</v>
      </c>
      <c r="G8" s="105">
        <v>120.92100000000001</v>
      </c>
      <c r="H8" s="105">
        <v>323.91899999999998</v>
      </c>
      <c r="I8" s="105">
        <v>75.245000000000005</v>
      </c>
      <c r="J8" s="105">
        <v>380.08600000000001</v>
      </c>
      <c r="K8" s="105">
        <v>867.60799999999995</v>
      </c>
      <c r="L8" s="105">
        <v>208.21899999999999</v>
      </c>
      <c r="M8" s="105">
        <v>42.430999999999997</v>
      </c>
      <c r="N8" s="105">
        <v>213.34399999999999</v>
      </c>
      <c r="O8" s="105">
        <v>89.766999999999996</v>
      </c>
      <c r="P8" s="105">
        <v>157.01599999999999</v>
      </c>
      <c r="Q8" s="105">
        <v>105.71299999999999</v>
      </c>
      <c r="R8" s="103">
        <v>4360</v>
      </c>
      <c r="S8" s="105">
        <v>3504.136</v>
      </c>
      <c r="T8" s="105">
        <v>619.23900000000003</v>
      </c>
      <c r="U8" s="101">
        <v>2016</v>
      </c>
      <c r="V8" s="104"/>
    </row>
    <row r="9" spans="1:22" s="75" customFormat="1" ht="12" customHeight="1">
      <c r="A9" s="101">
        <v>2017</v>
      </c>
      <c r="B9" s="105">
        <v>572.83399999999995</v>
      </c>
      <c r="C9" s="105">
        <v>780.79100000000005</v>
      </c>
      <c r="D9" s="105">
        <v>239.36799999999999</v>
      </c>
      <c r="E9" s="105">
        <v>132.98099999999999</v>
      </c>
      <c r="F9" s="105">
        <v>30.184999999999999</v>
      </c>
      <c r="G9" s="105">
        <v>121.092</v>
      </c>
      <c r="H9" s="105">
        <v>320.464</v>
      </c>
      <c r="I9" s="105">
        <v>74.629000000000005</v>
      </c>
      <c r="J9" s="105">
        <v>375.13799999999998</v>
      </c>
      <c r="K9" s="105">
        <v>848.56700000000001</v>
      </c>
      <c r="L9" s="105">
        <v>204.12</v>
      </c>
      <c r="M9" s="105">
        <v>42.457999999999998</v>
      </c>
      <c r="N9" s="105">
        <v>209.51400000000001</v>
      </c>
      <c r="O9" s="105">
        <v>86.564999999999998</v>
      </c>
      <c r="P9" s="105">
        <v>153.27099999999999</v>
      </c>
      <c r="Q9" s="105">
        <v>101.023</v>
      </c>
      <c r="R9" s="103">
        <v>4293</v>
      </c>
      <c r="S9" s="105">
        <v>3448.92</v>
      </c>
      <c r="T9" s="105">
        <v>604.71199999999999</v>
      </c>
      <c r="U9" s="101">
        <v>2017</v>
      </c>
      <c r="V9" s="104"/>
    </row>
    <row r="10" spans="1:22" s="75" customFormat="1" ht="12" customHeight="1">
      <c r="A10" s="101">
        <v>2018</v>
      </c>
      <c r="B10" s="105">
        <v>565.16099999999994</v>
      </c>
      <c r="C10" s="105">
        <v>771.23500000000001</v>
      </c>
      <c r="D10" s="105">
        <v>242.125</v>
      </c>
      <c r="E10" s="105">
        <v>131.06299999999999</v>
      </c>
      <c r="F10" s="105">
        <v>29.818000000000001</v>
      </c>
      <c r="G10" s="105">
        <v>118.452</v>
      </c>
      <c r="H10" s="105">
        <v>315.14699999999999</v>
      </c>
      <c r="I10" s="105">
        <v>73.450999999999993</v>
      </c>
      <c r="J10" s="105">
        <v>373.3</v>
      </c>
      <c r="K10" s="105">
        <v>828.84699999999998</v>
      </c>
      <c r="L10" s="105">
        <v>199.04400000000001</v>
      </c>
      <c r="M10" s="105">
        <v>41.591999999999999</v>
      </c>
      <c r="N10" s="105">
        <v>204.08500000000001</v>
      </c>
      <c r="O10" s="105">
        <v>84.707999999999998</v>
      </c>
      <c r="P10" s="105">
        <v>152.09</v>
      </c>
      <c r="Q10" s="105">
        <v>98.882000000000005</v>
      </c>
      <c r="R10" s="103">
        <v>4229</v>
      </c>
      <c r="S10" s="105">
        <v>3394.6860000000001</v>
      </c>
      <c r="T10" s="105">
        <v>592.18899999999996</v>
      </c>
      <c r="U10" s="101">
        <v>2018</v>
      </c>
      <c r="V10" s="104"/>
    </row>
    <row r="11" spans="1:22" s="75" customFormat="1" ht="12" customHeight="1">
      <c r="A11" s="101">
        <v>2019</v>
      </c>
      <c r="B11" s="105">
        <v>549.12199999999996</v>
      </c>
      <c r="C11" s="105">
        <v>759.77800000000002</v>
      </c>
      <c r="D11" s="105">
        <v>240.68</v>
      </c>
      <c r="E11" s="105">
        <v>129.054</v>
      </c>
      <c r="F11" s="105">
        <v>29.422000000000001</v>
      </c>
      <c r="G11" s="105">
        <v>114.836</v>
      </c>
      <c r="H11" s="105">
        <v>308.88600000000002</v>
      </c>
      <c r="I11" s="105">
        <v>71.662999999999997</v>
      </c>
      <c r="J11" s="105">
        <v>368.52</v>
      </c>
      <c r="K11" s="105">
        <v>808.13599999999997</v>
      </c>
      <c r="L11" s="105">
        <v>193.38800000000001</v>
      </c>
      <c r="M11" s="105">
        <v>41.512999999999998</v>
      </c>
      <c r="N11" s="105">
        <v>197.62</v>
      </c>
      <c r="O11" s="105">
        <v>83.863</v>
      </c>
      <c r="P11" s="105">
        <v>151.89400000000001</v>
      </c>
      <c r="Q11" s="105">
        <v>97.625</v>
      </c>
      <c r="R11" s="103">
        <v>4146</v>
      </c>
      <c r="S11" s="105">
        <v>3325.4949999999999</v>
      </c>
      <c r="T11" s="105">
        <v>579.82500000000005</v>
      </c>
      <c r="U11" s="101">
        <v>2019</v>
      </c>
      <c r="V11" s="104"/>
    </row>
    <row r="12" spans="1:22" s="75" customFormat="1" ht="12" customHeight="1">
      <c r="A12" s="101">
        <v>2020</v>
      </c>
      <c r="B12" s="105">
        <v>533.05600000000004</v>
      </c>
      <c r="C12" s="105">
        <v>740.96400000000006</v>
      </c>
      <c r="D12" s="105">
        <v>231.79499999999999</v>
      </c>
      <c r="E12" s="105">
        <v>125.167</v>
      </c>
      <c r="F12" s="105">
        <v>28.428999999999998</v>
      </c>
      <c r="G12" s="105">
        <v>112.129</v>
      </c>
      <c r="H12" s="105">
        <v>302.51900000000001</v>
      </c>
      <c r="I12" s="105">
        <v>71.241</v>
      </c>
      <c r="J12" s="105">
        <v>360.83100000000002</v>
      </c>
      <c r="K12" s="105">
        <v>783.19799999999998</v>
      </c>
      <c r="L12" s="105">
        <v>187.91</v>
      </c>
      <c r="M12" s="105">
        <v>41.579000000000001</v>
      </c>
      <c r="N12" s="105">
        <v>192.31399999999999</v>
      </c>
      <c r="O12" s="105">
        <v>81.986000000000004</v>
      </c>
      <c r="P12" s="105">
        <v>150.226</v>
      </c>
      <c r="Q12" s="105">
        <v>95.656000000000006</v>
      </c>
      <c r="R12" s="103">
        <v>4039</v>
      </c>
      <c r="S12" s="105">
        <v>3240.8409999999999</v>
      </c>
      <c r="T12" s="105">
        <v>566.36400000000003</v>
      </c>
      <c r="U12" s="101">
        <v>2020</v>
      </c>
      <c r="V12" s="104"/>
    </row>
    <row r="13" spans="1:22" s="75" customFormat="1" ht="12" customHeight="1">
      <c r="A13" s="101">
        <v>2021</v>
      </c>
      <c r="B13" s="105">
        <v>521.57500000000005</v>
      </c>
      <c r="C13" s="105">
        <v>724.29700000000003</v>
      </c>
      <c r="D13" s="105">
        <v>223.01300000000001</v>
      </c>
      <c r="E13" s="105">
        <v>120.145</v>
      </c>
      <c r="F13" s="105">
        <v>26.966999999999999</v>
      </c>
      <c r="G13" s="105">
        <v>109.67400000000001</v>
      </c>
      <c r="H13" s="105">
        <v>297.92</v>
      </c>
      <c r="I13" s="105">
        <v>71.251999999999995</v>
      </c>
      <c r="J13" s="105">
        <v>353.94799999999998</v>
      </c>
      <c r="K13" s="105">
        <v>770.61400000000003</v>
      </c>
      <c r="L13" s="105">
        <v>183.68</v>
      </c>
      <c r="M13" s="105">
        <v>40.804000000000002</v>
      </c>
      <c r="N13" s="105">
        <v>188.95400000000001</v>
      </c>
      <c r="O13" s="105">
        <v>79.802999999999997</v>
      </c>
      <c r="P13" s="105">
        <v>146.65199999999999</v>
      </c>
      <c r="Q13" s="105">
        <v>92.701999999999998</v>
      </c>
      <c r="R13" s="103">
        <v>3952</v>
      </c>
      <c r="S13" s="105">
        <v>3176.1309999999999</v>
      </c>
      <c r="T13" s="105">
        <v>552.85599999999999</v>
      </c>
      <c r="U13" s="101">
        <v>2021</v>
      </c>
      <c r="V13" s="104"/>
    </row>
    <row r="14" spans="1:22" s="75" customFormat="1" ht="12" customHeight="1">
      <c r="A14" s="101">
        <v>2022</v>
      </c>
      <c r="B14" s="105">
        <v>512.37300000000005</v>
      </c>
      <c r="C14" s="105">
        <v>709.202</v>
      </c>
      <c r="D14" s="105">
        <v>219.483</v>
      </c>
      <c r="E14" s="105">
        <v>117.38200000000001</v>
      </c>
      <c r="F14" s="105">
        <v>26.097000000000001</v>
      </c>
      <c r="G14" s="105">
        <v>106.458</v>
      </c>
      <c r="H14" s="105">
        <v>297.178</v>
      </c>
      <c r="I14" s="105">
        <v>70.756</v>
      </c>
      <c r="J14" s="105">
        <v>348.63299999999998</v>
      </c>
      <c r="K14" s="105">
        <v>769.60900000000004</v>
      </c>
      <c r="L14" s="105">
        <v>180.23400000000001</v>
      </c>
      <c r="M14" s="105">
        <v>39.194000000000003</v>
      </c>
      <c r="N14" s="105">
        <v>185.37200000000001</v>
      </c>
      <c r="O14" s="105">
        <v>77.635000000000005</v>
      </c>
      <c r="P14" s="105">
        <v>144.28700000000001</v>
      </c>
      <c r="Q14" s="105">
        <v>90.106999999999999</v>
      </c>
      <c r="R14" s="103">
        <v>3894</v>
      </c>
      <c r="S14" s="105">
        <v>3133.2649999999999</v>
      </c>
      <c r="T14" s="105">
        <v>541.25199999999995</v>
      </c>
      <c r="U14" s="101">
        <v>2022</v>
      </c>
      <c r="V14" s="104"/>
    </row>
    <row r="15" spans="1:22" s="75" customFormat="1" ht="12" customHeight="1">
      <c r="A15" s="101">
        <v>2023</v>
      </c>
      <c r="B15" s="105">
        <v>507.49099999999999</v>
      </c>
      <c r="C15" s="105">
        <v>695.726</v>
      </c>
      <c r="D15" s="105">
        <v>217.524</v>
      </c>
      <c r="E15" s="105">
        <v>116.456</v>
      </c>
      <c r="F15" s="105">
        <v>25.856999999999999</v>
      </c>
      <c r="G15" s="105">
        <v>105.13500000000001</v>
      </c>
      <c r="H15" s="105">
        <v>296.01</v>
      </c>
      <c r="I15" s="105">
        <v>70.680999999999997</v>
      </c>
      <c r="J15" s="105">
        <v>344.86799999999999</v>
      </c>
      <c r="K15" s="105">
        <v>760.68700000000001</v>
      </c>
      <c r="L15" s="105">
        <v>178.22399999999999</v>
      </c>
      <c r="M15" s="105">
        <v>38.244</v>
      </c>
      <c r="N15" s="105">
        <v>180.08500000000001</v>
      </c>
      <c r="O15" s="105">
        <v>76.12</v>
      </c>
      <c r="P15" s="105">
        <v>145.245</v>
      </c>
      <c r="Q15" s="105">
        <v>89.647000000000006</v>
      </c>
      <c r="R15" s="103">
        <v>3848</v>
      </c>
      <c r="S15" s="105">
        <v>3097.4870000000001</v>
      </c>
      <c r="T15" s="105">
        <v>532.98900000000003</v>
      </c>
      <c r="U15" s="101">
        <v>2023</v>
      </c>
      <c r="V15" s="104"/>
    </row>
    <row r="16" spans="1:22" s="75" customFormat="1" ht="12" customHeight="1">
      <c r="A16" s="101"/>
      <c r="B16" s="106"/>
      <c r="C16" s="107"/>
      <c r="D16" s="107"/>
      <c r="E16" s="107"/>
      <c r="F16" s="107"/>
      <c r="G16" s="107"/>
      <c r="H16" s="107"/>
      <c r="I16" s="107"/>
      <c r="J16" s="107"/>
      <c r="K16" s="107"/>
      <c r="L16" s="107"/>
      <c r="M16" s="107"/>
      <c r="N16" s="107"/>
      <c r="O16" s="107"/>
      <c r="P16" s="107"/>
      <c r="Q16" s="107"/>
      <c r="R16" s="107"/>
      <c r="S16" s="107"/>
      <c r="T16" s="107"/>
      <c r="U16" s="101"/>
    </row>
    <row r="17" spans="1:21" s="75" customFormat="1" ht="12" customHeight="1">
      <c r="A17" s="101"/>
      <c r="B17" s="180" t="s">
        <v>125</v>
      </c>
      <c r="C17" s="180"/>
      <c r="D17" s="180"/>
      <c r="E17" s="180"/>
      <c r="F17" s="180"/>
      <c r="G17" s="180"/>
      <c r="H17" s="180"/>
      <c r="I17" s="180"/>
      <c r="J17" s="180"/>
      <c r="K17" s="180"/>
      <c r="L17" s="180" t="s">
        <v>125</v>
      </c>
      <c r="M17" s="180"/>
      <c r="N17" s="180"/>
      <c r="O17" s="180"/>
      <c r="P17" s="180"/>
      <c r="Q17" s="180"/>
      <c r="R17" s="180"/>
      <c r="S17" s="180"/>
      <c r="T17" s="180"/>
      <c r="U17" s="101"/>
    </row>
    <row r="18" spans="1:21" s="75" customFormat="1" ht="12" customHeight="1">
      <c r="A18" s="101">
        <v>2015</v>
      </c>
      <c r="B18" s="108">
        <f t="shared" ref="B18:T22" si="0">ROUND(B7/B6*100-100,5)</f>
        <v>-1.71834</v>
      </c>
      <c r="C18" s="108">
        <f t="shared" si="0"/>
        <v>-1.33571</v>
      </c>
      <c r="D18" s="108">
        <f t="shared" si="0"/>
        <v>0.56296999999999997</v>
      </c>
      <c r="E18" s="108">
        <f t="shared" si="0"/>
        <v>1.5183</v>
      </c>
      <c r="F18" s="108">
        <f t="shared" si="0"/>
        <v>-3.9549400000000001</v>
      </c>
      <c r="G18" s="108">
        <f t="shared" si="0"/>
        <v>-1.3508500000000001</v>
      </c>
      <c r="H18" s="108">
        <f t="shared" si="0"/>
        <v>-1.75989</v>
      </c>
      <c r="I18" s="108">
        <f t="shared" si="0"/>
        <v>0.56982999999999995</v>
      </c>
      <c r="J18" s="108">
        <f t="shared" si="0"/>
        <v>-2.6439599999999999</v>
      </c>
      <c r="K18" s="108">
        <f t="shared" si="0"/>
        <v>-0.44312000000000001</v>
      </c>
      <c r="L18" s="108">
        <f t="shared" si="0"/>
        <v>-0.75229999999999997</v>
      </c>
      <c r="M18" s="108">
        <f t="shared" si="0"/>
        <v>0.60289999999999999</v>
      </c>
      <c r="N18" s="108">
        <f t="shared" si="0"/>
        <v>-2.71482</v>
      </c>
      <c r="O18" s="108">
        <f t="shared" si="0"/>
        <v>-0.96765999999999996</v>
      </c>
      <c r="P18" s="108">
        <f t="shared" si="0"/>
        <v>-1.0612999999999999</v>
      </c>
      <c r="Q18" s="108">
        <f t="shared" si="0"/>
        <v>-1.16916</v>
      </c>
      <c r="R18" s="108">
        <f t="shared" si="0"/>
        <v>-1.16435</v>
      </c>
      <c r="S18" s="108">
        <f t="shared" si="0"/>
        <v>-1.32036</v>
      </c>
      <c r="T18" s="108">
        <f t="shared" si="0"/>
        <v>-0.91691999999999996</v>
      </c>
      <c r="U18" s="101">
        <v>2015</v>
      </c>
    </row>
    <row r="19" spans="1:21" s="75" customFormat="1" ht="12" customHeight="1">
      <c r="A19" s="101">
        <v>2016</v>
      </c>
      <c r="B19" s="108">
        <f t="shared" si="0"/>
        <v>-1.90395</v>
      </c>
      <c r="C19" s="108">
        <f t="shared" si="0"/>
        <v>-0.84118999999999999</v>
      </c>
      <c r="D19" s="108">
        <f t="shared" si="0"/>
        <v>0.50544999999999995</v>
      </c>
      <c r="E19" s="108">
        <f t="shared" si="0"/>
        <v>1.63846</v>
      </c>
      <c r="F19" s="108">
        <f t="shared" si="0"/>
        <v>-3.8199000000000001</v>
      </c>
      <c r="G19" s="108">
        <f t="shared" si="0"/>
        <v>0.53627000000000002</v>
      </c>
      <c r="H19" s="108">
        <f t="shared" si="0"/>
        <v>-1.06141</v>
      </c>
      <c r="I19" s="108">
        <f t="shared" si="0"/>
        <v>-2.2157200000000001</v>
      </c>
      <c r="J19" s="108">
        <f t="shared" si="0"/>
        <v>-1.7492399999999999</v>
      </c>
      <c r="K19" s="108">
        <f t="shared" si="0"/>
        <v>-1.71376</v>
      </c>
      <c r="L19" s="108">
        <f t="shared" si="0"/>
        <v>-0.79801999999999995</v>
      </c>
      <c r="M19" s="108">
        <f t="shared" si="0"/>
        <v>5.0766400000000003</v>
      </c>
      <c r="N19" s="108">
        <f t="shared" si="0"/>
        <v>-1.4477199999999999</v>
      </c>
      <c r="O19" s="108">
        <f t="shared" si="0"/>
        <v>-2.6493899999999999</v>
      </c>
      <c r="P19" s="108">
        <f t="shared" si="0"/>
        <v>-1.61843</v>
      </c>
      <c r="Q19" s="108">
        <f t="shared" si="0"/>
        <v>-3.5790799999999998</v>
      </c>
      <c r="R19" s="108">
        <f t="shared" si="0"/>
        <v>-1.2233799999999999</v>
      </c>
      <c r="S19" s="108">
        <f t="shared" si="0"/>
        <v>-1.30026</v>
      </c>
      <c r="T19" s="108">
        <f t="shared" si="0"/>
        <v>-1.4368099999999999</v>
      </c>
      <c r="U19" s="101">
        <v>2016</v>
      </c>
    </row>
    <row r="20" spans="1:21" s="75" customFormat="1" ht="12" customHeight="1">
      <c r="A20" s="101">
        <v>2017</v>
      </c>
      <c r="B20" s="108">
        <f t="shared" si="0"/>
        <v>-1.4697800000000001</v>
      </c>
      <c r="C20" s="108">
        <f t="shared" si="0"/>
        <v>-1.36073</v>
      </c>
      <c r="D20" s="108">
        <f t="shared" si="0"/>
        <v>1.1592199999999999</v>
      </c>
      <c r="E20" s="108">
        <f t="shared" si="0"/>
        <v>-1.61944</v>
      </c>
      <c r="F20" s="108">
        <f t="shared" si="0"/>
        <v>-2.6133199999999999</v>
      </c>
      <c r="G20" s="108">
        <f t="shared" si="0"/>
        <v>0.14141000000000001</v>
      </c>
      <c r="H20" s="108">
        <f t="shared" si="0"/>
        <v>-1.0666199999999999</v>
      </c>
      <c r="I20" s="108">
        <f t="shared" si="0"/>
        <v>-0.81866000000000005</v>
      </c>
      <c r="J20" s="108">
        <f t="shared" si="0"/>
        <v>-1.3018099999999999</v>
      </c>
      <c r="K20" s="108">
        <f t="shared" si="0"/>
        <v>-2.1946500000000002</v>
      </c>
      <c r="L20" s="108">
        <f t="shared" si="0"/>
        <v>-1.9685999999999999</v>
      </c>
      <c r="M20" s="108">
        <f t="shared" si="0"/>
        <v>6.3630000000000006E-2</v>
      </c>
      <c r="N20" s="108">
        <f t="shared" si="0"/>
        <v>-1.79522</v>
      </c>
      <c r="O20" s="108">
        <f t="shared" si="0"/>
        <v>-3.5670099999999998</v>
      </c>
      <c r="P20" s="108">
        <f t="shared" si="0"/>
        <v>-2.3851100000000001</v>
      </c>
      <c r="Q20" s="108">
        <f t="shared" si="0"/>
        <v>-4.4365399999999999</v>
      </c>
      <c r="R20" s="108">
        <f t="shared" si="0"/>
        <v>-1.5367</v>
      </c>
      <c r="S20" s="108">
        <f t="shared" si="0"/>
        <v>-1.5757399999999999</v>
      </c>
      <c r="T20" s="108">
        <f t="shared" si="0"/>
        <v>-2.3459400000000001</v>
      </c>
      <c r="U20" s="101">
        <v>2017</v>
      </c>
    </row>
    <row r="21" spans="1:21" s="75" customFormat="1" ht="12" customHeight="1">
      <c r="A21" s="101">
        <v>2018</v>
      </c>
      <c r="B21" s="108">
        <f t="shared" si="0"/>
        <v>-1.33948</v>
      </c>
      <c r="C21" s="108">
        <f t="shared" si="0"/>
        <v>-1.2238899999999999</v>
      </c>
      <c r="D21" s="108">
        <f t="shared" si="0"/>
        <v>1.15178</v>
      </c>
      <c r="E21" s="108">
        <f t="shared" si="0"/>
        <v>-1.44231</v>
      </c>
      <c r="F21" s="108">
        <f t="shared" si="0"/>
        <v>-1.21584</v>
      </c>
      <c r="G21" s="108">
        <f t="shared" si="0"/>
        <v>-2.1801599999999999</v>
      </c>
      <c r="H21" s="108">
        <f t="shared" si="0"/>
        <v>-1.65916</v>
      </c>
      <c r="I21" s="108">
        <f t="shared" si="0"/>
        <v>-1.57847</v>
      </c>
      <c r="J21" s="108">
        <f t="shared" si="0"/>
        <v>-0.48995</v>
      </c>
      <c r="K21" s="108">
        <f t="shared" si="0"/>
        <v>-2.3239200000000002</v>
      </c>
      <c r="L21" s="108">
        <f t="shared" si="0"/>
        <v>-2.4867699999999999</v>
      </c>
      <c r="M21" s="108">
        <f t="shared" si="0"/>
        <v>-2.03966</v>
      </c>
      <c r="N21" s="108">
        <f t="shared" si="0"/>
        <v>-2.5912299999999999</v>
      </c>
      <c r="O21" s="108">
        <f t="shared" si="0"/>
        <v>-2.1452100000000001</v>
      </c>
      <c r="P21" s="108">
        <f t="shared" si="0"/>
        <v>-0.77053000000000005</v>
      </c>
      <c r="Q21" s="108">
        <f t="shared" si="0"/>
        <v>-2.1193200000000001</v>
      </c>
      <c r="R21" s="108">
        <f t="shared" si="0"/>
        <v>-1.4907999999999999</v>
      </c>
      <c r="S21" s="108">
        <f t="shared" si="0"/>
        <v>-1.5724899999999999</v>
      </c>
      <c r="T21" s="108">
        <f t="shared" si="0"/>
        <v>-2.0709</v>
      </c>
      <c r="U21" s="101">
        <v>2018</v>
      </c>
    </row>
    <row r="22" spans="1:21" s="75" customFormat="1" ht="12" customHeight="1">
      <c r="A22" s="101">
        <v>2019</v>
      </c>
      <c r="B22" s="108">
        <f t="shared" si="0"/>
        <v>-2.8379500000000002</v>
      </c>
      <c r="C22" s="108">
        <f t="shared" si="0"/>
        <v>-1.4855400000000001</v>
      </c>
      <c r="D22" s="108">
        <f t="shared" si="0"/>
        <v>-0.5968</v>
      </c>
      <c r="E22" s="108">
        <f t="shared" si="0"/>
        <v>-1.53285</v>
      </c>
      <c r="F22" s="108">
        <f t="shared" si="0"/>
        <v>-1.32806</v>
      </c>
      <c r="G22" s="108">
        <f t="shared" si="0"/>
        <v>-3.0527099999999998</v>
      </c>
      <c r="H22" s="108">
        <f t="shared" si="0"/>
        <v>-1.9866900000000001</v>
      </c>
      <c r="I22" s="108">
        <f t="shared" si="0"/>
        <v>-2.4342800000000002</v>
      </c>
      <c r="J22" s="108">
        <f t="shared" ref="J22:T26" si="1">ROUND(J11/J10*100-100,5)</f>
        <v>-1.28047</v>
      </c>
      <c r="K22" s="108">
        <f t="shared" si="1"/>
        <v>-2.4987699999999999</v>
      </c>
      <c r="L22" s="108">
        <f t="shared" si="1"/>
        <v>-2.84158</v>
      </c>
      <c r="M22" s="108">
        <f t="shared" si="1"/>
        <v>-0.18994</v>
      </c>
      <c r="N22" s="108">
        <f t="shared" si="1"/>
        <v>-3.1678000000000002</v>
      </c>
      <c r="O22" s="108">
        <f t="shared" si="1"/>
        <v>-0.99753999999999998</v>
      </c>
      <c r="P22" s="108">
        <f t="shared" si="1"/>
        <v>-0.12887000000000001</v>
      </c>
      <c r="Q22" s="108">
        <f t="shared" si="1"/>
        <v>-1.27121</v>
      </c>
      <c r="R22" s="108">
        <f t="shared" si="1"/>
        <v>-1.9626399999999999</v>
      </c>
      <c r="S22" s="108">
        <f t="shared" si="1"/>
        <v>-2.0382199999999999</v>
      </c>
      <c r="T22" s="108">
        <f t="shared" si="1"/>
        <v>-2.08785</v>
      </c>
      <c r="U22" s="101">
        <v>2019</v>
      </c>
    </row>
    <row r="23" spans="1:21" s="75" customFormat="1" ht="12" customHeight="1">
      <c r="A23" s="101">
        <v>2020</v>
      </c>
      <c r="B23" s="108">
        <f t="shared" ref="B23:I26" si="2">ROUND(B12/B11*100-100,5)</f>
        <v>-2.9257599999999999</v>
      </c>
      <c r="C23" s="108">
        <f t="shared" si="2"/>
        <v>-2.4762499999999998</v>
      </c>
      <c r="D23" s="108">
        <f t="shared" si="2"/>
        <v>-3.6916199999999999</v>
      </c>
      <c r="E23" s="108">
        <f t="shared" si="2"/>
        <v>-3.0119199999999999</v>
      </c>
      <c r="F23" s="108">
        <f t="shared" si="2"/>
        <v>-3.3750300000000002</v>
      </c>
      <c r="G23" s="108">
        <f t="shared" si="2"/>
        <v>-2.3572700000000002</v>
      </c>
      <c r="H23" s="108">
        <f t="shared" si="2"/>
        <v>-2.06128</v>
      </c>
      <c r="I23" s="108">
        <f t="shared" si="2"/>
        <v>-0.58887</v>
      </c>
      <c r="J23" s="108">
        <f t="shared" si="1"/>
        <v>-2.0864500000000001</v>
      </c>
      <c r="K23" s="108">
        <f t="shared" si="1"/>
        <v>-3.0858699999999999</v>
      </c>
      <c r="L23" s="108">
        <f t="shared" si="1"/>
        <v>-2.8326500000000001</v>
      </c>
      <c r="M23" s="108">
        <f t="shared" si="1"/>
        <v>0.15898999999999999</v>
      </c>
      <c r="N23" s="108">
        <f t="shared" si="1"/>
        <v>-2.6849500000000002</v>
      </c>
      <c r="O23" s="108">
        <f t="shared" si="1"/>
        <v>-2.2381700000000002</v>
      </c>
      <c r="P23" s="108">
        <f t="shared" si="1"/>
        <v>-1.0981300000000001</v>
      </c>
      <c r="Q23" s="108">
        <f t="shared" si="1"/>
        <v>-2.0169000000000001</v>
      </c>
      <c r="R23" s="108">
        <f t="shared" si="1"/>
        <v>-2.5808</v>
      </c>
      <c r="S23" s="108">
        <f t="shared" si="1"/>
        <v>-2.5456099999999999</v>
      </c>
      <c r="T23" s="108">
        <f t="shared" si="1"/>
        <v>-2.3215599999999998</v>
      </c>
      <c r="U23" s="101">
        <v>2020</v>
      </c>
    </row>
    <row r="24" spans="1:21" s="75" customFormat="1" ht="12" customHeight="1">
      <c r="A24" s="101">
        <v>2021</v>
      </c>
      <c r="B24" s="108">
        <f t="shared" si="2"/>
        <v>-2.15381</v>
      </c>
      <c r="C24" s="108">
        <f t="shared" si="2"/>
        <v>-2.2493699999999999</v>
      </c>
      <c r="D24" s="108">
        <f t="shared" si="2"/>
        <v>-3.7886899999999999</v>
      </c>
      <c r="E24" s="108">
        <f t="shared" si="2"/>
        <v>-4.0122400000000003</v>
      </c>
      <c r="F24" s="108">
        <f t="shared" si="2"/>
        <v>-5.1426400000000001</v>
      </c>
      <c r="G24" s="108">
        <f t="shared" si="2"/>
        <v>-2.1894399999999998</v>
      </c>
      <c r="H24" s="108">
        <f t="shared" si="2"/>
        <v>-1.52024</v>
      </c>
      <c r="I24" s="108">
        <f t="shared" si="2"/>
        <v>1.5440000000000001E-2</v>
      </c>
      <c r="J24" s="108">
        <f t="shared" si="1"/>
        <v>-1.90754</v>
      </c>
      <c r="K24" s="108">
        <f t="shared" si="1"/>
        <v>-1.6067499999999999</v>
      </c>
      <c r="L24" s="108">
        <f t="shared" si="1"/>
        <v>-2.25108</v>
      </c>
      <c r="M24" s="108">
        <f t="shared" si="1"/>
        <v>-1.86392</v>
      </c>
      <c r="N24" s="108">
        <f t="shared" si="1"/>
        <v>-1.7471399999999999</v>
      </c>
      <c r="O24" s="108">
        <f t="shared" si="1"/>
        <v>-2.6626500000000002</v>
      </c>
      <c r="P24" s="108">
        <f t="shared" si="1"/>
        <v>-2.3790800000000001</v>
      </c>
      <c r="Q24" s="108">
        <f t="shared" si="1"/>
        <v>-3.0881500000000002</v>
      </c>
      <c r="R24" s="108">
        <f t="shared" si="1"/>
        <v>-2.1539999999999999</v>
      </c>
      <c r="S24" s="108">
        <f t="shared" si="1"/>
        <v>-1.9966999999999999</v>
      </c>
      <c r="T24" s="108">
        <f t="shared" si="1"/>
        <v>-2.38504</v>
      </c>
      <c r="U24" s="101">
        <v>2021</v>
      </c>
    </row>
    <row r="25" spans="1:21" s="75" customFormat="1" ht="12" customHeight="1">
      <c r="A25" s="101">
        <v>2022</v>
      </c>
      <c r="B25" s="108">
        <f t="shared" si="2"/>
        <v>-1.76427</v>
      </c>
      <c r="C25" s="108">
        <f t="shared" si="2"/>
        <v>-2.0840900000000002</v>
      </c>
      <c r="D25" s="108">
        <f t="shared" si="2"/>
        <v>-1.58287</v>
      </c>
      <c r="E25" s="108">
        <f t="shared" si="2"/>
        <v>-2.2997200000000002</v>
      </c>
      <c r="F25" s="108">
        <f t="shared" si="2"/>
        <v>-3.2261700000000002</v>
      </c>
      <c r="G25" s="108">
        <f t="shared" si="2"/>
        <v>-2.9323299999999999</v>
      </c>
      <c r="H25" s="108">
        <f t="shared" si="2"/>
        <v>-0.24906</v>
      </c>
      <c r="I25" s="108">
        <f t="shared" si="2"/>
        <v>-0.69611999999999996</v>
      </c>
      <c r="J25" s="108">
        <f t="shared" si="1"/>
        <v>-1.50163</v>
      </c>
      <c r="K25" s="108">
        <f t="shared" si="1"/>
        <v>-0.13042000000000001</v>
      </c>
      <c r="L25" s="108">
        <f t="shared" si="1"/>
        <v>-1.87609</v>
      </c>
      <c r="M25" s="108">
        <f t="shared" si="1"/>
        <v>-3.9456899999999999</v>
      </c>
      <c r="N25" s="108">
        <f t="shared" si="1"/>
        <v>-1.8956999999999999</v>
      </c>
      <c r="O25" s="108">
        <f t="shared" si="1"/>
        <v>-2.7166899999999998</v>
      </c>
      <c r="P25" s="108">
        <f t="shared" si="1"/>
        <v>-1.61266</v>
      </c>
      <c r="Q25" s="108">
        <f t="shared" si="1"/>
        <v>-2.7992900000000001</v>
      </c>
      <c r="R25" s="108">
        <f t="shared" si="1"/>
        <v>-1.4676100000000001</v>
      </c>
      <c r="S25" s="108">
        <f t="shared" si="1"/>
        <v>-1.3496300000000001</v>
      </c>
      <c r="T25" s="108">
        <f t="shared" si="1"/>
        <v>-2.0989200000000001</v>
      </c>
      <c r="U25" s="101">
        <v>2022</v>
      </c>
    </row>
    <row r="26" spans="1:21" s="75" customFormat="1" ht="12" customHeight="1">
      <c r="A26" s="101">
        <v>2023</v>
      </c>
      <c r="B26" s="108">
        <f t="shared" si="2"/>
        <v>-0.95282</v>
      </c>
      <c r="C26" s="108">
        <f t="shared" si="2"/>
        <v>-1.9001600000000001</v>
      </c>
      <c r="D26" s="108">
        <f t="shared" si="2"/>
        <v>-0.89254999999999995</v>
      </c>
      <c r="E26" s="108">
        <f t="shared" si="2"/>
        <v>-0.78888000000000003</v>
      </c>
      <c r="F26" s="108">
        <f t="shared" si="2"/>
        <v>-0.91964999999999997</v>
      </c>
      <c r="G26" s="108">
        <f t="shared" si="2"/>
        <v>-1.24274</v>
      </c>
      <c r="H26" s="108">
        <f t="shared" si="2"/>
        <v>-0.39302999999999999</v>
      </c>
      <c r="I26" s="108">
        <f t="shared" si="2"/>
        <v>-0.106</v>
      </c>
      <c r="J26" s="108">
        <f t="shared" si="1"/>
        <v>-1.0799300000000001</v>
      </c>
      <c r="K26" s="108">
        <f t="shared" si="1"/>
        <v>-1.1592899999999999</v>
      </c>
      <c r="L26" s="108">
        <f t="shared" si="1"/>
        <v>-1.1152200000000001</v>
      </c>
      <c r="M26" s="108">
        <f t="shared" si="1"/>
        <v>-2.4238400000000002</v>
      </c>
      <c r="N26" s="108">
        <f t="shared" si="1"/>
        <v>-2.8521000000000001</v>
      </c>
      <c r="O26" s="108">
        <f t="shared" si="1"/>
        <v>-1.9514400000000001</v>
      </c>
      <c r="P26" s="108">
        <f t="shared" si="1"/>
        <v>0.66395000000000004</v>
      </c>
      <c r="Q26" s="108">
        <f t="shared" si="1"/>
        <v>-0.51049999999999995</v>
      </c>
      <c r="R26" s="108">
        <f t="shared" si="1"/>
        <v>-1.1813</v>
      </c>
      <c r="S26" s="108">
        <f t="shared" si="1"/>
        <v>-1.14188</v>
      </c>
      <c r="T26" s="108">
        <f t="shared" si="1"/>
        <v>-1.5266500000000001</v>
      </c>
      <c r="U26" s="101">
        <v>2023</v>
      </c>
    </row>
    <row r="27" spans="1:21" s="75" customFormat="1" ht="12" customHeight="1">
      <c r="A27" s="101"/>
      <c r="B27" s="108"/>
      <c r="C27" s="109"/>
      <c r="D27" s="109"/>
      <c r="E27" s="109"/>
      <c r="F27" s="109"/>
      <c r="G27" s="109"/>
      <c r="H27" s="109"/>
      <c r="I27" s="109"/>
      <c r="J27" s="109"/>
      <c r="K27" s="109"/>
      <c r="L27" s="109"/>
      <c r="M27" s="109"/>
      <c r="N27" s="109"/>
      <c r="O27" s="109"/>
      <c r="P27" s="109"/>
      <c r="Q27" s="109"/>
      <c r="R27" s="109"/>
      <c r="S27" s="109"/>
      <c r="T27" s="109"/>
      <c r="U27" s="101"/>
    </row>
    <row r="28" spans="1:21" s="75" customFormat="1" ht="12" customHeight="1">
      <c r="A28" s="101"/>
      <c r="B28" s="180" t="s">
        <v>127</v>
      </c>
      <c r="C28" s="180"/>
      <c r="D28" s="180"/>
      <c r="E28" s="180"/>
      <c r="F28" s="180"/>
      <c r="G28" s="180"/>
      <c r="H28" s="180"/>
      <c r="I28" s="180"/>
      <c r="J28" s="180"/>
      <c r="K28" s="180"/>
      <c r="L28" s="180" t="s">
        <v>127</v>
      </c>
      <c r="M28" s="180"/>
      <c r="N28" s="180"/>
      <c r="O28" s="180"/>
      <c r="P28" s="180"/>
      <c r="Q28" s="180"/>
      <c r="R28" s="180"/>
      <c r="S28" s="180"/>
      <c r="T28" s="180"/>
      <c r="U28" s="101"/>
    </row>
    <row r="29" spans="1:21" s="75" customFormat="1" ht="12" customHeight="1">
      <c r="A29" s="71">
        <v>2014</v>
      </c>
      <c r="B29" s="108">
        <f>ROUND(B6/'T8'!B6*100,5)</f>
        <v>10.07137</v>
      </c>
      <c r="C29" s="108">
        <f>ROUND(C6/'T8'!C6*100,5)</f>
        <v>11.26164</v>
      </c>
      <c r="D29" s="108">
        <f>ROUND(D6/'T8'!D6*100,5)</f>
        <v>12.875730000000001</v>
      </c>
      <c r="E29" s="108">
        <f>ROUND(E6/'T8'!E6*100,5)</f>
        <v>12.10036</v>
      </c>
      <c r="F29" s="108">
        <f>ROUND(F6/'T8'!F6*100,5)</f>
        <v>7.9459</v>
      </c>
      <c r="G29" s="108">
        <f>ROUND(G6/'T8'!G6*100,5)</f>
        <v>10.066090000000001</v>
      </c>
      <c r="H29" s="108">
        <f>ROUND(H6/'T8'!H6*100,5)</f>
        <v>10.084960000000001</v>
      </c>
      <c r="I29" s="108">
        <f>ROUND(I6/'T8'!I6*100,5)</f>
        <v>10.327</v>
      </c>
      <c r="J29" s="108">
        <f>ROUND(J6/'T8'!J6*100,5)</f>
        <v>10.042590000000001</v>
      </c>
      <c r="K29" s="108">
        <f>ROUND(K6/'T8'!K6*100,5)</f>
        <v>9.6906300000000005</v>
      </c>
      <c r="L29" s="108">
        <f>ROUND(L6/'T8'!L6*100,5)</f>
        <v>10.742419999999999</v>
      </c>
      <c r="M29" s="108">
        <f>ROUND(M6/'T8'!M6*100,5)</f>
        <v>7.6810299999999998</v>
      </c>
      <c r="N29" s="108">
        <f>ROUND(N6/'T8'!N6*100,5)</f>
        <v>11.09491</v>
      </c>
      <c r="O29" s="108">
        <f>ROUND(O6/'T8'!O6*100,5)</f>
        <v>9.2711799999999993</v>
      </c>
      <c r="P29" s="108">
        <f>ROUND(P6/'T8'!P6*100,5)</f>
        <v>11.88963</v>
      </c>
      <c r="Q29" s="108">
        <f>ROUND(Q6/'T8'!Q6*100,5)</f>
        <v>10.66794</v>
      </c>
      <c r="R29" s="108">
        <f>ROUND(R6/'T8'!R6*100,5)</f>
        <v>10.445320000000001</v>
      </c>
      <c r="S29" s="108">
        <f>ROUND(S6/'T8'!S6*100,5)</f>
        <v>10.26056</v>
      </c>
      <c r="T29" s="108">
        <f>ROUND(T6/'T8'!T6*100,5)</f>
        <v>10.79593</v>
      </c>
      <c r="U29" s="71">
        <v>2014</v>
      </c>
    </row>
    <row r="30" spans="1:21" s="75" customFormat="1" ht="12" customHeight="1">
      <c r="A30" s="71">
        <v>2015</v>
      </c>
      <c r="B30" s="108">
        <f>ROUND(B7/'T8'!B7*100,5)</f>
        <v>9.8062100000000001</v>
      </c>
      <c r="C30" s="108">
        <f>ROUND(C7/'T8'!C7*100,5)</f>
        <v>10.965730000000001</v>
      </c>
      <c r="D30" s="108">
        <f>ROUND(D7/'T8'!D7*100,5)</f>
        <v>12.67728</v>
      </c>
      <c r="E30" s="108">
        <f>ROUND(E7/'T8'!E7*100,5)</f>
        <v>12.257949999999999</v>
      </c>
      <c r="F30" s="108">
        <f>ROUND(F7/'T8'!F7*100,5)</f>
        <v>7.6164100000000001</v>
      </c>
      <c r="G30" s="108">
        <f>ROUND(G7/'T8'!G7*100,5)</f>
        <v>9.8406500000000001</v>
      </c>
      <c r="H30" s="108">
        <f>ROUND(H7/'T8'!H7*100,5)</f>
        <v>9.7973099999999995</v>
      </c>
      <c r="I30" s="108">
        <f>ROUND(I7/'T8'!I7*100,5)</f>
        <v>10.3581</v>
      </c>
      <c r="J30" s="108">
        <f>ROUND(J7/'T8'!J7*100,5)</f>
        <v>9.7004900000000003</v>
      </c>
      <c r="K30" s="108">
        <f>ROUND(K7/'T8'!K7*100,5)</f>
        <v>9.5565499999999997</v>
      </c>
      <c r="L30" s="108">
        <f>ROUND(L7/'T8'!L7*100,5)</f>
        <v>10.59013</v>
      </c>
      <c r="M30" s="108">
        <f>ROUND(M7/'T8'!M7*100,5)</f>
        <v>7.7123299999999997</v>
      </c>
      <c r="N30" s="108">
        <f>ROUND(N7/'T8'!N7*100,5)</f>
        <v>10.820029999999999</v>
      </c>
      <c r="O30" s="108">
        <f>ROUND(O7/'T8'!O7*100,5)</f>
        <v>9.2134599999999995</v>
      </c>
      <c r="P30" s="108">
        <f>ROUND(P7/'T8'!P7*100,5)</f>
        <v>11.650399999999999</v>
      </c>
      <c r="Q30" s="108">
        <f>ROUND(Q7/'T8'!Q7*100,5)</f>
        <v>10.546530000000001</v>
      </c>
      <c r="R30" s="108">
        <f>ROUND(R7/'T8'!R7*100,5)</f>
        <v>10.232519999999999</v>
      </c>
      <c r="S30" s="108">
        <f>ROUND(S7/'T8'!S7*100,5)</f>
        <v>10.026</v>
      </c>
      <c r="T30" s="108">
        <f>ROUND(T7/'T8'!T7*100,5)</f>
        <v>10.70496</v>
      </c>
      <c r="U30" s="71">
        <v>2015</v>
      </c>
    </row>
    <row r="31" spans="1:21" s="75" customFormat="1" ht="12" customHeight="1">
      <c r="A31" s="71">
        <v>2016</v>
      </c>
      <c r="B31" s="108">
        <f>ROUND(B8/'T8'!B8*100,5)</f>
        <v>9.4951899999999991</v>
      </c>
      <c r="C31" s="108">
        <f>ROUND(C8/'T8'!C8*100,5)</f>
        <v>10.698650000000001</v>
      </c>
      <c r="D31" s="108">
        <f>ROUND(D8/'T8'!D8*100,5)</f>
        <v>12.3888</v>
      </c>
      <c r="E31" s="108">
        <f>ROUND(E8/'T8'!E8*100,5)</f>
        <v>12.2989</v>
      </c>
      <c r="F31" s="108">
        <f>ROUND(F8/'T8'!F8*100,5)</f>
        <v>7.2438399999999996</v>
      </c>
      <c r="G31" s="108">
        <f>ROUND(G8/'T8'!G8*100,5)</f>
        <v>9.7246299999999994</v>
      </c>
      <c r="H31" s="108">
        <f>ROUND(H8/'T8'!H8*100,5)</f>
        <v>9.5678999999999998</v>
      </c>
      <c r="I31" s="108">
        <f>ROUND(I8/'T8'!I8*100,5)</f>
        <v>10.08137</v>
      </c>
      <c r="J31" s="108">
        <f>ROUND(J8/'T8'!J8*100,5)</f>
        <v>9.4152500000000003</v>
      </c>
      <c r="K31" s="108">
        <f>ROUND(K8/'T8'!K8*100,5)</f>
        <v>9.2940000000000005</v>
      </c>
      <c r="L31" s="108">
        <f>ROUND(L8/'T8'!L8*100,5)</f>
        <v>10.41797</v>
      </c>
      <c r="M31" s="108">
        <f>ROUND(M8/'T8'!M8*100,5)</f>
        <v>8.0215099999999993</v>
      </c>
      <c r="N31" s="108">
        <f>ROUND(N8/'T8'!N8*100,5)</f>
        <v>10.56898</v>
      </c>
      <c r="O31" s="108">
        <f>ROUND(O8/'T8'!O8*100,5)</f>
        <v>8.9519199999999994</v>
      </c>
      <c r="P31" s="108">
        <f>ROUND(P8/'T8'!P8*100,5)</f>
        <v>11.295249999999999</v>
      </c>
      <c r="Q31" s="108">
        <f>ROUND(Q8/'T8'!Q8*100,5)</f>
        <v>10.154400000000001</v>
      </c>
      <c r="R31" s="108">
        <f>ROUND(R8/'T8'!R8*100,5)</f>
        <v>9.9803099999999993</v>
      </c>
      <c r="S31" s="108">
        <f>ROUND(S8/'T8'!S8*100,5)</f>
        <v>9.7694799999999997</v>
      </c>
      <c r="T31" s="108">
        <f>ROUND(T8/'T8'!T8*100,5)</f>
        <v>10.481669999999999</v>
      </c>
      <c r="U31" s="71">
        <v>2016</v>
      </c>
    </row>
    <row r="32" spans="1:21" s="75" customFormat="1" ht="12" customHeight="1">
      <c r="A32" s="71">
        <v>2017</v>
      </c>
      <c r="B32" s="108">
        <f>ROUND(B9/'T8'!B9*100,5)</f>
        <v>9.2214299999999998</v>
      </c>
      <c r="C32" s="108">
        <f>ROUND(C9/'T8'!C9*100,5)</f>
        <v>10.37673</v>
      </c>
      <c r="D32" s="108">
        <f>ROUND(D9/'T8'!D9*100,5)</f>
        <v>12.15363</v>
      </c>
      <c r="E32" s="108">
        <f>ROUND(E9/'T8'!E9*100,5)</f>
        <v>11.94576</v>
      </c>
      <c r="F32" s="108">
        <f>ROUND(F9/'T8'!F9*100,5)</f>
        <v>6.9970699999999999</v>
      </c>
      <c r="G32" s="108">
        <f>ROUND(G9/'T8'!G9*100,5)</f>
        <v>9.6097599999999996</v>
      </c>
      <c r="H32" s="108">
        <f>ROUND(H9/'T8'!H9*100,5)</f>
        <v>9.3143700000000003</v>
      </c>
      <c r="I32" s="108">
        <f>ROUND(I9/'T8'!I9*100,5)</f>
        <v>9.9124300000000005</v>
      </c>
      <c r="J32" s="108">
        <f>ROUND(J9/'T8'!J9*100,5)</f>
        <v>9.1762599999999992</v>
      </c>
      <c r="K32" s="108">
        <f>ROUND(K9/'T8'!K9*100,5)</f>
        <v>8.9815500000000004</v>
      </c>
      <c r="L32" s="108">
        <f>ROUND(L9/'T8'!L9*100,5)</f>
        <v>10.112920000000001</v>
      </c>
      <c r="M32" s="108">
        <f>ROUND(M9/'T8'!M9*100,5)</f>
        <v>7.97058</v>
      </c>
      <c r="N32" s="108">
        <f>ROUND(N9/'T8'!N9*100,5)</f>
        <v>10.27106</v>
      </c>
      <c r="O32" s="108">
        <f>ROUND(O9/'T8'!O9*100,5)</f>
        <v>8.6023200000000006</v>
      </c>
      <c r="P32" s="108">
        <f>ROUND(P9/'T8'!P9*100,5)</f>
        <v>10.87876</v>
      </c>
      <c r="Q32" s="108">
        <f>ROUND(Q9/'T8'!Q9*100,5)</f>
        <v>9.6785999999999994</v>
      </c>
      <c r="R32" s="108">
        <f>ROUND(R9/'T8'!R9*100,5)</f>
        <v>9.6929300000000005</v>
      </c>
      <c r="S32" s="108">
        <f>ROUND(S9/'T8'!S9*100,5)</f>
        <v>9.4843100000000007</v>
      </c>
      <c r="T32" s="108">
        <f>ROUND(T9/'T8'!T9*100,5)</f>
        <v>10.15297</v>
      </c>
      <c r="U32" s="71">
        <v>2017</v>
      </c>
    </row>
    <row r="33" spans="1:21" s="75" customFormat="1" ht="12" customHeight="1">
      <c r="A33" s="71">
        <v>2018</v>
      </c>
      <c r="B33" s="108">
        <f>ROUND(B10/'T8'!B10*100,5)</f>
        <v>8.97438</v>
      </c>
      <c r="C33" s="108">
        <f>ROUND(C10/'T8'!C10*100,5)</f>
        <v>10.08746</v>
      </c>
      <c r="D33" s="108">
        <f>ROUND(D10/'T8'!D10*100,5)</f>
        <v>11.97017</v>
      </c>
      <c r="E33" s="108">
        <f>ROUND(E10/'T8'!E10*100,5)</f>
        <v>11.661210000000001</v>
      </c>
      <c r="F33" s="108">
        <f>ROUND(F10/'T8'!F10*100,5)</f>
        <v>6.8413899999999996</v>
      </c>
      <c r="G33" s="108">
        <f>ROUND(G10/'T8'!G10*100,5)</f>
        <v>9.2605500000000003</v>
      </c>
      <c r="H33" s="108">
        <f>ROUND(H10/'T8'!H10*100,5)</f>
        <v>9.0183700000000009</v>
      </c>
      <c r="I33" s="108">
        <f>ROUND(I10/'T8'!I10*100,5)</f>
        <v>9.6903699999999997</v>
      </c>
      <c r="J33" s="108">
        <f>ROUND(J10/'T8'!J10*100,5)</f>
        <v>9.0139899999999997</v>
      </c>
      <c r="K33" s="108">
        <f>ROUND(K10/'T8'!K10*100,5)</f>
        <v>8.6624599999999994</v>
      </c>
      <c r="L33" s="108">
        <f>ROUND(L10/'T8'!L10*100,5)</f>
        <v>9.7670399999999997</v>
      </c>
      <c r="M33" s="108">
        <f>ROUND(M10/'T8'!M10*100,5)</f>
        <v>7.7680899999999999</v>
      </c>
      <c r="N33" s="108">
        <f>ROUND(N10/'T8'!N10*100,5)</f>
        <v>9.9171300000000002</v>
      </c>
      <c r="O33" s="108">
        <f>ROUND(O10/'T8'!O10*100,5)</f>
        <v>8.4092400000000005</v>
      </c>
      <c r="P33" s="108">
        <f>ROUND(P10/'T8'!P10*100,5)</f>
        <v>10.662179999999999</v>
      </c>
      <c r="Q33" s="108">
        <f>ROUND(Q10/'T8'!Q10*100,5)</f>
        <v>9.4503199999999996</v>
      </c>
      <c r="R33" s="108">
        <f>ROUND(R10/'T8'!R10*100,5)</f>
        <v>9.42333</v>
      </c>
      <c r="S33" s="108">
        <f>ROUND(S10/'T8'!S10*100,5)</f>
        <v>9.2092200000000002</v>
      </c>
      <c r="T33" s="108">
        <f>ROUND(T10/'T8'!T10*100,5)</f>
        <v>9.8805899999999998</v>
      </c>
      <c r="U33" s="71">
        <v>2018</v>
      </c>
    </row>
    <row r="34" spans="1:21" s="75" customFormat="1" ht="12" customHeight="1">
      <c r="A34" s="71">
        <v>2019</v>
      </c>
      <c r="B34" s="108">
        <f>ROUND(B11/'T8'!B11*100,5)</f>
        <v>8.6572200000000006</v>
      </c>
      <c r="C34" s="108">
        <f>ROUND(C11/'T8'!C11*100,5)</f>
        <v>9.8260900000000007</v>
      </c>
      <c r="D34" s="108">
        <f>ROUND(D11/'T8'!D11*100,5)</f>
        <v>11.61735</v>
      </c>
      <c r="E34" s="108">
        <f>ROUND(E11/'T8'!E11*100,5)</f>
        <v>11.422940000000001</v>
      </c>
      <c r="F34" s="108">
        <f>ROUND(F11/'T8'!F11*100,5)</f>
        <v>6.7037000000000004</v>
      </c>
      <c r="G34" s="108">
        <f>ROUND(G11/'T8'!G11*100,5)</f>
        <v>8.84849</v>
      </c>
      <c r="H34" s="108">
        <f>ROUND(H11/'T8'!H11*100,5)</f>
        <v>8.7505400000000009</v>
      </c>
      <c r="I34" s="108">
        <f>ROUND(I11/'T8'!I11*100,5)</f>
        <v>9.4102499999999996</v>
      </c>
      <c r="J34" s="108">
        <f>ROUND(J11/'T8'!J11*100,5)</f>
        <v>8.8099000000000007</v>
      </c>
      <c r="K34" s="108">
        <f>ROUND(K11/'T8'!K11*100,5)</f>
        <v>8.3665000000000003</v>
      </c>
      <c r="L34" s="108">
        <f>ROUND(L11/'T8'!L11*100,5)</f>
        <v>9.4317299999999999</v>
      </c>
      <c r="M34" s="108">
        <f>ROUND(M11/'T8'!M11*100,5)</f>
        <v>7.7447600000000003</v>
      </c>
      <c r="N34" s="108">
        <f>ROUND(N11/'T8'!N11*100,5)</f>
        <v>9.5717300000000005</v>
      </c>
      <c r="O34" s="108">
        <f>ROUND(O11/'T8'!O11*100,5)</f>
        <v>8.3277400000000004</v>
      </c>
      <c r="P34" s="108">
        <f>ROUND(P11/'T8'!P11*100,5)</f>
        <v>10.536960000000001</v>
      </c>
      <c r="Q34" s="108">
        <f>ROUND(Q11/'T8'!Q11*100,5)</f>
        <v>9.3479899999999994</v>
      </c>
      <c r="R34" s="108">
        <f>ROUND(R11/'T8'!R11*100,5)</f>
        <v>9.1541399999999999</v>
      </c>
      <c r="S34" s="108">
        <f>ROUND(S11/'T8'!S11*100,5)</f>
        <v>8.9366299999999992</v>
      </c>
      <c r="T34" s="108">
        <f>ROUND(T11/'T8'!T11*100,5)</f>
        <v>9.65198</v>
      </c>
      <c r="U34" s="71">
        <v>2019</v>
      </c>
    </row>
    <row r="35" spans="1:21" s="75" customFormat="1" ht="12" customHeight="1">
      <c r="A35" s="71">
        <v>2020</v>
      </c>
      <c r="B35" s="108">
        <f>ROUND(B12/'T8'!B12*100,5)</f>
        <v>8.4834099999999992</v>
      </c>
      <c r="C35" s="108">
        <f>ROUND(C12/'T8'!C12*100,5)</f>
        <v>9.6443300000000001</v>
      </c>
      <c r="D35" s="108">
        <f>ROUND(D12/'T8'!D12*100,5)</f>
        <v>11.218349999999999</v>
      </c>
      <c r="E35" s="108">
        <f>ROUND(E12/'T8'!E12*100,5)</f>
        <v>11.14753</v>
      </c>
      <c r="F35" s="108">
        <f>ROUND(F12/'T8'!F12*100,5)</f>
        <v>6.5406899999999997</v>
      </c>
      <c r="G35" s="108">
        <f>ROUND(G12/'T8'!G12*100,5)</f>
        <v>8.6676699999999993</v>
      </c>
      <c r="H35" s="108">
        <f>ROUND(H12/'T8'!H12*100,5)</f>
        <v>8.6300399999999993</v>
      </c>
      <c r="I35" s="108">
        <f>ROUND(I12/'T8'!I12*100,5)</f>
        <v>9.4171800000000001</v>
      </c>
      <c r="J35" s="108">
        <f>ROUND(J12/'T8'!J12*100,5)</f>
        <v>8.6770700000000005</v>
      </c>
      <c r="K35" s="108">
        <f>ROUND(K12/'T8'!K12*100,5)</f>
        <v>8.1650299999999998</v>
      </c>
      <c r="L35" s="108">
        <f>ROUND(L12/'T8'!L12*100,5)</f>
        <v>9.2624700000000004</v>
      </c>
      <c r="M35" s="108">
        <f>ROUND(M12/'T8'!M12*100,5)</f>
        <v>7.8714300000000001</v>
      </c>
      <c r="N35" s="108">
        <f>ROUND(N12/'T8'!N12*100,5)</f>
        <v>9.3790800000000001</v>
      </c>
      <c r="O35" s="108">
        <f>ROUND(O12/'T8'!O12*100,5)</f>
        <v>8.2285900000000005</v>
      </c>
      <c r="P35" s="108">
        <f>ROUND(P12/'T8'!P12*100,5)</f>
        <v>10.45232</v>
      </c>
      <c r="Q35" s="108">
        <f>ROUND(Q12/'T8'!Q12*100,5)</f>
        <v>9.2979000000000003</v>
      </c>
      <c r="R35" s="108">
        <f>ROUND(R12/'T8'!R12*100,5)</f>
        <v>8.9823400000000007</v>
      </c>
      <c r="S35" s="108">
        <f>ROUND(S12/'T8'!S12*100,5)</f>
        <v>8.7721</v>
      </c>
      <c r="T35" s="108">
        <f>ROUND(T12/'T8'!T12*100,5)</f>
        <v>9.5108499999999996</v>
      </c>
      <c r="U35" s="71">
        <v>2020</v>
      </c>
    </row>
    <row r="36" spans="1:21" s="75" customFormat="1" ht="12" customHeight="1">
      <c r="A36" s="71">
        <v>2021</v>
      </c>
      <c r="B36" s="108">
        <f>ROUND(B13/'T8'!B13*100,5)</f>
        <v>8.30091</v>
      </c>
      <c r="C36" s="108">
        <f>ROUND(C13/'T8'!C13*100,5)</f>
        <v>9.4257100000000005</v>
      </c>
      <c r="D36" s="108">
        <f>ROUND(D13/'T8'!D13*100,5)</f>
        <v>10.69356</v>
      </c>
      <c r="E36" s="108">
        <f>ROUND(E13/'T8'!E13*100,5)</f>
        <v>10.638439999999999</v>
      </c>
      <c r="F36" s="108">
        <f>ROUND(F13/'T8'!F13*100,5)</f>
        <v>6.22227</v>
      </c>
      <c r="G36" s="108">
        <f>ROUND(G13/'T8'!G13*100,5)</f>
        <v>8.4651599999999991</v>
      </c>
      <c r="H36" s="108">
        <f>ROUND(H13/'T8'!H13*100,5)</f>
        <v>8.4741400000000002</v>
      </c>
      <c r="I36" s="108">
        <f>ROUND(I13/'T8'!I13*100,5)</f>
        <v>9.4011399999999998</v>
      </c>
      <c r="J36" s="108">
        <f>ROUND(J13/'T8'!J13*100,5)</f>
        <v>8.4894599999999993</v>
      </c>
      <c r="K36" s="108">
        <f>ROUND(K13/'T8'!K13*100,5)</f>
        <v>8.0046800000000005</v>
      </c>
      <c r="L36" s="108">
        <f>ROUND(L13/'T8'!L13*100,5)</f>
        <v>9.0384399999999996</v>
      </c>
      <c r="M36" s="108">
        <f>ROUND(M13/'T8'!M13*100,5)</f>
        <v>7.7729499999999998</v>
      </c>
      <c r="N36" s="108">
        <f>ROUND(N13/'T8'!N13*100,5)</f>
        <v>9.2107500000000009</v>
      </c>
      <c r="O36" s="108">
        <f>ROUND(O13/'T8'!O13*100,5)</f>
        <v>8.0172799999999995</v>
      </c>
      <c r="P36" s="108">
        <f>ROUND(P13/'T8'!P13*100,5)</f>
        <v>10.146660000000001</v>
      </c>
      <c r="Q36" s="108">
        <f>ROUND(Q13/'T8'!Q13*100,5)</f>
        <v>9.0672599999999992</v>
      </c>
      <c r="R36" s="108">
        <f>ROUND(R13/'T8'!R13*100,5)</f>
        <v>8.7718900000000009</v>
      </c>
      <c r="S36" s="108">
        <f>ROUND(S13/'T8'!S13*100,5)</f>
        <v>8.5815800000000007</v>
      </c>
      <c r="T36" s="108">
        <f>ROUND(T13/'T8'!T13*100,5)</f>
        <v>9.2815999999999992</v>
      </c>
      <c r="U36" s="71">
        <v>2021</v>
      </c>
    </row>
    <row r="37" spans="1:21" s="75" customFormat="1" ht="12" customHeight="1">
      <c r="A37" s="71">
        <v>2022</v>
      </c>
      <c r="B37" s="108">
        <f>ROUND(B14/'T8'!B14*100,5)</f>
        <v>8.0546699999999998</v>
      </c>
      <c r="C37" s="108">
        <f>ROUND(C14/'T8'!C14*100,5)</f>
        <v>9.1028300000000009</v>
      </c>
      <c r="D37" s="108">
        <f>ROUND(D14/'T8'!D14*100,5)</f>
        <v>10.17901</v>
      </c>
      <c r="E37" s="108">
        <f>ROUND(E14/'T8'!E14*100,5)</f>
        <v>10.27622</v>
      </c>
      <c r="F37" s="108">
        <f>ROUND(F14/'T8'!F14*100,5)</f>
        <v>5.9274300000000002</v>
      </c>
      <c r="G37" s="108">
        <f>ROUND(G14/'T8'!G14*100,5)</f>
        <v>8.0399999999999991</v>
      </c>
      <c r="H37" s="108">
        <f>ROUND(H14/'T8'!H14*100,5)</f>
        <v>8.3222000000000005</v>
      </c>
      <c r="I37" s="108">
        <f>ROUND(I14/'T8'!I14*100,5)</f>
        <v>9.2902000000000005</v>
      </c>
      <c r="J37" s="108">
        <f>ROUND(J14/'T8'!J14*100,5)</f>
        <v>8.2654700000000005</v>
      </c>
      <c r="K37" s="108">
        <f>ROUND(K14/'T8'!K14*100,5)</f>
        <v>7.8757200000000003</v>
      </c>
      <c r="L37" s="108">
        <f>ROUND(L14/'T8'!L14*100,5)</f>
        <v>8.7685499999999994</v>
      </c>
      <c r="M37" s="108">
        <f>ROUND(M14/'T8'!M14*100,5)</f>
        <v>7.44353</v>
      </c>
      <c r="N37" s="108">
        <f>ROUND(N14/'T8'!N14*100,5)</f>
        <v>8.9586799999999993</v>
      </c>
      <c r="O37" s="108">
        <f>ROUND(O14/'T8'!O14*100,5)</f>
        <v>7.79122</v>
      </c>
      <c r="P37" s="108">
        <f>ROUND(P14/'T8'!P14*100,5)</f>
        <v>9.8614999999999995</v>
      </c>
      <c r="Q37" s="108">
        <f>ROUND(Q14/'T8'!Q14*100,5)</f>
        <v>8.7758199999999995</v>
      </c>
      <c r="R37" s="108">
        <f>ROUND(R14/'T8'!R14*100,5)</f>
        <v>8.5254499999999993</v>
      </c>
      <c r="S37" s="108">
        <f>ROUND(S14/'T8'!S14*100,5)</f>
        <v>8.3503699999999998</v>
      </c>
      <c r="T37" s="108">
        <f>ROUND(T14/'T8'!T14*100,5)</f>
        <v>9.0264600000000002</v>
      </c>
      <c r="U37" s="71">
        <v>2022</v>
      </c>
    </row>
    <row r="38" spans="1:21" s="75" customFormat="1" ht="12" customHeight="1">
      <c r="A38" s="115">
        <v>2023</v>
      </c>
      <c r="B38" s="108">
        <f>ROUND(B15/'T8'!B15*100,5)</f>
        <v>7.9030800000000001</v>
      </c>
      <c r="C38" s="108">
        <f>ROUND(C15/'T8'!C15*100,5)</f>
        <v>8.8483400000000003</v>
      </c>
      <c r="D38" s="108">
        <f>ROUND(D15/'T8'!D15*100,5)</f>
        <v>9.9295200000000001</v>
      </c>
      <c r="E38" s="108">
        <f>ROUND(E15/'T8'!E15*100,5)</f>
        <v>10.16286</v>
      </c>
      <c r="F38" s="108">
        <f>ROUND(F15/'T8'!F15*100,5)</f>
        <v>5.8193900000000003</v>
      </c>
      <c r="G38" s="108">
        <f>ROUND(G15/'T8'!G15*100,5)</f>
        <v>7.7849199999999996</v>
      </c>
      <c r="H38" s="108">
        <f>ROUND(H15/'T8'!H15*100,5)</f>
        <v>8.2065199999999994</v>
      </c>
      <c r="I38" s="108">
        <f>ROUND(I15/'T8'!I15*100,5)</f>
        <v>9.2707200000000007</v>
      </c>
      <c r="J38" s="108">
        <f>ROUND(J15/'T8'!J15*100,5)</f>
        <v>8.1329499999999992</v>
      </c>
      <c r="K38" s="108">
        <f>ROUND(K15/'T8'!K15*100,5)</f>
        <v>7.7415000000000003</v>
      </c>
      <c r="L38" s="108">
        <f>ROUND(L15/'T8'!L15*100,5)</f>
        <v>8.6336899999999996</v>
      </c>
      <c r="M38" s="108">
        <f>ROUND(M15/'T8'!M15*100,5)</f>
        <v>7.2618499999999999</v>
      </c>
      <c r="N38" s="108">
        <f>ROUND(N15/'T8'!N15*100,5)</f>
        <v>8.6831300000000002</v>
      </c>
      <c r="O38" s="108">
        <f>ROUND(O15/'T8'!O15*100,5)</f>
        <v>7.6616999999999997</v>
      </c>
      <c r="P38" s="108">
        <f>ROUND(P15/'T8'!P15*100,5)</f>
        <v>9.8468800000000005</v>
      </c>
      <c r="Q38" s="108">
        <f>ROUND(Q15/'T8'!Q15*100,5)</f>
        <v>8.7370999999999999</v>
      </c>
      <c r="R38" s="108">
        <f>ROUND(R15/'T8'!R15*100,5)</f>
        <v>8.3632200000000001</v>
      </c>
      <c r="S38" s="108">
        <f>ROUND(S15/'T8'!S15*100,5)</f>
        <v>8.1904000000000003</v>
      </c>
      <c r="T38" s="108">
        <f>ROUND(T15/'T8'!T15*100,5)</f>
        <v>8.8804300000000005</v>
      </c>
      <c r="U38" s="115">
        <v>2023</v>
      </c>
    </row>
    <row r="39" spans="1:21" s="75" customFormat="1" ht="12" customHeight="1">
      <c r="A39" s="101"/>
      <c r="B39" s="108"/>
      <c r="C39" s="109"/>
      <c r="D39" s="109"/>
      <c r="E39" s="109"/>
      <c r="F39" s="109"/>
      <c r="G39" s="109"/>
      <c r="H39" s="109"/>
      <c r="I39" s="109"/>
      <c r="J39" s="109"/>
      <c r="K39" s="109"/>
      <c r="L39" s="109"/>
      <c r="M39" s="109"/>
      <c r="N39" s="109"/>
      <c r="O39" s="109"/>
      <c r="P39" s="109"/>
      <c r="Q39" s="109"/>
      <c r="R39" s="109"/>
      <c r="S39" s="109"/>
      <c r="T39" s="109"/>
      <c r="U39" s="101"/>
    </row>
    <row r="40" spans="1:21" s="75" customFormat="1" ht="12" customHeight="1">
      <c r="A40" s="101"/>
      <c r="B40" s="108"/>
      <c r="C40" s="109"/>
      <c r="D40" s="109"/>
      <c r="E40" s="109"/>
      <c r="F40" s="109"/>
      <c r="G40" s="109"/>
      <c r="H40" s="109"/>
      <c r="I40" s="109"/>
      <c r="J40" s="109"/>
      <c r="K40" s="109"/>
      <c r="L40" s="109"/>
      <c r="M40" s="109"/>
      <c r="N40" s="109"/>
      <c r="O40" s="109"/>
      <c r="P40" s="109"/>
      <c r="Q40" s="109"/>
      <c r="R40" s="109"/>
      <c r="S40" s="109"/>
      <c r="T40" s="109"/>
      <c r="U40" s="101"/>
    </row>
    <row r="41" spans="1:21" s="75" customFormat="1" ht="12" customHeight="1">
      <c r="A41" s="101"/>
      <c r="B41" s="108"/>
      <c r="C41" s="109"/>
      <c r="D41" s="109"/>
      <c r="E41" s="109"/>
      <c r="F41" s="109"/>
      <c r="G41" s="109"/>
      <c r="H41" s="109"/>
      <c r="I41" s="109"/>
      <c r="J41" s="109"/>
      <c r="K41" s="109"/>
      <c r="L41" s="109"/>
      <c r="M41" s="109"/>
      <c r="N41" s="109"/>
      <c r="O41" s="109"/>
      <c r="P41" s="109"/>
      <c r="Q41" s="109"/>
      <c r="R41" s="109"/>
      <c r="S41" s="109"/>
      <c r="T41" s="109"/>
      <c r="U41" s="101"/>
    </row>
    <row r="42" spans="1:21" s="75" customFormat="1"/>
    <row r="43" spans="1:21" s="75" customFormat="1"/>
    <row r="44" spans="1:21" s="75" customFormat="1"/>
    <row r="45" spans="1:21" s="75" customFormat="1"/>
    <row r="46" spans="1:21" s="75" customFormat="1"/>
    <row r="47" spans="1:21" s="75" customFormat="1"/>
    <row r="48" spans="1:21" s="75" customFormat="1"/>
    <row r="49" s="75" customFormat="1"/>
    <row r="50" s="75" customFormat="1"/>
    <row r="51" s="75" customFormat="1"/>
    <row r="52" s="75" customFormat="1"/>
    <row r="53" s="75" customFormat="1"/>
    <row r="54" s="75" customFormat="1"/>
    <row r="55" s="75" customFormat="1"/>
    <row r="56" s="75" customFormat="1"/>
    <row r="57" s="75" customFormat="1"/>
    <row r="58" s="75" customFormat="1"/>
    <row r="59" s="75" customFormat="1"/>
    <row r="60" s="75" customFormat="1"/>
    <row r="61" s="75" customFormat="1"/>
    <row r="62" s="75" customFormat="1"/>
    <row r="63" s="75" customFormat="1"/>
    <row r="64" s="75" customFormat="1"/>
    <row r="65" s="75" customFormat="1"/>
    <row r="66" s="75" customFormat="1"/>
    <row r="67" s="75" customFormat="1"/>
    <row r="68" s="75" customFormat="1"/>
    <row r="69" s="75" customFormat="1"/>
    <row r="70" s="75" customFormat="1"/>
    <row r="71" s="75" customFormat="1"/>
    <row r="72" s="75" customFormat="1"/>
    <row r="73" s="75" customFormat="1"/>
    <row r="74" s="75" customFormat="1"/>
    <row r="75" s="75" customFormat="1"/>
    <row r="76" s="75" customFormat="1"/>
    <row r="77" s="75" customFormat="1"/>
    <row r="78" s="75" customFormat="1"/>
    <row r="79" s="75" customFormat="1"/>
    <row r="80" s="75" customFormat="1"/>
    <row r="81" s="75" customFormat="1"/>
    <row r="82" s="75" customFormat="1"/>
    <row r="83" s="75" customFormat="1"/>
    <row r="84" s="75" customFormat="1"/>
    <row r="85" s="75" customFormat="1"/>
    <row r="86" s="75" customFormat="1"/>
    <row r="87" s="75" customFormat="1"/>
    <row r="88" s="75" customFormat="1"/>
    <row r="89" s="75" customFormat="1"/>
    <row r="90" s="75" customFormat="1"/>
    <row r="91" s="75" customFormat="1"/>
    <row r="92" s="75" customFormat="1"/>
    <row r="93" s="75" customFormat="1"/>
    <row r="94" s="75" customFormat="1"/>
    <row r="95" s="75" customFormat="1"/>
    <row r="96" s="75" customFormat="1"/>
    <row r="97" s="75" customFormat="1"/>
    <row r="98" s="75" customFormat="1"/>
    <row r="99" s="75" customFormat="1"/>
    <row r="100" s="75" customFormat="1"/>
    <row r="101" s="75" customFormat="1"/>
    <row r="102" s="75" customFormat="1"/>
    <row r="103" s="75" customFormat="1"/>
    <row r="104" s="75" customFormat="1"/>
    <row r="105" s="75" customFormat="1"/>
    <row r="106" s="75" customFormat="1"/>
    <row r="107" s="75" customFormat="1"/>
    <row r="108" s="75" customFormat="1"/>
    <row r="109" s="75" customFormat="1"/>
    <row r="110" s="75" customFormat="1"/>
    <row r="111" s="75" customFormat="1"/>
    <row r="112" s="75" customFormat="1"/>
    <row r="113" s="75" customFormat="1"/>
    <row r="114" s="75" customFormat="1"/>
  </sheetData>
  <mergeCells count="8">
    <mergeCell ref="B28:K28"/>
    <mergeCell ref="L28:T28"/>
    <mergeCell ref="A1:K1"/>
    <mergeCell ref="L1:U1"/>
    <mergeCell ref="B5:K5"/>
    <mergeCell ref="L5:T5"/>
    <mergeCell ref="B17:K17"/>
    <mergeCell ref="L17:T17"/>
  </mergeCells>
  <hyperlinks>
    <hyperlink ref="A1:K1" location="Inhaltsverzeichnis!A1" display="Inhaltsverzeichnis!A1" xr:uid="{B4409414-A72C-432A-BB14-EB546F7AE843}"/>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3/23 –  Brandenburg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3B35C-8FFF-4614-BC84-A01A1C26B5F3}">
  <dimension ref="A1:V143"/>
  <sheetViews>
    <sheetView zoomScaleNormal="100" workbookViewId="0">
      <pane ySplit="3" topLeftCell="A4" activePane="bottomLeft" state="frozen"/>
      <selection pane="bottomLeft"/>
    </sheetView>
  </sheetViews>
  <sheetFormatPr baseColWidth="10" defaultColWidth="11.44140625" defaultRowHeight="13.2"/>
  <cols>
    <col min="1" max="1" width="5.5546875" style="91" customWidth="1"/>
    <col min="2" max="2" width="9.88671875" style="91" customWidth="1"/>
    <col min="3" max="8" width="8.33203125" style="91" customWidth="1"/>
    <col min="9" max="9" width="10.33203125" style="91" customWidth="1"/>
    <col min="10" max="11" width="8.33203125" style="91" customWidth="1"/>
    <col min="12" max="19" width="9.44140625" style="91" customWidth="1"/>
    <col min="20" max="20" width="9.88671875" style="91" customWidth="1"/>
    <col min="21" max="21" width="5.6640625" style="91" customWidth="1"/>
    <col min="22" max="16384" width="11.44140625" style="91"/>
  </cols>
  <sheetData>
    <row r="1" spans="1:22" ht="12" customHeight="1">
      <c r="A1" s="178" t="s">
        <v>157</v>
      </c>
      <c r="B1" s="178"/>
      <c r="C1" s="178"/>
      <c r="D1" s="178"/>
      <c r="E1" s="178"/>
      <c r="F1" s="178"/>
      <c r="G1" s="178"/>
      <c r="H1" s="178"/>
      <c r="I1" s="178"/>
      <c r="J1" s="178"/>
      <c r="K1" s="178"/>
      <c r="L1" s="179" t="s">
        <v>158</v>
      </c>
      <c r="M1" s="179"/>
      <c r="N1" s="179"/>
      <c r="O1" s="179"/>
      <c r="P1" s="179"/>
      <c r="Q1" s="179"/>
      <c r="R1" s="179"/>
      <c r="S1" s="179"/>
      <c r="T1" s="179"/>
      <c r="U1" s="179"/>
    </row>
    <row r="2" spans="1:22" ht="12" customHeight="1">
      <c r="A2" s="92"/>
      <c r="B2" s="93"/>
      <c r="C2" s="92"/>
      <c r="D2" s="92"/>
      <c r="E2" s="93"/>
      <c r="F2" s="92"/>
      <c r="G2" s="92"/>
      <c r="H2" s="92"/>
      <c r="I2" s="93"/>
      <c r="J2" s="93"/>
      <c r="K2" s="93"/>
    </row>
    <row r="3" spans="1:22" ht="35.25" customHeight="1">
      <c r="A3" s="94" t="s">
        <v>44</v>
      </c>
      <c r="B3" s="65" t="s">
        <v>98</v>
      </c>
      <c r="C3" s="95" t="s">
        <v>99</v>
      </c>
      <c r="D3" s="95" t="s">
        <v>100</v>
      </c>
      <c r="E3" s="65" t="s">
        <v>101</v>
      </c>
      <c r="F3" s="95" t="s">
        <v>102</v>
      </c>
      <c r="G3" s="95" t="s">
        <v>103</v>
      </c>
      <c r="H3" s="95" t="s">
        <v>104</v>
      </c>
      <c r="I3" s="65" t="s">
        <v>105</v>
      </c>
      <c r="J3" s="65" t="s">
        <v>106</v>
      </c>
      <c r="K3" s="87" t="s">
        <v>107</v>
      </c>
      <c r="L3" s="88" t="s">
        <v>108</v>
      </c>
      <c r="M3" s="95" t="s">
        <v>109</v>
      </c>
      <c r="N3" s="65" t="s">
        <v>110</v>
      </c>
      <c r="O3" s="65" t="s">
        <v>111</v>
      </c>
      <c r="P3" s="65" t="s">
        <v>112</v>
      </c>
      <c r="Q3" s="95" t="s">
        <v>113</v>
      </c>
      <c r="R3" s="65" t="s">
        <v>114</v>
      </c>
      <c r="S3" s="61" t="s">
        <v>115</v>
      </c>
      <c r="T3" s="63" t="s">
        <v>116</v>
      </c>
      <c r="U3" s="96" t="s">
        <v>44</v>
      </c>
    </row>
    <row r="4" spans="1:22" ht="12" customHeight="1">
      <c r="A4" s="97"/>
      <c r="B4" s="98"/>
      <c r="C4" s="98"/>
      <c r="D4" s="98"/>
      <c r="E4" s="98"/>
      <c r="F4" s="98"/>
      <c r="G4" s="98"/>
      <c r="H4" s="98"/>
      <c r="I4" s="98"/>
      <c r="J4" s="98"/>
      <c r="K4" s="98"/>
      <c r="L4" s="99"/>
      <c r="M4" s="99"/>
      <c r="N4" s="99"/>
      <c r="O4" s="99"/>
      <c r="P4" s="99"/>
      <c r="Q4" s="99"/>
      <c r="R4" s="99"/>
      <c r="S4" s="99"/>
      <c r="T4" s="99"/>
      <c r="U4" s="100"/>
    </row>
    <row r="5" spans="1:22" s="75" customFormat="1" ht="12" customHeight="1">
      <c r="A5" s="101"/>
      <c r="B5" s="180" t="s">
        <v>51</v>
      </c>
      <c r="C5" s="180"/>
      <c r="D5" s="180"/>
      <c r="E5" s="180"/>
      <c r="F5" s="180"/>
      <c r="G5" s="180"/>
      <c r="H5" s="180"/>
      <c r="I5" s="180"/>
      <c r="J5" s="180"/>
      <c r="K5" s="180"/>
      <c r="L5" s="180" t="s">
        <v>51</v>
      </c>
      <c r="M5" s="180"/>
      <c r="N5" s="180"/>
      <c r="O5" s="180"/>
      <c r="P5" s="180"/>
      <c r="Q5" s="180"/>
      <c r="R5" s="180"/>
      <c r="S5" s="180"/>
      <c r="T5" s="180"/>
      <c r="U5" s="102"/>
    </row>
    <row r="6" spans="1:22" s="75" customFormat="1" ht="12" customHeight="1">
      <c r="A6" s="101">
        <v>2014</v>
      </c>
      <c r="B6" s="105">
        <v>809.07600000000002</v>
      </c>
      <c r="C6" s="105">
        <v>885.29499999999996</v>
      </c>
      <c r="D6" s="105">
        <v>176.84299999999999</v>
      </c>
      <c r="E6" s="105">
        <v>116.825</v>
      </c>
      <c r="F6" s="105">
        <v>54.917000000000002</v>
      </c>
      <c r="G6" s="105">
        <v>119.372</v>
      </c>
      <c r="H6" s="105">
        <v>426.065</v>
      </c>
      <c r="I6" s="105">
        <v>80.78</v>
      </c>
      <c r="J6" s="105">
        <v>586.38300000000004</v>
      </c>
      <c r="K6" s="105">
        <v>1424.423</v>
      </c>
      <c r="L6" s="105">
        <v>308.69</v>
      </c>
      <c r="M6" s="105">
        <v>79.405000000000001</v>
      </c>
      <c r="N6" s="105">
        <v>202.26599999999999</v>
      </c>
      <c r="O6" s="105">
        <v>104.444</v>
      </c>
      <c r="P6" s="105">
        <v>203.80799999999999</v>
      </c>
      <c r="Q6" s="105">
        <v>98.408000000000001</v>
      </c>
      <c r="R6" s="103">
        <v>5677</v>
      </c>
      <c r="S6" s="105">
        <v>4897.4340000000002</v>
      </c>
      <c r="T6" s="105">
        <v>602.72299999999996</v>
      </c>
      <c r="U6" s="101">
        <v>2014</v>
      </c>
      <c r="V6" s="104"/>
    </row>
    <row r="7" spans="1:22" s="75" customFormat="1" ht="12" customHeight="1">
      <c r="A7" s="101">
        <v>2015</v>
      </c>
      <c r="B7" s="105">
        <v>782.22500000000002</v>
      </c>
      <c r="C7" s="105">
        <v>870.94799999999998</v>
      </c>
      <c r="D7" s="105">
        <v>169.732</v>
      </c>
      <c r="E7" s="105">
        <v>106.79</v>
      </c>
      <c r="F7" s="105">
        <v>52.524000000000001</v>
      </c>
      <c r="G7" s="105">
        <v>114.133</v>
      </c>
      <c r="H7" s="105">
        <v>418.46199999999999</v>
      </c>
      <c r="I7" s="105">
        <v>75.909000000000006</v>
      </c>
      <c r="J7" s="105">
        <v>568.28499999999997</v>
      </c>
      <c r="K7" s="105">
        <v>1384.95</v>
      </c>
      <c r="L7" s="105">
        <v>302.54199999999997</v>
      </c>
      <c r="M7" s="105">
        <v>76.533000000000001</v>
      </c>
      <c r="N7" s="105">
        <v>183.167</v>
      </c>
      <c r="O7" s="105">
        <v>96.593000000000004</v>
      </c>
      <c r="P7" s="105">
        <v>197.84</v>
      </c>
      <c r="Q7" s="105">
        <v>93.367000000000004</v>
      </c>
      <c r="R7" s="103">
        <v>5494</v>
      </c>
      <c r="S7" s="105">
        <v>4768.442</v>
      </c>
      <c r="T7" s="105">
        <v>555.82600000000002</v>
      </c>
      <c r="U7" s="101">
        <v>2015</v>
      </c>
      <c r="V7" s="104"/>
    </row>
    <row r="8" spans="1:22" s="75" customFormat="1" ht="12" customHeight="1">
      <c r="A8" s="101">
        <v>2016</v>
      </c>
      <c r="B8" s="105">
        <v>773.62199999999996</v>
      </c>
      <c r="C8" s="105">
        <v>863.83299999999997</v>
      </c>
      <c r="D8" s="105">
        <v>167.05099999999999</v>
      </c>
      <c r="E8" s="105">
        <v>105.69799999999999</v>
      </c>
      <c r="F8" s="105">
        <v>50.758000000000003</v>
      </c>
      <c r="G8" s="105">
        <v>112.488</v>
      </c>
      <c r="H8" s="105">
        <v>412.52800000000002</v>
      </c>
      <c r="I8" s="105">
        <v>73.894000000000005</v>
      </c>
      <c r="J8" s="105">
        <v>563.54600000000005</v>
      </c>
      <c r="K8" s="105">
        <v>1363.5219999999999</v>
      </c>
      <c r="L8" s="105">
        <v>299.37099999999998</v>
      </c>
      <c r="M8" s="105">
        <v>76.643000000000001</v>
      </c>
      <c r="N8" s="105">
        <v>179.67599999999999</v>
      </c>
      <c r="O8" s="105">
        <v>93.03</v>
      </c>
      <c r="P8" s="105">
        <v>196.084</v>
      </c>
      <c r="Q8" s="105">
        <v>90.256</v>
      </c>
      <c r="R8" s="103">
        <v>5422</v>
      </c>
      <c r="S8" s="105">
        <v>4712.3950000000004</v>
      </c>
      <c r="T8" s="105">
        <v>542.55399999999997</v>
      </c>
      <c r="U8" s="101">
        <v>2016</v>
      </c>
      <c r="V8" s="104"/>
    </row>
    <row r="9" spans="1:22" s="75" customFormat="1" ht="12" customHeight="1">
      <c r="A9" s="101">
        <v>2017</v>
      </c>
      <c r="B9" s="105">
        <v>765.50599999999997</v>
      </c>
      <c r="C9" s="105">
        <v>858.87300000000005</v>
      </c>
      <c r="D9" s="105">
        <v>166.261</v>
      </c>
      <c r="E9" s="105">
        <v>105.55500000000001</v>
      </c>
      <c r="F9" s="105">
        <v>49.93</v>
      </c>
      <c r="G9" s="105">
        <v>111.19199999999999</v>
      </c>
      <c r="H9" s="105">
        <v>408.90100000000001</v>
      </c>
      <c r="I9" s="105">
        <v>72.980999999999995</v>
      </c>
      <c r="J9" s="105">
        <v>560.71799999999996</v>
      </c>
      <c r="K9" s="105">
        <v>1347.8820000000001</v>
      </c>
      <c r="L9" s="105">
        <v>297.23599999999999</v>
      </c>
      <c r="M9" s="105">
        <v>75.739000000000004</v>
      </c>
      <c r="N9" s="105">
        <v>177.477</v>
      </c>
      <c r="O9" s="105">
        <v>90.245999999999995</v>
      </c>
      <c r="P9" s="105">
        <v>194.24700000000001</v>
      </c>
      <c r="Q9" s="105">
        <v>89.256</v>
      </c>
      <c r="R9" s="103">
        <v>5372</v>
      </c>
      <c r="S9" s="105">
        <v>4670.2240000000002</v>
      </c>
      <c r="T9" s="105">
        <v>535.51499999999999</v>
      </c>
      <c r="U9" s="101">
        <v>2017</v>
      </c>
      <c r="V9" s="104"/>
    </row>
    <row r="10" spans="1:22" s="75" customFormat="1" ht="12" customHeight="1">
      <c r="A10" s="101">
        <v>2018</v>
      </c>
      <c r="B10" s="105">
        <v>752.34100000000001</v>
      </c>
      <c r="C10" s="105">
        <v>847.11199999999997</v>
      </c>
      <c r="D10" s="105">
        <v>163.86699999999999</v>
      </c>
      <c r="E10" s="105">
        <v>101.95099999999999</v>
      </c>
      <c r="F10" s="105">
        <v>49.09</v>
      </c>
      <c r="G10" s="105">
        <v>110.083</v>
      </c>
      <c r="H10" s="105">
        <v>404.73</v>
      </c>
      <c r="I10" s="105">
        <v>71.275999999999996</v>
      </c>
      <c r="J10" s="105">
        <v>552.20000000000005</v>
      </c>
      <c r="K10" s="105">
        <v>1326.0350000000001</v>
      </c>
      <c r="L10" s="105">
        <v>292.57900000000001</v>
      </c>
      <c r="M10" s="105">
        <v>73.908000000000001</v>
      </c>
      <c r="N10" s="105">
        <v>173.423</v>
      </c>
      <c r="O10" s="105">
        <v>86.77</v>
      </c>
      <c r="P10" s="105">
        <v>192.06899999999999</v>
      </c>
      <c r="Q10" s="105">
        <v>87.566000000000003</v>
      </c>
      <c r="R10" s="103">
        <v>5285</v>
      </c>
      <c r="S10" s="105">
        <v>4600.1469999999999</v>
      </c>
      <c r="T10" s="105">
        <v>520.98599999999999</v>
      </c>
      <c r="U10" s="101">
        <v>2018</v>
      </c>
      <c r="V10" s="104"/>
    </row>
    <row r="11" spans="1:22" s="75" customFormat="1" ht="12" customHeight="1">
      <c r="A11" s="101">
        <v>2019</v>
      </c>
      <c r="B11" s="105">
        <v>741.48299999999995</v>
      </c>
      <c r="C11" s="105">
        <v>839.101</v>
      </c>
      <c r="D11" s="105">
        <v>163.13399999999999</v>
      </c>
      <c r="E11" s="105">
        <v>101.443</v>
      </c>
      <c r="F11" s="105">
        <v>47.67</v>
      </c>
      <c r="G11" s="105">
        <v>107.996</v>
      </c>
      <c r="H11" s="105">
        <v>400.58600000000001</v>
      </c>
      <c r="I11" s="105">
        <v>70.819999999999993</v>
      </c>
      <c r="J11" s="105">
        <v>545.53499999999997</v>
      </c>
      <c r="K11" s="105">
        <v>1306.989</v>
      </c>
      <c r="L11" s="105">
        <v>288.79000000000002</v>
      </c>
      <c r="M11" s="105">
        <v>72.203999999999994</v>
      </c>
      <c r="N11" s="105">
        <v>171.221</v>
      </c>
      <c r="O11" s="105">
        <v>86.341999999999999</v>
      </c>
      <c r="P11" s="105">
        <v>189.72300000000001</v>
      </c>
      <c r="Q11" s="105">
        <v>86.962999999999994</v>
      </c>
      <c r="R11" s="103">
        <v>5220</v>
      </c>
      <c r="S11" s="105">
        <v>4540.0770000000002</v>
      </c>
      <c r="T11" s="105">
        <v>516.78899999999999</v>
      </c>
      <c r="U11" s="101">
        <v>2019</v>
      </c>
      <c r="V11" s="104"/>
    </row>
    <row r="12" spans="1:22" s="75" customFormat="1" ht="12" customHeight="1">
      <c r="A12" s="101">
        <v>2020</v>
      </c>
      <c r="B12" s="105">
        <v>701.55600000000004</v>
      </c>
      <c r="C12" s="105">
        <v>797.90800000000002</v>
      </c>
      <c r="D12" s="105">
        <v>144.80000000000001</v>
      </c>
      <c r="E12" s="105">
        <v>95.811000000000007</v>
      </c>
      <c r="F12" s="105">
        <v>44.476999999999997</v>
      </c>
      <c r="G12" s="105">
        <v>100.092</v>
      </c>
      <c r="H12" s="105">
        <v>378.565</v>
      </c>
      <c r="I12" s="105">
        <v>66.088999999999999</v>
      </c>
      <c r="J12" s="105">
        <v>514.76499999999999</v>
      </c>
      <c r="K12" s="105">
        <v>1229.9290000000001</v>
      </c>
      <c r="L12" s="105">
        <v>272.76400000000001</v>
      </c>
      <c r="M12" s="105">
        <v>67.92</v>
      </c>
      <c r="N12" s="105">
        <v>158.19499999999999</v>
      </c>
      <c r="O12" s="105">
        <v>80.638999999999996</v>
      </c>
      <c r="P12" s="105">
        <v>178.08799999999999</v>
      </c>
      <c r="Q12" s="105">
        <v>81.402000000000001</v>
      </c>
      <c r="R12" s="103">
        <v>4913</v>
      </c>
      <c r="S12" s="105">
        <v>4286.0640000000003</v>
      </c>
      <c r="T12" s="105">
        <v>482.13600000000002</v>
      </c>
      <c r="U12" s="101">
        <v>2020</v>
      </c>
      <c r="V12" s="104"/>
    </row>
    <row r="13" spans="1:22" s="75" customFormat="1" ht="12" customHeight="1">
      <c r="A13" s="101">
        <v>2021</v>
      </c>
      <c r="B13" s="105">
        <v>682.96199999999999</v>
      </c>
      <c r="C13" s="105">
        <v>776.04399999999998</v>
      </c>
      <c r="D13" s="105">
        <v>140.45099999999999</v>
      </c>
      <c r="E13" s="105">
        <v>92.710999999999999</v>
      </c>
      <c r="F13" s="105">
        <v>42.771999999999998</v>
      </c>
      <c r="G13" s="105">
        <v>96.546000000000006</v>
      </c>
      <c r="H13" s="105">
        <v>368.87900000000002</v>
      </c>
      <c r="I13" s="105">
        <v>63.930999999999997</v>
      </c>
      <c r="J13" s="105">
        <v>500.93599999999998</v>
      </c>
      <c r="K13" s="105">
        <v>1191.3389999999999</v>
      </c>
      <c r="L13" s="105">
        <v>264.09500000000003</v>
      </c>
      <c r="M13" s="105">
        <v>65.867999999999995</v>
      </c>
      <c r="N13" s="105">
        <v>153.00200000000001</v>
      </c>
      <c r="O13" s="105">
        <v>76.475999999999999</v>
      </c>
      <c r="P13" s="105">
        <v>174.708</v>
      </c>
      <c r="Q13" s="105">
        <v>78.28</v>
      </c>
      <c r="R13" s="103">
        <v>4769</v>
      </c>
      <c r="S13" s="105">
        <v>4164.1490000000003</v>
      </c>
      <c r="T13" s="105">
        <v>464.4</v>
      </c>
      <c r="U13" s="101">
        <v>2021</v>
      </c>
      <c r="V13" s="104"/>
    </row>
    <row r="14" spans="1:22" s="75" customFormat="1" ht="12" customHeight="1">
      <c r="A14" s="101">
        <v>2022</v>
      </c>
      <c r="B14" s="105">
        <v>690.36599999999999</v>
      </c>
      <c r="C14" s="105">
        <v>784.75900000000001</v>
      </c>
      <c r="D14" s="105">
        <v>146.828</v>
      </c>
      <c r="E14" s="105">
        <v>92.548000000000002</v>
      </c>
      <c r="F14" s="105">
        <v>43.4</v>
      </c>
      <c r="G14" s="105">
        <v>100.119</v>
      </c>
      <c r="H14" s="105">
        <v>370.93400000000003</v>
      </c>
      <c r="I14" s="105">
        <v>64.697999999999993</v>
      </c>
      <c r="J14" s="105">
        <v>507.25299999999999</v>
      </c>
      <c r="K14" s="105">
        <v>1192.893</v>
      </c>
      <c r="L14" s="105">
        <v>266.36799999999999</v>
      </c>
      <c r="M14" s="105">
        <v>65.691000000000003</v>
      </c>
      <c r="N14" s="105">
        <v>155.82</v>
      </c>
      <c r="O14" s="105">
        <v>76.111999999999995</v>
      </c>
      <c r="P14" s="105">
        <v>176.19900000000001</v>
      </c>
      <c r="Q14" s="105">
        <v>79.012</v>
      </c>
      <c r="R14" s="103">
        <v>4813</v>
      </c>
      <c r="S14" s="105">
        <v>4197.982</v>
      </c>
      <c r="T14" s="105">
        <v>468.19</v>
      </c>
      <c r="U14" s="101">
        <v>2022</v>
      </c>
      <c r="V14" s="104"/>
    </row>
    <row r="15" spans="1:22" s="75" customFormat="1" ht="12" customHeight="1">
      <c r="A15" s="101">
        <v>2023</v>
      </c>
      <c r="B15" s="105">
        <v>704.03</v>
      </c>
      <c r="C15" s="105">
        <v>800.71699999999998</v>
      </c>
      <c r="D15" s="105">
        <v>155.10300000000001</v>
      </c>
      <c r="E15" s="105">
        <v>94.501000000000005</v>
      </c>
      <c r="F15" s="105">
        <v>44.505000000000003</v>
      </c>
      <c r="G15" s="105">
        <v>104.89100000000001</v>
      </c>
      <c r="H15" s="105">
        <v>378.78500000000003</v>
      </c>
      <c r="I15" s="105">
        <v>65.950999999999993</v>
      </c>
      <c r="J15" s="105">
        <v>512.95299999999997</v>
      </c>
      <c r="K15" s="105">
        <v>1194.9369999999999</v>
      </c>
      <c r="L15" s="105">
        <v>269.834</v>
      </c>
      <c r="M15" s="105">
        <v>65.959000000000003</v>
      </c>
      <c r="N15" s="105">
        <v>160.512</v>
      </c>
      <c r="O15" s="105">
        <v>77.353999999999999</v>
      </c>
      <c r="P15" s="105">
        <v>178.18199999999999</v>
      </c>
      <c r="Q15" s="105">
        <v>80.786000000000001</v>
      </c>
      <c r="R15" s="103">
        <v>4889</v>
      </c>
      <c r="S15" s="105">
        <v>4254.7929999999997</v>
      </c>
      <c r="T15" s="105">
        <v>479.10399999999998</v>
      </c>
      <c r="U15" s="101">
        <v>2023</v>
      </c>
      <c r="V15" s="104"/>
    </row>
    <row r="16" spans="1:22" s="75" customFormat="1" ht="12" customHeight="1">
      <c r="A16" s="101"/>
      <c r="B16" s="106"/>
      <c r="C16" s="107"/>
      <c r="D16" s="107"/>
      <c r="E16" s="107"/>
      <c r="F16" s="107"/>
      <c r="G16" s="107"/>
      <c r="H16" s="107"/>
      <c r="I16" s="107"/>
      <c r="J16" s="107"/>
      <c r="K16" s="107"/>
      <c r="L16" s="107"/>
      <c r="M16" s="107"/>
      <c r="N16" s="107"/>
      <c r="O16" s="107"/>
      <c r="P16" s="107"/>
      <c r="Q16" s="107"/>
      <c r="R16" s="107"/>
      <c r="S16" s="107"/>
      <c r="T16" s="107"/>
      <c r="U16" s="101"/>
    </row>
    <row r="17" spans="1:21" s="75" customFormat="1" ht="12" customHeight="1">
      <c r="A17" s="101"/>
      <c r="B17" s="180" t="s">
        <v>125</v>
      </c>
      <c r="C17" s="180"/>
      <c r="D17" s="180"/>
      <c r="E17" s="180"/>
      <c r="F17" s="180"/>
      <c r="G17" s="180"/>
      <c r="H17" s="180"/>
      <c r="I17" s="180"/>
      <c r="J17" s="180"/>
      <c r="K17" s="180"/>
      <c r="L17" s="180" t="s">
        <v>125</v>
      </c>
      <c r="M17" s="180"/>
      <c r="N17" s="180"/>
      <c r="O17" s="180"/>
      <c r="P17" s="180"/>
      <c r="Q17" s="180"/>
      <c r="R17" s="180"/>
      <c r="S17" s="180"/>
      <c r="T17" s="180"/>
      <c r="U17" s="101"/>
    </row>
    <row r="18" spans="1:21" s="75" customFormat="1" ht="12" customHeight="1">
      <c r="A18" s="101">
        <v>2015</v>
      </c>
      <c r="B18" s="108">
        <f t="shared" ref="B18:T20" si="0">ROUND(B7/B6*100-100,5)</f>
        <v>-3.3187199999999999</v>
      </c>
      <c r="C18" s="108">
        <f t="shared" si="0"/>
        <v>-1.62059</v>
      </c>
      <c r="D18" s="108">
        <f t="shared" si="0"/>
        <v>-4.0210800000000004</v>
      </c>
      <c r="E18" s="108">
        <f t="shared" si="0"/>
        <v>-8.5897699999999997</v>
      </c>
      <c r="F18" s="108">
        <f t="shared" si="0"/>
        <v>-4.3574799999999998</v>
      </c>
      <c r="G18" s="108">
        <f t="shared" si="0"/>
        <v>-4.3887999999999998</v>
      </c>
      <c r="H18" s="108">
        <f t="shared" si="0"/>
        <v>-1.78447</v>
      </c>
      <c r="I18" s="108">
        <f t="shared" si="0"/>
        <v>-6.02996</v>
      </c>
      <c r="J18" s="108">
        <f t="shared" si="0"/>
        <v>-3.0863800000000001</v>
      </c>
      <c r="K18" s="108">
        <f t="shared" si="0"/>
        <v>-2.7711600000000001</v>
      </c>
      <c r="L18" s="108">
        <f t="shared" si="0"/>
        <v>-1.9916400000000001</v>
      </c>
      <c r="M18" s="108">
        <f t="shared" si="0"/>
        <v>-3.6168999999999998</v>
      </c>
      <c r="N18" s="108">
        <f t="shared" si="0"/>
        <v>-9.44252</v>
      </c>
      <c r="O18" s="108">
        <f t="shared" si="0"/>
        <v>-7.5169499999999996</v>
      </c>
      <c r="P18" s="108">
        <f t="shared" si="0"/>
        <v>-2.9282499999999998</v>
      </c>
      <c r="Q18" s="108">
        <f t="shared" si="0"/>
        <v>-5.1225500000000004</v>
      </c>
      <c r="R18" s="108">
        <f t="shared" si="0"/>
        <v>-3.2235299999999998</v>
      </c>
      <c r="S18" s="108">
        <f t="shared" si="0"/>
        <v>-2.6338699999999999</v>
      </c>
      <c r="T18" s="108">
        <f t="shared" si="0"/>
        <v>-7.78085</v>
      </c>
      <c r="U18" s="101">
        <v>2015</v>
      </c>
    </row>
    <row r="19" spans="1:21" s="75" customFormat="1" ht="12" customHeight="1">
      <c r="A19" s="101">
        <v>2016</v>
      </c>
      <c r="B19" s="108">
        <f t="shared" si="0"/>
        <v>-1.09981</v>
      </c>
      <c r="C19" s="108">
        <f t="shared" si="0"/>
        <v>-0.81693000000000005</v>
      </c>
      <c r="D19" s="108">
        <f t="shared" si="0"/>
        <v>-1.57955</v>
      </c>
      <c r="E19" s="108">
        <f t="shared" si="0"/>
        <v>-1.02257</v>
      </c>
      <c r="F19" s="108">
        <f t="shared" si="0"/>
        <v>-3.3622700000000001</v>
      </c>
      <c r="G19" s="108">
        <f t="shared" si="0"/>
        <v>-1.4413</v>
      </c>
      <c r="H19" s="108">
        <f t="shared" si="0"/>
        <v>-1.41805</v>
      </c>
      <c r="I19" s="108">
        <f t="shared" si="0"/>
        <v>-2.65449</v>
      </c>
      <c r="J19" s="108">
        <f t="shared" si="0"/>
        <v>-0.83391000000000004</v>
      </c>
      <c r="K19" s="108">
        <f t="shared" si="0"/>
        <v>-1.5471999999999999</v>
      </c>
      <c r="L19" s="108">
        <f t="shared" si="0"/>
        <v>-1.0481199999999999</v>
      </c>
      <c r="M19" s="108">
        <f t="shared" si="0"/>
        <v>0.14373</v>
      </c>
      <c r="N19" s="108">
        <f t="shared" si="0"/>
        <v>-1.90591</v>
      </c>
      <c r="O19" s="108">
        <f t="shared" si="0"/>
        <v>-3.6886700000000001</v>
      </c>
      <c r="P19" s="108">
        <f t="shared" si="0"/>
        <v>-0.88758999999999999</v>
      </c>
      <c r="Q19" s="108">
        <f t="shared" si="0"/>
        <v>-3.3320099999999999</v>
      </c>
      <c r="R19" s="108">
        <f t="shared" si="0"/>
        <v>-1.3105199999999999</v>
      </c>
      <c r="S19" s="108">
        <f t="shared" si="0"/>
        <v>-1.17537</v>
      </c>
      <c r="T19" s="108">
        <f t="shared" si="0"/>
        <v>-2.3877999999999999</v>
      </c>
      <c r="U19" s="101">
        <v>2016</v>
      </c>
    </row>
    <row r="20" spans="1:21" s="75" customFormat="1" ht="12" customHeight="1">
      <c r="A20" s="101">
        <v>2017</v>
      </c>
      <c r="B20" s="108">
        <f t="shared" si="0"/>
        <v>-1.0490900000000001</v>
      </c>
      <c r="C20" s="108">
        <f t="shared" si="0"/>
        <v>-0.57418999999999998</v>
      </c>
      <c r="D20" s="108">
        <f t="shared" si="0"/>
        <v>-0.47291</v>
      </c>
      <c r="E20" s="108">
        <f t="shared" si="0"/>
        <v>-0.13528999999999999</v>
      </c>
      <c r="F20" s="108">
        <f t="shared" si="0"/>
        <v>-1.63127</v>
      </c>
      <c r="G20" s="108">
        <f t="shared" si="0"/>
        <v>-1.15212</v>
      </c>
      <c r="H20" s="108">
        <f t="shared" si="0"/>
        <v>-0.87921000000000005</v>
      </c>
      <c r="I20" s="108">
        <f t="shared" si="0"/>
        <v>-1.2355499999999999</v>
      </c>
      <c r="J20" s="108">
        <f t="shared" ref="J20:T20" si="1">ROUND(J9/J8*100-100,5)</f>
        <v>-0.50182000000000004</v>
      </c>
      <c r="K20" s="108">
        <f t="shared" si="1"/>
        <v>-1.14703</v>
      </c>
      <c r="L20" s="108">
        <f t="shared" si="1"/>
        <v>-0.71316000000000002</v>
      </c>
      <c r="M20" s="108">
        <f t="shared" si="1"/>
        <v>-1.1794899999999999</v>
      </c>
      <c r="N20" s="108">
        <f t="shared" si="1"/>
        <v>-1.22387</v>
      </c>
      <c r="O20" s="108">
        <f t="shared" si="1"/>
        <v>-2.9925799999999998</v>
      </c>
      <c r="P20" s="108">
        <f t="shared" si="1"/>
        <v>-0.93684000000000001</v>
      </c>
      <c r="Q20" s="108">
        <f t="shared" si="1"/>
        <v>-1.1079600000000001</v>
      </c>
      <c r="R20" s="108">
        <f t="shared" si="1"/>
        <v>-0.92217000000000005</v>
      </c>
      <c r="S20" s="108">
        <f t="shared" si="1"/>
        <v>-0.89490000000000003</v>
      </c>
      <c r="T20" s="108">
        <f t="shared" si="1"/>
        <v>-1.29738</v>
      </c>
      <c r="U20" s="101">
        <v>2017</v>
      </c>
    </row>
    <row r="21" spans="1:21" s="75" customFormat="1" ht="12" customHeight="1">
      <c r="A21" s="101">
        <v>2018</v>
      </c>
      <c r="B21" s="108">
        <f t="shared" ref="B21:T26" si="2">ROUND(B10/B9*100-100,5)</f>
        <v>-1.7197800000000001</v>
      </c>
      <c r="C21" s="108">
        <f t="shared" si="2"/>
        <v>-1.3693500000000001</v>
      </c>
      <c r="D21" s="108">
        <f t="shared" si="2"/>
        <v>-1.4399</v>
      </c>
      <c r="E21" s="108">
        <f t="shared" si="2"/>
        <v>-3.4143300000000001</v>
      </c>
      <c r="F21" s="108">
        <f t="shared" si="2"/>
        <v>-1.6823600000000001</v>
      </c>
      <c r="G21" s="108">
        <f t="shared" si="2"/>
        <v>-0.99736999999999998</v>
      </c>
      <c r="H21" s="108">
        <f t="shared" si="2"/>
        <v>-1.0200499999999999</v>
      </c>
      <c r="I21" s="108">
        <f t="shared" si="2"/>
        <v>-2.33622</v>
      </c>
      <c r="J21" s="108">
        <f t="shared" si="2"/>
        <v>-1.51912</v>
      </c>
      <c r="K21" s="108">
        <f t="shared" si="2"/>
        <v>-1.6208400000000001</v>
      </c>
      <c r="L21" s="108">
        <f t="shared" si="2"/>
        <v>-1.56677</v>
      </c>
      <c r="M21" s="108">
        <f t="shared" si="2"/>
        <v>-2.41751</v>
      </c>
      <c r="N21" s="108">
        <f t="shared" si="2"/>
        <v>-2.28424</v>
      </c>
      <c r="O21" s="108">
        <f t="shared" si="2"/>
        <v>-3.8516900000000001</v>
      </c>
      <c r="P21" s="108">
        <f t="shared" si="2"/>
        <v>-1.1212500000000001</v>
      </c>
      <c r="Q21" s="108">
        <f t="shared" si="2"/>
        <v>-1.8934299999999999</v>
      </c>
      <c r="R21" s="108">
        <f t="shared" si="2"/>
        <v>-1.61951</v>
      </c>
      <c r="S21" s="108">
        <f t="shared" si="2"/>
        <v>-1.50051</v>
      </c>
      <c r="T21" s="108">
        <f t="shared" si="2"/>
        <v>-2.7130899999999998</v>
      </c>
      <c r="U21" s="101">
        <v>2018</v>
      </c>
    </row>
    <row r="22" spans="1:21" s="75" customFormat="1" ht="12" customHeight="1">
      <c r="A22" s="101">
        <v>2019</v>
      </c>
      <c r="B22" s="108">
        <f t="shared" si="2"/>
        <v>-1.44323</v>
      </c>
      <c r="C22" s="108">
        <f t="shared" si="2"/>
        <v>-0.94567999999999997</v>
      </c>
      <c r="D22" s="108">
        <f t="shared" si="2"/>
        <v>-0.44730999999999999</v>
      </c>
      <c r="E22" s="108">
        <f t="shared" si="2"/>
        <v>-0.49828</v>
      </c>
      <c r="F22" s="108">
        <f t="shared" si="2"/>
        <v>-2.8926500000000002</v>
      </c>
      <c r="G22" s="108">
        <f t="shared" si="2"/>
        <v>-1.89584</v>
      </c>
      <c r="H22" s="108">
        <f t="shared" si="2"/>
        <v>-1.02389</v>
      </c>
      <c r="I22" s="108">
        <f t="shared" si="2"/>
        <v>-0.63976999999999995</v>
      </c>
      <c r="J22" s="108">
        <f t="shared" si="2"/>
        <v>-1.20699</v>
      </c>
      <c r="K22" s="108">
        <f t="shared" si="2"/>
        <v>-1.43631</v>
      </c>
      <c r="L22" s="108">
        <f t="shared" si="2"/>
        <v>-1.2950299999999999</v>
      </c>
      <c r="M22" s="108">
        <f t="shared" si="2"/>
        <v>-2.3055699999999999</v>
      </c>
      <c r="N22" s="108">
        <f t="shared" si="2"/>
        <v>-1.26973</v>
      </c>
      <c r="O22" s="108">
        <f t="shared" si="2"/>
        <v>-0.49325999999999998</v>
      </c>
      <c r="P22" s="108">
        <f t="shared" si="2"/>
        <v>-1.2214400000000001</v>
      </c>
      <c r="Q22" s="108">
        <f t="shared" si="2"/>
        <v>-0.68862000000000001</v>
      </c>
      <c r="R22" s="108">
        <f t="shared" si="2"/>
        <v>-1.2299</v>
      </c>
      <c r="S22" s="108">
        <f t="shared" si="2"/>
        <v>-1.30583</v>
      </c>
      <c r="T22" s="108">
        <f t="shared" si="2"/>
        <v>-0.80559000000000003</v>
      </c>
      <c r="U22" s="101">
        <v>2019</v>
      </c>
    </row>
    <row r="23" spans="1:21" s="75" customFormat="1" ht="12" customHeight="1">
      <c r="A23" s="101">
        <v>2020</v>
      </c>
      <c r="B23" s="108">
        <f t="shared" si="2"/>
        <v>-5.3847500000000004</v>
      </c>
      <c r="C23" s="108">
        <f t="shared" si="2"/>
        <v>-4.9091800000000001</v>
      </c>
      <c r="D23" s="108">
        <f t="shared" si="2"/>
        <v>-11.23861</v>
      </c>
      <c r="E23" s="108">
        <f t="shared" si="2"/>
        <v>-5.5518900000000002</v>
      </c>
      <c r="F23" s="108">
        <f t="shared" si="2"/>
        <v>-6.6981299999999999</v>
      </c>
      <c r="G23" s="108">
        <f t="shared" si="2"/>
        <v>-7.3187899999999999</v>
      </c>
      <c r="H23" s="108">
        <f t="shared" si="2"/>
        <v>-5.4972000000000003</v>
      </c>
      <c r="I23" s="108">
        <f t="shared" si="2"/>
        <v>-6.68032</v>
      </c>
      <c r="J23" s="108">
        <f t="shared" si="2"/>
        <v>-5.6403299999999996</v>
      </c>
      <c r="K23" s="108">
        <f t="shared" si="2"/>
        <v>-5.8959900000000003</v>
      </c>
      <c r="L23" s="108">
        <f t="shared" si="2"/>
        <v>-5.5493600000000001</v>
      </c>
      <c r="M23" s="108">
        <f t="shared" si="2"/>
        <v>-5.9331899999999997</v>
      </c>
      <c r="N23" s="108">
        <f t="shared" si="2"/>
        <v>-7.60771</v>
      </c>
      <c r="O23" s="108">
        <f t="shared" si="2"/>
        <v>-6.6051299999999999</v>
      </c>
      <c r="P23" s="108">
        <f t="shared" si="2"/>
        <v>-6.1326200000000002</v>
      </c>
      <c r="Q23" s="108">
        <f t="shared" si="2"/>
        <v>-6.3946699999999996</v>
      </c>
      <c r="R23" s="108">
        <f t="shared" si="2"/>
        <v>-5.8812300000000004</v>
      </c>
      <c r="S23" s="108">
        <f t="shared" si="2"/>
        <v>-5.5949099999999996</v>
      </c>
      <c r="T23" s="108">
        <f t="shared" si="2"/>
        <v>-6.7054400000000003</v>
      </c>
      <c r="U23" s="101">
        <v>2020</v>
      </c>
    </row>
    <row r="24" spans="1:21" s="75" customFormat="1" ht="12" customHeight="1">
      <c r="A24" s="101">
        <v>2021</v>
      </c>
      <c r="B24" s="108">
        <f t="shared" si="2"/>
        <v>-2.6503899999999998</v>
      </c>
      <c r="C24" s="108">
        <f t="shared" si="2"/>
        <v>-2.74017</v>
      </c>
      <c r="D24" s="108">
        <f t="shared" si="2"/>
        <v>-3.00345</v>
      </c>
      <c r="E24" s="108">
        <f t="shared" si="2"/>
        <v>-3.2355399999999999</v>
      </c>
      <c r="F24" s="108">
        <f t="shared" si="2"/>
        <v>-3.83344</v>
      </c>
      <c r="G24" s="108">
        <f t="shared" si="2"/>
        <v>-3.5427399999999998</v>
      </c>
      <c r="H24" s="108">
        <f t="shared" si="2"/>
        <v>-2.5586099999999998</v>
      </c>
      <c r="I24" s="108">
        <f t="shared" si="2"/>
        <v>-3.2652899999999998</v>
      </c>
      <c r="J24" s="108">
        <f t="shared" si="2"/>
        <v>-2.6864699999999999</v>
      </c>
      <c r="K24" s="108">
        <f t="shared" si="2"/>
        <v>-3.1375799999999998</v>
      </c>
      <c r="L24" s="108">
        <f t="shared" si="2"/>
        <v>-3.17821</v>
      </c>
      <c r="M24" s="108">
        <f t="shared" si="2"/>
        <v>-3.0211999999999999</v>
      </c>
      <c r="N24" s="108">
        <f t="shared" si="2"/>
        <v>-3.2826599999999999</v>
      </c>
      <c r="O24" s="108">
        <f t="shared" si="2"/>
        <v>-5.1625100000000002</v>
      </c>
      <c r="P24" s="108">
        <f t="shared" si="2"/>
        <v>-1.89794</v>
      </c>
      <c r="Q24" s="108">
        <f t="shared" si="2"/>
        <v>-3.8352900000000001</v>
      </c>
      <c r="R24" s="108">
        <f t="shared" si="2"/>
        <v>-2.931</v>
      </c>
      <c r="S24" s="108">
        <f t="shared" si="2"/>
        <v>-2.8444500000000001</v>
      </c>
      <c r="T24" s="108">
        <f t="shared" si="2"/>
        <v>-3.6786300000000001</v>
      </c>
      <c r="U24" s="101">
        <v>2021</v>
      </c>
    </row>
    <row r="25" spans="1:21" s="75" customFormat="1" ht="12" customHeight="1">
      <c r="A25" s="101">
        <v>2022</v>
      </c>
      <c r="B25" s="108">
        <f t="shared" si="2"/>
        <v>1.0841000000000001</v>
      </c>
      <c r="C25" s="108">
        <f t="shared" si="2"/>
        <v>1.123</v>
      </c>
      <c r="D25" s="108">
        <f t="shared" si="2"/>
        <v>4.5403700000000002</v>
      </c>
      <c r="E25" s="108">
        <f t="shared" si="2"/>
        <v>-0.17582</v>
      </c>
      <c r="F25" s="108">
        <f t="shared" si="2"/>
        <v>1.4682500000000001</v>
      </c>
      <c r="G25" s="108">
        <f t="shared" si="2"/>
        <v>3.7008299999999998</v>
      </c>
      <c r="H25" s="108">
        <f t="shared" si="2"/>
        <v>0.55708999999999997</v>
      </c>
      <c r="I25" s="108">
        <f t="shared" si="2"/>
        <v>1.19973</v>
      </c>
      <c r="J25" s="108">
        <f t="shared" si="2"/>
        <v>1.2610399999999999</v>
      </c>
      <c r="K25" s="108">
        <f t="shared" si="2"/>
        <v>0.13044</v>
      </c>
      <c r="L25" s="108">
        <f t="shared" si="2"/>
        <v>0.86068</v>
      </c>
      <c r="M25" s="108">
        <f t="shared" si="2"/>
        <v>-0.26872000000000001</v>
      </c>
      <c r="N25" s="108">
        <f t="shared" si="2"/>
        <v>1.8418099999999999</v>
      </c>
      <c r="O25" s="108">
        <f t="shared" si="2"/>
        <v>-0.47597</v>
      </c>
      <c r="P25" s="108">
        <f t="shared" si="2"/>
        <v>0.85341999999999996</v>
      </c>
      <c r="Q25" s="108">
        <f t="shared" si="2"/>
        <v>0.93510000000000004</v>
      </c>
      <c r="R25" s="108">
        <f t="shared" si="2"/>
        <v>0.92262999999999995</v>
      </c>
      <c r="S25" s="108">
        <f t="shared" si="2"/>
        <v>0.81247999999999998</v>
      </c>
      <c r="T25" s="108">
        <f t="shared" si="2"/>
        <v>0.81611</v>
      </c>
      <c r="U25" s="101">
        <v>2022</v>
      </c>
    </row>
    <row r="26" spans="1:21" s="75" customFormat="1" ht="12" customHeight="1">
      <c r="A26" s="101">
        <v>2023</v>
      </c>
      <c r="B26" s="108">
        <f t="shared" si="2"/>
        <v>1.9792400000000001</v>
      </c>
      <c r="C26" s="108">
        <f t="shared" si="2"/>
        <v>2.03349</v>
      </c>
      <c r="D26" s="108">
        <f t="shared" si="2"/>
        <v>5.6358499999999996</v>
      </c>
      <c r="E26" s="108">
        <f t="shared" si="2"/>
        <v>2.1102599999999998</v>
      </c>
      <c r="F26" s="108">
        <f t="shared" si="2"/>
        <v>2.5460799999999999</v>
      </c>
      <c r="G26" s="108">
        <f t="shared" si="2"/>
        <v>4.76633</v>
      </c>
      <c r="H26" s="108">
        <f t="shared" si="2"/>
        <v>2.1165500000000002</v>
      </c>
      <c r="I26" s="108">
        <f t="shared" si="2"/>
        <v>1.93669</v>
      </c>
      <c r="J26" s="108">
        <f t="shared" si="2"/>
        <v>1.1236999999999999</v>
      </c>
      <c r="K26" s="108">
        <f t="shared" si="2"/>
        <v>0.17135</v>
      </c>
      <c r="L26" s="108">
        <f t="shared" si="2"/>
        <v>1.30121</v>
      </c>
      <c r="M26" s="108">
        <f t="shared" si="2"/>
        <v>0.40797</v>
      </c>
      <c r="N26" s="108">
        <f t="shared" si="2"/>
        <v>3.0111699999999999</v>
      </c>
      <c r="O26" s="108">
        <f t="shared" si="2"/>
        <v>1.63181</v>
      </c>
      <c r="P26" s="108">
        <f t="shared" si="2"/>
        <v>1.1254299999999999</v>
      </c>
      <c r="Q26" s="108">
        <f t="shared" si="2"/>
        <v>2.2452299999999998</v>
      </c>
      <c r="R26" s="108">
        <f t="shared" si="2"/>
        <v>1.5790599999999999</v>
      </c>
      <c r="S26" s="108">
        <f t="shared" si="2"/>
        <v>1.3532900000000001</v>
      </c>
      <c r="T26" s="108">
        <f t="shared" si="2"/>
        <v>2.3311000000000002</v>
      </c>
      <c r="U26" s="101">
        <v>2023</v>
      </c>
    </row>
    <row r="27" spans="1:21" s="75" customFormat="1" ht="12" customHeight="1">
      <c r="A27" s="101"/>
      <c r="B27" s="108"/>
      <c r="C27" s="109"/>
      <c r="D27" s="109"/>
      <c r="E27" s="109"/>
      <c r="F27" s="109"/>
      <c r="G27" s="109"/>
      <c r="H27" s="109"/>
      <c r="I27" s="109"/>
      <c r="J27" s="109"/>
      <c r="K27" s="109"/>
      <c r="L27" s="109"/>
      <c r="M27" s="109"/>
      <c r="N27" s="109"/>
      <c r="O27" s="109"/>
      <c r="P27" s="109"/>
      <c r="Q27" s="109"/>
      <c r="R27" s="109"/>
      <c r="S27" s="109"/>
      <c r="T27" s="109"/>
      <c r="U27" s="101"/>
    </row>
    <row r="28" spans="1:21" s="75" customFormat="1" ht="12" customHeight="1">
      <c r="A28" s="101"/>
      <c r="B28" s="177" t="s">
        <v>128</v>
      </c>
      <c r="C28" s="177"/>
      <c r="D28" s="177"/>
      <c r="E28" s="177"/>
      <c r="F28" s="177"/>
      <c r="G28" s="177"/>
      <c r="H28" s="177"/>
      <c r="I28" s="177"/>
      <c r="J28" s="177"/>
      <c r="K28" s="177"/>
      <c r="L28" s="177" t="s">
        <v>128</v>
      </c>
      <c r="M28" s="177"/>
      <c r="N28" s="177"/>
      <c r="O28" s="177"/>
      <c r="P28" s="177"/>
      <c r="Q28" s="177"/>
      <c r="R28" s="177"/>
      <c r="S28" s="177"/>
      <c r="T28" s="177"/>
      <c r="U28" s="101"/>
    </row>
    <row r="29" spans="1:21" s="75" customFormat="1" ht="12" customHeight="1">
      <c r="A29" s="101">
        <v>2014</v>
      </c>
      <c r="B29" s="108">
        <f>ROUND(B6/'T8'!B6*100,5)</f>
        <v>13.51272</v>
      </c>
      <c r="C29" s="108">
        <f>ROUND(C6/'T8'!C6*100,5)</f>
        <v>12.322419999999999</v>
      </c>
      <c r="D29" s="108">
        <f>ROUND(D6/'T8'!D6*100,5)</f>
        <v>9.7258300000000002</v>
      </c>
      <c r="E29" s="108">
        <f>ROUND(E6/'T8'!E6*100,5)</f>
        <v>10.79086</v>
      </c>
      <c r="F29" s="108">
        <f>ROUND(F6/'T8'!F6*100,5)</f>
        <v>13.00525</v>
      </c>
      <c r="G29" s="108">
        <f>ROUND(G6/'T8'!G6*100,5)</f>
        <v>9.85548</v>
      </c>
      <c r="H29" s="108">
        <f>ROUND(H6/'T8'!H6*100,5)</f>
        <v>12.893420000000001</v>
      </c>
      <c r="I29" s="108">
        <f>ROUND(I6/'T8'!I6*100,5)</f>
        <v>10.90278</v>
      </c>
      <c r="J29" s="108">
        <f>ROUND(J6/'T8'!J6*100,5)</f>
        <v>14.81986</v>
      </c>
      <c r="K29" s="108">
        <f>ROUND(K6/'T8'!K6*100,5)</f>
        <v>15.567959999999999</v>
      </c>
      <c r="L29" s="108">
        <f>ROUND(L6/'T8'!L6*100,5)</f>
        <v>15.679959999999999</v>
      </c>
      <c r="M29" s="108">
        <f>ROUND(M6/'T8'!M6*100,5)</f>
        <v>15.19501</v>
      </c>
      <c r="N29" s="108">
        <f>ROUND(N6/'T8'!N6*100,5)</f>
        <v>10.085089999999999</v>
      </c>
      <c r="O29" s="108">
        <f>ROUND(O6/'T8'!O6*100,5)</f>
        <v>10.399620000000001</v>
      </c>
      <c r="P29" s="108">
        <f>ROUND(P6/'T8'!P6*100,5)</f>
        <v>15.02192</v>
      </c>
      <c r="Q29" s="108">
        <f>ROUND(Q6/'T8'!Q6*100,5)</f>
        <v>9.4633800000000008</v>
      </c>
      <c r="R29" s="108">
        <f>ROUND(R6/'T8'!R6*100,5)</f>
        <v>13.277670000000001</v>
      </c>
      <c r="S29" s="108">
        <f>ROUND(S6/'T8'!S6*100,5)</f>
        <v>13.96697</v>
      </c>
      <c r="T29" s="108">
        <f>ROUND(T6/'T8'!T6*100,5)</f>
        <v>10.262040000000001</v>
      </c>
      <c r="U29" s="101">
        <v>2014</v>
      </c>
    </row>
    <row r="30" spans="1:21" s="75" customFormat="1" ht="12" customHeight="1">
      <c r="A30" s="101">
        <v>2015</v>
      </c>
      <c r="B30" s="108">
        <f>ROUND(B7/'T8'!B7*100,5)</f>
        <v>12.9427</v>
      </c>
      <c r="C30" s="108">
        <f>ROUND(C7/'T8'!C7*100,5)</f>
        <v>11.964</v>
      </c>
      <c r="D30" s="108">
        <f>ROUND(D7/'T8'!D7*100,5)</f>
        <v>9.1394199999999994</v>
      </c>
      <c r="E30" s="108">
        <f>ROUND(E7/'T8'!E7*100,5)</f>
        <v>9.8429699999999993</v>
      </c>
      <c r="F30" s="108">
        <f>ROUND(F7/'T8'!F7*100,5)</f>
        <v>12.41371</v>
      </c>
      <c r="G30" s="108">
        <f>ROUND(G7/'T8'!G7*100,5)</f>
        <v>9.3380500000000008</v>
      </c>
      <c r="H30" s="108">
        <f>ROUND(H7/'T8'!H7*100,5)</f>
        <v>12.522539999999999</v>
      </c>
      <c r="I30" s="108">
        <f>ROUND(I7/'T8'!I7*100,5)</f>
        <v>10.217969999999999</v>
      </c>
      <c r="J30" s="108">
        <f>ROUND(J7/'T8'!J7*100,5)</f>
        <v>14.249969999999999</v>
      </c>
      <c r="K30" s="108">
        <f>ROUND(K7/'T8'!K7*100,5)</f>
        <v>14.993539999999999</v>
      </c>
      <c r="L30" s="108">
        <f>ROUND(L7/'T8'!L7*100,5)</f>
        <v>15.264659999999999</v>
      </c>
      <c r="M30" s="108">
        <f>ROUND(M7/'T8'!M7*100,5)</f>
        <v>14.61697</v>
      </c>
      <c r="N30" s="108">
        <f>ROUND(N7/'T8'!N7*100,5)</f>
        <v>9.1550700000000003</v>
      </c>
      <c r="O30" s="108">
        <f>ROUND(O7/'T8'!O7*100,5)</f>
        <v>9.6514100000000003</v>
      </c>
      <c r="P30" s="108">
        <f>ROUND(P7/'T8'!P7*100,5)</f>
        <v>14.44192</v>
      </c>
      <c r="Q30" s="108">
        <f>ROUND(Q7/'T8'!Q7*100,5)</f>
        <v>8.9814399999999992</v>
      </c>
      <c r="R30" s="108">
        <f>ROUND(R7/'T8'!R7*100,5)</f>
        <v>12.73617</v>
      </c>
      <c r="S30" s="108">
        <f>ROUND(S7/'T8'!S7*100,5)</f>
        <v>13.46602</v>
      </c>
      <c r="T30" s="108">
        <f>ROUND(T7/'T8'!T7*100,5)</f>
        <v>9.4706600000000005</v>
      </c>
      <c r="U30" s="101">
        <v>2015</v>
      </c>
    </row>
    <row r="31" spans="1:21" s="75" customFormat="1" ht="12" customHeight="1">
      <c r="A31" s="101">
        <v>2016</v>
      </c>
      <c r="B31" s="108">
        <f>ROUND(B8/'T8'!B8*100,5)</f>
        <v>12.63494</v>
      </c>
      <c r="C31" s="108">
        <f>ROUND(C8/'T8'!C8*100,5)</f>
        <v>11.675459999999999</v>
      </c>
      <c r="D31" s="108">
        <f>ROUND(D8/'T8'!D8*100,5)</f>
        <v>8.7461599999999997</v>
      </c>
      <c r="E31" s="108">
        <f>ROUND(E8/'T8'!E8*100,5)</f>
        <v>9.6172900000000006</v>
      </c>
      <c r="F31" s="108">
        <f>ROUND(F8/'T8'!F8*100,5)</f>
        <v>11.862640000000001</v>
      </c>
      <c r="G31" s="108">
        <f>ROUND(G8/'T8'!G8*100,5)</f>
        <v>9.0464400000000005</v>
      </c>
      <c r="H31" s="108">
        <f>ROUND(H8/'T8'!H8*100,5)</f>
        <v>12.185230000000001</v>
      </c>
      <c r="I31" s="108">
        <f>ROUND(I8/'T8'!I8*100,5)</f>
        <v>9.9003599999999992</v>
      </c>
      <c r="J31" s="108">
        <f>ROUND(J8/'T8'!J8*100,5)</f>
        <v>13.9598</v>
      </c>
      <c r="K31" s="108">
        <f>ROUND(K8/'T8'!K8*100,5)</f>
        <v>14.606339999999999</v>
      </c>
      <c r="L31" s="108">
        <f>ROUND(L8/'T8'!L8*100,5)</f>
        <v>14.97864</v>
      </c>
      <c r="M31" s="108">
        <f>ROUND(M8/'T8'!M8*100,5)</f>
        <v>14.489240000000001</v>
      </c>
      <c r="N31" s="108">
        <f>ROUND(N8/'T8'!N8*100,5)</f>
        <v>8.9010800000000003</v>
      </c>
      <c r="O31" s="108">
        <f>ROUND(O8/'T8'!O8*100,5)</f>
        <v>9.2773199999999996</v>
      </c>
      <c r="P31" s="108">
        <f>ROUND(P8/'T8'!P8*100,5)</f>
        <v>14.10568</v>
      </c>
      <c r="Q31" s="108">
        <f>ROUND(Q8/'T8'!Q8*100,5)</f>
        <v>8.6696600000000004</v>
      </c>
      <c r="R31" s="108">
        <f>ROUND(R8/'T8'!R8*100,5)</f>
        <v>12.411300000000001</v>
      </c>
      <c r="S31" s="108">
        <f>ROUND(S8/'T8'!S8*100,5)</f>
        <v>13.13809</v>
      </c>
      <c r="T31" s="108">
        <f>ROUND(T8/'T8'!T8*100,5)</f>
        <v>9.1836400000000005</v>
      </c>
      <c r="U31" s="101">
        <v>2016</v>
      </c>
    </row>
    <row r="32" spans="1:21" s="75" customFormat="1" ht="12" customHeight="1">
      <c r="A32" s="101">
        <v>2017</v>
      </c>
      <c r="B32" s="108">
        <f>ROUND(B9/'T8'!B9*100,5)</f>
        <v>12.32305</v>
      </c>
      <c r="C32" s="108">
        <f>ROUND(C9/'T8'!C9*100,5)</f>
        <v>11.414440000000001</v>
      </c>
      <c r="D32" s="108">
        <f>ROUND(D9/'T8'!D9*100,5)</f>
        <v>8.4417100000000005</v>
      </c>
      <c r="E32" s="108">
        <f>ROUND(E9/'T8'!E9*100,5)</f>
        <v>9.4820600000000006</v>
      </c>
      <c r="F32" s="108">
        <f>ROUND(F9/'T8'!F9*100,5)</f>
        <v>11.57408</v>
      </c>
      <c r="G32" s="108">
        <f>ROUND(G9/'T8'!G9*100,5)</f>
        <v>8.8240999999999996</v>
      </c>
      <c r="H32" s="108">
        <f>ROUND(H9/'T8'!H9*100,5)</f>
        <v>11.884819999999999</v>
      </c>
      <c r="I32" s="108">
        <f>ROUND(I9/'T8'!I9*100,5)</f>
        <v>9.6935400000000005</v>
      </c>
      <c r="J32" s="108">
        <f>ROUND(J9/'T8'!J9*100,5)</f>
        <v>13.71574</v>
      </c>
      <c r="K32" s="108">
        <f>ROUND(K9/'T8'!K9*100,5)</f>
        <v>14.266489999999999</v>
      </c>
      <c r="L32" s="108">
        <f>ROUND(L9/'T8'!L9*100,5)</f>
        <v>14.72625</v>
      </c>
      <c r="M32" s="108">
        <f>ROUND(M9/'T8'!M9*100,5)</f>
        <v>14.21837</v>
      </c>
      <c r="N32" s="108">
        <f>ROUND(N9/'T8'!N9*100,5)</f>
        <v>8.7005099999999995</v>
      </c>
      <c r="O32" s="108">
        <f>ROUND(O9/'T8'!O9*100,5)</f>
        <v>8.9681200000000008</v>
      </c>
      <c r="P32" s="108">
        <f>ROUND(P9/'T8'!P9*100,5)</f>
        <v>13.78712</v>
      </c>
      <c r="Q32" s="108">
        <f>ROUND(Q9/'T8'!Q9*100,5)</f>
        <v>8.5512499999999996</v>
      </c>
      <c r="R32" s="108">
        <f>ROUND(R9/'T8'!R9*100,5)</f>
        <v>12.129149999999999</v>
      </c>
      <c r="S32" s="108">
        <f>ROUND(S9/'T8'!S9*100,5)</f>
        <v>12.84282</v>
      </c>
      <c r="T32" s="108">
        <f>ROUND(T9/'T8'!T9*100,5)</f>
        <v>8.9911700000000003</v>
      </c>
      <c r="U32" s="101">
        <v>2017</v>
      </c>
    </row>
    <row r="33" spans="1:21" s="75" customFormat="1" ht="12" customHeight="1">
      <c r="A33" s="101">
        <v>2018</v>
      </c>
      <c r="B33" s="108">
        <f>ROUND(B10/'T8'!B10*100,5)</f>
        <v>11.946669999999999</v>
      </c>
      <c r="C33" s="108">
        <f>ROUND(C10/'T8'!C10*100,5)</f>
        <v>11.0799</v>
      </c>
      <c r="D33" s="108">
        <f>ROUND(D10/'T8'!D10*100,5)</f>
        <v>8.1012500000000003</v>
      </c>
      <c r="E33" s="108">
        <f>ROUND(E10/'T8'!E10*100,5)</f>
        <v>9.0709999999999997</v>
      </c>
      <c r="F33" s="108">
        <f>ROUND(F10/'T8'!F10*100,5)</f>
        <v>11.26313</v>
      </c>
      <c r="G33" s="108">
        <f>ROUND(G10/'T8'!G10*100,5)</f>
        <v>8.6062700000000003</v>
      </c>
      <c r="H33" s="108">
        <f>ROUND(H10/'T8'!H10*100,5)</f>
        <v>11.58192</v>
      </c>
      <c r="I33" s="108">
        <f>ROUND(I10/'T8'!I10*100,5)</f>
        <v>9.4034300000000002</v>
      </c>
      <c r="J33" s="108">
        <f>ROUND(J10/'T8'!J10*100,5)</f>
        <v>13.33385</v>
      </c>
      <c r="K33" s="108">
        <f>ROUND(K10/'T8'!K10*100,5)</f>
        <v>13.858689999999999</v>
      </c>
      <c r="L33" s="108">
        <f>ROUND(L10/'T8'!L10*100,5)</f>
        <v>14.356769999999999</v>
      </c>
      <c r="M33" s="108">
        <f>ROUND(M10/'T8'!M10*100,5)</f>
        <v>13.80372</v>
      </c>
      <c r="N33" s="108">
        <f>ROUND(N10/'T8'!N10*100,5)</f>
        <v>8.4271700000000003</v>
      </c>
      <c r="O33" s="108">
        <f>ROUND(O10/'T8'!O10*100,5)</f>
        <v>8.6139500000000009</v>
      </c>
      <c r="P33" s="108">
        <f>ROUND(P10/'T8'!P10*100,5)</f>
        <v>13.464880000000001</v>
      </c>
      <c r="Q33" s="108">
        <f>ROUND(Q10/'T8'!Q10*100,5)</f>
        <v>8.3688300000000009</v>
      </c>
      <c r="R33" s="108">
        <f>ROUND(R10/'T8'!R10*100,5)</f>
        <v>11.77637</v>
      </c>
      <c r="S33" s="108">
        <f>ROUND(S10/'T8'!S10*100,5)</f>
        <v>12.47944</v>
      </c>
      <c r="T33" s="108">
        <f>ROUND(T10/'T8'!T10*100,5)</f>
        <v>8.6925699999999999</v>
      </c>
      <c r="U33" s="101">
        <v>2018</v>
      </c>
    </row>
    <row r="34" spans="1:21" s="75" customFormat="1" ht="12" customHeight="1">
      <c r="A34" s="101">
        <v>2019</v>
      </c>
      <c r="B34" s="108">
        <f>ROUND(B11/'T8'!B11*100,5)</f>
        <v>11.6899</v>
      </c>
      <c r="C34" s="108">
        <f>ROUND(C11/'T8'!C11*100,5)</f>
        <v>10.85196</v>
      </c>
      <c r="D34" s="108">
        <f>ROUND(D11/'T8'!D11*100,5)</f>
        <v>7.8742900000000002</v>
      </c>
      <c r="E34" s="108">
        <f>ROUND(E11/'T8'!E11*100,5)</f>
        <v>8.9790100000000006</v>
      </c>
      <c r="F34" s="108">
        <f>ROUND(F11/'T8'!F11*100,5)</f>
        <v>10.86144</v>
      </c>
      <c r="G34" s="108">
        <f>ROUND(G11/'T8'!G11*100,5)</f>
        <v>8.3214500000000005</v>
      </c>
      <c r="H34" s="108">
        <f>ROUND(H11/'T8'!H11*100,5)</f>
        <v>11.34834</v>
      </c>
      <c r="I34" s="108">
        <f>ROUND(I11/'T8'!I11*100,5)</f>
        <v>9.29955</v>
      </c>
      <c r="J34" s="108">
        <f>ROUND(J11/'T8'!J11*100,5)</f>
        <v>13.04166</v>
      </c>
      <c r="K34" s="108">
        <f>ROUND(K11/'T8'!K11*100,5)</f>
        <v>13.531040000000001</v>
      </c>
      <c r="L34" s="108">
        <f>ROUND(L11/'T8'!L11*100,5)</f>
        <v>14.08459</v>
      </c>
      <c r="M34" s="108">
        <f>ROUND(M11/'T8'!M11*100,5)</f>
        <v>13.47054</v>
      </c>
      <c r="N34" s="108">
        <f>ROUND(N11/'T8'!N11*100,5)</f>
        <v>8.2930899999999994</v>
      </c>
      <c r="O34" s="108">
        <f>ROUND(O11/'T8'!O11*100,5)</f>
        <v>8.5739099999999997</v>
      </c>
      <c r="P34" s="108">
        <f>ROUND(P11/'T8'!P11*100,5)</f>
        <v>13.16117</v>
      </c>
      <c r="Q34" s="108">
        <f>ROUND(Q11/'T8'!Q11*100,5)</f>
        <v>8.3270599999999995</v>
      </c>
      <c r="R34" s="108">
        <f>ROUND(R11/'T8'!R11*100,5)</f>
        <v>11.52547</v>
      </c>
      <c r="S34" s="108">
        <f>ROUND(S11/'T8'!S11*100,5)</f>
        <v>12.20059</v>
      </c>
      <c r="T34" s="108">
        <f>ROUND(T11/'T8'!T11*100,5)</f>
        <v>8.6026600000000002</v>
      </c>
      <c r="U34" s="101">
        <v>2019</v>
      </c>
    </row>
    <row r="35" spans="1:21" s="75" customFormat="1" ht="12" customHeight="1">
      <c r="A35" s="101">
        <v>2020</v>
      </c>
      <c r="B35" s="108">
        <f>ROUND(B12/'T8'!B12*100,5)</f>
        <v>11.16503</v>
      </c>
      <c r="C35" s="108">
        <f>ROUND(C12/'T8'!C12*100,5)</f>
        <v>10.38551</v>
      </c>
      <c r="D35" s="108">
        <f>ROUND(D12/'T8'!D12*100,5)</f>
        <v>7.0079900000000004</v>
      </c>
      <c r="E35" s="108">
        <f>ROUND(E12/'T8'!E12*100,5)</f>
        <v>8.5330499999999994</v>
      </c>
      <c r="F35" s="108">
        <f>ROUND(F12/'T8'!F12*100,5)</f>
        <v>10.23288</v>
      </c>
      <c r="G35" s="108">
        <f>ROUND(G12/'T8'!G12*100,5)</f>
        <v>7.7371999999999996</v>
      </c>
      <c r="H35" s="108">
        <f>ROUND(H12/'T8'!H12*100,5)</f>
        <v>10.799429999999999</v>
      </c>
      <c r="I35" s="108">
        <f>ROUND(I12/'T8'!I12*100,5)</f>
        <v>8.7361500000000003</v>
      </c>
      <c r="J35" s="108">
        <f>ROUND(J12/'T8'!J12*100,5)</f>
        <v>12.37879</v>
      </c>
      <c r="K35" s="108">
        <f>ROUND(K12/'T8'!K12*100,5)</f>
        <v>12.82231</v>
      </c>
      <c r="L35" s="108">
        <f>ROUND(L12/'T8'!L12*100,5)</f>
        <v>13.44509</v>
      </c>
      <c r="M35" s="108">
        <f>ROUND(M12/'T8'!M12*100,5)</f>
        <v>12.85811</v>
      </c>
      <c r="N35" s="108">
        <f>ROUND(N12/'T8'!N12*100,5)</f>
        <v>7.7151100000000001</v>
      </c>
      <c r="O35" s="108">
        <f>ROUND(O12/'T8'!O12*100,5)</f>
        <v>8.0934000000000008</v>
      </c>
      <c r="P35" s="108">
        <f>ROUND(P12/'T8'!P12*100,5)</f>
        <v>12.390890000000001</v>
      </c>
      <c r="Q35" s="108">
        <f>ROUND(Q12/'T8'!Q12*100,5)</f>
        <v>7.9123900000000003</v>
      </c>
      <c r="R35" s="108">
        <f>ROUND(R12/'T8'!R12*100,5)</f>
        <v>10.926030000000001</v>
      </c>
      <c r="S35" s="108">
        <f>ROUND(S12/'T8'!S12*100,5)</f>
        <v>11.60125</v>
      </c>
      <c r="T35" s="108">
        <f>ROUND(T12/'T8'!T12*100,5)</f>
        <v>8.0964200000000002</v>
      </c>
      <c r="U35" s="101">
        <v>2020</v>
      </c>
    </row>
    <row r="36" spans="1:21" s="75" customFormat="1" ht="12" customHeight="1">
      <c r="A36" s="101">
        <v>2021</v>
      </c>
      <c r="B36" s="108">
        <f>ROUND(B13/'T8'!B13*100,5)</f>
        <v>10.869400000000001</v>
      </c>
      <c r="C36" s="108">
        <f>ROUND(C13/'T8'!C13*100,5)</f>
        <v>10.099119999999999</v>
      </c>
      <c r="D36" s="108">
        <f>ROUND(D13/'T8'!D13*100,5)</f>
        <v>6.73468</v>
      </c>
      <c r="E36" s="108">
        <f>ROUND(E13/'T8'!E13*100,5)</f>
        <v>8.2092500000000008</v>
      </c>
      <c r="F36" s="108">
        <f>ROUND(F13/'T8'!F13*100,5)</f>
        <v>9.8690599999999993</v>
      </c>
      <c r="G36" s="108">
        <f>ROUND(G13/'T8'!G13*100,5)</f>
        <v>7.4518800000000001</v>
      </c>
      <c r="H36" s="108">
        <f>ROUND(H13/'T8'!H13*100,5)</f>
        <v>10.492520000000001</v>
      </c>
      <c r="I36" s="108">
        <f>ROUND(I13/'T8'!I13*100,5)</f>
        <v>8.4351900000000004</v>
      </c>
      <c r="J36" s="108">
        <f>ROUND(J13/'T8'!J13*100,5)</f>
        <v>12.01497</v>
      </c>
      <c r="K36" s="108">
        <f>ROUND(K13/'T8'!K13*100,5)</f>
        <v>12.374919999999999</v>
      </c>
      <c r="L36" s="108">
        <f>ROUND(L13/'T8'!L13*100,5)</f>
        <v>12.99546</v>
      </c>
      <c r="M36" s="108">
        <f>ROUND(M13/'T8'!M13*100,5)</f>
        <v>12.547499999999999</v>
      </c>
      <c r="N36" s="108">
        <f>ROUND(N13/'T8'!N13*100,5)</f>
        <v>7.4582300000000004</v>
      </c>
      <c r="O36" s="108">
        <f>ROUND(O13/'T8'!O13*100,5)</f>
        <v>7.6830400000000001</v>
      </c>
      <c r="P36" s="108">
        <f>ROUND(P13/'T8'!P13*100,5)</f>
        <v>12.087820000000001</v>
      </c>
      <c r="Q36" s="108">
        <f>ROUND(Q13/'T8'!Q13*100,5)</f>
        <v>7.6566299999999998</v>
      </c>
      <c r="R36" s="108">
        <f>ROUND(R13/'T8'!R13*100,5)</f>
        <v>10.58531</v>
      </c>
      <c r="S36" s="108">
        <f>ROUND(S13/'T8'!S13*100,5)</f>
        <v>11.251099999999999</v>
      </c>
      <c r="T36" s="108">
        <f>ROUND(T13/'T8'!T13*100,5)</f>
        <v>7.7965600000000004</v>
      </c>
      <c r="U36" s="101">
        <v>2021</v>
      </c>
    </row>
    <row r="37" spans="1:21" s="75" customFormat="1" ht="12" customHeight="1">
      <c r="A37" s="101">
        <v>2022</v>
      </c>
      <c r="B37" s="108">
        <f>ROUND(B14/'T8'!B14*100,5)</f>
        <v>10.852779999999999</v>
      </c>
      <c r="C37" s="108">
        <f>ROUND(C14/'T8'!C14*100,5)</f>
        <v>10.07263</v>
      </c>
      <c r="D37" s="108">
        <f>ROUND(D14/'T8'!D14*100,5)</f>
        <v>6.8094700000000001</v>
      </c>
      <c r="E37" s="108">
        <f>ROUND(E14/'T8'!E14*100,5)</f>
        <v>8.1021300000000007</v>
      </c>
      <c r="F37" s="108">
        <f>ROUND(F14/'T8'!F14*100,5)</f>
        <v>9.8574800000000007</v>
      </c>
      <c r="G37" s="108">
        <f>ROUND(G14/'T8'!G14*100,5)</f>
        <v>7.5612599999999999</v>
      </c>
      <c r="H37" s="108">
        <f>ROUND(H14/'T8'!H14*100,5)</f>
        <v>10.38767</v>
      </c>
      <c r="I37" s="108">
        <f>ROUND(I14/'T8'!I14*100,5)</f>
        <v>8.4947900000000001</v>
      </c>
      <c r="J37" s="108">
        <f>ROUND(J14/'T8'!J14*100,5)</f>
        <v>12.026070000000001</v>
      </c>
      <c r="K37" s="108">
        <f>ROUND(K14/'T8'!K14*100,5)</f>
        <v>12.20736</v>
      </c>
      <c r="L37" s="108">
        <f>ROUND(L14/'T8'!L14*100,5)</f>
        <v>12.95905</v>
      </c>
      <c r="M37" s="108">
        <f>ROUND(M14/'T8'!M14*100,5)</f>
        <v>12.475709999999999</v>
      </c>
      <c r="N37" s="108">
        <f>ROUND(N14/'T8'!N14*100,5)</f>
        <v>7.5304900000000004</v>
      </c>
      <c r="O37" s="108">
        <f>ROUND(O14/'T8'!O14*100,5)</f>
        <v>7.6383799999999997</v>
      </c>
      <c r="P37" s="108">
        <f>ROUND(P14/'T8'!P14*100,5)</f>
        <v>12.04257</v>
      </c>
      <c r="Q37" s="108">
        <f>ROUND(Q14/'T8'!Q14*100,5)</f>
        <v>7.6952400000000001</v>
      </c>
      <c r="R37" s="108">
        <f>ROUND(R14/'T8'!R14*100,5)</f>
        <v>10.53749</v>
      </c>
      <c r="S37" s="108">
        <f>ROUND(S14/'T8'!S14*100,5)</f>
        <v>11.18791</v>
      </c>
      <c r="T37" s="108">
        <f>ROUND(T14/'T8'!T14*100,5)</f>
        <v>7.8080100000000003</v>
      </c>
      <c r="U37" s="101">
        <v>2022</v>
      </c>
    </row>
    <row r="38" spans="1:21" s="75" customFormat="1" ht="12" customHeight="1">
      <c r="A38" s="101">
        <v>2023</v>
      </c>
      <c r="B38" s="108">
        <f>ROUND(B15/'T8'!B15*100,5)</f>
        <v>10.963760000000001</v>
      </c>
      <c r="C38" s="108">
        <f>ROUND(C15/'T8'!C15*100,5)</f>
        <v>10.183630000000001</v>
      </c>
      <c r="D38" s="108">
        <f>ROUND(D15/'T8'!D15*100,5)</f>
        <v>7.0801299999999996</v>
      </c>
      <c r="E38" s="108">
        <f>ROUND(E15/'T8'!E15*100,5)</f>
        <v>8.2468900000000005</v>
      </c>
      <c r="F38" s="108">
        <f>ROUND(F15/'T8'!F15*100,5)</f>
        <v>10.01632</v>
      </c>
      <c r="G38" s="108">
        <f>ROUND(G15/'T8'!G15*100,5)</f>
        <v>7.7668499999999998</v>
      </c>
      <c r="H38" s="108">
        <f>ROUND(H15/'T8'!H15*100,5)</f>
        <v>10.50136</v>
      </c>
      <c r="I38" s="108">
        <f>ROUND(I15/'T8'!I15*100,5)</f>
        <v>8.6503200000000007</v>
      </c>
      <c r="J38" s="108">
        <f>ROUND(J15/'T8'!J15*100,5)</f>
        <v>12.09686</v>
      </c>
      <c r="K38" s="108">
        <f>ROUND(K15/'T8'!K15*100,5)</f>
        <v>12.16086</v>
      </c>
      <c r="L38" s="108">
        <f>ROUND(L15/'T8'!L15*100,5)</f>
        <v>13.071540000000001</v>
      </c>
      <c r="M38" s="108">
        <f>ROUND(M15/'T8'!M15*100,5)</f>
        <v>12.524419999999999</v>
      </c>
      <c r="N38" s="108">
        <f>ROUND(N15/'T8'!N15*100,5)</f>
        <v>7.7393900000000002</v>
      </c>
      <c r="O38" s="108">
        <f>ROUND(O15/'T8'!O15*100,5)</f>
        <v>7.7859100000000003</v>
      </c>
      <c r="P38" s="108">
        <f>ROUND(P15/'T8'!P15*100,5)</f>
        <v>12.07985</v>
      </c>
      <c r="Q38" s="108">
        <f>ROUND(Q15/'T8'!Q15*100,5)</f>
        <v>7.8734999999999999</v>
      </c>
      <c r="R38" s="108">
        <f>ROUND(R15/'T8'!R15*100,5)</f>
        <v>10.625719999999999</v>
      </c>
      <c r="S38" s="108">
        <f>ROUND(S15/'T8'!S15*100,5)</f>
        <v>11.25056</v>
      </c>
      <c r="T38" s="108">
        <f>ROUND(T15/'T8'!T15*100,5)</f>
        <v>7.9826300000000003</v>
      </c>
      <c r="U38" s="101">
        <v>2023</v>
      </c>
    </row>
    <row r="39" spans="1:21" s="75" customFormat="1" ht="12" customHeight="1">
      <c r="A39" s="101"/>
      <c r="B39" s="108"/>
      <c r="C39" s="108"/>
      <c r="D39" s="108"/>
      <c r="E39" s="108"/>
      <c r="F39" s="108"/>
      <c r="G39" s="108"/>
      <c r="H39" s="108"/>
      <c r="I39" s="108"/>
      <c r="J39" s="108"/>
      <c r="K39" s="108"/>
      <c r="L39" s="108"/>
      <c r="M39" s="108"/>
      <c r="N39" s="108"/>
      <c r="O39" s="108"/>
      <c r="P39" s="108"/>
      <c r="Q39" s="108"/>
      <c r="R39" s="108"/>
      <c r="S39" s="108"/>
      <c r="T39" s="108"/>
      <c r="U39" s="101"/>
    </row>
    <row r="40" spans="1:21" s="75" customFormat="1" ht="12" customHeight="1">
      <c r="A40" s="101"/>
      <c r="B40" s="177" t="s">
        <v>126</v>
      </c>
      <c r="C40" s="177"/>
      <c r="D40" s="177"/>
      <c r="E40" s="177"/>
      <c r="F40" s="177"/>
      <c r="G40" s="177"/>
      <c r="H40" s="177"/>
      <c r="I40" s="177"/>
      <c r="J40" s="177"/>
      <c r="K40" s="177"/>
      <c r="L40" s="177" t="s">
        <v>126</v>
      </c>
      <c r="M40" s="177"/>
      <c r="N40" s="177"/>
      <c r="O40" s="177"/>
      <c r="P40" s="177"/>
      <c r="Q40" s="177"/>
      <c r="R40" s="177"/>
      <c r="S40" s="177"/>
      <c r="T40" s="177"/>
      <c r="U40" s="101"/>
    </row>
    <row r="41" spans="1:21" s="75" customFormat="1" ht="12" customHeight="1">
      <c r="A41" s="101">
        <v>2014</v>
      </c>
      <c r="B41" s="108">
        <f t="shared" ref="B41:Q45" si="3">ROUND(B6/$R6*100,5)</f>
        <v>14.25182</v>
      </c>
      <c r="C41" s="108">
        <f t="shared" si="3"/>
        <v>15.59442</v>
      </c>
      <c r="D41" s="108">
        <f t="shared" si="3"/>
        <v>3.1150799999999998</v>
      </c>
      <c r="E41" s="108">
        <f t="shared" si="3"/>
        <v>2.0578699999999999</v>
      </c>
      <c r="F41" s="108">
        <f t="shared" si="3"/>
        <v>0.96736</v>
      </c>
      <c r="G41" s="108">
        <f t="shared" si="3"/>
        <v>2.1027300000000002</v>
      </c>
      <c r="H41" s="108">
        <f t="shared" si="3"/>
        <v>7.5051100000000002</v>
      </c>
      <c r="I41" s="108">
        <f t="shared" si="3"/>
        <v>1.42293</v>
      </c>
      <c r="J41" s="108">
        <f t="shared" si="3"/>
        <v>10.3291</v>
      </c>
      <c r="K41" s="108">
        <f t="shared" si="3"/>
        <v>25.09112</v>
      </c>
      <c r="L41" s="108">
        <f t="shared" si="3"/>
        <v>5.4375600000000004</v>
      </c>
      <c r="M41" s="108">
        <f t="shared" si="3"/>
        <v>1.3987099999999999</v>
      </c>
      <c r="N41" s="108">
        <f t="shared" si="3"/>
        <v>3.5629</v>
      </c>
      <c r="O41" s="108">
        <f t="shared" si="3"/>
        <v>1.8397699999999999</v>
      </c>
      <c r="P41" s="108">
        <f t="shared" si="3"/>
        <v>3.5900699999999999</v>
      </c>
      <c r="Q41" s="108">
        <f t="shared" si="3"/>
        <v>1.7334499999999999</v>
      </c>
      <c r="R41" s="110">
        <v>100</v>
      </c>
      <c r="S41" s="108">
        <f t="shared" ref="S41:T45" si="4">ROUND(S6/$R6*100,5)</f>
        <v>86.267989999999998</v>
      </c>
      <c r="T41" s="108">
        <f t="shared" si="4"/>
        <v>10.61693</v>
      </c>
      <c r="U41" s="101">
        <v>2014</v>
      </c>
    </row>
    <row r="42" spans="1:21" s="75" customFormat="1" ht="12" customHeight="1">
      <c r="A42" s="101">
        <v>2015</v>
      </c>
      <c r="B42" s="108">
        <f t="shared" si="3"/>
        <v>14.2378</v>
      </c>
      <c r="C42" s="108">
        <f t="shared" si="3"/>
        <v>15.85271</v>
      </c>
      <c r="D42" s="108">
        <f t="shared" si="3"/>
        <v>3.08941</v>
      </c>
      <c r="E42" s="108">
        <f t="shared" si="3"/>
        <v>1.9437599999999999</v>
      </c>
      <c r="F42" s="108">
        <f t="shared" si="3"/>
        <v>0.95601999999999998</v>
      </c>
      <c r="G42" s="108">
        <f t="shared" si="3"/>
        <v>2.07741</v>
      </c>
      <c r="H42" s="108">
        <f t="shared" si="3"/>
        <v>7.6167100000000003</v>
      </c>
      <c r="I42" s="108">
        <f t="shared" si="3"/>
        <v>1.38167</v>
      </c>
      <c r="J42" s="108">
        <f t="shared" si="3"/>
        <v>10.34374</v>
      </c>
      <c r="K42" s="108">
        <f t="shared" si="3"/>
        <v>25.208410000000001</v>
      </c>
      <c r="L42" s="108">
        <f t="shared" si="3"/>
        <v>5.5067700000000004</v>
      </c>
      <c r="M42" s="108">
        <f t="shared" si="3"/>
        <v>1.39303</v>
      </c>
      <c r="N42" s="108">
        <f t="shared" si="3"/>
        <v>3.3339500000000002</v>
      </c>
      <c r="O42" s="108">
        <f t="shared" si="3"/>
        <v>1.7581500000000001</v>
      </c>
      <c r="P42" s="108">
        <f t="shared" si="3"/>
        <v>3.6010200000000001</v>
      </c>
      <c r="Q42" s="108">
        <f t="shared" si="3"/>
        <v>1.6994400000000001</v>
      </c>
      <c r="R42" s="110">
        <v>100</v>
      </c>
      <c r="S42" s="108">
        <f t="shared" si="4"/>
        <v>86.793629999999993</v>
      </c>
      <c r="T42" s="108">
        <f t="shared" si="4"/>
        <v>10.116960000000001</v>
      </c>
      <c r="U42" s="101">
        <v>2015</v>
      </c>
    </row>
    <row r="43" spans="1:21" s="75" customFormat="1" ht="12" customHeight="1">
      <c r="A43" s="101">
        <v>2016</v>
      </c>
      <c r="B43" s="108">
        <f t="shared" si="3"/>
        <v>14.2682</v>
      </c>
      <c r="C43" s="108">
        <f t="shared" si="3"/>
        <v>15.932</v>
      </c>
      <c r="D43" s="108">
        <f t="shared" si="3"/>
        <v>3.0809799999999998</v>
      </c>
      <c r="E43" s="108">
        <f t="shared" si="3"/>
        <v>1.94943</v>
      </c>
      <c r="F43" s="108">
        <f t="shared" si="3"/>
        <v>0.93615000000000004</v>
      </c>
      <c r="G43" s="108">
        <f t="shared" si="3"/>
        <v>2.0746600000000002</v>
      </c>
      <c r="H43" s="108">
        <f t="shared" si="3"/>
        <v>7.6084100000000001</v>
      </c>
      <c r="I43" s="108">
        <f t="shared" si="3"/>
        <v>1.36286</v>
      </c>
      <c r="J43" s="108">
        <f t="shared" si="3"/>
        <v>10.393689999999999</v>
      </c>
      <c r="K43" s="108">
        <f t="shared" si="3"/>
        <v>25.147950000000002</v>
      </c>
      <c r="L43" s="108">
        <f t="shared" si="3"/>
        <v>5.5214100000000004</v>
      </c>
      <c r="M43" s="108">
        <f t="shared" si="3"/>
        <v>1.4135599999999999</v>
      </c>
      <c r="N43" s="108">
        <f t="shared" si="3"/>
        <v>3.3138299999999998</v>
      </c>
      <c r="O43" s="108">
        <f t="shared" si="3"/>
        <v>1.7157899999999999</v>
      </c>
      <c r="P43" s="108">
        <f t="shared" si="3"/>
        <v>3.6164499999999999</v>
      </c>
      <c r="Q43" s="108">
        <f t="shared" si="3"/>
        <v>1.6646300000000001</v>
      </c>
      <c r="R43" s="110">
        <v>100</v>
      </c>
      <c r="S43" s="108">
        <f t="shared" si="4"/>
        <v>86.912490000000005</v>
      </c>
      <c r="T43" s="108">
        <f t="shared" si="4"/>
        <v>10.00653</v>
      </c>
      <c r="U43" s="101">
        <v>2016</v>
      </c>
    </row>
    <row r="44" spans="1:21" s="75" customFormat="1" ht="12" customHeight="1">
      <c r="A44" s="101">
        <v>2017</v>
      </c>
      <c r="B44" s="108">
        <f t="shared" si="3"/>
        <v>14.249930000000001</v>
      </c>
      <c r="C44" s="108">
        <f t="shared" si="3"/>
        <v>15.987959999999999</v>
      </c>
      <c r="D44" s="108">
        <f t="shared" si="3"/>
        <v>3.0949599999999999</v>
      </c>
      <c r="E44" s="108">
        <f t="shared" si="3"/>
        <v>1.9649099999999999</v>
      </c>
      <c r="F44" s="108">
        <f t="shared" si="3"/>
        <v>0.92945</v>
      </c>
      <c r="G44" s="108">
        <f t="shared" si="3"/>
        <v>2.0698400000000001</v>
      </c>
      <c r="H44" s="108">
        <f t="shared" si="3"/>
        <v>7.6117100000000004</v>
      </c>
      <c r="I44" s="108">
        <f t="shared" si="3"/>
        <v>1.3585400000000001</v>
      </c>
      <c r="J44" s="108">
        <f t="shared" si="3"/>
        <v>10.43779</v>
      </c>
      <c r="K44" s="108">
        <f t="shared" si="3"/>
        <v>25.090879999999999</v>
      </c>
      <c r="L44" s="108">
        <f t="shared" si="3"/>
        <v>5.5330599999999999</v>
      </c>
      <c r="M44" s="108">
        <f t="shared" si="3"/>
        <v>1.40988</v>
      </c>
      <c r="N44" s="108">
        <f t="shared" si="3"/>
        <v>3.3037399999999999</v>
      </c>
      <c r="O44" s="108">
        <f t="shared" si="3"/>
        <v>1.6799299999999999</v>
      </c>
      <c r="P44" s="108">
        <f t="shared" si="3"/>
        <v>3.61592</v>
      </c>
      <c r="Q44" s="108">
        <f t="shared" si="3"/>
        <v>1.6615</v>
      </c>
      <c r="R44" s="110">
        <v>100</v>
      </c>
      <c r="S44" s="108">
        <f t="shared" si="4"/>
        <v>86.936409999999995</v>
      </c>
      <c r="T44" s="108">
        <f t="shared" si="4"/>
        <v>9.9686299999999992</v>
      </c>
      <c r="U44" s="101">
        <v>2017</v>
      </c>
    </row>
    <row r="45" spans="1:21" s="75" customFormat="1" ht="12" customHeight="1">
      <c r="A45" s="101">
        <v>2018</v>
      </c>
      <c r="B45" s="108">
        <f t="shared" si="3"/>
        <v>14.2354</v>
      </c>
      <c r="C45" s="108">
        <f t="shared" si="3"/>
        <v>16.02861</v>
      </c>
      <c r="D45" s="108">
        <f t="shared" si="3"/>
        <v>3.1006100000000001</v>
      </c>
      <c r="E45" s="108">
        <f t="shared" si="3"/>
        <v>1.92906</v>
      </c>
      <c r="F45" s="108">
        <f t="shared" si="3"/>
        <v>0.92886000000000002</v>
      </c>
      <c r="G45" s="108">
        <f t="shared" si="3"/>
        <v>2.0829300000000002</v>
      </c>
      <c r="H45" s="108">
        <f t="shared" si="3"/>
        <v>7.6580899999999996</v>
      </c>
      <c r="I45" s="108">
        <f t="shared" si="3"/>
        <v>1.3486499999999999</v>
      </c>
      <c r="J45" s="108">
        <f t="shared" si="3"/>
        <v>10.44844</v>
      </c>
      <c r="K45" s="108">
        <f t="shared" si="3"/>
        <v>25.090540000000001</v>
      </c>
      <c r="L45" s="108">
        <f t="shared" si="3"/>
        <v>5.5360300000000002</v>
      </c>
      <c r="M45" s="108">
        <f t="shared" si="3"/>
        <v>1.39845</v>
      </c>
      <c r="N45" s="108">
        <f t="shared" si="3"/>
        <v>3.2814199999999998</v>
      </c>
      <c r="O45" s="108">
        <f t="shared" si="3"/>
        <v>1.6418200000000001</v>
      </c>
      <c r="P45" s="108">
        <f t="shared" si="3"/>
        <v>3.6342300000000001</v>
      </c>
      <c r="Q45" s="108">
        <f t="shared" ref="B45:Q50" si="5">ROUND(Q10/$R10*100,5)</f>
        <v>1.6568799999999999</v>
      </c>
      <c r="R45" s="110">
        <v>100</v>
      </c>
      <c r="S45" s="108">
        <f t="shared" si="4"/>
        <v>87.041569999999993</v>
      </c>
      <c r="T45" s="108">
        <f t="shared" si="4"/>
        <v>9.8578200000000002</v>
      </c>
      <c r="U45" s="101">
        <v>2018</v>
      </c>
    </row>
    <row r="46" spans="1:21" s="75" customFormat="1" ht="12" customHeight="1">
      <c r="A46" s="101">
        <v>2019</v>
      </c>
      <c r="B46" s="108">
        <f t="shared" si="5"/>
        <v>14.204660000000001</v>
      </c>
      <c r="C46" s="108">
        <f t="shared" si="5"/>
        <v>16.074729999999999</v>
      </c>
      <c r="D46" s="108">
        <f t="shared" si="5"/>
        <v>3.1251699999999998</v>
      </c>
      <c r="E46" s="108">
        <f t="shared" si="5"/>
        <v>1.9433499999999999</v>
      </c>
      <c r="F46" s="108">
        <f t="shared" si="5"/>
        <v>0.91322000000000003</v>
      </c>
      <c r="G46" s="108">
        <f t="shared" si="5"/>
        <v>2.0688900000000001</v>
      </c>
      <c r="H46" s="108">
        <f t="shared" si="5"/>
        <v>7.6740599999999999</v>
      </c>
      <c r="I46" s="108">
        <f t="shared" si="5"/>
        <v>1.3567</v>
      </c>
      <c r="J46" s="108">
        <f t="shared" si="5"/>
        <v>10.45086</v>
      </c>
      <c r="K46" s="108">
        <f t="shared" si="5"/>
        <v>25.0381</v>
      </c>
      <c r="L46" s="108">
        <f t="shared" si="5"/>
        <v>5.5323799999999999</v>
      </c>
      <c r="M46" s="108">
        <f t="shared" si="5"/>
        <v>1.3832199999999999</v>
      </c>
      <c r="N46" s="108">
        <f t="shared" si="5"/>
        <v>3.2801</v>
      </c>
      <c r="O46" s="108">
        <f t="shared" si="5"/>
        <v>1.6540600000000001</v>
      </c>
      <c r="P46" s="108">
        <f t="shared" si="5"/>
        <v>3.6345399999999999</v>
      </c>
      <c r="Q46" s="108">
        <f t="shared" si="5"/>
        <v>1.6659600000000001</v>
      </c>
      <c r="R46" s="110">
        <v>100</v>
      </c>
      <c r="S46" s="108">
        <f t="shared" ref="S46:T50" si="6">ROUND(S11/$R11*100,5)</f>
        <v>86.97466</v>
      </c>
      <c r="T46" s="108">
        <f t="shared" si="6"/>
        <v>9.9001699999999992</v>
      </c>
      <c r="U46" s="101">
        <v>2019</v>
      </c>
    </row>
    <row r="47" spans="1:21" s="75" customFormat="1" ht="12" customHeight="1">
      <c r="A47" s="101">
        <v>2020</v>
      </c>
      <c r="B47" s="108">
        <f t="shared" si="5"/>
        <v>14.279579999999999</v>
      </c>
      <c r="C47" s="108">
        <f t="shared" si="5"/>
        <v>16.240749999999998</v>
      </c>
      <c r="D47" s="108">
        <f t="shared" si="5"/>
        <v>2.9472800000000001</v>
      </c>
      <c r="E47" s="108">
        <f t="shared" si="5"/>
        <v>1.9501500000000001</v>
      </c>
      <c r="F47" s="108">
        <f t="shared" si="5"/>
        <v>0.90529000000000004</v>
      </c>
      <c r="G47" s="108">
        <f t="shared" si="5"/>
        <v>2.03729</v>
      </c>
      <c r="H47" s="108">
        <f t="shared" si="5"/>
        <v>7.7053700000000003</v>
      </c>
      <c r="I47" s="108">
        <f t="shared" si="5"/>
        <v>1.3451900000000001</v>
      </c>
      <c r="J47" s="108">
        <f t="shared" si="5"/>
        <v>10.47761</v>
      </c>
      <c r="K47" s="108">
        <f t="shared" si="5"/>
        <v>25.03417</v>
      </c>
      <c r="L47" s="108">
        <f t="shared" si="5"/>
        <v>5.5518799999999997</v>
      </c>
      <c r="M47" s="108">
        <f t="shared" si="5"/>
        <v>1.38245</v>
      </c>
      <c r="N47" s="108">
        <f t="shared" si="5"/>
        <v>3.2199300000000002</v>
      </c>
      <c r="O47" s="108">
        <f t="shared" si="5"/>
        <v>1.64134</v>
      </c>
      <c r="P47" s="108">
        <f t="shared" si="5"/>
        <v>3.6248300000000002</v>
      </c>
      <c r="Q47" s="108">
        <f t="shared" si="5"/>
        <v>1.6568700000000001</v>
      </c>
      <c r="R47" s="110">
        <v>100</v>
      </c>
      <c r="S47" s="108">
        <f t="shared" si="6"/>
        <v>87.239239999999995</v>
      </c>
      <c r="T47" s="108">
        <f t="shared" si="6"/>
        <v>9.8134700000000006</v>
      </c>
      <c r="U47" s="101">
        <v>2020</v>
      </c>
    </row>
    <row r="48" spans="1:21" s="75" customFormat="1" ht="12" customHeight="1">
      <c r="A48" s="101">
        <v>2021</v>
      </c>
      <c r="B48" s="108">
        <f t="shared" si="5"/>
        <v>14.32086</v>
      </c>
      <c r="C48" s="108">
        <f t="shared" si="5"/>
        <v>16.272680000000001</v>
      </c>
      <c r="D48" s="108">
        <f t="shared" si="5"/>
        <v>2.9450799999999999</v>
      </c>
      <c r="E48" s="108">
        <f t="shared" si="5"/>
        <v>1.9440299999999999</v>
      </c>
      <c r="F48" s="108">
        <f t="shared" si="5"/>
        <v>0.89688000000000001</v>
      </c>
      <c r="G48" s="108">
        <f t="shared" si="5"/>
        <v>2.0244499999999999</v>
      </c>
      <c r="H48" s="108">
        <f t="shared" si="5"/>
        <v>7.7349300000000003</v>
      </c>
      <c r="I48" s="108">
        <f t="shared" si="5"/>
        <v>1.3405499999999999</v>
      </c>
      <c r="J48" s="108">
        <f t="shared" si="5"/>
        <v>10.504009999999999</v>
      </c>
      <c r="K48" s="108">
        <f t="shared" si="5"/>
        <v>24.980899999999998</v>
      </c>
      <c r="L48" s="108">
        <f t="shared" si="5"/>
        <v>5.5377400000000003</v>
      </c>
      <c r="M48" s="108">
        <f t="shared" si="5"/>
        <v>1.38117</v>
      </c>
      <c r="N48" s="108">
        <f t="shared" si="5"/>
        <v>3.2082600000000001</v>
      </c>
      <c r="O48" s="108">
        <f t="shared" si="5"/>
        <v>1.60361</v>
      </c>
      <c r="P48" s="108">
        <f t="shared" si="5"/>
        <v>3.6634099999999998</v>
      </c>
      <c r="Q48" s="108">
        <f t="shared" si="5"/>
        <v>1.6414299999999999</v>
      </c>
      <c r="R48" s="110">
        <v>100</v>
      </c>
      <c r="S48" s="108">
        <f t="shared" si="6"/>
        <v>87.317030000000003</v>
      </c>
      <c r="T48" s="108">
        <f t="shared" si="6"/>
        <v>9.7378900000000002</v>
      </c>
      <c r="U48" s="101">
        <v>2021</v>
      </c>
    </row>
    <row r="49" spans="1:21" s="75" customFormat="1" ht="12" customHeight="1">
      <c r="A49" s="101">
        <v>2022</v>
      </c>
      <c r="B49" s="108">
        <f t="shared" si="5"/>
        <v>14.343780000000001</v>
      </c>
      <c r="C49" s="108">
        <f t="shared" si="5"/>
        <v>16.30499</v>
      </c>
      <c r="D49" s="108">
        <f t="shared" si="5"/>
        <v>3.0506500000000001</v>
      </c>
      <c r="E49" s="108">
        <f t="shared" si="5"/>
        <v>1.9228799999999999</v>
      </c>
      <c r="F49" s="108">
        <f t="shared" si="5"/>
        <v>0.90171999999999997</v>
      </c>
      <c r="G49" s="108">
        <f t="shared" si="5"/>
        <v>2.0801799999999999</v>
      </c>
      <c r="H49" s="108">
        <f t="shared" si="5"/>
        <v>7.7069200000000002</v>
      </c>
      <c r="I49" s="108">
        <f t="shared" si="5"/>
        <v>1.34423</v>
      </c>
      <c r="J49" s="108">
        <f t="shared" si="5"/>
        <v>10.53923</v>
      </c>
      <c r="K49" s="108">
        <f t="shared" si="5"/>
        <v>24.78481</v>
      </c>
      <c r="L49" s="108">
        <f t="shared" si="5"/>
        <v>5.5343400000000003</v>
      </c>
      <c r="M49" s="108">
        <f t="shared" si="5"/>
        <v>1.36487</v>
      </c>
      <c r="N49" s="108">
        <f t="shared" si="5"/>
        <v>3.2374800000000001</v>
      </c>
      <c r="O49" s="108">
        <f t="shared" si="5"/>
        <v>1.58138</v>
      </c>
      <c r="P49" s="108">
        <f t="shared" si="5"/>
        <v>3.6608999999999998</v>
      </c>
      <c r="Q49" s="108">
        <f t="shared" si="5"/>
        <v>1.64164</v>
      </c>
      <c r="R49" s="110">
        <v>100</v>
      </c>
      <c r="S49" s="108">
        <f t="shared" si="6"/>
        <v>87.221729999999994</v>
      </c>
      <c r="T49" s="108">
        <f t="shared" si="6"/>
        <v>9.7276100000000003</v>
      </c>
      <c r="U49" s="101">
        <v>2022</v>
      </c>
    </row>
    <row r="50" spans="1:21" s="75" customFormat="1" ht="12" customHeight="1">
      <c r="A50" s="101">
        <v>2023</v>
      </c>
      <c r="B50" s="108">
        <f t="shared" si="5"/>
        <v>14.40029</v>
      </c>
      <c r="C50" s="108">
        <f t="shared" si="5"/>
        <v>16.377929999999999</v>
      </c>
      <c r="D50" s="108">
        <f t="shared" si="5"/>
        <v>3.1724899999999998</v>
      </c>
      <c r="E50" s="108">
        <f t="shared" si="5"/>
        <v>1.93293</v>
      </c>
      <c r="F50" s="108">
        <f t="shared" si="5"/>
        <v>0.91030999999999995</v>
      </c>
      <c r="G50" s="108">
        <f t="shared" si="5"/>
        <v>2.1454499999999999</v>
      </c>
      <c r="H50" s="108">
        <f t="shared" si="5"/>
        <v>7.7477</v>
      </c>
      <c r="I50" s="108">
        <f t="shared" si="5"/>
        <v>1.34897</v>
      </c>
      <c r="J50" s="108">
        <f t="shared" si="5"/>
        <v>10.49198</v>
      </c>
      <c r="K50" s="108">
        <f t="shared" si="5"/>
        <v>24.44134</v>
      </c>
      <c r="L50" s="108">
        <f t="shared" si="5"/>
        <v>5.5192100000000002</v>
      </c>
      <c r="M50" s="108">
        <f t="shared" si="5"/>
        <v>1.3491299999999999</v>
      </c>
      <c r="N50" s="108">
        <f t="shared" si="5"/>
        <v>3.2831299999999999</v>
      </c>
      <c r="O50" s="108">
        <f t="shared" si="5"/>
        <v>1.5822000000000001</v>
      </c>
      <c r="P50" s="108">
        <f t="shared" si="5"/>
        <v>3.6445500000000002</v>
      </c>
      <c r="Q50" s="108">
        <f t="shared" si="5"/>
        <v>1.6524000000000001</v>
      </c>
      <c r="R50" s="110">
        <v>100</v>
      </c>
      <c r="S50" s="108">
        <f t="shared" si="6"/>
        <v>87.027879999999996</v>
      </c>
      <c r="T50" s="108">
        <f t="shared" si="6"/>
        <v>9.7996300000000005</v>
      </c>
      <c r="U50" s="101">
        <v>2023</v>
      </c>
    </row>
    <row r="51" spans="1:21" s="75" customFormat="1"/>
    <row r="52" spans="1:21" s="75" customFormat="1"/>
    <row r="53" spans="1:21" s="75" customFormat="1"/>
    <row r="54" spans="1:21" s="75" customFormat="1"/>
    <row r="55" spans="1:21" s="75" customFormat="1"/>
    <row r="56" spans="1:21" s="75" customFormat="1"/>
    <row r="57" spans="1:21" s="75" customFormat="1"/>
    <row r="58" spans="1:21" s="75" customFormat="1"/>
    <row r="59" spans="1:21" s="75" customFormat="1"/>
    <row r="60" spans="1:21" s="75" customFormat="1"/>
    <row r="61" spans="1:21" s="75" customFormat="1"/>
    <row r="62" spans="1:21" s="75" customFormat="1"/>
    <row r="63" spans="1:21" s="75" customFormat="1"/>
    <row r="64" spans="1:21" s="75" customFormat="1"/>
    <row r="65" s="75" customFormat="1"/>
    <row r="66" s="75" customFormat="1"/>
    <row r="67" s="75" customFormat="1"/>
    <row r="68" s="75" customFormat="1"/>
    <row r="69" s="75" customFormat="1"/>
    <row r="70" s="75" customFormat="1"/>
    <row r="71" s="75" customFormat="1"/>
    <row r="72" s="75" customFormat="1"/>
    <row r="73" s="75" customFormat="1"/>
    <row r="74" s="75" customFormat="1"/>
    <row r="75" s="75" customFormat="1"/>
    <row r="76" s="75" customFormat="1"/>
    <row r="77" s="75" customFormat="1"/>
    <row r="78" s="75" customFormat="1"/>
    <row r="79" s="75" customFormat="1"/>
    <row r="80" s="75" customFormat="1"/>
    <row r="81" s="75" customFormat="1"/>
    <row r="82" s="75" customFormat="1"/>
    <row r="83" s="75" customFormat="1"/>
    <row r="84" s="75" customFormat="1"/>
    <row r="85" s="75" customFormat="1"/>
    <row r="86" s="75" customFormat="1"/>
    <row r="87" s="75" customFormat="1"/>
    <row r="88" s="75" customFormat="1"/>
    <row r="89" s="75" customFormat="1"/>
    <row r="90" s="75" customFormat="1"/>
    <row r="91" s="75" customFormat="1"/>
    <row r="92" s="75" customFormat="1"/>
    <row r="93" s="75" customFormat="1"/>
    <row r="94" s="75" customFormat="1"/>
    <row r="95" s="75" customFormat="1"/>
    <row r="96" s="75" customFormat="1"/>
    <row r="97" s="75" customFormat="1"/>
    <row r="98" s="75" customFormat="1"/>
    <row r="99" s="75" customFormat="1"/>
    <row r="100" s="75" customFormat="1"/>
    <row r="101" s="75" customFormat="1"/>
    <row r="102" s="75" customFormat="1"/>
    <row r="103" s="75" customFormat="1"/>
    <row r="104" s="75" customFormat="1"/>
    <row r="105" s="75" customFormat="1"/>
    <row r="106" s="75" customFormat="1"/>
    <row r="107" s="75" customFormat="1"/>
    <row r="108" s="75" customFormat="1"/>
    <row r="109" s="75" customFormat="1"/>
    <row r="110" s="75" customFormat="1"/>
    <row r="111" s="75" customFormat="1"/>
    <row r="112" s="75" customFormat="1"/>
    <row r="113" s="75" customFormat="1"/>
    <row r="114" s="75" customFormat="1"/>
    <row r="115" s="75" customFormat="1"/>
    <row r="116" s="75" customFormat="1"/>
    <row r="117" s="75" customFormat="1"/>
    <row r="118" s="75" customFormat="1"/>
    <row r="119" s="75" customFormat="1"/>
    <row r="120" s="75" customFormat="1"/>
    <row r="121" s="75" customFormat="1"/>
    <row r="122" s="75" customFormat="1"/>
    <row r="123" s="75" customFormat="1"/>
    <row r="124" s="75" customFormat="1"/>
    <row r="125" s="75" customFormat="1"/>
    <row r="126" s="75" customFormat="1"/>
    <row r="127" s="75" customFormat="1"/>
    <row r="128"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sheetData>
  <mergeCells count="10">
    <mergeCell ref="B28:K28"/>
    <mergeCell ref="L28:T28"/>
    <mergeCell ref="B40:K40"/>
    <mergeCell ref="L40:T40"/>
    <mergeCell ref="A1:K1"/>
    <mergeCell ref="L1:U1"/>
    <mergeCell ref="B5:K5"/>
    <mergeCell ref="L5:T5"/>
    <mergeCell ref="B17:K17"/>
    <mergeCell ref="L17:T17"/>
  </mergeCells>
  <hyperlinks>
    <hyperlink ref="A1:K1" location="Inhaltsverzeichnis!A1" display="11  Marginal Beschäftigte am Arbeitsort in Deutschland 2003 bis 2014 nach Bundesländern" xr:uid="{8E2922E0-745D-47D3-8E2E-5ECD93DDDFB7}"/>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3/23 –  Brandenburg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ColWidth="11.44140625" defaultRowHeight="13.2"/>
  <cols>
    <col min="1" max="1" width="2.109375" style="46" customWidth="1"/>
    <col min="2" max="2" width="2" style="46" customWidth="1"/>
    <col min="3" max="3" width="29.5546875" style="46" customWidth="1"/>
    <col min="4" max="4" width="2.109375" style="46" customWidth="1"/>
    <col min="5" max="5" width="29.33203125" style="46" customWidth="1"/>
    <col min="6" max="6" width="2" style="46" customWidth="1"/>
    <col min="7" max="7" width="30" style="46" customWidth="1"/>
    <col min="8" max="8" width="5.33203125" style="46" customWidth="1"/>
    <col min="9" max="9" width="16.109375" style="46" customWidth="1"/>
    <col min="10" max="16384" width="11.44140625" style="4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7620</xdr:rowOff>
              </from>
              <to>
                <xdr:col>6</xdr:col>
                <xdr:colOff>1950720</xdr:colOff>
                <xdr:row>40</xdr:row>
                <xdr:rowOff>106680</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A9943-09C5-41BE-BCBC-164C7D1F3FB5}">
  <dimension ref="A3:F132"/>
  <sheetViews>
    <sheetView zoomScaleNormal="100" workbookViewId="0"/>
  </sheetViews>
  <sheetFormatPr baseColWidth="10" defaultColWidth="11.44140625" defaultRowHeight="13.2"/>
  <cols>
    <col min="1" max="1" width="1.6640625" style="9" customWidth="1"/>
    <col min="2" max="2" width="25.6640625" style="10" customWidth="1"/>
    <col min="3" max="3" width="15.6640625" style="10" customWidth="1"/>
    <col min="4" max="4" width="1.6640625" style="10" customWidth="1"/>
    <col min="5" max="5" width="25.6640625" style="10" customWidth="1"/>
    <col min="6" max="16384" width="11.441406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3</v>
      </c>
      <c r="B21" s="9"/>
      <c r="E21" s="136" t="s">
        <v>4</v>
      </c>
      <c r="F21" s="136"/>
    </row>
    <row r="22" spans="1:6">
      <c r="E22" s="136"/>
      <c r="F22" s="136"/>
    </row>
    <row r="23" spans="1:6" ht="11.1" customHeight="1">
      <c r="A23" s="10"/>
      <c r="B23" s="12" t="s">
        <v>5</v>
      </c>
      <c r="E23" s="136"/>
      <c r="F23" s="136"/>
    </row>
    <row r="24" spans="1:6" ht="11.1" customHeight="1">
      <c r="A24" s="10"/>
      <c r="B24" s="120" t="s">
        <v>130</v>
      </c>
      <c r="E24" s="136"/>
      <c r="F24" s="136"/>
    </row>
    <row r="25" spans="1:6" ht="11.1" customHeight="1">
      <c r="A25" s="10"/>
      <c r="E25" s="136"/>
      <c r="F25" s="136"/>
    </row>
    <row r="26" spans="1:6" ht="11.1" customHeight="1">
      <c r="A26" s="10"/>
      <c r="B26" s="121" t="s">
        <v>6</v>
      </c>
      <c r="E26" s="136"/>
      <c r="F26" s="136"/>
    </row>
    <row r="27" spans="1:6" ht="11.1" customHeight="1">
      <c r="A27" s="10"/>
      <c r="B27" s="114" t="s">
        <v>132</v>
      </c>
      <c r="E27" s="136"/>
      <c r="F27" s="136"/>
    </row>
    <row r="28" spans="1:6" ht="11.1" customHeight="1">
      <c r="A28" s="10"/>
      <c r="B28" s="137" t="s">
        <v>133</v>
      </c>
      <c r="E28" s="136"/>
      <c r="F28" s="136"/>
    </row>
    <row r="29" spans="1:6" ht="11.1" customHeight="1">
      <c r="A29" s="10"/>
      <c r="B29" s="137"/>
      <c r="E29" s="136"/>
      <c r="F29" s="136"/>
    </row>
    <row r="30" spans="1:6" ht="11.1" customHeight="1">
      <c r="A30" s="10"/>
      <c r="B30" s="122"/>
      <c r="E30" s="136"/>
      <c r="F30" s="136"/>
    </row>
    <row r="31" spans="1:6" ht="11.1" customHeight="1">
      <c r="A31" s="10"/>
      <c r="B31" s="122"/>
      <c r="E31" s="136"/>
      <c r="F31" s="136"/>
    </row>
    <row r="32" spans="1:6" ht="11.1" customHeight="1">
      <c r="A32" s="10"/>
      <c r="B32" s="120"/>
      <c r="E32" s="136"/>
      <c r="F32" s="136"/>
    </row>
    <row r="33" spans="1:5" ht="80.400000000000006" customHeight="1">
      <c r="A33" s="10"/>
    </row>
    <row r="34" spans="1:5" ht="10.95" customHeight="1">
      <c r="A34" s="13" t="s">
        <v>7</v>
      </c>
      <c r="B34" s="123"/>
      <c r="C34" s="123"/>
      <c r="D34" s="14" t="s">
        <v>8</v>
      </c>
      <c r="E34" s="124"/>
    </row>
    <row r="35" spans="1:5" ht="10.95" customHeight="1">
      <c r="A35" s="123"/>
      <c r="B35" s="123"/>
      <c r="C35" s="123"/>
      <c r="D35" s="124"/>
      <c r="E35" s="124"/>
    </row>
    <row r="36" spans="1:5" ht="10.95" customHeight="1">
      <c r="A36" s="123"/>
      <c r="B36" s="15" t="s">
        <v>9</v>
      </c>
      <c r="C36" s="123"/>
      <c r="D36" s="124">
        <v>0</v>
      </c>
      <c r="E36" s="124" t="s">
        <v>10</v>
      </c>
    </row>
    <row r="37" spans="1:5" ht="10.95" customHeight="1">
      <c r="A37" s="123"/>
      <c r="B37" s="123" t="s">
        <v>11</v>
      </c>
      <c r="C37" s="123"/>
      <c r="D37" s="123"/>
      <c r="E37" s="124" t="s">
        <v>12</v>
      </c>
    </row>
    <row r="38" spans="1:5" ht="10.95" customHeight="1">
      <c r="A38" s="123"/>
      <c r="B38" s="123" t="s">
        <v>13</v>
      </c>
      <c r="C38" s="123"/>
      <c r="D38" s="123"/>
      <c r="E38" s="124" t="s">
        <v>14</v>
      </c>
    </row>
    <row r="39" spans="1:5" ht="10.95" customHeight="1">
      <c r="A39" s="123"/>
      <c r="B39" s="123" t="s">
        <v>15</v>
      </c>
      <c r="C39" s="123"/>
      <c r="D39" s="124" t="s">
        <v>16</v>
      </c>
      <c r="E39" s="124" t="s">
        <v>17</v>
      </c>
    </row>
    <row r="40" spans="1:5" ht="10.95" customHeight="1">
      <c r="A40" s="123"/>
      <c r="B40" s="123" t="s">
        <v>18</v>
      </c>
      <c r="C40" s="123"/>
      <c r="D40" s="124" t="s">
        <v>19</v>
      </c>
      <c r="E40" s="124" t="s">
        <v>20</v>
      </c>
    </row>
    <row r="41" spans="1:5" ht="10.95" customHeight="1">
      <c r="A41" s="123"/>
      <c r="B41" s="15"/>
      <c r="C41" s="16"/>
      <c r="D41" s="124" t="s">
        <v>21</v>
      </c>
      <c r="E41" s="124" t="s">
        <v>22</v>
      </c>
    </row>
    <row r="42" spans="1:5" ht="10.95" customHeight="1">
      <c r="A42" s="123"/>
      <c r="B42" s="123" t="s">
        <v>23</v>
      </c>
      <c r="C42" s="16"/>
      <c r="D42" s="124" t="s">
        <v>24</v>
      </c>
      <c r="E42" s="124" t="s">
        <v>25</v>
      </c>
    </row>
    <row r="43" spans="1:5" ht="10.95" customHeight="1">
      <c r="A43" s="123"/>
      <c r="B43" s="123" t="s">
        <v>26</v>
      </c>
      <c r="C43" s="16"/>
      <c r="D43" s="124" t="s">
        <v>27</v>
      </c>
      <c r="E43" s="124" t="s">
        <v>28</v>
      </c>
    </row>
    <row r="44" spans="1:5" ht="10.95" customHeight="1">
      <c r="A44" s="16"/>
      <c r="B44" s="17"/>
      <c r="C44" s="16"/>
      <c r="D44" s="123"/>
      <c r="E44" s="124" t="s">
        <v>29</v>
      </c>
    </row>
    <row r="45" spans="1:5" ht="10.95" customHeight="1">
      <c r="A45" s="16"/>
      <c r="B45" s="17"/>
      <c r="C45" s="16"/>
      <c r="D45" s="124" t="s">
        <v>30</v>
      </c>
      <c r="E45" s="124" t="s">
        <v>31</v>
      </c>
    </row>
    <row r="46" spans="1:5" ht="10.95" customHeight="1">
      <c r="A46" s="16"/>
      <c r="B46" s="17"/>
      <c r="C46" s="16"/>
      <c r="D46" s="124" t="s">
        <v>32</v>
      </c>
      <c r="E46" s="124" t="s">
        <v>33</v>
      </c>
    </row>
    <row r="47" spans="1:5" ht="10.95" customHeight="1">
      <c r="A47" s="16"/>
      <c r="B47" s="17"/>
      <c r="C47" s="16"/>
      <c r="D47" s="124" t="s">
        <v>34</v>
      </c>
      <c r="E47" s="124" t="s">
        <v>35</v>
      </c>
    </row>
    <row r="48" spans="1:5" ht="10.95" customHeight="1">
      <c r="A48" s="16"/>
      <c r="B48" s="17"/>
      <c r="C48" s="16"/>
      <c r="D48" s="124" t="s">
        <v>36</v>
      </c>
      <c r="E48" s="124" t="s">
        <v>37</v>
      </c>
    </row>
    <row r="49" spans="1:6" ht="10.95" customHeight="1">
      <c r="A49" s="16"/>
      <c r="B49" s="17"/>
      <c r="C49" s="16"/>
      <c r="D49" s="123"/>
      <c r="E49" s="124"/>
    </row>
    <row r="50" spans="1:6" ht="10.95" customHeight="1">
      <c r="A50" s="16"/>
      <c r="B50" s="17"/>
      <c r="C50" s="16"/>
      <c r="D50" s="123"/>
      <c r="E50" s="124"/>
    </row>
    <row r="51" spans="1:6" ht="10.95" customHeight="1">
      <c r="A51" s="55" t="s">
        <v>117</v>
      </c>
      <c r="B51" s="56" t="s">
        <v>38</v>
      </c>
      <c r="C51" s="57"/>
    </row>
    <row r="52" spans="1:6" ht="10.95" customHeight="1">
      <c r="A52" s="55"/>
      <c r="B52" s="58" t="s">
        <v>129</v>
      </c>
      <c r="C52" s="57"/>
    </row>
    <row r="53" spans="1:6" ht="10.95" customHeight="1">
      <c r="A53" s="59"/>
      <c r="B53" s="60" t="s">
        <v>118</v>
      </c>
      <c r="C53" s="57"/>
    </row>
    <row r="54" spans="1:6" ht="10.5" customHeight="1">
      <c r="A54" s="57"/>
      <c r="B54" s="60" t="s">
        <v>119</v>
      </c>
      <c r="C54" s="57"/>
    </row>
    <row r="55" spans="1:6" ht="12.75" customHeight="1">
      <c r="A55" s="10"/>
      <c r="B55" s="16"/>
      <c r="C55" s="18"/>
      <c r="D55" s="16"/>
    </row>
    <row r="56" spans="1:6" ht="12.75" customHeight="1">
      <c r="A56" s="16"/>
      <c r="B56" s="16"/>
      <c r="D56" s="16"/>
    </row>
    <row r="57" spans="1:6" ht="12.75" customHeight="1">
      <c r="A57" s="16"/>
      <c r="B57" s="9"/>
    </row>
    <row r="58" spans="1:6" ht="12.75" customHeight="1">
      <c r="A58" s="16"/>
      <c r="B58" s="9"/>
    </row>
    <row r="59" spans="1:6" ht="12.75" customHeight="1"/>
    <row r="60" spans="1:6" ht="12.75" customHeight="1"/>
    <row r="61" spans="1:6" ht="12.75" customHeight="1">
      <c r="C61" s="125"/>
      <c r="D61" s="125"/>
      <c r="E61" s="125"/>
    </row>
    <row r="62" spans="1:6" ht="12.75" customHeight="1">
      <c r="B62" s="125"/>
      <c r="C62" s="125"/>
      <c r="D62" s="125"/>
      <c r="E62" s="125"/>
    </row>
    <row r="63" spans="1:6">
      <c r="C63" s="131"/>
      <c r="D63" s="131"/>
      <c r="E63" s="131"/>
      <c r="F63" s="131"/>
    </row>
    <row r="64" spans="1:6" ht="12.75" customHeight="1">
      <c r="B64" s="131"/>
      <c r="C64" s="131"/>
      <c r="D64" s="131"/>
      <c r="E64" s="131"/>
      <c r="F64" s="131"/>
    </row>
    <row r="65" spans="2:6" ht="12.75" customHeight="1">
      <c r="B65" s="132" t="s">
        <v>165</v>
      </c>
      <c r="C65" s="131"/>
      <c r="D65" s="131"/>
      <c r="E65" s="131"/>
      <c r="F65" s="131"/>
    </row>
    <row r="66" spans="2:6" ht="12.75" customHeight="1">
      <c r="B66" s="131"/>
      <c r="C66" s="131"/>
      <c r="D66" s="131"/>
      <c r="E66" s="131"/>
      <c r="F66" s="131"/>
    </row>
    <row r="67" spans="2:6" ht="12.75" customHeight="1">
      <c r="B67" s="138" t="s">
        <v>163</v>
      </c>
      <c r="C67" s="139"/>
      <c r="D67" s="139"/>
      <c r="E67" s="139"/>
      <c r="F67" s="139"/>
    </row>
    <row r="68" spans="2:6" ht="12.75" customHeight="1">
      <c r="B68" s="139"/>
      <c r="C68" s="139"/>
      <c r="D68" s="139"/>
      <c r="E68" s="139"/>
      <c r="F68" s="139"/>
    </row>
    <row r="69" spans="2:6" ht="12.75" customHeight="1">
      <c r="B69" s="139"/>
      <c r="C69" s="139"/>
      <c r="D69" s="139"/>
      <c r="E69" s="139"/>
      <c r="F69" s="139"/>
    </row>
    <row r="70" spans="2:6" ht="12.75" customHeight="1">
      <c r="B70" s="139"/>
      <c r="C70" s="139"/>
      <c r="D70" s="139"/>
      <c r="E70" s="139"/>
      <c r="F70" s="139"/>
    </row>
    <row r="71" spans="2:6" ht="12.75" customHeight="1">
      <c r="B71" s="139"/>
      <c r="C71" s="139"/>
      <c r="D71" s="139"/>
      <c r="E71" s="139"/>
      <c r="F71" s="139"/>
    </row>
    <row r="72" spans="2:6" ht="12.75" customHeight="1">
      <c r="B72" s="139"/>
      <c r="C72" s="139"/>
      <c r="D72" s="139"/>
      <c r="E72" s="139"/>
      <c r="F72" s="139"/>
    </row>
    <row r="73" spans="2:6" ht="12.75" customHeight="1">
      <c r="B73" s="139"/>
      <c r="C73" s="139"/>
      <c r="D73" s="139"/>
      <c r="E73" s="139"/>
      <c r="F73" s="139"/>
    </row>
    <row r="74" spans="2:6" ht="12.75" customHeight="1">
      <c r="B74" s="139"/>
      <c r="C74" s="139"/>
      <c r="D74" s="139"/>
      <c r="E74" s="139"/>
      <c r="F74" s="139"/>
    </row>
    <row r="75" spans="2:6" ht="12.75" customHeight="1">
      <c r="B75" s="139"/>
      <c r="C75" s="139"/>
      <c r="D75" s="139"/>
      <c r="E75" s="139"/>
      <c r="F75" s="139"/>
    </row>
    <row r="76" spans="2:6" ht="12.75" customHeight="1">
      <c r="B76" s="139"/>
      <c r="C76" s="139"/>
      <c r="D76" s="139"/>
      <c r="E76" s="139"/>
      <c r="F76" s="139"/>
    </row>
    <row r="77" spans="2:6" ht="12.75" customHeight="1">
      <c r="B77" s="139"/>
      <c r="C77" s="139"/>
      <c r="D77" s="139"/>
      <c r="E77" s="139"/>
      <c r="F77" s="139"/>
    </row>
    <row r="78" spans="2:6" ht="12.75" customHeight="1">
      <c r="C78" s="131"/>
      <c r="D78" s="131"/>
      <c r="E78" s="131"/>
      <c r="F78" s="131"/>
    </row>
    <row r="79" spans="2:6" ht="12.75" customHeight="1">
      <c r="B79" s="140" t="s">
        <v>164</v>
      </c>
      <c r="C79" s="141"/>
      <c r="D79" s="141"/>
      <c r="E79" s="141"/>
      <c r="F79" s="141"/>
    </row>
    <row r="80" spans="2:6">
      <c r="B80" s="141"/>
      <c r="C80" s="141"/>
      <c r="D80" s="141"/>
      <c r="E80" s="141"/>
      <c r="F80" s="141"/>
    </row>
    <row r="81" spans="2:6">
      <c r="B81" s="133" t="s">
        <v>120</v>
      </c>
      <c r="C81" s="131"/>
      <c r="D81" s="131"/>
      <c r="E81" s="131"/>
      <c r="F81" s="131"/>
    </row>
    <row r="82" spans="2:6">
      <c r="B82" s="133" t="s">
        <v>162</v>
      </c>
      <c r="C82" s="131"/>
      <c r="D82" s="131"/>
      <c r="E82" s="131"/>
      <c r="F82" s="131"/>
    </row>
    <row r="83" spans="2:6">
      <c r="B83" s="131"/>
      <c r="C83" s="131"/>
      <c r="D83" s="131"/>
      <c r="E83" s="131"/>
      <c r="F83" s="131"/>
    </row>
    <row r="84" spans="2:6">
      <c r="B84" s="131"/>
      <c r="C84" s="131"/>
      <c r="D84" s="131"/>
      <c r="E84" s="131"/>
      <c r="F84" s="131"/>
    </row>
    <row r="85" spans="2:6">
      <c r="B85" s="131"/>
      <c r="C85" s="131"/>
      <c r="D85" s="131"/>
      <c r="E85" s="131"/>
      <c r="F85" s="131"/>
    </row>
    <row r="86" spans="2:6">
      <c r="B86" s="131"/>
      <c r="C86" s="131"/>
      <c r="D86" s="131"/>
      <c r="E86" s="131"/>
      <c r="F86" s="131"/>
    </row>
    <row r="87" spans="2:6">
      <c r="B87" s="131"/>
      <c r="C87" s="131"/>
      <c r="D87" s="131"/>
      <c r="E87" s="131"/>
      <c r="F87" s="131"/>
    </row>
    <row r="88" spans="2:6">
      <c r="B88" s="131"/>
      <c r="C88" s="131"/>
      <c r="D88" s="131"/>
      <c r="E88" s="131"/>
      <c r="F88" s="131"/>
    </row>
    <row r="89" spans="2:6">
      <c r="B89" s="131"/>
      <c r="C89" s="131"/>
      <c r="D89" s="131"/>
      <c r="E89" s="131"/>
      <c r="F89" s="131"/>
    </row>
    <row r="90" spans="2:6">
      <c r="B90" s="131"/>
      <c r="C90" s="131"/>
      <c r="D90" s="131"/>
      <c r="E90" s="131"/>
      <c r="F90" s="131"/>
    </row>
    <row r="91" spans="2:6">
      <c r="B91" s="131"/>
      <c r="C91" s="131"/>
      <c r="D91" s="131"/>
      <c r="E91" s="131"/>
      <c r="F91" s="131"/>
    </row>
    <row r="92" spans="2:6">
      <c r="B92" s="131"/>
      <c r="C92" s="131"/>
      <c r="D92" s="131"/>
      <c r="E92" s="131"/>
      <c r="F92" s="131"/>
    </row>
    <row r="93" spans="2:6">
      <c r="B93" s="131"/>
      <c r="C93" s="131"/>
      <c r="D93" s="131"/>
      <c r="E93" s="131"/>
      <c r="F93" s="131"/>
    </row>
    <row r="94" spans="2:6">
      <c r="B94" s="131"/>
      <c r="C94" s="131"/>
      <c r="D94" s="131"/>
      <c r="E94" s="131"/>
      <c r="F94" s="131"/>
    </row>
    <row r="95" spans="2:6">
      <c r="B95" s="131"/>
      <c r="C95" s="131"/>
      <c r="D95" s="131"/>
      <c r="E95" s="131"/>
      <c r="F95" s="131"/>
    </row>
    <row r="96" spans="2:6">
      <c r="B96" s="131"/>
      <c r="C96" s="131"/>
      <c r="D96" s="131"/>
      <c r="E96" s="131"/>
      <c r="F96" s="131"/>
    </row>
    <row r="97" spans="2:5">
      <c r="B97" s="126"/>
      <c r="C97" s="126"/>
      <c r="D97" s="126"/>
      <c r="E97" s="126"/>
    </row>
    <row r="98" spans="2:5">
      <c r="C98" s="126"/>
      <c r="D98" s="126"/>
      <c r="E98" s="126"/>
    </row>
    <row r="99" spans="2:5">
      <c r="B99" s="126"/>
      <c r="C99" s="126"/>
      <c r="D99" s="126"/>
      <c r="E99" s="126"/>
    </row>
    <row r="100" spans="2:5">
      <c r="B100" s="126"/>
      <c r="C100" s="126"/>
      <c r="D100" s="126"/>
      <c r="E100" s="126"/>
    </row>
    <row r="101" spans="2:5">
      <c r="B101" s="126"/>
      <c r="C101" s="126"/>
      <c r="D101" s="126"/>
      <c r="E101" s="126"/>
    </row>
    <row r="102" spans="2:5">
      <c r="B102" s="126"/>
      <c r="C102" s="126"/>
      <c r="D102" s="126"/>
      <c r="E102" s="126"/>
    </row>
    <row r="103" spans="2:5">
      <c r="B103" s="126"/>
      <c r="C103" s="126"/>
      <c r="D103" s="126"/>
      <c r="E103" s="126"/>
    </row>
    <row r="104" spans="2:5">
      <c r="B104" s="126"/>
      <c r="C104" s="126"/>
      <c r="D104" s="126"/>
      <c r="E104" s="126"/>
    </row>
    <row r="105" spans="2:5">
      <c r="B105" s="126"/>
      <c r="C105" s="126"/>
      <c r="D105" s="126"/>
      <c r="E105" s="126"/>
    </row>
    <row r="106" spans="2:5">
      <c r="B106" s="126"/>
      <c r="C106" s="126"/>
      <c r="D106" s="126"/>
      <c r="E106" s="126"/>
    </row>
    <row r="107" spans="2:5">
      <c r="B107" s="126"/>
      <c r="C107" s="126"/>
      <c r="D107" s="126"/>
      <c r="E107" s="126"/>
    </row>
    <row r="108" spans="2:5">
      <c r="B108" s="127"/>
      <c r="C108" s="127"/>
      <c r="D108" s="127"/>
      <c r="E108" s="127"/>
    </row>
    <row r="109" spans="2:5">
      <c r="B109" s="127"/>
      <c r="C109" s="128"/>
      <c r="D109" s="127"/>
      <c r="E109" s="127"/>
    </row>
    <row r="110" spans="2:5">
      <c r="B110" s="127"/>
      <c r="C110" s="127"/>
      <c r="D110" s="127"/>
      <c r="E110" s="127"/>
    </row>
    <row r="111" spans="2:5">
      <c r="B111" s="127"/>
      <c r="C111" s="127"/>
      <c r="D111" s="127"/>
      <c r="E111" s="127"/>
    </row>
    <row r="112" spans="2:5">
      <c r="B112" s="127"/>
      <c r="C112" s="127"/>
      <c r="D112" s="127"/>
      <c r="E112" s="127"/>
    </row>
    <row r="113" spans="2:5">
      <c r="B113" s="127"/>
      <c r="C113" s="127"/>
      <c r="D113" s="127"/>
      <c r="E113" s="127"/>
    </row>
    <row r="114" spans="2:5">
      <c r="B114" s="127"/>
      <c r="C114" s="127"/>
      <c r="D114" s="127"/>
      <c r="E114" s="127"/>
    </row>
    <row r="115" spans="2:5">
      <c r="B115" s="127"/>
      <c r="C115" s="127"/>
      <c r="D115" s="127"/>
      <c r="E115" s="127"/>
    </row>
    <row r="116" spans="2:5">
      <c r="B116" s="127"/>
      <c r="C116" s="127"/>
      <c r="D116" s="127"/>
      <c r="E116" s="127"/>
    </row>
    <row r="117" spans="2:5">
      <c r="B117" s="127"/>
      <c r="C117" s="127"/>
      <c r="D117" s="127"/>
      <c r="E117" s="127"/>
    </row>
    <row r="118" spans="2:5">
      <c r="B118" s="127"/>
      <c r="C118" s="127"/>
      <c r="D118" s="127"/>
      <c r="E118" s="127"/>
    </row>
    <row r="119" spans="2:5">
      <c r="B119" s="127"/>
      <c r="C119" s="127"/>
      <c r="D119" s="127"/>
      <c r="E119" s="127"/>
    </row>
    <row r="120" spans="2:5">
      <c r="B120" s="127"/>
      <c r="C120" s="127"/>
      <c r="D120" s="127"/>
      <c r="E120" s="127"/>
    </row>
    <row r="121" spans="2:5">
      <c r="B121" s="127"/>
      <c r="C121" s="127"/>
      <c r="D121" s="127"/>
      <c r="E121" s="127"/>
    </row>
    <row r="122" spans="2:5">
      <c r="B122" s="127"/>
      <c r="C122" s="127"/>
      <c r="D122" s="127"/>
      <c r="E122" s="127"/>
    </row>
    <row r="123" spans="2:5">
      <c r="B123" s="127"/>
      <c r="C123" s="127"/>
      <c r="D123" s="127"/>
      <c r="E123" s="127"/>
    </row>
    <row r="124" spans="2:5">
      <c r="B124" s="127"/>
      <c r="C124" s="127"/>
      <c r="D124" s="127"/>
      <c r="E124" s="127"/>
    </row>
    <row r="125" spans="2:5">
      <c r="B125" s="127"/>
      <c r="C125" s="127"/>
      <c r="D125" s="127"/>
      <c r="E125" s="127"/>
    </row>
    <row r="126" spans="2:5">
      <c r="B126" s="127"/>
      <c r="C126" s="127"/>
      <c r="D126" s="127"/>
      <c r="E126" s="127"/>
    </row>
    <row r="127" spans="2:5">
      <c r="B127" s="127"/>
      <c r="C127" s="127"/>
      <c r="D127" s="127"/>
      <c r="E127" s="127"/>
    </row>
    <row r="128" spans="2:5">
      <c r="B128" s="127"/>
      <c r="C128" s="127"/>
      <c r="D128" s="127"/>
      <c r="E128" s="127"/>
    </row>
    <row r="129" spans="2:5">
      <c r="B129" s="127"/>
      <c r="C129" s="127"/>
      <c r="D129" s="127"/>
      <c r="E129" s="127"/>
    </row>
    <row r="130" spans="2:5">
      <c r="B130" s="127"/>
      <c r="C130" s="127"/>
      <c r="D130" s="127"/>
      <c r="E130" s="127"/>
    </row>
    <row r="131" spans="2:5">
      <c r="B131" s="127"/>
      <c r="C131" s="127"/>
      <c r="D131" s="127"/>
      <c r="E131" s="127"/>
    </row>
    <row r="132" spans="2:5">
      <c r="B132" s="127"/>
      <c r="C132" s="127"/>
      <c r="D132" s="127"/>
      <c r="E132" s="127"/>
    </row>
  </sheetData>
  <sheetProtection selectLockedCells="1"/>
  <mergeCells count="4">
    <mergeCell ref="E21:F32"/>
    <mergeCell ref="B28:B29"/>
    <mergeCell ref="B67:F77"/>
    <mergeCell ref="B79:F80"/>
  </mergeCells>
  <hyperlinks>
    <hyperlink ref="B81" r:id="rId1" xr:uid="{BDA7C47F-14EF-499F-AD7C-4A65A90DD813}"/>
    <hyperlink ref="B82" r:id="rId2" xr:uid="{F38AFCF0-8B8D-4BE0-829B-4314F618A8DD}"/>
  </hyperlinks>
  <pageMargins left="0.59055118110236227" right="0.59055118110236227" top="0.78740157480314965" bottom="0.59055118110236227" header="0.31496062992125984" footer="0.23622047244094491"/>
  <pageSetup paperSize="9" orientation="portrait" r:id="rId3"/>
  <headerFooter alignWithMargins="0"/>
  <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546875" defaultRowHeight="12"/>
  <cols>
    <col min="1" max="1" width="2.6640625" style="21" customWidth="1"/>
    <col min="2" max="2" width="78.33203125" style="20" customWidth="1"/>
    <col min="3" max="3" width="2.6640625" style="23" customWidth="1"/>
    <col min="4" max="4" width="9.6640625" style="20" customWidth="1"/>
    <col min="5" max="16384" width="11.5546875" style="20"/>
  </cols>
  <sheetData>
    <row r="1" spans="1:4" ht="100.2" customHeight="1">
      <c r="A1" s="142" t="s">
        <v>39</v>
      </c>
      <c r="B1" s="143"/>
      <c r="C1" s="19"/>
      <c r="D1" s="144"/>
    </row>
    <row r="2" spans="1:4" ht="24.6" customHeight="1">
      <c r="C2" s="22" t="s">
        <v>40</v>
      </c>
      <c r="D2" s="144"/>
    </row>
    <row r="3" spans="1:4">
      <c r="D3" s="144"/>
    </row>
    <row r="4" spans="1:4" s="26" customFormat="1" ht="12" customHeight="1">
      <c r="A4" s="24"/>
      <c r="B4" s="116" t="s">
        <v>120</v>
      </c>
      <c r="C4" s="25"/>
      <c r="D4" s="144"/>
    </row>
    <row r="5" spans="1:4" s="26" customFormat="1" ht="12" customHeight="1">
      <c r="A5" s="27"/>
      <c r="B5" s="117" t="s">
        <v>41</v>
      </c>
      <c r="C5" s="28"/>
      <c r="D5" s="144"/>
    </row>
    <row r="6" spans="1:4" ht="24" customHeight="1">
      <c r="A6" s="29"/>
      <c r="B6" s="30" t="s">
        <v>42</v>
      </c>
      <c r="C6" s="31"/>
      <c r="D6" s="144"/>
    </row>
    <row r="7" spans="1:4" ht="12" customHeight="1">
      <c r="A7" s="32"/>
      <c r="B7" s="33"/>
      <c r="C7" s="34"/>
      <c r="D7" s="144"/>
    </row>
    <row r="8" spans="1:4" ht="12" customHeight="1">
      <c r="A8" s="35">
        <v>1</v>
      </c>
      <c r="B8" s="36" t="s">
        <v>135</v>
      </c>
      <c r="C8" s="37">
        <v>5</v>
      </c>
    </row>
    <row r="9" spans="1:4">
      <c r="A9" s="29"/>
      <c r="B9" s="38"/>
      <c r="C9" s="31"/>
    </row>
    <row r="10" spans="1:4">
      <c r="A10" s="35">
        <v>2</v>
      </c>
      <c r="B10" s="39" t="s">
        <v>135</v>
      </c>
      <c r="C10" s="37"/>
    </row>
    <row r="11" spans="1:4">
      <c r="A11" s="35"/>
      <c r="B11" s="36" t="s">
        <v>43</v>
      </c>
      <c r="C11" s="37">
        <v>6</v>
      </c>
    </row>
    <row r="12" spans="1:4">
      <c r="A12" s="29"/>
      <c r="B12" s="40"/>
      <c r="C12" s="31"/>
    </row>
    <row r="13" spans="1:4">
      <c r="A13" s="35">
        <v>3</v>
      </c>
      <c r="B13" s="39" t="s">
        <v>136</v>
      </c>
      <c r="C13" s="37"/>
    </row>
    <row r="14" spans="1:4">
      <c r="A14" s="35"/>
      <c r="B14" s="36" t="s">
        <v>43</v>
      </c>
      <c r="C14" s="37">
        <v>8</v>
      </c>
    </row>
    <row r="15" spans="1:4">
      <c r="A15" s="29"/>
      <c r="B15" s="40"/>
      <c r="C15" s="31"/>
    </row>
    <row r="16" spans="1:4">
      <c r="A16" s="35">
        <v>4</v>
      </c>
      <c r="B16" s="39" t="s">
        <v>137</v>
      </c>
      <c r="C16" s="37"/>
    </row>
    <row r="17" spans="1:3">
      <c r="A17" s="35"/>
      <c r="B17" s="36" t="s">
        <v>43</v>
      </c>
      <c r="C17" s="37">
        <v>10</v>
      </c>
    </row>
    <row r="18" spans="1:3">
      <c r="A18" s="29"/>
      <c r="B18" s="40"/>
      <c r="C18" s="31"/>
    </row>
    <row r="19" spans="1:3">
      <c r="A19" s="35">
        <v>5</v>
      </c>
      <c r="B19" s="36" t="s">
        <v>142</v>
      </c>
      <c r="C19" s="37">
        <v>12</v>
      </c>
    </row>
    <row r="20" spans="1:3">
      <c r="A20" s="29"/>
      <c r="B20" s="40"/>
      <c r="C20" s="31"/>
    </row>
    <row r="21" spans="1:3">
      <c r="A21" s="35">
        <v>6</v>
      </c>
      <c r="B21" s="36" t="s">
        <v>143</v>
      </c>
      <c r="C21" s="37">
        <v>14</v>
      </c>
    </row>
    <row r="22" spans="1:3">
      <c r="A22" s="29"/>
      <c r="B22" s="38"/>
      <c r="C22" s="31"/>
    </row>
    <row r="23" spans="1:3">
      <c r="A23" s="35">
        <v>7</v>
      </c>
      <c r="B23" s="36" t="s">
        <v>144</v>
      </c>
      <c r="C23" s="37">
        <v>16</v>
      </c>
    </row>
    <row r="24" spans="1:3">
      <c r="A24" s="29"/>
      <c r="B24" s="41"/>
      <c r="C24" s="31"/>
    </row>
    <row r="25" spans="1:3">
      <c r="A25" s="35">
        <v>8</v>
      </c>
      <c r="B25" s="36" t="s">
        <v>138</v>
      </c>
      <c r="C25" s="37">
        <v>18</v>
      </c>
    </row>
    <row r="26" spans="1:3">
      <c r="A26" s="29"/>
      <c r="B26" s="38"/>
      <c r="C26" s="31"/>
    </row>
    <row r="27" spans="1:3">
      <c r="A27" s="35">
        <v>9</v>
      </c>
      <c r="B27" s="36" t="s">
        <v>139</v>
      </c>
      <c r="C27" s="37">
        <v>20</v>
      </c>
    </row>
    <row r="28" spans="1:3">
      <c r="A28" s="29"/>
      <c r="B28" s="38"/>
      <c r="C28" s="31"/>
    </row>
    <row r="29" spans="1:3">
      <c r="A29" s="35">
        <v>10</v>
      </c>
      <c r="B29" s="36" t="s">
        <v>140</v>
      </c>
      <c r="C29" s="37">
        <v>22</v>
      </c>
    </row>
    <row r="30" spans="1:3">
      <c r="A30" s="29"/>
      <c r="B30" s="38"/>
      <c r="C30" s="31"/>
    </row>
    <row r="31" spans="1:3">
      <c r="A31" s="35">
        <v>11</v>
      </c>
      <c r="B31" s="36" t="s">
        <v>141</v>
      </c>
      <c r="C31" s="37">
        <v>24</v>
      </c>
    </row>
    <row r="37" spans="1:3">
      <c r="A37" s="32"/>
      <c r="B37" s="42"/>
      <c r="C37" s="34"/>
    </row>
    <row r="38" spans="1:3">
      <c r="A38" s="43"/>
      <c r="B38" s="42"/>
      <c r="C38" s="34"/>
    </row>
    <row r="39" spans="1:3">
      <c r="A39" s="43"/>
      <c r="B39" s="44"/>
      <c r="C39" s="45"/>
    </row>
    <row r="41" spans="1:3">
      <c r="A41" s="32"/>
      <c r="B41" s="42"/>
      <c r="C41" s="34"/>
    </row>
    <row r="42" spans="1:3">
      <c r="A42" s="43"/>
      <c r="B42" s="42"/>
      <c r="C42" s="34"/>
    </row>
    <row r="43" spans="1:3">
      <c r="A43" s="43"/>
      <c r="B43" s="44"/>
      <c r="C43" s="34"/>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F6BC2A01-E653-4046-8976-6FAF6ECBA4F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03D5-261E-481D-ABA4-5ED1C72C0281}">
  <dimension ref="A1:O115"/>
  <sheetViews>
    <sheetView zoomScaleNormal="100" workbookViewId="0">
      <pane ySplit="4" topLeftCell="A5" activePane="bottomLeft" state="frozen"/>
      <selection pane="bottomLeft" activeCell="A2" sqref="A2"/>
    </sheetView>
  </sheetViews>
  <sheetFormatPr baseColWidth="10" defaultColWidth="11.44140625" defaultRowHeight="13.2"/>
  <cols>
    <col min="1" max="16384" width="11.44140625" style="46"/>
  </cols>
  <sheetData>
    <row r="1" spans="1:7" ht="12" customHeight="1">
      <c r="A1" s="147" t="s">
        <v>145</v>
      </c>
      <c r="B1" s="147"/>
      <c r="C1" s="147"/>
      <c r="D1" s="147"/>
      <c r="E1" s="147"/>
      <c r="F1" s="147"/>
      <c r="G1" s="64"/>
    </row>
    <row r="2" spans="1:7" ht="12" customHeight="1"/>
    <row r="3" spans="1:7" ht="12.75" customHeight="1">
      <c r="A3" s="148" t="s">
        <v>44</v>
      </c>
      <c r="B3" s="149" t="s">
        <v>45</v>
      </c>
      <c r="C3" s="150" t="s">
        <v>46</v>
      </c>
      <c r="D3" s="150" t="s">
        <v>47</v>
      </c>
      <c r="E3" s="150" t="s">
        <v>48</v>
      </c>
      <c r="F3" s="151"/>
    </row>
    <row r="4" spans="1:7" ht="52.5" customHeight="1">
      <c r="A4" s="148"/>
      <c r="B4" s="149"/>
      <c r="C4" s="150"/>
      <c r="D4" s="150"/>
      <c r="E4" s="65" t="s">
        <v>49</v>
      </c>
      <c r="F4" s="66" t="s">
        <v>50</v>
      </c>
    </row>
    <row r="5" spans="1:7" s="70" customFormat="1" ht="12" customHeight="1">
      <c r="A5" s="67"/>
      <c r="B5" s="67"/>
      <c r="C5" s="68"/>
      <c r="D5" s="68"/>
      <c r="E5" s="68"/>
      <c r="F5" s="69"/>
    </row>
    <row r="6" spans="1:7" s="70" customFormat="1" ht="12" customHeight="1">
      <c r="B6" s="146" t="s">
        <v>51</v>
      </c>
      <c r="C6" s="146"/>
      <c r="D6" s="146"/>
      <c r="E6" s="146"/>
      <c r="F6" s="146"/>
    </row>
    <row r="7" spans="1:7" s="70" customFormat="1" ht="12" customHeight="1">
      <c r="A7" s="71">
        <v>2014</v>
      </c>
      <c r="B7" s="74">
        <v>1082.6289999999999</v>
      </c>
      <c r="C7" s="74">
        <v>131.00200000000001</v>
      </c>
      <c r="D7" s="74">
        <v>951.62699999999995</v>
      </c>
      <c r="E7" s="72">
        <f t="shared" ref="E7:E14" si="0">D7-F7</f>
        <v>834.80199999999991</v>
      </c>
      <c r="F7" s="72">
        <v>116.825</v>
      </c>
      <c r="G7" s="73"/>
    </row>
    <row r="8" spans="1:7" s="70" customFormat="1" ht="12" customHeight="1">
      <c r="A8" s="71">
        <v>2015</v>
      </c>
      <c r="B8" s="74">
        <v>1084.9369999999999</v>
      </c>
      <c r="C8" s="74">
        <v>132.99100000000001</v>
      </c>
      <c r="D8" s="74">
        <v>951.94600000000003</v>
      </c>
      <c r="E8" s="72">
        <f t="shared" si="0"/>
        <v>845.15600000000006</v>
      </c>
      <c r="F8" s="72">
        <v>106.79</v>
      </c>
      <c r="G8" s="73"/>
    </row>
    <row r="9" spans="1:7" s="70" customFormat="1" ht="12" customHeight="1">
      <c r="A9" s="71">
        <v>2016</v>
      </c>
      <c r="B9" s="74">
        <v>1099.0409999999999</v>
      </c>
      <c r="C9" s="74">
        <v>135.16999999999999</v>
      </c>
      <c r="D9" s="74">
        <v>963.87099999999998</v>
      </c>
      <c r="E9" s="72">
        <f t="shared" si="0"/>
        <v>858.173</v>
      </c>
      <c r="F9" s="72">
        <v>105.69799999999999</v>
      </c>
      <c r="G9" s="73"/>
    </row>
    <row r="10" spans="1:7" s="70" customFormat="1" ht="12" customHeight="1">
      <c r="A10" s="71">
        <v>2017</v>
      </c>
      <c r="B10" s="74">
        <v>1113.2070000000001</v>
      </c>
      <c r="C10" s="74">
        <v>132.98099999999999</v>
      </c>
      <c r="D10" s="74">
        <v>980.226</v>
      </c>
      <c r="E10" s="72">
        <f t="shared" si="0"/>
        <v>874.67100000000005</v>
      </c>
      <c r="F10" s="72">
        <v>105.55500000000001</v>
      </c>
      <c r="G10" s="73"/>
    </row>
    <row r="11" spans="1:7" s="70" customFormat="1" ht="12" customHeight="1">
      <c r="A11" s="71">
        <v>2018</v>
      </c>
      <c r="B11" s="74">
        <v>1123.923</v>
      </c>
      <c r="C11" s="74">
        <v>131.06299999999999</v>
      </c>
      <c r="D11" s="74">
        <v>992.86</v>
      </c>
      <c r="E11" s="72">
        <f t="shared" si="0"/>
        <v>890.90899999999999</v>
      </c>
      <c r="F11" s="72">
        <v>101.95099999999999</v>
      </c>
      <c r="G11" s="73"/>
    </row>
    <row r="12" spans="1:7" s="70" customFormat="1" ht="12" customHeight="1">
      <c r="A12" s="71">
        <v>2019</v>
      </c>
      <c r="B12" s="74">
        <v>1129.779</v>
      </c>
      <c r="C12" s="74">
        <v>129.054</v>
      </c>
      <c r="D12" s="74">
        <v>1000.725</v>
      </c>
      <c r="E12" s="72">
        <f t="shared" si="0"/>
        <v>899.28200000000004</v>
      </c>
      <c r="F12" s="72">
        <v>101.443</v>
      </c>
      <c r="G12" s="73"/>
    </row>
    <row r="13" spans="1:7" s="70" customFormat="1" ht="12" customHeight="1">
      <c r="A13" s="71">
        <v>2020</v>
      </c>
      <c r="B13" s="74">
        <v>1122.8230000000001</v>
      </c>
      <c r="C13" s="74">
        <v>125.167</v>
      </c>
      <c r="D13" s="74">
        <v>997.65599999999995</v>
      </c>
      <c r="E13" s="72">
        <f t="shared" si="0"/>
        <v>901.84499999999991</v>
      </c>
      <c r="F13" s="72">
        <v>95.811000000000007</v>
      </c>
      <c r="G13" s="73"/>
    </row>
    <row r="14" spans="1:7" s="70" customFormat="1" ht="12" customHeight="1">
      <c r="A14" s="71">
        <v>2021</v>
      </c>
      <c r="B14" s="74">
        <v>1129.348</v>
      </c>
      <c r="C14" s="74">
        <v>120.145</v>
      </c>
      <c r="D14" s="74">
        <v>1009.203</v>
      </c>
      <c r="E14" s="72">
        <f t="shared" si="0"/>
        <v>916.49199999999996</v>
      </c>
      <c r="F14" s="72">
        <v>92.710999999999999</v>
      </c>
      <c r="G14" s="73"/>
    </row>
    <row r="15" spans="1:7" s="70" customFormat="1" ht="12" customHeight="1">
      <c r="A15" s="71">
        <v>2022</v>
      </c>
      <c r="B15" s="74">
        <v>1142.268</v>
      </c>
      <c r="C15" s="74">
        <v>117.38200000000001</v>
      </c>
      <c r="D15" s="74">
        <v>1024.886</v>
      </c>
      <c r="E15" s="72">
        <f t="shared" ref="E15" si="1">D15-F15</f>
        <v>932.33799999999997</v>
      </c>
      <c r="F15" s="72">
        <v>92.548000000000002</v>
      </c>
      <c r="G15" s="73"/>
    </row>
    <row r="16" spans="1:7" s="70" customFormat="1" ht="12" customHeight="1">
      <c r="A16" s="115">
        <v>2023</v>
      </c>
      <c r="B16" s="74">
        <v>1145.8979999999999</v>
      </c>
      <c r="C16" s="74">
        <v>116.456</v>
      </c>
      <c r="D16" s="74">
        <v>1029.442</v>
      </c>
      <c r="E16" s="72">
        <f t="shared" ref="E16" si="2">D16-F16</f>
        <v>934.94100000000003</v>
      </c>
      <c r="F16" s="72">
        <v>94.501000000000005</v>
      </c>
      <c r="G16" s="73"/>
    </row>
    <row r="17" spans="1:6" s="70" customFormat="1" ht="12" customHeight="1">
      <c r="A17" s="75"/>
      <c r="B17" s="75"/>
      <c r="C17" s="75"/>
      <c r="D17" s="75"/>
      <c r="E17" s="75"/>
      <c r="F17" s="75"/>
    </row>
    <row r="18" spans="1:6" s="70" customFormat="1" ht="12" customHeight="1">
      <c r="B18" s="146" t="s">
        <v>121</v>
      </c>
      <c r="C18" s="146"/>
      <c r="D18" s="146"/>
      <c r="E18" s="146"/>
      <c r="F18" s="146"/>
    </row>
    <row r="19" spans="1:6" s="70" customFormat="1" ht="12" customHeight="1">
      <c r="A19" s="71">
        <v>2015</v>
      </c>
      <c r="B19" s="76">
        <f t="shared" ref="B19:F27" si="3">ROUND(B8/B7*100-100,5)</f>
        <v>0.21318000000000001</v>
      </c>
      <c r="C19" s="76">
        <f t="shared" si="3"/>
        <v>1.5183</v>
      </c>
      <c r="D19" s="76">
        <f t="shared" si="3"/>
        <v>3.3520000000000001E-2</v>
      </c>
      <c r="E19" s="76">
        <f t="shared" si="3"/>
        <v>1.2402899999999999</v>
      </c>
      <c r="F19" s="76">
        <f t="shared" si="3"/>
        <v>-8.5897699999999997</v>
      </c>
    </row>
    <row r="20" spans="1:6" s="70" customFormat="1" ht="12" customHeight="1">
      <c r="A20" s="71">
        <v>2016</v>
      </c>
      <c r="B20" s="76">
        <f t="shared" si="3"/>
        <v>1.2999799999999999</v>
      </c>
      <c r="C20" s="76">
        <f t="shared" si="3"/>
        <v>1.63846</v>
      </c>
      <c r="D20" s="76">
        <f t="shared" si="3"/>
        <v>1.2526999999999999</v>
      </c>
      <c r="E20" s="76">
        <f t="shared" si="3"/>
        <v>1.5401899999999999</v>
      </c>
      <c r="F20" s="76">
        <f t="shared" si="3"/>
        <v>-1.02257</v>
      </c>
    </row>
    <row r="21" spans="1:6" s="70" customFormat="1" ht="12" customHeight="1">
      <c r="A21" s="71">
        <v>2017</v>
      </c>
      <c r="B21" s="76">
        <f t="shared" si="3"/>
        <v>1.28894</v>
      </c>
      <c r="C21" s="76">
        <f t="shared" si="3"/>
        <v>-1.61944</v>
      </c>
      <c r="D21" s="76">
        <f t="shared" si="3"/>
        <v>1.6968000000000001</v>
      </c>
      <c r="E21" s="76">
        <f t="shared" si="3"/>
        <v>1.9224600000000001</v>
      </c>
      <c r="F21" s="76">
        <f t="shared" si="3"/>
        <v>-0.13528999999999999</v>
      </c>
    </row>
    <row r="22" spans="1:6" s="70" customFormat="1" ht="12" customHeight="1">
      <c r="A22" s="71">
        <v>2018</v>
      </c>
      <c r="B22" s="76">
        <f t="shared" si="3"/>
        <v>0.96262000000000003</v>
      </c>
      <c r="C22" s="76">
        <f t="shared" si="3"/>
        <v>-1.44231</v>
      </c>
      <c r="D22" s="76">
        <f t="shared" si="3"/>
        <v>1.2888900000000001</v>
      </c>
      <c r="E22" s="76">
        <f t="shared" si="3"/>
        <v>1.8564700000000001</v>
      </c>
      <c r="F22" s="76">
        <f t="shared" si="3"/>
        <v>-3.4143300000000001</v>
      </c>
    </row>
    <row r="23" spans="1:6" s="70" customFormat="1" ht="12" customHeight="1">
      <c r="A23" s="71">
        <v>2019</v>
      </c>
      <c r="B23" s="76">
        <f t="shared" si="3"/>
        <v>0.52102999999999999</v>
      </c>
      <c r="C23" s="76">
        <f t="shared" si="3"/>
        <v>-1.53285</v>
      </c>
      <c r="D23" s="76">
        <f t="shared" si="3"/>
        <v>0.79215999999999998</v>
      </c>
      <c r="E23" s="76">
        <f t="shared" si="3"/>
        <v>0.93983000000000005</v>
      </c>
      <c r="F23" s="76">
        <f t="shared" si="3"/>
        <v>-0.49828</v>
      </c>
    </row>
    <row r="24" spans="1:6" s="70" customFormat="1" ht="12" customHeight="1">
      <c r="A24" s="71">
        <v>2020</v>
      </c>
      <c r="B24" s="76">
        <f t="shared" si="3"/>
        <v>-0.61570000000000003</v>
      </c>
      <c r="C24" s="76">
        <f t="shared" si="3"/>
        <v>-3.0119199999999999</v>
      </c>
      <c r="D24" s="76">
        <f t="shared" si="3"/>
        <v>-0.30668000000000001</v>
      </c>
      <c r="E24" s="76">
        <f t="shared" si="3"/>
        <v>0.28500999999999999</v>
      </c>
      <c r="F24" s="76">
        <f t="shared" si="3"/>
        <v>-5.5518900000000002</v>
      </c>
    </row>
    <row r="25" spans="1:6" s="70" customFormat="1" ht="12" customHeight="1">
      <c r="A25" s="71">
        <v>2021</v>
      </c>
      <c r="B25" s="76">
        <f t="shared" si="3"/>
        <v>0.58111999999999997</v>
      </c>
      <c r="C25" s="76">
        <f t="shared" si="3"/>
        <v>-4.0122400000000003</v>
      </c>
      <c r="D25" s="76">
        <f t="shared" si="3"/>
        <v>1.15741</v>
      </c>
      <c r="E25" s="76">
        <f t="shared" si="3"/>
        <v>1.62412</v>
      </c>
      <c r="F25" s="76">
        <f t="shared" si="3"/>
        <v>-3.2355399999999999</v>
      </c>
    </row>
    <row r="26" spans="1:6" s="70" customFormat="1" ht="12" customHeight="1">
      <c r="A26" s="71">
        <v>2022</v>
      </c>
      <c r="B26" s="76">
        <f t="shared" si="3"/>
        <v>1.14402</v>
      </c>
      <c r="C26" s="76">
        <f t="shared" si="3"/>
        <v>-2.2997200000000002</v>
      </c>
      <c r="D26" s="76">
        <f t="shared" si="3"/>
        <v>1.554</v>
      </c>
      <c r="E26" s="76">
        <f t="shared" si="3"/>
        <v>1.72898</v>
      </c>
      <c r="F26" s="76">
        <f t="shared" si="3"/>
        <v>-0.17582</v>
      </c>
    </row>
    <row r="27" spans="1:6" s="70" customFormat="1" ht="12" customHeight="1">
      <c r="A27" s="115">
        <v>2023</v>
      </c>
      <c r="B27" s="76">
        <f t="shared" si="3"/>
        <v>0.31779000000000002</v>
      </c>
      <c r="C27" s="76">
        <f t="shared" si="3"/>
        <v>-0.78888000000000003</v>
      </c>
      <c r="D27" s="76">
        <f t="shared" si="3"/>
        <v>0.44453999999999999</v>
      </c>
      <c r="E27" s="76">
        <f t="shared" si="3"/>
        <v>0.27918999999999999</v>
      </c>
      <c r="F27" s="76">
        <f t="shared" si="3"/>
        <v>2.1102599999999998</v>
      </c>
    </row>
    <row r="28" spans="1:6" s="70" customFormat="1" ht="12" customHeight="1"/>
    <row r="29" spans="1:6" s="70" customFormat="1" ht="12" customHeight="1">
      <c r="B29" s="146" t="s">
        <v>52</v>
      </c>
      <c r="C29" s="146"/>
      <c r="D29" s="146"/>
      <c r="E29" s="146"/>
      <c r="F29" s="146"/>
    </row>
    <row r="30" spans="1:6" s="70" customFormat="1">
      <c r="A30" s="71">
        <v>2014</v>
      </c>
      <c r="B30" s="77">
        <v>100</v>
      </c>
      <c r="C30" s="78">
        <f t="shared" ref="C30:F39" si="4">ROUND(C7/$B7*100,5)</f>
        <v>12.10036</v>
      </c>
      <c r="D30" s="78">
        <f t="shared" si="4"/>
        <v>87.899640000000005</v>
      </c>
      <c r="E30" s="78">
        <f t="shared" si="4"/>
        <v>77.108779999999996</v>
      </c>
      <c r="F30" s="78">
        <f t="shared" si="4"/>
        <v>10.79086</v>
      </c>
    </row>
    <row r="31" spans="1:6" s="70" customFormat="1">
      <c r="A31" s="71">
        <v>2015</v>
      </c>
      <c r="B31" s="77">
        <v>100</v>
      </c>
      <c r="C31" s="78">
        <f t="shared" si="4"/>
        <v>12.257949999999999</v>
      </c>
      <c r="D31" s="78">
        <f t="shared" si="4"/>
        <v>87.742050000000006</v>
      </c>
      <c r="E31" s="78">
        <f t="shared" si="4"/>
        <v>77.899090000000001</v>
      </c>
      <c r="F31" s="78">
        <f t="shared" si="4"/>
        <v>9.8429699999999993</v>
      </c>
    </row>
    <row r="32" spans="1:6" s="70" customFormat="1">
      <c r="A32" s="71">
        <v>2016</v>
      </c>
      <c r="B32" s="77">
        <v>100</v>
      </c>
      <c r="C32" s="78">
        <f t="shared" si="4"/>
        <v>12.2989</v>
      </c>
      <c r="D32" s="78">
        <f t="shared" si="4"/>
        <v>87.701099999999997</v>
      </c>
      <c r="E32" s="78">
        <f t="shared" si="4"/>
        <v>78.083799999999997</v>
      </c>
      <c r="F32" s="78">
        <f t="shared" si="4"/>
        <v>9.6172900000000006</v>
      </c>
    </row>
    <row r="33" spans="1:15" s="70" customFormat="1">
      <c r="A33" s="71">
        <v>2017</v>
      </c>
      <c r="B33" s="77">
        <v>100</v>
      </c>
      <c r="C33" s="78">
        <f t="shared" si="4"/>
        <v>11.94576</v>
      </c>
      <c r="D33" s="78">
        <f t="shared" si="4"/>
        <v>88.054239999999993</v>
      </c>
      <c r="E33" s="78">
        <f t="shared" si="4"/>
        <v>78.572180000000003</v>
      </c>
      <c r="F33" s="78">
        <f t="shared" si="4"/>
        <v>9.4820600000000006</v>
      </c>
    </row>
    <row r="34" spans="1:15" s="70" customFormat="1">
      <c r="A34" s="71">
        <v>2018</v>
      </c>
      <c r="B34" s="77">
        <v>100</v>
      </c>
      <c r="C34" s="78">
        <f t="shared" si="4"/>
        <v>11.661210000000001</v>
      </c>
      <c r="D34" s="78">
        <f t="shared" si="4"/>
        <v>88.338790000000003</v>
      </c>
      <c r="E34" s="78">
        <f t="shared" si="4"/>
        <v>79.267799999999994</v>
      </c>
      <c r="F34" s="78">
        <f t="shared" si="4"/>
        <v>9.0709999999999997</v>
      </c>
    </row>
    <row r="35" spans="1:15" s="70" customFormat="1">
      <c r="A35" s="71">
        <v>2019</v>
      </c>
      <c r="B35" s="77">
        <v>100</v>
      </c>
      <c r="C35" s="78">
        <f t="shared" si="4"/>
        <v>11.422940000000001</v>
      </c>
      <c r="D35" s="78">
        <f t="shared" si="4"/>
        <v>88.577060000000003</v>
      </c>
      <c r="E35" s="78">
        <f t="shared" si="4"/>
        <v>79.598050000000001</v>
      </c>
      <c r="F35" s="78">
        <f t="shared" si="4"/>
        <v>8.9790100000000006</v>
      </c>
    </row>
    <row r="36" spans="1:15" s="70" customFormat="1">
      <c r="A36" s="71">
        <v>2020</v>
      </c>
      <c r="B36" s="77">
        <v>100</v>
      </c>
      <c r="C36" s="78">
        <f t="shared" si="4"/>
        <v>11.14753</v>
      </c>
      <c r="D36" s="78">
        <f t="shared" si="4"/>
        <v>88.852469999999997</v>
      </c>
      <c r="E36" s="78">
        <f t="shared" si="4"/>
        <v>80.319429999999997</v>
      </c>
      <c r="F36" s="78">
        <f t="shared" si="4"/>
        <v>8.5330499999999994</v>
      </c>
    </row>
    <row r="37" spans="1:15" s="70" customFormat="1">
      <c r="A37" s="71">
        <v>2021</v>
      </c>
      <c r="B37" s="77">
        <v>100</v>
      </c>
      <c r="C37" s="78">
        <f t="shared" si="4"/>
        <v>10.638439999999999</v>
      </c>
      <c r="D37" s="78">
        <f t="shared" si="4"/>
        <v>89.361559999999997</v>
      </c>
      <c r="E37" s="78">
        <f t="shared" si="4"/>
        <v>81.15231</v>
      </c>
      <c r="F37" s="78">
        <f t="shared" si="4"/>
        <v>8.2092500000000008</v>
      </c>
    </row>
    <row r="38" spans="1:15" s="70" customFormat="1">
      <c r="A38" s="71">
        <v>2022</v>
      </c>
      <c r="B38" s="77">
        <v>100</v>
      </c>
      <c r="C38" s="78">
        <f t="shared" si="4"/>
        <v>10.27622</v>
      </c>
      <c r="D38" s="78">
        <f t="shared" si="4"/>
        <v>89.723780000000005</v>
      </c>
      <c r="E38" s="78">
        <f t="shared" si="4"/>
        <v>81.621650000000002</v>
      </c>
      <c r="F38" s="78">
        <f t="shared" si="4"/>
        <v>8.1021300000000007</v>
      </c>
    </row>
    <row r="39" spans="1:15" s="70" customFormat="1">
      <c r="A39" s="115">
        <v>2023</v>
      </c>
      <c r="B39" s="77">
        <v>100</v>
      </c>
      <c r="C39" s="78">
        <f t="shared" si="4"/>
        <v>10.16286</v>
      </c>
      <c r="D39" s="78">
        <f t="shared" si="4"/>
        <v>89.837140000000005</v>
      </c>
      <c r="E39" s="78">
        <f t="shared" si="4"/>
        <v>81.590249999999997</v>
      </c>
      <c r="F39" s="78">
        <f t="shared" si="4"/>
        <v>8.2468900000000005</v>
      </c>
    </row>
    <row r="40" spans="1:15" s="70" customFormat="1">
      <c r="A40" s="79" t="s">
        <v>160</v>
      </c>
      <c r="B40" s="129"/>
      <c r="C40" s="129"/>
      <c r="D40" s="129"/>
      <c r="E40" s="129"/>
      <c r="F40" s="129"/>
      <c r="G40" s="129"/>
      <c r="H40" s="129"/>
      <c r="I40" s="129"/>
      <c r="J40" s="129"/>
      <c r="K40" s="129"/>
      <c r="L40" s="129"/>
      <c r="M40" s="129"/>
      <c r="N40" s="129"/>
      <c r="O40" s="129"/>
    </row>
    <row r="41" spans="1:15" s="70" customFormat="1" ht="35.25" customHeight="1">
      <c r="A41" s="145" t="s">
        <v>161</v>
      </c>
      <c r="B41" s="145"/>
      <c r="C41" s="145"/>
      <c r="D41" s="145"/>
      <c r="E41" s="145"/>
      <c r="F41" s="145"/>
      <c r="G41" s="130"/>
      <c r="H41" s="130"/>
      <c r="I41" s="130"/>
      <c r="J41" s="130"/>
      <c r="K41" s="130"/>
      <c r="L41" s="130"/>
      <c r="M41" s="130"/>
      <c r="N41" s="130"/>
      <c r="O41" s="130"/>
    </row>
    <row r="42" spans="1:15" s="70" customFormat="1"/>
    <row r="43" spans="1:15" s="70" customFormat="1"/>
    <row r="44" spans="1:15" s="70" customFormat="1"/>
    <row r="45" spans="1:15" s="70" customFormat="1"/>
    <row r="46" spans="1:15" s="70" customFormat="1"/>
    <row r="47" spans="1:15" s="70" customFormat="1"/>
    <row r="48" spans="1:15" s="70" customFormat="1"/>
    <row r="49" s="70" customFormat="1"/>
    <row r="50" s="70" customFormat="1"/>
    <row r="51" s="70" customFormat="1"/>
    <row r="52" s="70" customFormat="1"/>
    <row r="53" s="70" customFormat="1"/>
    <row r="54" s="70" customFormat="1"/>
    <row r="55" s="70" customFormat="1"/>
    <row r="56" s="70" customFormat="1"/>
    <row r="57" s="70" customFormat="1"/>
    <row r="58" s="70" customFormat="1"/>
    <row r="59" s="70" customFormat="1"/>
    <row r="60" s="70" customFormat="1"/>
    <row r="61" s="70" customFormat="1"/>
    <row r="62" s="70" customFormat="1"/>
    <row r="63" s="70" customFormat="1"/>
    <row r="64" s="70" customFormat="1"/>
    <row r="65" s="70" customFormat="1"/>
    <row r="66" s="70" customFormat="1"/>
    <row r="67" s="70" customFormat="1"/>
    <row r="68" s="70" customFormat="1"/>
    <row r="69" s="70" customFormat="1"/>
    <row r="70" s="70" customFormat="1"/>
    <row r="71" s="70" customFormat="1"/>
    <row r="72" s="70" customFormat="1"/>
    <row r="73" s="70" customFormat="1"/>
    <row r="74" s="70" customFormat="1"/>
    <row r="75" s="70" customFormat="1"/>
    <row r="76" s="70" customFormat="1"/>
    <row r="77" s="70" customFormat="1"/>
    <row r="78" s="70" customFormat="1"/>
    <row r="79" s="70" customFormat="1"/>
    <row r="80" s="70" customFormat="1"/>
    <row r="81" s="70" customFormat="1"/>
    <row r="82" s="70" customFormat="1"/>
    <row r="83" s="70" customFormat="1"/>
    <row r="84" s="70" customFormat="1"/>
    <row r="85" s="70" customFormat="1"/>
    <row r="86" s="70" customFormat="1"/>
    <row r="87" s="70" customFormat="1"/>
    <row r="88" s="70" customFormat="1"/>
    <row r="89" s="70" customFormat="1"/>
    <row r="90" s="70" customFormat="1"/>
    <row r="91" s="70" customFormat="1"/>
    <row r="92" s="70" customFormat="1"/>
    <row r="93" s="70" customFormat="1"/>
    <row r="94" s="70" customFormat="1"/>
    <row r="95" s="70" customFormat="1"/>
    <row r="96" s="70" customFormat="1"/>
    <row r="97" s="70" customFormat="1"/>
    <row r="98" s="70" customFormat="1"/>
    <row r="99" s="70" customFormat="1"/>
    <row r="100" s="70" customFormat="1"/>
    <row r="101" s="70" customFormat="1"/>
    <row r="102" s="70" customFormat="1"/>
    <row r="103" s="70" customFormat="1"/>
    <row r="104" s="70" customFormat="1"/>
    <row r="105" s="70" customFormat="1"/>
    <row r="106" s="70" customFormat="1"/>
    <row r="107" s="70" customFormat="1"/>
    <row r="108" s="70" customFormat="1"/>
    <row r="109" s="70" customFormat="1"/>
    <row r="110" s="70" customFormat="1"/>
    <row r="111" s="70" customFormat="1"/>
    <row r="112" s="70" customFormat="1"/>
    <row r="113" s="70" customFormat="1"/>
    <row r="114" s="70" customFormat="1"/>
    <row r="115" s="70" customFormat="1"/>
  </sheetData>
  <mergeCells count="10">
    <mergeCell ref="A41:F41"/>
    <mergeCell ref="B6:F6"/>
    <mergeCell ref="B18:F18"/>
    <mergeCell ref="B29:F29"/>
    <mergeCell ref="A1:F1"/>
    <mergeCell ref="A3:A4"/>
    <mergeCell ref="B3:B4"/>
    <mergeCell ref="C3:C4"/>
    <mergeCell ref="D3:D4"/>
    <mergeCell ref="E3:F3"/>
  </mergeCells>
  <hyperlinks>
    <hyperlink ref="A1:F1" location="Inhaltsverzeichnis!A1" display="1  Erwerbstätige am Arbeitsort im Land Berlin 1991 bis 2014" xr:uid="{EDCB6928-097A-4E3E-A9DA-E5688B35C98B}"/>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3/23 –  Brandenburg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D5E-8538-41B3-AFE8-1FA9881FCD3D}">
  <dimension ref="A1:X115"/>
  <sheetViews>
    <sheetView zoomScaleNormal="100" zoomScaleSheetLayoutView="100" workbookViewId="0">
      <pane ySplit="5" topLeftCell="A6" activePane="bottomLeft" state="frozen"/>
      <selection pane="bottomLeft"/>
    </sheetView>
  </sheetViews>
  <sheetFormatPr baseColWidth="10" defaultColWidth="11.44140625" defaultRowHeight="13.2"/>
  <cols>
    <col min="1" max="1" width="19.6640625" style="47" customWidth="1"/>
    <col min="2" max="2" width="13.33203125" style="46" customWidth="1"/>
    <col min="3" max="8" width="9.6640625" style="46" customWidth="1"/>
    <col min="9" max="19" width="7.6640625" style="46" customWidth="1"/>
    <col min="20" max="20" width="6.44140625" style="46" customWidth="1"/>
    <col min="21" max="16384" width="11.44140625" style="46"/>
  </cols>
  <sheetData>
    <row r="1" spans="1:24" s="47" customFormat="1" ht="24" customHeight="1">
      <c r="B1" s="152" t="s">
        <v>146</v>
      </c>
      <c r="C1" s="152"/>
      <c r="D1" s="152"/>
      <c r="E1" s="152"/>
      <c r="F1" s="152"/>
      <c r="G1" s="152"/>
      <c r="H1" s="152"/>
      <c r="I1" s="153" t="s">
        <v>146</v>
      </c>
      <c r="J1" s="153"/>
      <c r="K1" s="153"/>
      <c r="L1" s="153"/>
      <c r="M1" s="153"/>
      <c r="N1" s="153"/>
      <c r="O1" s="153"/>
      <c r="P1" s="153"/>
      <c r="Q1" s="153"/>
      <c r="R1" s="153"/>
      <c r="S1" s="153"/>
      <c r="T1" s="153"/>
    </row>
    <row r="2" spans="1:24" s="47" customFormat="1" ht="12" customHeight="1">
      <c r="B2" s="48"/>
      <c r="C2" s="49"/>
      <c r="D2" s="49"/>
      <c r="E2" s="50"/>
      <c r="F2" s="50"/>
      <c r="G2" s="50"/>
      <c r="H2" s="49"/>
      <c r="I2" s="51"/>
      <c r="J2" s="50"/>
      <c r="K2" s="50"/>
      <c r="L2" s="50"/>
      <c r="M2" s="50"/>
      <c r="N2" s="50"/>
      <c r="O2" s="50"/>
      <c r="P2" s="50"/>
      <c r="Q2" s="50"/>
      <c r="R2" s="50"/>
      <c r="S2" s="50"/>
    </row>
    <row r="3" spans="1:24" s="47" customFormat="1" ht="12" customHeight="1">
      <c r="B3" s="154" t="s">
        <v>44</v>
      </c>
      <c r="C3" s="156" t="s">
        <v>53</v>
      </c>
      <c r="D3" s="156" t="s">
        <v>54</v>
      </c>
      <c r="E3" s="156" t="s">
        <v>55</v>
      </c>
      <c r="F3" s="156" t="s">
        <v>48</v>
      </c>
      <c r="G3" s="156"/>
      <c r="H3" s="158"/>
      <c r="I3" s="154" t="s">
        <v>56</v>
      </c>
      <c r="J3" s="159" t="s">
        <v>48</v>
      </c>
      <c r="K3" s="159"/>
      <c r="L3" s="159"/>
      <c r="M3" s="159"/>
      <c r="N3" s="159"/>
      <c r="O3" s="159"/>
      <c r="P3" s="159"/>
      <c r="Q3" s="159"/>
      <c r="R3" s="159"/>
      <c r="S3" s="159"/>
      <c r="T3" s="158" t="s">
        <v>44</v>
      </c>
    </row>
    <row r="4" spans="1:24" s="47" customFormat="1" ht="12" customHeight="1">
      <c r="B4" s="154"/>
      <c r="C4" s="157"/>
      <c r="D4" s="156"/>
      <c r="E4" s="156"/>
      <c r="F4" s="156" t="s">
        <v>57</v>
      </c>
      <c r="G4" s="62" t="s">
        <v>58</v>
      </c>
      <c r="H4" s="158" t="s">
        <v>59</v>
      </c>
      <c r="I4" s="154"/>
      <c r="J4" s="156" t="s">
        <v>60</v>
      </c>
      <c r="K4" s="157" t="s">
        <v>48</v>
      </c>
      <c r="L4" s="157"/>
      <c r="M4" s="156" t="s">
        <v>61</v>
      </c>
      <c r="N4" s="157" t="s">
        <v>48</v>
      </c>
      <c r="O4" s="157"/>
      <c r="P4" s="157"/>
      <c r="Q4" s="156" t="s">
        <v>62</v>
      </c>
      <c r="R4" s="157" t="s">
        <v>48</v>
      </c>
      <c r="S4" s="157"/>
      <c r="T4" s="158"/>
    </row>
    <row r="5" spans="1:24" s="52" customFormat="1" ht="109.95" customHeight="1">
      <c r="B5" s="155"/>
      <c r="C5" s="157"/>
      <c r="D5" s="156"/>
      <c r="E5" s="156"/>
      <c r="F5" s="156"/>
      <c r="G5" s="53" t="s">
        <v>63</v>
      </c>
      <c r="H5" s="158"/>
      <c r="I5" s="154"/>
      <c r="J5" s="156"/>
      <c r="K5" s="53" t="s">
        <v>64</v>
      </c>
      <c r="L5" s="53" t="s">
        <v>65</v>
      </c>
      <c r="M5" s="156"/>
      <c r="N5" s="53" t="s">
        <v>66</v>
      </c>
      <c r="O5" s="53" t="s">
        <v>67</v>
      </c>
      <c r="P5" s="53" t="s">
        <v>68</v>
      </c>
      <c r="Q5" s="156"/>
      <c r="R5" s="53" t="s">
        <v>69</v>
      </c>
      <c r="S5" s="53" t="s">
        <v>70</v>
      </c>
      <c r="T5" s="160"/>
    </row>
    <row r="6" spans="1:24" s="70" customFormat="1" ht="12" customHeight="1">
      <c r="A6" s="52"/>
      <c r="B6" s="80"/>
      <c r="C6" s="80"/>
      <c r="D6" s="80"/>
      <c r="E6" s="80"/>
      <c r="F6" s="80"/>
      <c r="G6" s="80"/>
      <c r="H6" s="80"/>
      <c r="I6" s="80"/>
      <c r="J6" s="80"/>
      <c r="K6" s="80"/>
      <c r="L6" s="80"/>
      <c r="M6" s="80"/>
      <c r="N6" s="80"/>
      <c r="O6" s="80"/>
      <c r="P6" s="80"/>
      <c r="Q6" s="80"/>
      <c r="R6" s="80"/>
      <c r="S6" s="80"/>
      <c r="T6" s="80"/>
    </row>
    <row r="7" spans="1:24" s="70" customFormat="1" ht="12" customHeight="1">
      <c r="A7" s="52"/>
      <c r="B7" s="79"/>
      <c r="C7" s="146" t="s">
        <v>51</v>
      </c>
      <c r="D7" s="146"/>
      <c r="E7" s="146"/>
      <c r="F7" s="146"/>
      <c r="G7" s="146"/>
      <c r="H7" s="146"/>
      <c r="I7" s="146" t="s">
        <v>51</v>
      </c>
      <c r="J7" s="146"/>
      <c r="K7" s="146"/>
      <c r="L7" s="146"/>
      <c r="M7" s="146"/>
      <c r="N7" s="146"/>
      <c r="O7" s="146"/>
      <c r="P7" s="146"/>
      <c r="Q7" s="146"/>
      <c r="R7" s="146"/>
      <c r="S7" s="146"/>
      <c r="T7" s="79"/>
    </row>
    <row r="8" spans="1:24" s="70" customFormat="1" ht="12" customHeight="1">
      <c r="A8" s="52"/>
      <c r="B8" s="71">
        <v>2014</v>
      </c>
      <c r="C8" s="74">
        <v>1082.6289999999999</v>
      </c>
      <c r="D8" s="74">
        <v>29.411999999999999</v>
      </c>
      <c r="E8" s="74">
        <v>245.83600000000001</v>
      </c>
      <c r="F8" s="74">
        <v>152.17400000000001</v>
      </c>
      <c r="G8" s="74">
        <v>127.601</v>
      </c>
      <c r="H8" s="74">
        <v>93.662000000000006</v>
      </c>
      <c r="I8" s="74">
        <v>807.38099999999997</v>
      </c>
      <c r="J8" s="74">
        <v>275.52100000000002</v>
      </c>
      <c r="K8" s="74">
        <v>256.54599999999999</v>
      </c>
      <c r="L8" s="74">
        <v>18.975000000000001</v>
      </c>
      <c r="M8" s="74">
        <v>175.95400000000001</v>
      </c>
      <c r="N8" s="74">
        <v>17.966999999999999</v>
      </c>
      <c r="O8" s="74">
        <v>12.568</v>
      </c>
      <c r="P8" s="74">
        <v>145.41900000000001</v>
      </c>
      <c r="Q8" s="74">
        <v>355.90600000000001</v>
      </c>
      <c r="R8" s="74">
        <v>288.33600000000001</v>
      </c>
      <c r="S8" s="74">
        <v>67.569999999999993</v>
      </c>
      <c r="T8" s="71">
        <v>2014</v>
      </c>
      <c r="U8" s="73"/>
      <c r="V8" s="73"/>
      <c r="W8" s="73"/>
      <c r="X8" s="73"/>
    </row>
    <row r="9" spans="1:24" s="70" customFormat="1" ht="12" customHeight="1">
      <c r="A9" s="52"/>
      <c r="B9" s="71">
        <v>2015</v>
      </c>
      <c r="C9" s="74">
        <v>1084.9369999999999</v>
      </c>
      <c r="D9" s="74">
        <v>29.481999999999999</v>
      </c>
      <c r="E9" s="74">
        <v>244.56399999999999</v>
      </c>
      <c r="F9" s="74">
        <v>151.488</v>
      </c>
      <c r="G9" s="74">
        <v>127.254</v>
      </c>
      <c r="H9" s="74">
        <v>93.075999999999993</v>
      </c>
      <c r="I9" s="74">
        <v>810.89099999999996</v>
      </c>
      <c r="J9" s="74">
        <v>273.54199999999997</v>
      </c>
      <c r="K9" s="74">
        <v>256.01600000000002</v>
      </c>
      <c r="L9" s="74">
        <v>17.526</v>
      </c>
      <c r="M9" s="74">
        <v>177.26400000000001</v>
      </c>
      <c r="N9" s="74">
        <v>18.527000000000001</v>
      </c>
      <c r="O9" s="74">
        <v>12.391999999999999</v>
      </c>
      <c r="P9" s="74">
        <v>146.345</v>
      </c>
      <c r="Q9" s="74">
        <v>360.08499999999998</v>
      </c>
      <c r="R9" s="74">
        <v>292.49400000000003</v>
      </c>
      <c r="S9" s="74">
        <v>67.590999999999994</v>
      </c>
      <c r="T9" s="71">
        <v>2015</v>
      </c>
      <c r="U9" s="73"/>
      <c r="V9" s="73"/>
      <c r="W9" s="73"/>
      <c r="X9" s="73"/>
    </row>
    <row r="10" spans="1:24" s="70" customFormat="1" ht="12" customHeight="1">
      <c r="A10" s="52"/>
      <c r="B10" s="71">
        <v>2016</v>
      </c>
      <c r="C10" s="74">
        <v>1099.0409999999999</v>
      </c>
      <c r="D10" s="74">
        <v>29.309000000000001</v>
      </c>
      <c r="E10" s="74">
        <v>244.703</v>
      </c>
      <c r="F10" s="74">
        <v>151.44900000000001</v>
      </c>
      <c r="G10" s="74">
        <v>127.58499999999999</v>
      </c>
      <c r="H10" s="74">
        <v>93.254000000000005</v>
      </c>
      <c r="I10" s="74">
        <v>825.029</v>
      </c>
      <c r="J10" s="74">
        <v>274.94900000000001</v>
      </c>
      <c r="K10" s="74">
        <v>257.64600000000002</v>
      </c>
      <c r="L10" s="74">
        <v>17.303000000000001</v>
      </c>
      <c r="M10" s="74">
        <v>180.10400000000001</v>
      </c>
      <c r="N10" s="74">
        <v>18.567</v>
      </c>
      <c r="O10" s="74">
        <v>12.023999999999999</v>
      </c>
      <c r="P10" s="74">
        <v>149.51300000000001</v>
      </c>
      <c r="Q10" s="74">
        <v>369.976</v>
      </c>
      <c r="R10" s="74">
        <v>301.09199999999998</v>
      </c>
      <c r="S10" s="74">
        <v>68.884</v>
      </c>
      <c r="T10" s="71">
        <v>2016</v>
      </c>
      <c r="U10" s="73"/>
      <c r="V10" s="73"/>
      <c r="W10" s="73"/>
      <c r="X10" s="73"/>
    </row>
    <row r="11" spans="1:24" s="70" customFormat="1" ht="12" customHeight="1">
      <c r="A11" s="52"/>
      <c r="B11" s="71">
        <v>2017</v>
      </c>
      <c r="C11" s="74">
        <v>1113.2070000000001</v>
      </c>
      <c r="D11" s="74">
        <v>29.994</v>
      </c>
      <c r="E11" s="74">
        <v>245.62</v>
      </c>
      <c r="F11" s="74">
        <v>152.14099999999999</v>
      </c>
      <c r="G11" s="74">
        <v>128.55500000000001</v>
      </c>
      <c r="H11" s="74">
        <v>93.478999999999999</v>
      </c>
      <c r="I11" s="74">
        <v>837.59299999999996</v>
      </c>
      <c r="J11" s="74">
        <v>279.47899999999998</v>
      </c>
      <c r="K11" s="74">
        <v>261.77800000000002</v>
      </c>
      <c r="L11" s="74">
        <v>17.701000000000001</v>
      </c>
      <c r="M11" s="74">
        <v>181.845</v>
      </c>
      <c r="N11" s="74">
        <v>17.763000000000002</v>
      </c>
      <c r="O11" s="74">
        <v>12.097</v>
      </c>
      <c r="P11" s="74">
        <v>151.98500000000001</v>
      </c>
      <c r="Q11" s="74">
        <v>376.26900000000001</v>
      </c>
      <c r="R11" s="74">
        <v>307.02</v>
      </c>
      <c r="S11" s="74">
        <v>69.248999999999995</v>
      </c>
      <c r="T11" s="71">
        <v>2017</v>
      </c>
      <c r="U11" s="73"/>
      <c r="V11" s="73"/>
      <c r="W11" s="73"/>
      <c r="X11" s="73"/>
    </row>
    <row r="12" spans="1:24" s="70" customFormat="1" ht="12" customHeight="1">
      <c r="A12" s="52"/>
      <c r="B12" s="71">
        <v>2018</v>
      </c>
      <c r="C12" s="74">
        <v>1123.923</v>
      </c>
      <c r="D12" s="74">
        <v>28.795000000000002</v>
      </c>
      <c r="E12" s="74">
        <v>249.53100000000001</v>
      </c>
      <c r="F12" s="74">
        <v>153.97900000000001</v>
      </c>
      <c r="G12" s="74">
        <v>130.535</v>
      </c>
      <c r="H12" s="74">
        <v>95.552000000000007</v>
      </c>
      <c r="I12" s="74">
        <v>845.59699999999998</v>
      </c>
      <c r="J12" s="74">
        <v>285.44900000000001</v>
      </c>
      <c r="K12" s="74">
        <v>267.988</v>
      </c>
      <c r="L12" s="74">
        <v>17.460999999999999</v>
      </c>
      <c r="M12" s="74">
        <v>180.66300000000001</v>
      </c>
      <c r="N12" s="74">
        <v>16.646999999999998</v>
      </c>
      <c r="O12" s="74">
        <v>12.518000000000001</v>
      </c>
      <c r="P12" s="74">
        <v>151.49799999999999</v>
      </c>
      <c r="Q12" s="74">
        <v>379.48500000000001</v>
      </c>
      <c r="R12" s="74">
        <v>311.41000000000003</v>
      </c>
      <c r="S12" s="74">
        <v>68.075000000000003</v>
      </c>
      <c r="T12" s="71">
        <v>2018</v>
      </c>
      <c r="U12" s="73"/>
      <c r="V12" s="73"/>
      <c r="W12" s="73"/>
      <c r="X12" s="73"/>
    </row>
    <row r="13" spans="1:24" s="70" customFormat="1" ht="12" customHeight="1">
      <c r="A13" s="52"/>
      <c r="B13" s="71">
        <v>2019</v>
      </c>
      <c r="C13" s="74">
        <v>1129.779</v>
      </c>
      <c r="D13" s="74">
        <v>27.92</v>
      </c>
      <c r="E13" s="74">
        <v>251.16300000000001</v>
      </c>
      <c r="F13" s="74">
        <v>154.16300000000001</v>
      </c>
      <c r="G13" s="74">
        <v>130.74600000000001</v>
      </c>
      <c r="H13" s="74">
        <v>97</v>
      </c>
      <c r="I13" s="74">
        <v>850.69600000000003</v>
      </c>
      <c r="J13" s="74">
        <v>284.81599999999997</v>
      </c>
      <c r="K13" s="74">
        <v>267.00799999999998</v>
      </c>
      <c r="L13" s="74">
        <v>17.808</v>
      </c>
      <c r="M13" s="74">
        <v>180.501</v>
      </c>
      <c r="N13" s="74">
        <v>16.332999999999998</v>
      </c>
      <c r="O13" s="74">
        <v>12.858000000000001</v>
      </c>
      <c r="P13" s="74">
        <v>151.31</v>
      </c>
      <c r="Q13" s="74">
        <v>385.37900000000002</v>
      </c>
      <c r="R13" s="74">
        <v>316.56099999999998</v>
      </c>
      <c r="S13" s="74">
        <v>68.817999999999998</v>
      </c>
      <c r="T13" s="71">
        <v>2019</v>
      </c>
      <c r="U13" s="73"/>
      <c r="V13" s="73"/>
      <c r="W13" s="73"/>
      <c r="X13" s="73"/>
    </row>
    <row r="14" spans="1:24" s="70" customFormat="1" ht="12" customHeight="1">
      <c r="A14" s="52"/>
      <c r="B14" s="71">
        <v>2020</v>
      </c>
      <c r="C14" s="74">
        <v>1122.8230000000001</v>
      </c>
      <c r="D14" s="74">
        <v>26.747</v>
      </c>
      <c r="E14" s="74">
        <v>249.024</v>
      </c>
      <c r="F14" s="74">
        <v>151.90100000000001</v>
      </c>
      <c r="G14" s="74">
        <v>128.643</v>
      </c>
      <c r="H14" s="74">
        <v>97.123000000000005</v>
      </c>
      <c r="I14" s="74">
        <v>847.05200000000002</v>
      </c>
      <c r="J14" s="74">
        <v>280.536</v>
      </c>
      <c r="K14" s="74">
        <v>262.96199999999999</v>
      </c>
      <c r="L14" s="74">
        <v>17.574000000000002</v>
      </c>
      <c r="M14" s="74">
        <v>175.73</v>
      </c>
      <c r="N14" s="74">
        <v>16.204999999999998</v>
      </c>
      <c r="O14" s="74">
        <v>12.677</v>
      </c>
      <c r="P14" s="74">
        <v>146.84800000000001</v>
      </c>
      <c r="Q14" s="74">
        <v>390.786</v>
      </c>
      <c r="R14" s="74">
        <v>322.49599999999998</v>
      </c>
      <c r="S14" s="74">
        <v>68.290000000000006</v>
      </c>
      <c r="T14" s="71">
        <v>2020</v>
      </c>
      <c r="U14" s="73"/>
      <c r="V14" s="73"/>
      <c r="W14" s="73"/>
      <c r="X14" s="73"/>
    </row>
    <row r="15" spans="1:24" s="70" customFormat="1" ht="12" customHeight="1">
      <c r="A15" s="52"/>
      <c r="B15" s="71">
        <v>2021</v>
      </c>
      <c r="C15" s="74">
        <v>1129.348</v>
      </c>
      <c r="D15" s="74">
        <v>25.530999999999999</v>
      </c>
      <c r="E15" s="74">
        <v>247.874</v>
      </c>
      <c r="F15" s="74">
        <v>152.07</v>
      </c>
      <c r="G15" s="74">
        <v>128.68799999999999</v>
      </c>
      <c r="H15" s="74">
        <v>95.804000000000002</v>
      </c>
      <c r="I15" s="74">
        <v>855.94299999999998</v>
      </c>
      <c r="J15" s="74">
        <v>282.053</v>
      </c>
      <c r="K15" s="74">
        <v>264.46499999999997</v>
      </c>
      <c r="L15" s="74">
        <v>17.588000000000001</v>
      </c>
      <c r="M15" s="74">
        <v>177.29499999999999</v>
      </c>
      <c r="N15" s="74">
        <v>16.279</v>
      </c>
      <c r="O15" s="74">
        <v>12.872</v>
      </c>
      <c r="P15" s="74">
        <v>148.14400000000001</v>
      </c>
      <c r="Q15" s="74">
        <v>396.59500000000003</v>
      </c>
      <c r="R15" s="74">
        <v>330.10199999999998</v>
      </c>
      <c r="S15" s="74">
        <v>66.492999999999995</v>
      </c>
      <c r="T15" s="71">
        <v>2021</v>
      </c>
      <c r="U15" s="73"/>
      <c r="V15" s="73"/>
      <c r="W15" s="73"/>
      <c r="X15" s="73"/>
    </row>
    <row r="16" spans="1:24" s="70" customFormat="1" ht="12" customHeight="1">
      <c r="A16" s="52"/>
      <c r="B16" s="71">
        <v>2022</v>
      </c>
      <c r="C16" s="74">
        <v>1142.268</v>
      </c>
      <c r="D16" s="74">
        <v>25.7</v>
      </c>
      <c r="E16" s="74">
        <v>250.76400000000001</v>
      </c>
      <c r="F16" s="74">
        <v>156.15100000000001</v>
      </c>
      <c r="G16" s="74">
        <v>132.858</v>
      </c>
      <c r="H16" s="74">
        <v>94.613</v>
      </c>
      <c r="I16" s="74">
        <v>865.80399999999997</v>
      </c>
      <c r="J16" s="74">
        <v>284.52</v>
      </c>
      <c r="K16" s="74">
        <v>266.23399999999998</v>
      </c>
      <c r="L16" s="74">
        <v>18.286000000000001</v>
      </c>
      <c r="M16" s="74">
        <v>178.739</v>
      </c>
      <c r="N16" s="74">
        <v>15.441000000000001</v>
      </c>
      <c r="O16" s="74">
        <v>13.058</v>
      </c>
      <c r="P16" s="74">
        <v>150.24</v>
      </c>
      <c r="Q16" s="74">
        <v>402.54500000000002</v>
      </c>
      <c r="R16" s="74">
        <v>335.024</v>
      </c>
      <c r="S16" s="74">
        <v>67.521000000000001</v>
      </c>
      <c r="T16" s="71">
        <v>2022</v>
      </c>
      <c r="U16" s="73"/>
      <c r="V16" s="73"/>
      <c r="W16" s="73"/>
      <c r="X16" s="73"/>
    </row>
    <row r="17" spans="1:24" s="70" customFormat="1" ht="12" customHeight="1">
      <c r="A17" s="52"/>
      <c r="B17" s="115">
        <v>2023</v>
      </c>
      <c r="C17" s="74">
        <v>1145.8979999999999</v>
      </c>
      <c r="D17" s="74">
        <v>25.457000000000001</v>
      </c>
      <c r="E17" s="74">
        <v>252.78299999999999</v>
      </c>
      <c r="F17" s="74">
        <v>159.73099999999999</v>
      </c>
      <c r="G17" s="74">
        <v>136.119</v>
      </c>
      <c r="H17" s="74">
        <v>93.052000000000007</v>
      </c>
      <c r="I17" s="74">
        <v>867.65800000000002</v>
      </c>
      <c r="J17" s="74">
        <v>283.51600000000002</v>
      </c>
      <c r="K17" s="74">
        <v>265.38299999999998</v>
      </c>
      <c r="L17" s="74">
        <v>18.132999999999999</v>
      </c>
      <c r="M17" s="74">
        <v>177.07300000000001</v>
      </c>
      <c r="N17" s="74">
        <v>14.632999999999999</v>
      </c>
      <c r="O17" s="74">
        <v>13.342000000000001</v>
      </c>
      <c r="P17" s="74">
        <v>149.09800000000001</v>
      </c>
      <c r="Q17" s="74">
        <v>407.06900000000002</v>
      </c>
      <c r="R17" s="74">
        <v>339.29500000000002</v>
      </c>
      <c r="S17" s="74">
        <v>67.774000000000001</v>
      </c>
      <c r="T17" s="115">
        <v>2023</v>
      </c>
      <c r="U17" s="73"/>
      <c r="V17" s="73"/>
      <c r="W17" s="73"/>
      <c r="X17" s="73"/>
    </row>
    <row r="18" spans="1:24" s="70" customFormat="1" ht="12" customHeight="1">
      <c r="A18" s="52"/>
      <c r="B18" s="79"/>
      <c r="C18" s="79"/>
      <c r="D18" s="79"/>
      <c r="E18" s="79"/>
      <c r="F18" s="79"/>
      <c r="G18" s="79"/>
      <c r="H18" s="79"/>
      <c r="I18" s="79"/>
      <c r="J18" s="79"/>
      <c r="K18" s="79"/>
      <c r="L18" s="79"/>
      <c r="M18" s="79"/>
      <c r="N18" s="79"/>
      <c r="O18" s="79"/>
      <c r="P18" s="79"/>
      <c r="Q18" s="79"/>
      <c r="R18" s="79"/>
      <c r="S18" s="79"/>
      <c r="T18" s="79"/>
    </row>
    <row r="19" spans="1:24" s="70" customFormat="1" ht="12" customHeight="1">
      <c r="A19" s="52"/>
      <c r="B19" s="79"/>
      <c r="C19" s="146" t="s">
        <v>121</v>
      </c>
      <c r="D19" s="146"/>
      <c r="E19" s="146"/>
      <c r="F19" s="146"/>
      <c r="G19" s="146"/>
      <c r="H19" s="146"/>
      <c r="I19" s="146" t="s">
        <v>121</v>
      </c>
      <c r="J19" s="146"/>
      <c r="K19" s="146"/>
      <c r="L19" s="146"/>
      <c r="M19" s="146"/>
      <c r="N19" s="146"/>
      <c r="O19" s="146"/>
      <c r="P19" s="146"/>
      <c r="Q19" s="146"/>
      <c r="R19" s="146"/>
      <c r="S19" s="146"/>
      <c r="T19" s="79"/>
    </row>
    <row r="20" spans="1:24" s="70" customFormat="1" ht="12" customHeight="1">
      <c r="A20" s="52"/>
      <c r="B20" s="71">
        <v>2015</v>
      </c>
      <c r="C20" s="76">
        <f t="shared" ref="C20:S27" si="0">ROUND(C9/C8*100-100,5)</f>
        <v>0.21318000000000001</v>
      </c>
      <c r="D20" s="76">
        <f t="shared" si="0"/>
        <v>0.23799999999999999</v>
      </c>
      <c r="E20" s="76">
        <f t="shared" si="0"/>
        <v>-0.51741999999999999</v>
      </c>
      <c r="F20" s="76">
        <f t="shared" si="0"/>
        <v>-0.45079999999999998</v>
      </c>
      <c r="G20" s="76">
        <f t="shared" si="0"/>
        <v>-0.27194000000000002</v>
      </c>
      <c r="H20" s="76">
        <f t="shared" si="0"/>
        <v>-0.62565000000000004</v>
      </c>
      <c r="I20" s="76">
        <f t="shared" si="0"/>
        <v>0.43474000000000002</v>
      </c>
      <c r="J20" s="76">
        <f t="shared" si="0"/>
        <v>-0.71828000000000003</v>
      </c>
      <c r="K20" s="76">
        <f t="shared" si="0"/>
        <v>-0.20659</v>
      </c>
      <c r="L20" s="76">
        <f t="shared" si="0"/>
        <v>-7.6363599999999998</v>
      </c>
      <c r="M20" s="76">
        <f t="shared" si="0"/>
        <v>0.74451000000000001</v>
      </c>
      <c r="N20" s="76">
        <f t="shared" si="0"/>
        <v>3.1168300000000002</v>
      </c>
      <c r="O20" s="76">
        <f t="shared" si="0"/>
        <v>-1.40038</v>
      </c>
      <c r="P20" s="76">
        <f t="shared" si="0"/>
        <v>0.63678000000000001</v>
      </c>
      <c r="Q20" s="76">
        <f t="shared" si="0"/>
        <v>1.1741900000000001</v>
      </c>
      <c r="R20" s="76">
        <f t="shared" si="0"/>
        <v>1.44207</v>
      </c>
      <c r="S20" s="76">
        <f t="shared" si="0"/>
        <v>3.108E-2</v>
      </c>
      <c r="T20" s="71">
        <v>2015</v>
      </c>
    </row>
    <row r="21" spans="1:24" s="70" customFormat="1" ht="12" customHeight="1">
      <c r="A21" s="54"/>
      <c r="B21" s="71">
        <v>2016</v>
      </c>
      <c r="C21" s="76">
        <f t="shared" si="0"/>
        <v>1.2999799999999999</v>
      </c>
      <c r="D21" s="76">
        <f t="shared" si="0"/>
        <v>-0.58679999999999999</v>
      </c>
      <c r="E21" s="76">
        <f t="shared" si="0"/>
        <v>5.6840000000000002E-2</v>
      </c>
      <c r="F21" s="76">
        <f t="shared" si="0"/>
        <v>-2.5739999999999999E-2</v>
      </c>
      <c r="G21" s="76">
        <f t="shared" si="0"/>
        <v>0.26011000000000001</v>
      </c>
      <c r="H21" s="76">
        <f t="shared" si="0"/>
        <v>0.19123999999999999</v>
      </c>
      <c r="I21" s="76">
        <f t="shared" si="0"/>
        <v>1.7435099999999999</v>
      </c>
      <c r="J21" s="76">
        <f t="shared" si="0"/>
        <v>0.51436000000000004</v>
      </c>
      <c r="K21" s="76">
        <f t="shared" si="0"/>
        <v>0.63668000000000002</v>
      </c>
      <c r="L21" s="76">
        <f t="shared" si="0"/>
        <v>-1.2724</v>
      </c>
      <c r="M21" s="76">
        <f t="shared" si="0"/>
        <v>1.6021300000000001</v>
      </c>
      <c r="N21" s="76">
        <f t="shared" si="0"/>
        <v>0.21590000000000001</v>
      </c>
      <c r="O21" s="76">
        <f t="shared" si="0"/>
        <v>-2.9696600000000002</v>
      </c>
      <c r="P21" s="76">
        <f t="shared" si="0"/>
        <v>2.1647500000000002</v>
      </c>
      <c r="Q21" s="76">
        <f t="shared" si="0"/>
        <v>2.7468499999999998</v>
      </c>
      <c r="R21" s="76">
        <f t="shared" si="0"/>
        <v>2.9395500000000001</v>
      </c>
      <c r="S21" s="76">
        <f t="shared" si="0"/>
        <v>1.9129799999999999</v>
      </c>
      <c r="T21" s="71">
        <v>2016</v>
      </c>
    </row>
    <row r="22" spans="1:24" s="70" customFormat="1" ht="12" customHeight="1">
      <c r="A22" s="54"/>
      <c r="B22" s="71">
        <v>2017</v>
      </c>
      <c r="C22" s="76">
        <f t="shared" si="0"/>
        <v>1.28894</v>
      </c>
      <c r="D22" s="76">
        <f t="shared" si="0"/>
        <v>2.33717</v>
      </c>
      <c r="E22" s="76">
        <f t="shared" si="0"/>
        <v>0.37474000000000002</v>
      </c>
      <c r="F22" s="76">
        <f t="shared" si="0"/>
        <v>0.45691999999999999</v>
      </c>
      <c r="G22" s="76">
        <f t="shared" si="0"/>
        <v>0.76027999999999996</v>
      </c>
      <c r="H22" s="76">
        <f t="shared" si="0"/>
        <v>0.24127999999999999</v>
      </c>
      <c r="I22" s="76">
        <f t="shared" si="0"/>
        <v>1.5228600000000001</v>
      </c>
      <c r="J22" s="76">
        <f t="shared" si="0"/>
        <v>1.64758</v>
      </c>
      <c r="K22" s="76">
        <f t="shared" si="0"/>
        <v>1.60375</v>
      </c>
      <c r="L22" s="76">
        <f t="shared" si="0"/>
        <v>2.3001800000000001</v>
      </c>
      <c r="M22" s="76">
        <f t="shared" si="0"/>
        <v>0.96665999999999996</v>
      </c>
      <c r="N22" s="76">
        <f t="shared" si="0"/>
        <v>-4.33026</v>
      </c>
      <c r="O22" s="76">
        <f t="shared" si="0"/>
        <v>0.60711999999999999</v>
      </c>
      <c r="P22" s="76">
        <f t="shared" si="0"/>
        <v>1.65337</v>
      </c>
      <c r="Q22" s="76">
        <f t="shared" si="0"/>
        <v>1.70092</v>
      </c>
      <c r="R22" s="76">
        <f t="shared" si="0"/>
        <v>1.9688300000000001</v>
      </c>
      <c r="S22" s="76">
        <f t="shared" si="0"/>
        <v>0.52988000000000002</v>
      </c>
      <c r="T22" s="71">
        <v>2017</v>
      </c>
    </row>
    <row r="23" spans="1:24" s="70" customFormat="1" ht="12" customHeight="1">
      <c r="A23" s="54"/>
      <c r="B23" s="71">
        <v>2018</v>
      </c>
      <c r="C23" s="76">
        <f t="shared" si="0"/>
        <v>0.96262000000000003</v>
      </c>
      <c r="D23" s="76">
        <f t="shared" si="0"/>
        <v>-3.9974699999999999</v>
      </c>
      <c r="E23" s="76">
        <f t="shared" si="0"/>
        <v>1.5923</v>
      </c>
      <c r="F23" s="76">
        <f t="shared" si="0"/>
        <v>1.2080900000000001</v>
      </c>
      <c r="G23" s="76">
        <f t="shared" si="0"/>
        <v>1.5402</v>
      </c>
      <c r="H23" s="76">
        <f t="shared" si="0"/>
        <v>2.2176100000000001</v>
      </c>
      <c r="I23" s="76">
        <f t="shared" si="0"/>
        <v>0.9556</v>
      </c>
      <c r="J23" s="76">
        <f t="shared" si="0"/>
        <v>2.13612</v>
      </c>
      <c r="K23" s="76">
        <f t="shared" si="0"/>
        <v>2.3722400000000001</v>
      </c>
      <c r="L23" s="76">
        <f t="shared" si="0"/>
        <v>-1.3558600000000001</v>
      </c>
      <c r="M23" s="76">
        <f t="shared" si="0"/>
        <v>-0.65</v>
      </c>
      <c r="N23" s="76">
        <f t="shared" si="0"/>
        <v>-6.2827200000000003</v>
      </c>
      <c r="O23" s="76">
        <f t="shared" si="0"/>
        <v>3.4802</v>
      </c>
      <c r="P23" s="76">
        <f t="shared" si="0"/>
        <v>-0.32042999999999999</v>
      </c>
      <c r="Q23" s="76">
        <f t="shared" si="0"/>
        <v>0.85470999999999997</v>
      </c>
      <c r="R23" s="76">
        <f t="shared" si="0"/>
        <v>1.42987</v>
      </c>
      <c r="S23" s="76">
        <f t="shared" si="0"/>
        <v>-1.69533</v>
      </c>
      <c r="T23" s="71">
        <v>2018</v>
      </c>
    </row>
    <row r="24" spans="1:24" s="70" customFormat="1" ht="12" customHeight="1">
      <c r="A24" s="54"/>
      <c r="B24" s="71">
        <v>2019</v>
      </c>
      <c r="C24" s="76">
        <f t="shared" si="0"/>
        <v>0.52102999999999999</v>
      </c>
      <c r="D24" s="76">
        <f t="shared" si="0"/>
        <v>-3.0387200000000001</v>
      </c>
      <c r="E24" s="76">
        <f t="shared" si="0"/>
        <v>0.65403</v>
      </c>
      <c r="F24" s="76">
        <f t="shared" si="0"/>
        <v>0.1195</v>
      </c>
      <c r="G24" s="76">
        <f t="shared" si="0"/>
        <v>0.16164000000000001</v>
      </c>
      <c r="H24" s="76">
        <f t="shared" si="0"/>
        <v>1.5154099999999999</v>
      </c>
      <c r="I24" s="76">
        <f t="shared" si="0"/>
        <v>0.60301000000000005</v>
      </c>
      <c r="J24" s="76">
        <f t="shared" si="0"/>
        <v>-0.22176000000000001</v>
      </c>
      <c r="K24" s="76">
        <f t="shared" si="0"/>
        <v>-0.36569000000000002</v>
      </c>
      <c r="L24" s="76">
        <f t="shared" si="0"/>
        <v>1.98729</v>
      </c>
      <c r="M24" s="76">
        <f t="shared" si="0"/>
        <v>-8.967E-2</v>
      </c>
      <c r="N24" s="76">
        <f t="shared" si="0"/>
        <v>-1.8862300000000001</v>
      </c>
      <c r="O24" s="76">
        <f t="shared" si="0"/>
        <v>2.7160899999999999</v>
      </c>
      <c r="P24" s="76">
        <f t="shared" si="0"/>
        <v>-0.12409000000000001</v>
      </c>
      <c r="Q24" s="76">
        <f t="shared" si="0"/>
        <v>1.5531600000000001</v>
      </c>
      <c r="R24" s="76">
        <f t="shared" si="0"/>
        <v>1.6540900000000001</v>
      </c>
      <c r="S24" s="76">
        <f t="shared" si="0"/>
        <v>1.09144</v>
      </c>
      <c r="T24" s="71">
        <v>2019</v>
      </c>
    </row>
    <row r="25" spans="1:24" s="70" customFormat="1" ht="12" customHeight="1">
      <c r="A25" s="54"/>
      <c r="B25" s="71">
        <v>2020</v>
      </c>
      <c r="C25" s="76">
        <f t="shared" si="0"/>
        <v>-0.61570000000000003</v>
      </c>
      <c r="D25" s="76">
        <f t="shared" si="0"/>
        <v>-4.2012900000000002</v>
      </c>
      <c r="E25" s="76">
        <f t="shared" si="0"/>
        <v>-0.85163999999999995</v>
      </c>
      <c r="F25" s="76">
        <f t="shared" si="0"/>
        <v>-1.4672799999999999</v>
      </c>
      <c r="G25" s="76">
        <f t="shared" si="0"/>
        <v>-1.60846</v>
      </c>
      <c r="H25" s="76">
        <f t="shared" si="0"/>
        <v>0.1268</v>
      </c>
      <c r="I25" s="76">
        <f t="shared" si="0"/>
        <v>-0.42836000000000002</v>
      </c>
      <c r="J25" s="76">
        <f t="shared" si="0"/>
        <v>-1.5027200000000001</v>
      </c>
      <c r="K25" s="76">
        <f t="shared" si="0"/>
        <v>-1.5153099999999999</v>
      </c>
      <c r="L25" s="76">
        <f t="shared" si="0"/>
        <v>-1.31402</v>
      </c>
      <c r="M25" s="76">
        <f t="shared" si="0"/>
        <v>-2.6432000000000002</v>
      </c>
      <c r="N25" s="76">
        <f t="shared" si="0"/>
        <v>-0.78369</v>
      </c>
      <c r="O25" s="76">
        <f t="shared" si="0"/>
        <v>-1.40768</v>
      </c>
      <c r="P25" s="76">
        <f t="shared" si="0"/>
        <v>-2.9489100000000001</v>
      </c>
      <c r="Q25" s="76">
        <f t="shared" si="0"/>
        <v>1.40303</v>
      </c>
      <c r="R25" s="76">
        <f t="shared" si="0"/>
        <v>1.8748400000000001</v>
      </c>
      <c r="S25" s="76">
        <f t="shared" si="0"/>
        <v>-0.76724000000000003</v>
      </c>
      <c r="T25" s="71">
        <v>2020</v>
      </c>
    </row>
    <row r="26" spans="1:24" s="70" customFormat="1" ht="12" customHeight="1">
      <c r="A26" s="54"/>
      <c r="B26" s="71">
        <v>2021</v>
      </c>
      <c r="C26" s="76">
        <f t="shared" si="0"/>
        <v>0.58111999999999997</v>
      </c>
      <c r="D26" s="76">
        <f t="shared" si="0"/>
        <v>-4.5462999999999996</v>
      </c>
      <c r="E26" s="76">
        <f t="shared" si="0"/>
        <v>-0.46179999999999999</v>
      </c>
      <c r="F26" s="76">
        <f t="shared" si="0"/>
        <v>0.11126</v>
      </c>
      <c r="G26" s="76">
        <f t="shared" si="0"/>
        <v>3.4979999999999997E-2</v>
      </c>
      <c r="H26" s="76">
        <f t="shared" si="0"/>
        <v>-1.3580700000000001</v>
      </c>
      <c r="I26" s="76">
        <f t="shared" si="0"/>
        <v>1.0496399999999999</v>
      </c>
      <c r="J26" s="76">
        <f t="shared" si="0"/>
        <v>0.54074999999999995</v>
      </c>
      <c r="K26" s="76">
        <f t="shared" si="0"/>
        <v>0.57157000000000002</v>
      </c>
      <c r="L26" s="76">
        <f t="shared" si="0"/>
        <v>7.9659999999999995E-2</v>
      </c>
      <c r="M26" s="76">
        <f t="shared" si="0"/>
        <v>0.89056999999999997</v>
      </c>
      <c r="N26" s="76">
        <f t="shared" si="0"/>
        <v>0.45665</v>
      </c>
      <c r="O26" s="76">
        <f t="shared" si="0"/>
        <v>1.5382199999999999</v>
      </c>
      <c r="P26" s="76">
        <f t="shared" si="0"/>
        <v>0.88254999999999995</v>
      </c>
      <c r="Q26" s="76">
        <f t="shared" si="0"/>
        <v>1.4864900000000001</v>
      </c>
      <c r="R26" s="76">
        <f t="shared" si="0"/>
        <v>2.3584800000000001</v>
      </c>
      <c r="S26" s="76">
        <f t="shared" si="0"/>
        <v>-2.6314199999999999</v>
      </c>
      <c r="T26" s="71">
        <v>2021</v>
      </c>
    </row>
    <row r="27" spans="1:24" s="70" customFormat="1" ht="12" customHeight="1">
      <c r="A27" s="54"/>
      <c r="B27" s="71">
        <v>2022</v>
      </c>
      <c r="C27" s="76">
        <f t="shared" si="0"/>
        <v>1.14402</v>
      </c>
      <c r="D27" s="76">
        <f t="shared" si="0"/>
        <v>0.66193999999999997</v>
      </c>
      <c r="E27" s="76">
        <f t="shared" si="0"/>
        <v>1.16591</v>
      </c>
      <c r="F27" s="76">
        <f t="shared" si="0"/>
        <v>2.68363</v>
      </c>
      <c r="G27" s="76">
        <f t="shared" si="0"/>
        <v>3.2404000000000002</v>
      </c>
      <c r="H27" s="76">
        <f t="shared" si="0"/>
        <v>-1.24316</v>
      </c>
      <c r="I27" s="76">
        <f t="shared" si="0"/>
        <v>1.1520600000000001</v>
      </c>
      <c r="J27" s="76">
        <f t="shared" si="0"/>
        <v>0.87465999999999999</v>
      </c>
      <c r="K27" s="76">
        <f t="shared" si="0"/>
        <v>0.66890000000000005</v>
      </c>
      <c r="L27" s="76">
        <f t="shared" si="0"/>
        <v>3.96861</v>
      </c>
      <c r="M27" s="76">
        <f t="shared" si="0"/>
        <v>0.81445999999999996</v>
      </c>
      <c r="N27" s="76">
        <f t="shared" si="0"/>
        <v>-5.1477399999999998</v>
      </c>
      <c r="O27" s="76">
        <f t="shared" si="0"/>
        <v>1.4450000000000001</v>
      </c>
      <c r="P27" s="76">
        <f t="shared" si="0"/>
        <v>1.4148400000000001</v>
      </c>
      <c r="Q27" s="76">
        <f t="shared" si="0"/>
        <v>1.50027</v>
      </c>
      <c r="R27" s="76">
        <f t="shared" si="0"/>
        <v>1.49105</v>
      </c>
      <c r="S27" s="76">
        <f t="shared" si="0"/>
        <v>1.54603</v>
      </c>
      <c r="T27" s="71">
        <v>2022</v>
      </c>
    </row>
    <row r="28" spans="1:24" s="70" customFormat="1" ht="12" customHeight="1">
      <c r="A28" s="54"/>
      <c r="B28" s="115">
        <v>2023</v>
      </c>
      <c r="C28" s="76">
        <f t="shared" ref="C28:S28" si="1">ROUND(C17/C16*100-100,5)</f>
        <v>0.31779000000000002</v>
      </c>
      <c r="D28" s="76">
        <f t="shared" si="1"/>
        <v>-0.94552999999999998</v>
      </c>
      <c r="E28" s="76">
        <f t="shared" si="1"/>
        <v>0.80513999999999997</v>
      </c>
      <c r="F28" s="76">
        <f t="shared" si="1"/>
        <v>2.2926500000000001</v>
      </c>
      <c r="G28" s="76">
        <f t="shared" si="1"/>
        <v>2.4544999999999999</v>
      </c>
      <c r="H28" s="76">
        <f t="shared" si="1"/>
        <v>-1.64988</v>
      </c>
      <c r="I28" s="76">
        <f t="shared" si="1"/>
        <v>0.21414</v>
      </c>
      <c r="J28" s="76">
        <f t="shared" si="1"/>
        <v>-0.35288000000000003</v>
      </c>
      <c r="K28" s="76">
        <f t="shared" si="1"/>
        <v>-0.31963999999999998</v>
      </c>
      <c r="L28" s="76">
        <f t="shared" si="1"/>
        <v>-0.83670999999999995</v>
      </c>
      <c r="M28" s="76">
        <f t="shared" si="1"/>
        <v>-0.93208999999999997</v>
      </c>
      <c r="N28" s="76">
        <f t="shared" si="1"/>
        <v>-5.2328200000000002</v>
      </c>
      <c r="O28" s="76">
        <f t="shared" si="1"/>
        <v>2.1749100000000001</v>
      </c>
      <c r="P28" s="76">
        <f t="shared" si="1"/>
        <v>-0.76012000000000002</v>
      </c>
      <c r="Q28" s="76">
        <f t="shared" si="1"/>
        <v>1.12385</v>
      </c>
      <c r="R28" s="76">
        <f t="shared" si="1"/>
        <v>1.2748299999999999</v>
      </c>
      <c r="S28" s="76">
        <f t="shared" si="1"/>
        <v>0.37469999999999998</v>
      </c>
      <c r="T28" s="115">
        <v>2023</v>
      </c>
    </row>
    <row r="29" spans="1:24" s="70" customFormat="1" ht="12" customHeight="1">
      <c r="A29" s="54"/>
      <c r="B29" s="79"/>
      <c r="C29" s="79"/>
      <c r="D29" s="79"/>
      <c r="E29" s="79"/>
      <c r="F29" s="79"/>
      <c r="G29" s="79"/>
      <c r="H29" s="79"/>
      <c r="I29" s="79"/>
      <c r="J29" s="79"/>
      <c r="K29" s="79"/>
      <c r="L29" s="79"/>
      <c r="M29" s="79"/>
      <c r="N29" s="79"/>
      <c r="O29" s="79"/>
      <c r="P29" s="79"/>
      <c r="Q29" s="79"/>
      <c r="R29" s="79"/>
      <c r="S29" s="79"/>
      <c r="T29" s="79"/>
    </row>
    <row r="30" spans="1:24" s="70" customFormat="1" ht="12" customHeight="1">
      <c r="A30" s="54"/>
      <c r="B30" s="79"/>
      <c r="C30" s="146" t="s">
        <v>122</v>
      </c>
      <c r="D30" s="146"/>
      <c r="E30" s="146"/>
      <c r="F30" s="146"/>
      <c r="G30" s="146"/>
      <c r="H30" s="146"/>
      <c r="I30" s="146" t="s">
        <v>122</v>
      </c>
      <c r="J30" s="146"/>
      <c r="K30" s="146"/>
      <c r="L30" s="146"/>
      <c r="M30" s="146"/>
      <c r="N30" s="146"/>
      <c r="O30" s="146"/>
      <c r="P30" s="146"/>
      <c r="Q30" s="146"/>
      <c r="R30" s="146"/>
      <c r="S30" s="146"/>
      <c r="T30" s="79"/>
    </row>
    <row r="31" spans="1:24" s="70" customFormat="1">
      <c r="A31" s="52"/>
      <c r="B31" s="71">
        <v>2014</v>
      </c>
      <c r="C31" s="81">
        <v>100</v>
      </c>
      <c r="D31" s="82">
        <f t="shared" ref="D31:S40" si="2">ROUND(D8/$C8*100,5)</f>
        <v>2.71672</v>
      </c>
      <c r="E31" s="82">
        <f t="shared" si="2"/>
        <v>22.707319999999999</v>
      </c>
      <c r="F31" s="82">
        <f t="shared" si="2"/>
        <v>14.05597</v>
      </c>
      <c r="G31" s="82">
        <f t="shared" si="2"/>
        <v>11.78622</v>
      </c>
      <c r="H31" s="82">
        <f t="shared" si="2"/>
        <v>8.6513500000000008</v>
      </c>
      <c r="I31" s="82">
        <f t="shared" si="2"/>
        <v>74.575959999999995</v>
      </c>
      <c r="J31" s="82">
        <f t="shared" si="2"/>
        <v>25.449249999999999</v>
      </c>
      <c r="K31" s="82">
        <f t="shared" si="2"/>
        <v>23.696580000000001</v>
      </c>
      <c r="L31" s="82">
        <f t="shared" si="2"/>
        <v>1.75268</v>
      </c>
      <c r="M31" s="82">
        <f t="shared" si="2"/>
        <v>16.252469999999999</v>
      </c>
      <c r="N31" s="82">
        <f t="shared" si="2"/>
        <v>1.65957</v>
      </c>
      <c r="O31" s="82">
        <f t="shared" si="2"/>
        <v>1.1608799999999999</v>
      </c>
      <c r="P31" s="82">
        <f t="shared" si="2"/>
        <v>13.432029999999999</v>
      </c>
      <c r="Q31" s="82">
        <f t="shared" si="2"/>
        <v>32.874229999999997</v>
      </c>
      <c r="R31" s="82">
        <f t="shared" si="2"/>
        <v>26.632950000000001</v>
      </c>
      <c r="S31" s="82">
        <f t="shared" si="2"/>
        <v>6.2412900000000002</v>
      </c>
      <c r="T31" s="71">
        <v>2014</v>
      </c>
    </row>
    <row r="32" spans="1:24" s="70" customFormat="1">
      <c r="A32" s="52"/>
      <c r="B32" s="71">
        <v>2015</v>
      </c>
      <c r="C32" s="81">
        <v>100</v>
      </c>
      <c r="D32" s="82">
        <f t="shared" si="2"/>
        <v>2.71739</v>
      </c>
      <c r="E32" s="82">
        <f t="shared" si="2"/>
        <v>22.54177</v>
      </c>
      <c r="F32" s="82">
        <f t="shared" si="2"/>
        <v>13.96284</v>
      </c>
      <c r="G32" s="82">
        <f t="shared" si="2"/>
        <v>11.72916</v>
      </c>
      <c r="H32" s="82">
        <f t="shared" si="2"/>
        <v>8.5789299999999997</v>
      </c>
      <c r="I32" s="82">
        <f t="shared" si="2"/>
        <v>74.740840000000006</v>
      </c>
      <c r="J32" s="82">
        <f t="shared" si="2"/>
        <v>25.212710000000001</v>
      </c>
      <c r="K32" s="82">
        <f t="shared" si="2"/>
        <v>23.59731</v>
      </c>
      <c r="L32" s="82">
        <f t="shared" si="2"/>
        <v>1.6153900000000001</v>
      </c>
      <c r="M32" s="82">
        <f t="shared" si="2"/>
        <v>16.338640000000002</v>
      </c>
      <c r="N32" s="82">
        <f t="shared" si="2"/>
        <v>1.70766</v>
      </c>
      <c r="O32" s="82">
        <f t="shared" si="2"/>
        <v>1.14219</v>
      </c>
      <c r="P32" s="82">
        <f t="shared" si="2"/>
        <v>13.488799999999999</v>
      </c>
      <c r="Q32" s="82">
        <f t="shared" si="2"/>
        <v>33.189480000000003</v>
      </c>
      <c r="R32" s="82">
        <f t="shared" si="2"/>
        <v>26.959540000000001</v>
      </c>
      <c r="S32" s="82">
        <f t="shared" si="2"/>
        <v>6.2299499999999997</v>
      </c>
      <c r="T32" s="71">
        <v>2015</v>
      </c>
    </row>
    <row r="33" spans="1:20" s="70" customFormat="1">
      <c r="A33" s="52"/>
      <c r="B33" s="71">
        <v>2016</v>
      </c>
      <c r="C33" s="81">
        <v>100</v>
      </c>
      <c r="D33" s="82">
        <f t="shared" si="2"/>
        <v>2.6667800000000002</v>
      </c>
      <c r="E33" s="82">
        <f t="shared" si="2"/>
        <v>22.265139999999999</v>
      </c>
      <c r="F33" s="82">
        <f t="shared" si="2"/>
        <v>13.780099999999999</v>
      </c>
      <c r="G33" s="82">
        <f t="shared" si="2"/>
        <v>11.60876</v>
      </c>
      <c r="H33" s="82">
        <f t="shared" si="2"/>
        <v>8.4850300000000001</v>
      </c>
      <c r="I33" s="82">
        <f t="shared" si="2"/>
        <v>75.068079999999995</v>
      </c>
      <c r="J33" s="82">
        <f t="shared" si="2"/>
        <v>25.01717</v>
      </c>
      <c r="K33" s="82">
        <f t="shared" si="2"/>
        <v>23.442799999999998</v>
      </c>
      <c r="L33" s="82">
        <f t="shared" si="2"/>
        <v>1.57437</v>
      </c>
      <c r="M33" s="82">
        <f t="shared" si="2"/>
        <v>16.38738</v>
      </c>
      <c r="N33" s="82">
        <f t="shared" si="2"/>
        <v>1.6893800000000001</v>
      </c>
      <c r="O33" s="82">
        <f t="shared" si="2"/>
        <v>1.0940399999999999</v>
      </c>
      <c r="P33" s="82">
        <f t="shared" si="2"/>
        <v>13.603949999999999</v>
      </c>
      <c r="Q33" s="82">
        <f t="shared" si="2"/>
        <v>33.663530000000002</v>
      </c>
      <c r="R33" s="82">
        <f t="shared" si="2"/>
        <v>27.395879999999998</v>
      </c>
      <c r="S33" s="82">
        <f t="shared" si="2"/>
        <v>6.2676499999999997</v>
      </c>
      <c r="T33" s="71">
        <v>2016</v>
      </c>
    </row>
    <row r="34" spans="1:20" s="70" customFormat="1">
      <c r="A34" s="52"/>
      <c r="B34" s="71">
        <v>2017</v>
      </c>
      <c r="C34" s="81">
        <v>100</v>
      </c>
      <c r="D34" s="82">
        <f t="shared" si="2"/>
        <v>2.6943800000000002</v>
      </c>
      <c r="E34" s="82">
        <f t="shared" si="2"/>
        <v>22.06418</v>
      </c>
      <c r="F34" s="82">
        <f t="shared" si="2"/>
        <v>13.66691</v>
      </c>
      <c r="G34" s="82">
        <f t="shared" si="2"/>
        <v>11.548170000000001</v>
      </c>
      <c r="H34" s="82">
        <f t="shared" si="2"/>
        <v>8.3972700000000007</v>
      </c>
      <c r="I34" s="82">
        <f t="shared" si="2"/>
        <v>75.241439999999997</v>
      </c>
      <c r="J34" s="82">
        <f t="shared" ref="J34:J40" si="3">ROUND(J11/$C11*100,5)</f>
        <v>25.10575</v>
      </c>
      <c r="K34" s="82">
        <f t="shared" si="2"/>
        <v>23.51566</v>
      </c>
      <c r="L34" s="82">
        <f t="shared" si="2"/>
        <v>1.59009</v>
      </c>
      <c r="M34" s="82">
        <f t="shared" si="2"/>
        <v>16.335239999999999</v>
      </c>
      <c r="N34" s="82">
        <f t="shared" si="2"/>
        <v>1.5956600000000001</v>
      </c>
      <c r="O34" s="82">
        <f t="shared" si="2"/>
        <v>1.0866800000000001</v>
      </c>
      <c r="P34" s="82">
        <f t="shared" si="2"/>
        <v>13.652900000000001</v>
      </c>
      <c r="Q34" s="82">
        <f t="shared" si="2"/>
        <v>33.800449999999998</v>
      </c>
      <c r="R34" s="82">
        <f t="shared" si="2"/>
        <v>27.57978</v>
      </c>
      <c r="S34" s="82">
        <f t="shared" si="2"/>
        <v>6.2206799999999998</v>
      </c>
      <c r="T34" s="71">
        <v>2017</v>
      </c>
    </row>
    <row r="35" spans="1:20" s="70" customFormat="1">
      <c r="A35" s="52"/>
      <c r="B35" s="71">
        <v>2018</v>
      </c>
      <c r="C35" s="81">
        <v>100</v>
      </c>
      <c r="D35" s="82">
        <f t="shared" si="2"/>
        <v>2.5620099999999999</v>
      </c>
      <c r="E35" s="82">
        <f t="shared" si="2"/>
        <v>22.201789999999999</v>
      </c>
      <c r="F35" s="82">
        <f t="shared" si="2"/>
        <v>13.700139999999999</v>
      </c>
      <c r="G35" s="82">
        <f t="shared" si="2"/>
        <v>11.614229999999999</v>
      </c>
      <c r="H35" s="82">
        <f t="shared" si="2"/>
        <v>8.5016499999999997</v>
      </c>
      <c r="I35" s="82">
        <f t="shared" si="2"/>
        <v>75.236199999999997</v>
      </c>
      <c r="J35" s="82">
        <f t="shared" si="3"/>
        <v>25.397559999999999</v>
      </c>
      <c r="K35" s="82">
        <f t="shared" si="2"/>
        <v>23.843979999999998</v>
      </c>
      <c r="L35" s="82">
        <f t="shared" si="2"/>
        <v>1.55358</v>
      </c>
      <c r="M35" s="82">
        <f t="shared" si="2"/>
        <v>16.07432</v>
      </c>
      <c r="N35" s="82">
        <f t="shared" si="2"/>
        <v>1.48115</v>
      </c>
      <c r="O35" s="82">
        <f t="shared" si="2"/>
        <v>1.11378</v>
      </c>
      <c r="P35" s="82">
        <f t="shared" si="2"/>
        <v>13.47939</v>
      </c>
      <c r="Q35" s="82">
        <f t="shared" si="2"/>
        <v>33.764319999999998</v>
      </c>
      <c r="R35" s="82">
        <f t="shared" si="2"/>
        <v>27.707409999999999</v>
      </c>
      <c r="S35" s="82">
        <f t="shared" si="2"/>
        <v>6.0569100000000002</v>
      </c>
      <c r="T35" s="71">
        <v>2018</v>
      </c>
    </row>
    <row r="36" spans="1:20" s="70" customFormat="1">
      <c r="A36" s="52"/>
      <c r="B36" s="71">
        <v>2019</v>
      </c>
      <c r="C36" s="81">
        <v>100</v>
      </c>
      <c r="D36" s="82">
        <f t="shared" si="2"/>
        <v>2.4712800000000001</v>
      </c>
      <c r="E36" s="82">
        <f t="shared" si="2"/>
        <v>22.231159999999999</v>
      </c>
      <c r="F36" s="82">
        <f t="shared" si="2"/>
        <v>13.64541</v>
      </c>
      <c r="G36" s="82">
        <f t="shared" si="2"/>
        <v>11.572710000000001</v>
      </c>
      <c r="H36" s="82">
        <f t="shared" si="2"/>
        <v>8.5857500000000009</v>
      </c>
      <c r="I36" s="82">
        <f t="shared" si="2"/>
        <v>75.297560000000004</v>
      </c>
      <c r="J36" s="82">
        <f t="shared" si="3"/>
        <v>25.209890000000001</v>
      </c>
      <c r="K36" s="82">
        <f t="shared" si="2"/>
        <v>23.633649999999999</v>
      </c>
      <c r="L36" s="82">
        <f t="shared" si="2"/>
        <v>1.5762400000000001</v>
      </c>
      <c r="M36" s="82">
        <f t="shared" si="2"/>
        <v>15.976660000000001</v>
      </c>
      <c r="N36" s="82">
        <f t="shared" si="2"/>
        <v>1.4456800000000001</v>
      </c>
      <c r="O36" s="82">
        <f t="shared" si="2"/>
        <v>1.1380999999999999</v>
      </c>
      <c r="P36" s="82">
        <f t="shared" si="2"/>
        <v>13.39288</v>
      </c>
      <c r="Q36" s="82">
        <f t="shared" si="2"/>
        <v>34.11101</v>
      </c>
      <c r="R36" s="82">
        <f t="shared" si="2"/>
        <v>28.019729999999999</v>
      </c>
      <c r="S36" s="82">
        <f t="shared" si="2"/>
        <v>6.0912800000000002</v>
      </c>
      <c r="T36" s="71">
        <v>2019</v>
      </c>
    </row>
    <row r="37" spans="1:20" s="70" customFormat="1">
      <c r="A37" s="52"/>
      <c r="B37" s="71">
        <v>2020</v>
      </c>
      <c r="C37" s="81">
        <v>100</v>
      </c>
      <c r="D37" s="82">
        <f t="shared" si="2"/>
        <v>2.38212</v>
      </c>
      <c r="E37" s="82">
        <f t="shared" si="2"/>
        <v>22.178380000000001</v>
      </c>
      <c r="F37" s="82">
        <f t="shared" si="2"/>
        <v>13.52849</v>
      </c>
      <c r="G37" s="82">
        <f t="shared" si="2"/>
        <v>11.457100000000001</v>
      </c>
      <c r="H37" s="82">
        <f t="shared" si="2"/>
        <v>8.6498899999999992</v>
      </c>
      <c r="I37" s="82">
        <f t="shared" si="2"/>
        <v>75.439490000000006</v>
      </c>
      <c r="J37" s="82">
        <f t="shared" si="3"/>
        <v>24.98488</v>
      </c>
      <c r="K37" s="82">
        <f t="shared" si="2"/>
        <v>23.419720000000002</v>
      </c>
      <c r="L37" s="82">
        <f t="shared" si="2"/>
        <v>1.5651600000000001</v>
      </c>
      <c r="M37" s="82">
        <f t="shared" si="2"/>
        <v>15.650729999999999</v>
      </c>
      <c r="N37" s="82">
        <f t="shared" si="2"/>
        <v>1.4432400000000001</v>
      </c>
      <c r="O37" s="82">
        <f t="shared" si="2"/>
        <v>1.12903</v>
      </c>
      <c r="P37" s="82">
        <f t="shared" si="2"/>
        <v>13.07846</v>
      </c>
      <c r="Q37" s="82">
        <f t="shared" si="2"/>
        <v>34.803879999999999</v>
      </c>
      <c r="R37" s="82">
        <f t="shared" si="2"/>
        <v>28.721889999999998</v>
      </c>
      <c r="S37" s="82">
        <f t="shared" si="2"/>
        <v>6.0819900000000002</v>
      </c>
      <c r="T37" s="71">
        <v>2020</v>
      </c>
    </row>
    <row r="38" spans="1:20" s="70" customFormat="1">
      <c r="A38" s="52"/>
      <c r="B38" s="71">
        <v>2021</v>
      </c>
      <c r="C38" s="81">
        <v>100</v>
      </c>
      <c r="D38" s="82">
        <f t="shared" si="2"/>
        <v>2.2606799999999998</v>
      </c>
      <c r="E38" s="82">
        <f t="shared" si="2"/>
        <v>21.948419999999999</v>
      </c>
      <c r="F38" s="82">
        <f t="shared" si="2"/>
        <v>13.46529</v>
      </c>
      <c r="G38" s="82">
        <f t="shared" si="2"/>
        <v>11.39489</v>
      </c>
      <c r="H38" s="82">
        <f t="shared" si="2"/>
        <v>8.4831199999999995</v>
      </c>
      <c r="I38" s="82">
        <f t="shared" si="2"/>
        <v>75.790899999999993</v>
      </c>
      <c r="J38" s="82">
        <f t="shared" si="3"/>
        <v>24.97485</v>
      </c>
      <c r="K38" s="82">
        <f t="shared" si="2"/>
        <v>23.417490000000001</v>
      </c>
      <c r="L38" s="82">
        <f t="shared" si="2"/>
        <v>1.5573600000000001</v>
      </c>
      <c r="M38" s="82">
        <f t="shared" si="2"/>
        <v>15.698880000000001</v>
      </c>
      <c r="N38" s="82">
        <f t="shared" si="2"/>
        <v>1.4414499999999999</v>
      </c>
      <c r="O38" s="82">
        <f t="shared" si="2"/>
        <v>1.1397699999999999</v>
      </c>
      <c r="P38" s="82">
        <f t="shared" si="2"/>
        <v>13.117660000000001</v>
      </c>
      <c r="Q38" s="82">
        <f t="shared" si="2"/>
        <v>35.117159999999998</v>
      </c>
      <c r="R38" s="82">
        <f t="shared" si="2"/>
        <v>29.229430000000001</v>
      </c>
      <c r="S38" s="82">
        <f t="shared" si="2"/>
        <v>5.8877300000000004</v>
      </c>
      <c r="T38" s="71">
        <v>2021</v>
      </c>
    </row>
    <row r="39" spans="1:20" s="70" customFormat="1">
      <c r="A39" s="52"/>
      <c r="B39" s="71">
        <v>2022</v>
      </c>
      <c r="C39" s="81">
        <v>100</v>
      </c>
      <c r="D39" s="82">
        <f t="shared" si="2"/>
        <v>2.2499099999999999</v>
      </c>
      <c r="E39" s="82">
        <f t="shared" si="2"/>
        <v>21.95317</v>
      </c>
      <c r="F39" s="82">
        <f t="shared" si="2"/>
        <v>13.670260000000001</v>
      </c>
      <c r="G39" s="82">
        <f t="shared" si="2"/>
        <v>11.631069999999999</v>
      </c>
      <c r="H39" s="82">
        <f t="shared" si="2"/>
        <v>8.2829099999999993</v>
      </c>
      <c r="I39" s="82">
        <f t="shared" si="2"/>
        <v>75.79692</v>
      </c>
      <c r="J39" s="82">
        <f t="shared" si="3"/>
        <v>24.908339999999999</v>
      </c>
      <c r="K39" s="82">
        <f t="shared" si="2"/>
        <v>23.307490000000001</v>
      </c>
      <c r="L39" s="82">
        <f t="shared" si="2"/>
        <v>1.6008500000000001</v>
      </c>
      <c r="M39" s="82">
        <f t="shared" si="2"/>
        <v>15.647729999999999</v>
      </c>
      <c r="N39" s="82">
        <f t="shared" si="2"/>
        <v>1.35178</v>
      </c>
      <c r="O39" s="82">
        <f t="shared" si="2"/>
        <v>1.14316</v>
      </c>
      <c r="P39" s="82">
        <f t="shared" si="2"/>
        <v>13.15278</v>
      </c>
      <c r="Q39" s="82">
        <f t="shared" si="2"/>
        <v>35.240850000000002</v>
      </c>
      <c r="R39" s="82">
        <f t="shared" si="2"/>
        <v>29.329719999999998</v>
      </c>
      <c r="S39" s="82">
        <f t="shared" si="2"/>
        <v>5.91113</v>
      </c>
      <c r="T39" s="71">
        <v>2022</v>
      </c>
    </row>
    <row r="40" spans="1:20" s="70" customFormat="1">
      <c r="A40" s="52"/>
      <c r="B40" s="115">
        <v>2023</v>
      </c>
      <c r="C40" s="81">
        <v>100</v>
      </c>
      <c r="D40" s="82">
        <f t="shared" si="2"/>
        <v>2.2215799999999999</v>
      </c>
      <c r="E40" s="82">
        <f t="shared" si="2"/>
        <v>22.059819999999998</v>
      </c>
      <c r="F40" s="82">
        <f t="shared" si="2"/>
        <v>13.93937</v>
      </c>
      <c r="G40" s="82">
        <f t="shared" si="2"/>
        <v>11.87881</v>
      </c>
      <c r="H40" s="82">
        <f t="shared" si="2"/>
        <v>8.1204400000000003</v>
      </c>
      <c r="I40" s="82">
        <f t="shared" ref="I40:S40" si="4">ROUND(I17/$C17*100,5)</f>
        <v>75.718609999999998</v>
      </c>
      <c r="J40" s="82">
        <f t="shared" si="3"/>
        <v>24.741820000000001</v>
      </c>
      <c r="K40" s="82">
        <f t="shared" si="4"/>
        <v>23.159389999999998</v>
      </c>
      <c r="L40" s="82">
        <f t="shared" si="4"/>
        <v>1.58243</v>
      </c>
      <c r="M40" s="82">
        <f t="shared" si="4"/>
        <v>15.452769999999999</v>
      </c>
      <c r="N40" s="82">
        <f t="shared" si="4"/>
        <v>1.2769900000000001</v>
      </c>
      <c r="O40" s="82">
        <f t="shared" si="4"/>
        <v>1.1643300000000001</v>
      </c>
      <c r="P40" s="82">
        <f t="shared" si="4"/>
        <v>13.01145</v>
      </c>
      <c r="Q40" s="82">
        <f t="shared" si="4"/>
        <v>35.52402</v>
      </c>
      <c r="R40" s="82">
        <f t="shared" si="4"/>
        <v>29.609529999999999</v>
      </c>
      <c r="S40" s="82">
        <f t="shared" si="4"/>
        <v>5.9144899999999998</v>
      </c>
      <c r="T40" s="115">
        <v>2023</v>
      </c>
    </row>
    <row r="41" spans="1:20" s="70" customFormat="1">
      <c r="A41" s="52"/>
    </row>
    <row r="42" spans="1:20" s="70" customFormat="1">
      <c r="A42" s="52"/>
    </row>
    <row r="43" spans="1:20" s="70" customFormat="1">
      <c r="A43" s="52"/>
    </row>
    <row r="44" spans="1:20" s="70" customFormat="1">
      <c r="A44" s="52"/>
    </row>
    <row r="45" spans="1:20" s="70" customFormat="1">
      <c r="A45" s="52"/>
    </row>
    <row r="46" spans="1:20" s="70" customFormat="1">
      <c r="A46" s="52"/>
    </row>
    <row r="47" spans="1:20" s="70" customFormat="1">
      <c r="A47" s="52"/>
    </row>
    <row r="48" spans="1:20" s="70" customFormat="1">
      <c r="A48" s="52"/>
    </row>
    <row r="49" spans="1:1" s="70" customFormat="1">
      <c r="A49" s="52"/>
    </row>
    <row r="50" spans="1:1" s="70" customFormat="1">
      <c r="A50" s="52"/>
    </row>
    <row r="51" spans="1:1" s="70" customFormat="1">
      <c r="A51" s="52"/>
    </row>
    <row r="52" spans="1:1" s="70" customFormat="1">
      <c r="A52" s="52"/>
    </row>
    <row r="53" spans="1:1" s="70" customFormat="1">
      <c r="A53" s="52"/>
    </row>
    <row r="54" spans="1:1" s="70" customFormat="1">
      <c r="A54" s="52"/>
    </row>
    <row r="55" spans="1:1" s="70" customFormat="1">
      <c r="A55" s="52"/>
    </row>
    <row r="56" spans="1:1" s="70" customFormat="1">
      <c r="A56" s="52"/>
    </row>
    <row r="57" spans="1:1" s="70" customFormat="1">
      <c r="A57" s="52"/>
    </row>
    <row r="58" spans="1:1" s="70" customFormat="1">
      <c r="A58" s="52"/>
    </row>
    <row r="59" spans="1:1" s="70" customFormat="1">
      <c r="A59" s="52"/>
    </row>
    <row r="60" spans="1:1" s="70" customFormat="1">
      <c r="A60" s="52"/>
    </row>
    <row r="61" spans="1:1" s="70" customFormat="1">
      <c r="A61" s="52"/>
    </row>
    <row r="62" spans="1:1" s="70" customFormat="1">
      <c r="A62" s="52"/>
    </row>
    <row r="63" spans="1:1" s="70" customFormat="1">
      <c r="A63" s="52"/>
    </row>
    <row r="64" spans="1:1" s="70" customFormat="1">
      <c r="A64" s="52"/>
    </row>
    <row r="65" spans="1:1" s="70" customFormat="1">
      <c r="A65" s="52"/>
    </row>
    <row r="66" spans="1:1" s="70" customFormat="1">
      <c r="A66" s="52"/>
    </row>
    <row r="67" spans="1:1" s="70" customFormat="1">
      <c r="A67" s="52"/>
    </row>
    <row r="68" spans="1:1" s="70" customFormat="1">
      <c r="A68" s="52"/>
    </row>
    <row r="69" spans="1:1" s="70" customFormat="1">
      <c r="A69" s="52"/>
    </row>
    <row r="70" spans="1:1" s="70" customFormat="1">
      <c r="A70" s="52"/>
    </row>
    <row r="71" spans="1:1" s="70" customFormat="1">
      <c r="A71" s="52"/>
    </row>
    <row r="72" spans="1:1" s="70" customFormat="1">
      <c r="A72" s="52"/>
    </row>
    <row r="73" spans="1:1" s="70" customFormat="1">
      <c r="A73" s="52"/>
    </row>
    <row r="74" spans="1:1" s="70" customFormat="1">
      <c r="A74" s="52"/>
    </row>
    <row r="75" spans="1:1" s="70" customFormat="1">
      <c r="A75" s="52"/>
    </row>
    <row r="76" spans="1:1" s="70" customFormat="1">
      <c r="A76" s="52"/>
    </row>
    <row r="77" spans="1:1" s="70" customFormat="1">
      <c r="A77" s="52"/>
    </row>
    <row r="78" spans="1:1" s="70" customFormat="1">
      <c r="A78" s="52"/>
    </row>
    <row r="79" spans="1:1" s="70" customFormat="1">
      <c r="A79" s="52"/>
    </row>
    <row r="80" spans="1:1" s="70" customFormat="1">
      <c r="A80" s="52"/>
    </row>
    <row r="81" spans="1:1" s="70" customFormat="1">
      <c r="A81" s="52"/>
    </row>
    <row r="82" spans="1:1" s="70" customFormat="1">
      <c r="A82" s="52"/>
    </row>
    <row r="83" spans="1:1" s="70" customFormat="1">
      <c r="A83" s="52"/>
    </row>
    <row r="84" spans="1:1" s="70" customFormat="1">
      <c r="A84" s="52"/>
    </row>
    <row r="85" spans="1:1" s="70" customFormat="1">
      <c r="A85" s="52"/>
    </row>
    <row r="86" spans="1:1" s="70" customFormat="1">
      <c r="A86" s="52"/>
    </row>
    <row r="87" spans="1:1" s="70" customFormat="1">
      <c r="A87" s="52"/>
    </row>
    <row r="88" spans="1:1" s="70" customFormat="1">
      <c r="A88" s="52"/>
    </row>
    <row r="89" spans="1:1" s="70" customFormat="1">
      <c r="A89" s="52"/>
    </row>
    <row r="90" spans="1:1" s="70" customFormat="1">
      <c r="A90" s="52"/>
    </row>
    <row r="91" spans="1:1" s="70" customFormat="1">
      <c r="A91" s="52"/>
    </row>
    <row r="92" spans="1:1" s="70" customFormat="1">
      <c r="A92" s="52"/>
    </row>
    <row r="93" spans="1:1" s="70" customFormat="1">
      <c r="A93" s="52"/>
    </row>
    <row r="94" spans="1:1" s="70" customFormat="1">
      <c r="A94" s="52"/>
    </row>
    <row r="95" spans="1:1" s="70" customFormat="1">
      <c r="A95" s="52"/>
    </row>
    <row r="96" spans="1:1" s="70" customFormat="1">
      <c r="A96" s="52"/>
    </row>
    <row r="97" spans="1:1" s="70" customFormat="1">
      <c r="A97" s="52"/>
    </row>
    <row r="98" spans="1:1" s="70" customFormat="1">
      <c r="A98" s="52"/>
    </row>
    <row r="99" spans="1:1" s="70" customFormat="1">
      <c r="A99" s="52"/>
    </row>
    <row r="100" spans="1:1" s="70" customFormat="1">
      <c r="A100" s="52"/>
    </row>
    <row r="101" spans="1:1" s="70" customFormat="1">
      <c r="A101" s="52"/>
    </row>
    <row r="102" spans="1:1" s="70" customFormat="1">
      <c r="A102" s="52"/>
    </row>
    <row r="103" spans="1:1" s="70" customFormat="1">
      <c r="A103" s="52"/>
    </row>
    <row r="104" spans="1:1" s="70" customFormat="1">
      <c r="A104" s="52"/>
    </row>
    <row r="105" spans="1:1" s="70" customFormat="1">
      <c r="A105" s="52"/>
    </row>
    <row r="106" spans="1:1" s="70" customFormat="1">
      <c r="A106" s="52"/>
    </row>
    <row r="107" spans="1:1" s="70" customFormat="1">
      <c r="A107" s="52"/>
    </row>
    <row r="108" spans="1:1" s="70" customFormat="1">
      <c r="A108" s="52"/>
    </row>
    <row r="109" spans="1:1" s="70" customFormat="1">
      <c r="A109" s="52"/>
    </row>
    <row r="110" spans="1:1" s="70" customFormat="1">
      <c r="A110" s="52"/>
    </row>
    <row r="111" spans="1:1" s="70" customFormat="1">
      <c r="A111" s="52"/>
    </row>
    <row r="112" spans="1:1" s="70" customFormat="1">
      <c r="A112" s="52"/>
    </row>
    <row r="113" spans="1:1" s="70" customFormat="1">
      <c r="A113" s="52"/>
    </row>
    <row r="114" spans="1:1" s="70" customFormat="1">
      <c r="A114" s="52"/>
    </row>
    <row r="115" spans="1:1" s="70" customFormat="1">
      <c r="A115" s="52"/>
    </row>
  </sheetData>
  <mergeCells count="24">
    <mergeCell ref="C30:H30"/>
    <mergeCell ref="I30:S30"/>
    <mergeCell ref="Q4:Q5"/>
    <mergeCell ref="R4:S4"/>
    <mergeCell ref="C7:H7"/>
    <mergeCell ref="I7:S7"/>
    <mergeCell ref="C19:H19"/>
    <mergeCell ref="I19:S19"/>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xr:uid="{9DA57F19-D038-47CB-83A5-82FF1F464BB6}"/>
    <hyperlink ref="R1:S1" location="Inhaltsverzeichnis!A1" display="2  Erwerbstätige am Arbeitsort im Land Berlin 1991 bis 2014 nach ausgewählten Wirtschaftsbereichen" xr:uid="{70D28375-4A20-4B7A-BFC8-1F8E33DFF3AC}"/>
    <hyperlink ref="T1" location="Inhaltsverzeichnis!A1" display="2  Erwerbstätige am Arbeitsort im Land Berlin 1991 bis 2014 nach ausgewählten Wirtschaftsbereichen" xr:uid="{B05E0CAE-C13D-430A-A1AD-6C8C8C08D7A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3/23 –  Brandenburg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8831C-93AE-497E-822B-FA92D1025520}">
  <dimension ref="A1:X115"/>
  <sheetViews>
    <sheetView zoomScaleNormal="100" zoomScaleSheetLayoutView="100" workbookViewId="0">
      <pane ySplit="5" topLeftCell="A6" activePane="bottomLeft" state="frozen"/>
      <selection pane="bottomLeft"/>
    </sheetView>
  </sheetViews>
  <sheetFormatPr baseColWidth="10" defaultColWidth="11.44140625" defaultRowHeight="13.2"/>
  <cols>
    <col min="1" max="1" width="19.6640625" style="47" customWidth="1"/>
    <col min="2" max="2" width="13.33203125" style="46" customWidth="1"/>
    <col min="3" max="8" width="9.6640625" style="46" customWidth="1"/>
    <col min="9" max="19" width="7.6640625" style="46" customWidth="1"/>
    <col min="20" max="20" width="6.44140625" style="46" customWidth="1"/>
    <col min="21" max="16384" width="11.44140625" style="46"/>
  </cols>
  <sheetData>
    <row r="1" spans="1:24" s="47" customFormat="1" ht="24" customHeight="1">
      <c r="B1" s="152" t="s">
        <v>147</v>
      </c>
      <c r="C1" s="152"/>
      <c r="D1" s="152"/>
      <c r="E1" s="152"/>
      <c r="F1" s="152"/>
      <c r="G1" s="152"/>
      <c r="H1" s="152"/>
      <c r="I1" s="153" t="s">
        <v>147</v>
      </c>
      <c r="J1" s="153"/>
      <c r="K1" s="153"/>
      <c r="L1" s="153"/>
      <c r="M1" s="153"/>
      <c r="N1" s="153"/>
      <c r="O1" s="153"/>
      <c r="P1" s="153"/>
      <c r="Q1" s="153"/>
      <c r="R1" s="153"/>
      <c r="S1" s="153"/>
      <c r="T1" s="153"/>
    </row>
    <row r="2" spans="1:24" s="47" customFormat="1" ht="12" customHeight="1">
      <c r="B2" s="48"/>
      <c r="C2" s="49"/>
      <c r="D2" s="49"/>
      <c r="E2" s="50"/>
      <c r="F2" s="50"/>
      <c r="G2" s="50"/>
      <c r="H2" s="49"/>
      <c r="I2" s="51"/>
      <c r="J2" s="50"/>
      <c r="K2" s="50"/>
      <c r="L2" s="50"/>
      <c r="M2" s="50"/>
      <c r="N2" s="50"/>
      <c r="O2" s="50"/>
      <c r="P2" s="50"/>
      <c r="Q2" s="50"/>
      <c r="R2" s="50"/>
      <c r="S2" s="50"/>
    </row>
    <row r="3" spans="1:24" s="47" customFormat="1" ht="12" customHeight="1">
      <c r="B3" s="154" t="s">
        <v>44</v>
      </c>
      <c r="C3" s="156" t="s">
        <v>53</v>
      </c>
      <c r="D3" s="156" t="s">
        <v>54</v>
      </c>
      <c r="E3" s="156" t="s">
        <v>55</v>
      </c>
      <c r="F3" s="156" t="s">
        <v>48</v>
      </c>
      <c r="G3" s="156"/>
      <c r="H3" s="158"/>
      <c r="I3" s="154" t="s">
        <v>56</v>
      </c>
      <c r="J3" s="159" t="s">
        <v>48</v>
      </c>
      <c r="K3" s="159"/>
      <c r="L3" s="159"/>
      <c r="M3" s="159"/>
      <c r="N3" s="159"/>
      <c r="O3" s="159"/>
      <c r="P3" s="159"/>
      <c r="Q3" s="159"/>
      <c r="R3" s="159"/>
      <c r="S3" s="159"/>
      <c r="T3" s="158" t="s">
        <v>44</v>
      </c>
    </row>
    <row r="4" spans="1:24" s="47" customFormat="1" ht="12" customHeight="1">
      <c r="B4" s="154"/>
      <c r="C4" s="157"/>
      <c r="D4" s="156"/>
      <c r="E4" s="156"/>
      <c r="F4" s="156" t="s">
        <v>57</v>
      </c>
      <c r="G4" s="62" t="s">
        <v>58</v>
      </c>
      <c r="H4" s="158" t="s">
        <v>59</v>
      </c>
      <c r="I4" s="154"/>
      <c r="J4" s="156" t="s">
        <v>60</v>
      </c>
      <c r="K4" s="157" t="s">
        <v>48</v>
      </c>
      <c r="L4" s="157"/>
      <c r="M4" s="156" t="s">
        <v>61</v>
      </c>
      <c r="N4" s="157" t="s">
        <v>48</v>
      </c>
      <c r="O4" s="157"/>
      <c r="P4" s="157"/>
      <c r="Q4" s="156" t="s">
        <v>62</v>
      </c>
      <c r="R4" s="157" t="s">
        <v>48</v>
      </c>
      <c r="S4" s="157"/>
      <c r="T4" s="158"/>
    </row>
    <row r="5" spans="1:24" s="52" customFormat="1" ht="109.95" customHeight="1">
      <c r="B5" s="155"/>
      <c r="C5" s="157"/>
      <c r="D5" s="156"/>
      <c r="E5" s="156"/>
      <c r="F5" s="156"/>
      <c r="G5" s="53" t="s">
        <v>63</v>
      </c>
      <c r="H5" s="158"/>
      <c r="I5" s="154"/>
      <c r="J5" s="156"/>
      <c r="K5" s="53" t="s">
        <v>64</v>
      </c>
      <c r="L5" s="53" t="s">
        <v>65</v>
      </c>
      <c r="M5" s="156"/>
      <c r="N5" s="53" t="s">
        <v>66</v>
      </c>
      <c r="O5" s="53" t="s">
        <v>67</v>
      </c>
      <c r="P5" s="53" t="s">
        <v>68</v>
      </c>
      <c r="Q5" s="156"/>
      <c r="R5" s="53" t="s">
        <v>69</v>
      </c>
      <c r="S5" s="53" t="s">
        <v>70</v>
      </c>
      <c r="T5" s="160"/>
    </row>
    <row r="6" spans="1:24" s="70" customFormat="1" ht="12" customHeight="1">
      <c r="A6" s="52"/>
      <c r="B6" s="80"/>
      <c r="C6" s="80"/>
      <c r="D6" s="80"/>
      <c r="E6" s="80"/>
      <c r="F6" s="80"/>
      <c r="G6" s="80"/>
      <c r="H6" s="80"/>
      <c r="I6" s="80"/>
      <c r="J6" s="80"/>
      <c r="K6" s="80"/>
      <c r="L6" s="80"/>
      <c r="M6" s="80"/>
      <c r="N6" s="80"/>
      <c r="O6" s="80"/>
      <c r="P6" s="80"/>
      <c r="Q6" s="80"/>
      <c r="R6" s="80"/>
      <c r="S6" s="80"/>
      <c r="T6" s="80"/>
    </row>
    <row r="7" spans="1:24" s="70" customFormat="1" ht="12" customHeight="1">
      <c r="A7" s="52"/>
      <c r="B7" s="79"/>
      <c r="C7" s="146" t="s">
        <v>51</v>
      </c>
      <c r="D7" s="146"/>
      <c r="E7" s="146"/>
      <c r="F7" s="146"/>
      <c r="G7" s="146"/>
      <c r="H7" s="146"/>
      <c r="I7" s="146" t="s">
        <v>51</v>
      </c>
      <c r="J7" s="146"/>
      <c r="K7" s="146"/>
      <c r="L7" s="146"/>
      <c r="M7" s="146"/>
      <c r="N7" s="146"/>
      <c r="O7" s="146"/>
      <c r="P7" s="146"/>
      <c r="Q7" s="146"/>
      <c r="R7" s="146"/>
      <c r="S7" s="146"/>
      <c r="T7" s="79"/>
    </row>
    <row r="8" spans="1:24" s="70" customFormat="1" ht="12" customHeight="1">
      <c r="A8" s="52"/>
      <c r="B8" s="71">
        <v>2014</v>
      </c>
      <c r="C8" s="74">
        <v>951.62699999999995</v>
      </c>
      <c r="D8" s="74">
        <v>25.318999999999999</v>
      </c>
      <c r="E8" s="74">
        <v>213.05699999999999</v>
      </c>
      <c r="F8" s="74">
        <v>144.62299999999999</v>
      </c>
      <c r="G8" s="74">
        <v>120.66800000000001</v>
      </c>
      <c r="H8" s="74">
        <v>68.433999999999997</v>
      </c>
      <c r="I8" s="74">
        <v>713.25099999999998</v>
      </c>
      <c r="J8" s="74">
        <v>241.709</v>
      </c>
      <c r="K8" s="74">
        <v>225.69300000000001</v>
      </c>
      <c r="L8" s="74">
        <v>16.015999999999998</v>
      </c>
      <c r="M8" s="74">
        <v>145.47999999999999</v>
      </c>
      <c r="N8" s="74">
        <v>12.46</v>
      </c>
      <c r="O8" s="74">
        <v>10.754</v>
      </c>
      <c r="P8" s="74">
        <v>122.26600000000001</v>
      </c>
      <c r="Q8" s="74">
        <v>326.06200000000001</v>
      </c>
      <c r="R8" s="74">
        <v>272.041</v>
      </c>
      <c r="S8" s="74">
        <v>54.021000000000001</v>
      </c>
      <c r="T8" s="71">
        <v>2014</v>
      </c>
      <c r="U8" s="73"/>
      <c r="V8" s="73"/>
      <c r="W8" s="73"/>
      <c r="X8" s="73"/>
    </row>
    <row r="9" spans="1:24" s="70" customFormat="1" ht="12" customHeight="1">
      <c r="A9" s="52"/>
      <c r="B9" s="71">
        <v>2015</v>
      </c>
      <c r="C9" s="74">
        <v>951.94600000000003</v>
      </c>
      <c r="D9" s="74">
        <v>24.853999999999999</v>
      </c>
      <c r="E9" s="74">
        <v>211.887</v>
      </c>
      <c r="F9" s="74">
        <v>143.98699999999999</v>
      </c>
      <c r="G9" s="74">
        <v>120.358</v>
      </c>
      <c r="H9" s="74">
        <v>67.900000000000006</v>
      </c>
      <c r="I9" s="74">
        <v>715.20500000000004</v>
      </c>
      <c r="J9" s="74">
        <v>240.553</v>
      </c>
      <c r="K9" s="74">
        <v>225.965</v>
      </c>
      <c r="L9" s="74">
        <v>14.587999999999999</v>
      </c>
      <c r="M9" s="74">
        <v>146.61199999999999</v>
      </c>
      <c r="N9" s="74">
        <v>12.532999999999999</v>
      </c>
      <c r="O9" s="74">
        <v>10.688000000000001</v>
      </c>
      <c r="P9" s="74">
        <v>123.39100000000001</v>
      </c>
      <c r="Q9" s="74">
        <v>328.04</v>
      </c>
      <c r="R9" s="74">
        <v>275.34899999999999</v>
      </c>
      <c r="S9" s="74">
        <v>52.691000000000003</v>
      </c>
      <c r="T9" s="71">
        <v>2015</v>
      </c>
      <c r="U9" s="73"/>
      <c r="V9" s="73"/>
      <c r="W9" s="73"/>
      <c r="X9" s="73"/>
    </row>
    <row r="10" spans="1:24" s="70" customFormat="1" ht="12" customHeight="1">
      <c r="A10" s="52"/>
      <c r="B10" s="71">
        <v>2016</v>
      </c>
      <c r="C10" s="74">
        <v>963.87099999999998</v>
      </c>
      <c r="D10" s="74">
        <v>24.123999999999999</v>
      </c>
      <c r="E10" s="74">
        <v>212.77600000000001</v>
      </c>
      <c r="F10" s="74">
        <v>144.02199999999999</v>
      </c>
      <c r="G10" s="74">
        <v>120.749</v>
      </c>
      <c r="H10" s="74">
        <v>68.754000000000005</v>
      </c>
      <c r="I10" s="74">
        <v>726.971</v>
      </c>
      <c r="J10" s="74">
        <v>242.501</v>
      </c>
      <c r="K10" s="74">
        <v>228.25</v>
      </c>
      <c r="L10" s="74">
        <v>14.250999999999999</v>
      </c>
      <c r="M10" s="74">
        <v>149.251</v>
      </c>
      <c r="N10" s="74">
        <v>12.382</v>
      </c>
      <c r="O10" s="74">
        <v>10.428000000000001</v>
      </c>
      <c r="P10" s="74">
        <v>126.441</v>
      </c>
      <c r="Q10" s="74">
        <v>335.21899999999999</v>
      </c>
      <c r="R10" s="74">
        <v>282.32799999999997</v>
      </c>
      <c r="S10" s="74">
        <v>52.890999999999998</v>
      </c>
      <c r="T10" s="71">
        <v>2016</v>
      </c>
      <c r="U10" s="73"/>
      <c r="V10" s="73"/>
      <c r="W10" s="73"/>
      <c r="X10" s="73"/>
    </row>
    <row r="11" spans="1:24" s="70" customFormat="1" ht="12" customHeight="1">
      <c r="A11" s="52"/>
      <c r="B11" s="71">
        <v>2017</v>
      </c>
      <c r="C11" s="74">
        <v>980.226</v>
      </c>
      <c r="D11" s="74">
        <v>24.748000000000001</v>
      </c>
      <c r="E11" s="74">
        <v>214.696</v>
      </c>
      <c r="F11" s="74">
        <v>144.79</v>
      </c>
      <c r="G11" s="74">
        <v>121.783</v>
      </c>
      <c r="H11" s="74">
        <v>69.906000000000006</v>
      </c>
      <c r="I11" s="74">
        <v>740.78200000000004</v>
      </c>
      <c r="J11" s="74">
        <v>248.227</v>
      </c>
      <c r="K11" s="74">
        <v>233.72900000000001</v>
      </c>
      <c r="L11" s="74">
        <v>14.497999999999999</v>
      </c>
      <c r="M11" s="74">
        <v>150.994</v>
      </c>
      <c r="N11" s="74">
        <v>12.116</v>
      </c>
      <c r="O11" s="74">
        <v>10.51</v>
      </c>
      <c r="P11" s="74">
        <v>128.36799999999999</v>
      </c>
      <c r="Q11" s="74">
        <v>341.56099999999998</v>
      </c>
      <c r="R11" s="74">
        <v>287.67899999999997</v>
      </c>
      <c r="S11" s="74">
        <v>53.881999999999998</v>
      </c>
      <c r="T11" s="71">
        <v>2017</v>
      </c>
      <c r="U11" s="73"/>
      <c r="V11" s="73"/>
      <c r="W11" s="73"/>
      <c r="X11" s="73"/>
    </row>
    <row r="12" spans="1:24" s="70" customFormat="1" ht="12" customHeight="1">
      <c r="A12" s="52"/>
      <c r="B12" s="71">
        <v>2018</v>
      </c>
      <c r="C12" s="74">
        <v>992.86</v>
      </c>
      <c r="D12" s="74">
        <v>23.581</v>
      </c>
      <c r="E12" s="74">
        <v>218.267</v>
      </c>
      <c r="F12" s="74">
        <v>146.703</v>
      </c>
      <c r="G12" s="74">
        <v>123.815</v>
      </c>
      <c r="H12" s="74">
        <v>71.563999999999993</v>
      </c>
      <c r="I12" s="74">
        <v>751.01199999999994</v>
      </c>
      <c r="J12" s="74">
        <v>254.995</v>
      </c>
      <c r="K12" s="74">
        <v>240.66200000000001</v>
      </c>
      <c r="L12" s="74">
        <v>14.333</v>
      </c>
      <c r="M12" s="74">
        <v>150.30500000000001</v>
      </c>
      <c r="N12" s="74">
        <v>11.832000000000001</v>
      </c>
      <c r="O12" s="74">
        <v>10.957000000000001</v>
      </c>
      <c r="P12" s="74">
        <v>127.51600000000001</v>
      </c>
      <c r="Q12" s="74">
        <v>345.71199999999999</v>
      </c>
      <c r="R12" s="74">
        <v>292.39100000000002</v>
      </c>
      <c r="S12" s="74">
        <v>53.320999999999998</v>
      </c>
      <c r="T12" s="71">
        <v>2018</v>
      </c>
      <c r="U12" s="73"/>
      <c r="V12" s="73"/>
      <c r="W12" s="73"/>
      <c r="X12" s="73"/>
    </row>
    <row r="13" spans="1:24" s="70" customFormat="1" ht="12" customHeight="1">
      <c r="A13" s="52"/>
      <c r="B13" s="71">
        <v>2019</v>
      </c>
      <c r="C13" s="74">
        <v>1000.725</v>
      </c>
      <c r="D13" s="74">
        <v>22.975999999999999</v>
      </c>
      <c r="E13" s="74">
        <v>219.881</v>
      </c>
      <c r="F13" s="74">
        <v>147.18199999999999</v>
      </c>
      <c r="G13" s="74">
        <v>124.31399999999999</v>
      </c>
      <c r="H13" s="74">
        <v>72.698999999999998</v>
      </c>
      <c r="I13" s="74">
        <v>757.86800000000005</v>
      </c>
      <c r="J13" s="74">
        <v>254.965</v>
      </c>
      <c r="K13" s="74">
        <v>240.25800000000001</v>
      </c>
      <c r="L13" s="74">
        <v>14.707000000000001</v>
      </c>
      <c r="M13" s="74">
        <v>150.78899999999999</v>
      </c>
      <c r="N13" s="74">
        <v>11.702</v>
      </c>
      <c r="O13" s="74">
        <v>11.345000000000001</v>
      </c>
      <c r="P13" s="74">
        <v>127.742</v>
      </c>
      <c r="Q13" s="74">
        <v>352.11399999999998</v>
      </c>
      <c r="R13" s="74">
        <v>298.28800000000001</v>
      </c>
      <c r="S13" s="74">
        <v>53.826000000000001</v>
      </c>
      <c r="T13" s="71">
        <v>2019</v>
      </c>
      <c r="U13" s="73"/>
      <c r="V13" s="73"/>
      <c r="W13" s="73"/>
      <c r="X13" s="73"/>
    </row>
    <row r="14" spans="1:24" s="70" customFormat="1" ht="12" customHeight="1">
      <c r="A14" s="52"/>
      <c r="B14" s="71">
        <v>2020</v>
      </c>
      <c r="C14" s="74">
        <v>997.65599999999995</v>
      </c>
      <c r="D14" s="74">
        <v>22.515000000000001</v>
      </c>
      <c r="E14" s="74">
        <v>218.089</v>
      </c>
      <c r="F14" s="74">
        <v>144.91999999999999</v>
      </c>
      <c r="G14" s="74">
        <v>122.203</v>
      </c>
      <c r="H14" s="74">
        <v>73.168999999999997</v>
      </c>
      <c r="I14" s="74">
        <v>757.05200000000002</v>
      </c>
      <c r="J14" s="74">
        <v>251.791</v>
      </c>
      <c r="K14" s="74">
        <v>237.31</v>
      </c>
      <c r="L14" s="74">
        <v>14.481</v>
      </c>
      <c r="M14" s="74">
        <v>147.05600000000001</v>
      </c>
      <c r="N14" s="74">
        <v>11.537000000000001</v>
      </c>
      <c r="O14" s="74">
        <v>11.182</v>
      </c>
      <c r="P14" s="74">
        <v>124.337</v>
      </c>
      <c r="Q14" s="74">
        <v>358.20499999999998</v>
      </c>
      <c r="R14" s="74">
        <v>304.28199999999998</v>
      </c>
      <c r="S14" s="74">
        <v>53.923000000000002</v>
      </c>
      <c r="T14" s="71">
        <v>2020</v>
      </c>
      <c r="U14" s="73"/>
      <c r="V14" s="73"/>
      <c r="W14" s="73"/>
      <c r="X14" s="73"/>
    </row>
    <row r="15" spans="1:24" s="70" customFormat="1" ht="12" customHeight="1">
      <c r="A15" s="52"/>
      <c r="B15" s="71">
        <v>2021</v>
      </c>
      <c r="C15" s="74">
        <v>1009.203</v>
      </c>
      <c r="D15" s="74">
        <v>21.771000000000001</v>
      </c>
      <c r="E15" s="74">
        <v>218.74600000000001</v>
      </c>
      <c r="F15" s="74">
        <v>145.29</v>
      </c>
      <c r="G15" s="74">
        <v>122.39700000000001</v>
      </c>
      <c r="H15" s="74">
        <v>73.456000000000003</v>
      </c>
      <c r="I15" s="74">
        <v>768.68600000000004</v>
      </c>
      <c r="J15" s="74">
        <v>254.53800000000001</v>
      </c>
      <c r="K15" s="74">
        <v>239.96299999999999</v>
      </c>
      <c r="L15" s="74">
        <v>14.574999999999999</v>
      </c>
      <c r="M15" s="74">
        <v>149.03</v>
      </c>
      <c r="N15" s="74">
        <v>11.667999999999999</v>
      </c>
      <c r="O15" s="74">
        <v>11.349</v>
      </c>
      <c r="P15" s="74">
        <v>126.01300000000001</v>
      </c>
      <c r="Q15" s="74">
        <v>365.11799999999999</v>
      </c>
      <c r="R15" s="74">
        <v>312.238</v>
      </c>
      <c r="S15" s="74">
        <v>52.88</v>
      </c>
      <c r="T15" s="71">
        <v>2021</v>
      </c>
      <c r="U15" s="73"/>
      <c r="V15" s="73"/>
      <c r="W15" s="73"/>
      <c r="X15" s="73"/>
    </row>
    <row r="16" spans="1:24" s="70" customFormat="1" ht="12" customHeight="1">
      <c r="A16" s="52"/>
      <c r="B16" s="71">
        <v>2022</v>
      </c>
      <c r="C16" s="74">
        <v>1024.886</v>
      </c>
      <c r="D16" s="74">
        <v>21.719000000000001</v>
      </c>
      <c r="E16" s="74">
        <v>223.054</v>
      </c>
      <c r="F16" s="74">
        <v>149.602</v>
      </c>
      <c r="G16" s="74">
        <v>126.794</v>
      </c>
      <c r="H16" s="74">
        <v>73.451999999999998</v>
      </c>
      <c r="I16" s="74">
        <v>780.11300000000006</v>
      </c>
      <c r="J16" s="74">
        <v>257.84800000000001</v>
      </c>
      <c r="K16" s="74">
        <v>242.51</v>
      </c>
      <c r="L16" s="74">
        <v>15.337999999999999</v>
      </c>
      <c r="M16" s="74">
        <v>151.43</v>
      </c>
      <c r="N16" s="74">
        <v>11.31</v>
      </c>
      <c r="O16" s="74">
        <v>11.51</v>
      </c>
      <c r="P16" s="74">
        <v>128.61000000000001</v>
      </c>
      <c r="Q16" s="74">
        <v>370.83499999999998</v>
      </c>
      <c r="R16" s="74">
        <v>317.23200000000003</v>
      </c>
      <c r="S16" s="74">
        <v>53.603000000000002</v>
      </c>
      <c r="T16" s="71">
        <v>2022</v>
      </c>
      <c r="U16" s="73"/>
      <c r="V16" s="73"/>
      <c r="W16" s="73"/>
      <c r="X16" s="73"/>
    </row>
    <row r="17" spans="1:24" s="70" customFormat="1" ht="12" customHeight="1">
      <c r="A17" s="52"/>
      <c r="B17" s="115">
        <v>2023</v>
      </c>
      <c r="C17" s="74">
        <v>1029.442</v>
      </c>
      <c r="D17" s="74">
        <v>21.07</v>
      </c>
      <c r="E17" s="74">
        <v>226.26900000000001</v>
      </c>
      <c r="F17" s="74">
        <v>153.26900000000001</v>
      </c>
      <c r="G17" s="74">
        <v>130.13900000000001</v>
      </c>
      <c r="H17" s="74">
        <v>73</v>
      </c>
      <c r="I17" s="74">
        <v>782.10299999999995</v>
      </c>
      <c r="J17" s="74">
        <v>257.39800000000002</v>
      </c>
      <c r="K17" s="74">
        <v>242.17599999999999</v>
      </c>
      <c r="L17" s="74">
        <v>15.222</v>
      </c>
      <c r="M17" s="74">
        <v>150.50899999999999</v>
      </c>
      <c r="N17" s="74">
        <v>11.031000000000001</v>
      </c>
      <c r="O17" s="74">
        <v>11.693</v>
      </c>
      <c r="P17" s="74">
        <v>127.785</v>
      </c>
      <c r="Q17" s="74">
        <v>374.19600000000003</v>
      </c>
      <c r="R17" s="74">
        <v>320.245</v>
      </c>
      <c r="S17" s="74">
        <v>53.951000000000001</v>
      </c>
      <c r="T17" s="115">
        <v>2023</v>
      </c>
      <c r="U17" s="73"/>
      <c r="V17" s="73"/>
      <c r="W17" s="73"/>
      <c r="X17" s="73"/>
    </row>
    <row r="18" spans="1:24" s="70" customFormat="1" ht="12" customHeight="1">
      <c r="A18" s="52"/>
      <c r="B18" s="79"/>
      <c r="C18" s="79"/>
      <c r="D18" s="79"/>
      <c r="E18" s="79"/>
      <c r="F18" s="79"/>
      <c r="G18" s="79"/>
      <c r="H18" s="79"/>
      <c r="I18" s="79"/>
      <c r="J18" s="79"/>
      <c r="K18" s="79"/>
      <c r="L18" s="79"/>
      <c r="M18" s="79"/>
      <c r="N18" s="79"/>
      <c r="O18" s="79"/>
      <c r="P18" s="79"/>
      <c r="Q18" s="79"/>
      <c r="R18" s="79"/>
      <c r="S18" s="79"/>
      <c r="T18" s="79"/>
    </row>
    <row r="19" spans="1:24" s="70" customFormat="1" ht="12" customHeight="1">
      <c r="A19" s="52"/>
      <c r="B19" s="79"/>
      <c r="C19" s="146" t="s">
        <v>121</v>
      </c>
      <c r="D19" s="146"/>
      <c r="E19" s="146"/>
      <c r="F19" s="146"/>
      <c r="G19" s="146"/>
      <c r="H19" s="146"/>
      <c r="I19" s="146" t="s">
        <v>121</v>
      </c>
      <c r="J19" s="146"/>
      <c r="K19" s="146"/>
      <c r="L19" s="146"/>
      <c r="M19" s="146"/>
      <c r="N19" s="146"/>
      <c r="O19" s="146"/>
      <c r="P19" s="146"/>
      <c r="Q19" s="146"/>
      <c r="R19" s="146"/>
      <c r="S19" s="146"/>
      <c r="T19" s="79"/>
    </row>
    <row r="20" spans="1:24" s="70" customFormat="1" ht="12" customHeight="1">
      <c r="A20" s="52"/>
      <c r="B20" s="71">
        <v>2015</v>
      </c>
      <c r="C20" s="76">
        <f t="shared" ref="C20:S27" si="0">ROUND(C9/C8*100-100,5)</f>
        <v>3.3520000000000001E-2</v>
      </c>
      <c r="D20" s="76">
        <f t="shared" si="0"/>
        <v>-1.83657</v>
      </c>
      <c r="E20" s="76">
        <f t="shared" si="0"/>
        <v>-0.54915000000000003</v>
      </c>
      <c r="F20" s="76">
        <f t="shared" si="0"/>
        <v>-0.43975999999999998</v>
      </c>
      <c r="G20" s="76">
        <f t="shared" si="0"/>
        <v>-0.25690000000000002</v>
      </c>
      <c r="H20" s="76">
        <f t="shared" si="0"/>
        <v>-0.78030999999999995</v>
      </c>
      <c r="I20" s="76">
        <f t="shared" si="0"/>
        <v>0.27395999999999998</v>
      </c>
      <c r="J20" s="76">
        <f t="shared" si="0"/>
        <v>-0.47826000000000002</v>
      </c>
      <c r="K20" s="76">
        <f t="shared" si="0"/>
        <v>0.12052</v>
      </c>
      <c r="L20" s="76">
        <f t="shared" si="0"/>
        <v>-8.9160799999999991</v>
      </c>
      <c r="M20" s="76">
        <f t="shared" si="0"/>
        <v>0.77810999999999997</v>
      </c>
      <c r="N20" s="76">
        <f t="shared" si="0"/>
        <v>0.58587</v>
      </c>
      <c r="O20" s="76">
        <f t="shared" si="0"/>
        <v>-0.61373</v>
      </c>
      <c r="P20" s="76">
        <f t="shared" si="0"/>
        <v>0.92012000000000005</v>
      </c>
      <c r="Q20" s="76">
        <f t="shared" si="0"/>
        <v>0.60663</v>
      </c>
      <c r="R20" s="76">
        <f t="shared" si="0"/>
        <v>1.2159899999999999</v>
      </c>
      <c r="S20" s="76">
        <f t="shared" si="0"/>
        <v>-2.4620099999999998</v>
      </c>
      <c r="T20" s="71">
        <v>2015</v>
      </c>
    </row>
    <row r="21" spans="1:24" s="70" customFormat="1" ht="12" customHeight="1">
      <c r="A21" s="54"/>
      <c r="B21" s="71">
        <v>2016</v>
      </c>
      <c r="C21" s="76">
        <f t="shared" si="0"/>
        <v>1.2526999999999999</v>
      </c>
      <c r="D21" s="76">
        <f t="shared" si="0"/>
        <v>-2.9371499999999999</v>
      </c>
      <c r="E21" s="76">
        <f t="shared" si="0"/>
        <v>0.41955999999999999</v>
      </c>
      <c r="F21" s="76">
        <f t="shared" si="0"/>
        <v>2.4309999999999998E-2</v>
      </c>
      <c r="G21" s="76">
        <f t="shared" si="0"/>
        <v>0.32485999999999998</v>
      </c>
      <c r="H21" s="76">
        <f t="shared" si="0"/>
        <v>1.25773</v>
      </c>
      <c r="I21" s="76">
        <f t="shared" si="0"/>
        <v>1.6451199999999999</v>
      </c>
      <c r="J21" s="76">
        <f t="shared" si="0"/>
        <v>0.80979999999999996</v>
      </c>
      <c r="K21" s="76">
        <f t="shared" si="0"/>
        <v>1.01122</v>
      </c>
      <c r="L21" s="76">
        <f t="shared" si="0"/>
        <v>-2.31012</v>
      </c>
      <c r="M21" s="76">
        <f t="shared" si="0"/>
        <v>1.79999</v>
      </c>
      <c r="N21" s="76">
        <f t="shared" si="0"/>
        <v>-1.20482</v>
      </c>
      <c r="O21" s="76">
        <f t="shared" si="0"/>
        <v>-2.4326300000000001</v>
      </c>
      <c r="P21" s="76">
        <f t="shared" si="0"/>
        <v>2.4718200000000001</v>
      </c>
      <c r="Q21" s="76">
        <f t="shared" si="0"/>
        <v>2.18845</v>
      </c>
      <c r="R21" s="76">
        <f t="shared" si="0"/>
        <v>2.5346000000000002</v>
      </c>
      <c r="S21" s="76">
        <f t="shared" si="0"/>
        <v>0.37957000000000002</v>
      </c>
      <c r="T21" s="71">
        <v>2016</v>
      </c>
    </row>
    <row r="22" spans="1:24" s="70" customFormat="1" ht="12" customHeight="1">
      <c r="A22" s="54"/>
      <c r="B22" s="71">
        <v>2017</v>
      </c>
      <c r="C22" s="76">
        <f t="shared" si="0"/>
        <v>1.6968000000000001</v>
      </c>
      <c r="D22" s="76">
        <f t="shared" si="0"/>
        <v>2.5866400000000001</v>
      </c>
      <c r="E22" s="76">
        <f t="shared" si="0"/>
        <v>0.90236000000000005</v>
      </c>
      <c r="F22" s="76">
        <f t="shared" si="0"/>
        <v>0.53325</v>
      </c>
      <c r="G22" s="76">
        <f t="shared" si="0"/>
        <v>0.85631999999999997</v>
      </c>
      <c r="H22" s="76">
        <f t="shared" si="0"/>
        <v>1.67554</v>
      </c>
      <c r="I22" s="76">
        <f t="shared" si="0"/>
        <v>1.8997999999999999</v>
      </c>
      <c r="J22" s="76">
        <f t="shared" si="0"/>
        <v>2.3612299999999999</v>
      </c>
      <c r="K22" s="76">
        <f t="shared" si="0"/>
        <v>2.4004400000000001</v>
      </c>
      <c r="L22" s="76">
        <f t="shared" si="0"/>
        <v>1.7332099999999999</v>
      </c>
      <c r="M22" s="76">
        <f t="shared" si="0"/>
        <v>1.1678299999999999</v>
      </c>
      <c r="N22" s="76">
        <f t="shared" si="0"/>
        <v>-2.1482800000000002</v>
      </c>
      <c r="O22" s="76">
        <f t="shared" si="0"/>
        <v>0.78634000000000004</v>
      </c>
      <c r="P22" s="76">
        <f t="shared" si="0"/>
        <v>1.52403</v>
      </c>
      <c r="Q22" s="76">
        <f t="shared" si="0"/>
        <v>1.8918999999999999</v>
      </c>
      <c r="R22" s="76">
        <f t="shared" si="0"/>
        <v>1.8953100000000001</v>
      </c>
      <c r="S22" s="76">
        <f t="shared" si="0"/>
        <v>1.8736600000000001</v>
      </c>
      <c r="T22" s="71">
        <v>2017</v>
      </c>
    </row>
    <row r="23" spans="1:24" s="70" customFormat="1" ht="12" customHeight="1">
      <c r="A23" s="54"/>
      <c r="B23" s="71">
        <v>2018</v>
      </c>
      <c r="C23" s="76">
        <f t="shared" si="0"/>
        <v>1.2888900000000001</v>
      </c>
      <c r="D23" s="76">
        <f t="shared" si="0"/>
        <v>-4.7155300000000002</v>
      </c>
      <c r="E23" s="76">
        <f t="shared" si="0"/>
        <v>1.6632800000000001</v>
      </c>
      <c r="F23" s="76">
        <f t="shared" si="0"/>
        <v>1.3212200000000001</v>
      </c>
      <c r="G23" s="76">
        <f t="shared" si="0"/>
        <v>1.6685399999999999</v>
      </c>
      <c r="H23" s="76">
        <f t="shared" si="0"/>
        <v>2.3717600000000001</v>
      </c>
      <c r="I23" s="76">
        <f t="shared" si="0"/>
        <v>1.38097</v>
      </c>
      <c r="J23" s="76">
        <f t="shared" si="0"/>
        <v>2.72654</v>
      </c>
      <c r="K23" s="76">
        <f t="shared" si="0"/>
        <v>2.9662600000000001</v>
      </c>
      <c r="L23" s="76">
        <f t="shared" si="0"/>
        <v>-1.13809</v>
      </c>
      <c r="M23" s="76">
        <f t="shared" si="0"/>
        <v>-0.45630999999999999</v>
      </c>
      <c r="N23" s="76">
        <f t="shared" si="0"/>
        <v>-2.3440099999999999</v>
      </c>
      <c r="O23" s="76">
        <f t="shared" si="0"/>
        <v>4.2530900000000003</v>
      </c>
      <c r="P23" s="76">
        <f t="shared" si="0"/>
        <v>-0.66371999999999998</v>
      </c>
      <c r="Q23" s="76">
        <f t="shared" si="0"/>
        <v>1.2153</v>
      </c>
      <c r="R23" s="76">
        <f t="shared" si="0"/>
        <v>1.63794</v>
      </c>
      <c r="S23" s="76">
        <f t="shared" si="0"/>
        <v>-1.0411600000000001</v>
      </c>
      <c r="T23" s="71">
        <v>2018</v>
      </c>
    </row>
    <row r="24" spans="1:24" s="70" customFormat="1" ht="12" customHeight="1">
      <c r="A24" s="54"/>
      <c r="B24" s="71">
        <v>2019</v>
      </c>
      <c r="C24" s="76">
        <f t="shared" si="0"/>
        <v>0.79215999999999998</v>
      </c>
      <c r="D24" s="76">
        <f t="shared" si="0"/>
        <v>-2.56562</v>
      </c>
      <c r="E24" s="76">
        <f t="shared" si="0"/>
        <v>0.73946000000000001</v>
      </c>
      <c r="F24" s="76">
        <f t="shared" si="0"/>
        <v>0.32651000000000002</v>
      </c>
      <c r="G24" s="76">
        <f t="shared" si="0"/>
        <v>0.40301999999999999</v>
      </c>
      <c r="H24" s="76">
        <f t="shared" si="0"/>
        <v>1.58599</v>
      </c>
      <c r="I24" s="76">
        <f t="shared" si="0"/>
        <v>0.91290000000000004</v>
      </c>
      <c r="J24" s="76">
        <f t="shared" si="0"/>
        <v>-1.176E-2</v>
      </c>
      <c r="K24" s="76">
        <f t="shared" si="0"/>
        <v>-0.16786999999999999</v>
      </c>
      <c r="L24" s="76">
        <f t="shared" si="0"/>
        <v>2.6093600000000001</v>
      </c>
      <c r="M24" s="76">
        <f t="shared" si="0"/>
        <v>0.32201000000000002</v>
      </c>
      <c r="N24" s="76">
        <f t="shared" si="0"/>
        <v>-1.0987199999999999</v>
      </c>
      <c r="O24" s="76">
        <f t="shared" si="0"/>
        <v>3.5411199999999998</v>
      </c>
      <c r="P24" s="76">
        <f t="shared" si="0"/>
        <v>0.17723</v>
      </c>
      <c r="Q24" s="76">
        <f t="shared" si="0"/>
        <v>1.8518300000000001</v>
      </c>
      <c r="R24" s="76">
        <f t="shared" si="0"/>
        <v>2.0168200000000001</v>
      </c>
      <c r="S24" s="76">
        <f t="shared" si="0"/>
        <v>0.94708999999999999</v>
      </c>
      <c r="T24" s="71">
        <v>2019</v>
      </c>
    </row>
    <row r="25" spans="1:24" s="70" customFormat="1" ht="12" customHeight="1">
      <c r="A25" s="54"/>
      <c r="B25" s="71">
        <v>2020</v>
      </c>
      <c r="C25" s="76">
        <f t="shared" si="0"/>
        <v>-0.30668000000000001</v>
      </c>
      <c r="D25" s="76">
        <f t="shared" si="0"/>
        <v>-2.00644</v>
      </c>
      <c r="E25" s="76">
        <f t="shared" si="0"/>
        <v>-0.81498999999999999</v>
      </c>
      <c r="F25" s="76">
        <f t="shared" si="0"/>
        <v>-1.53687</v>
      </c>
      <c r="G25" s="76">
        <f t="shared" si="0"/>
        <v>-1.6981200000000001</v>
      </c>
      <c r="H25" s="76">
        <f t="shared" si="0"/>
        <v>0.64649999999999996</v>
      </c>
      <c r="I25" s="76">
        <f t="shared" si="0"/>
        <v>-0.10767</v>
      </c>
      <c r="J25" s="76">
        <f t="shared" si="0"/>
        <v>-1.24488</v>
      </c>
      <c r="K25" s="76">
        <f t="shared" si="0"/>
        <v>-1.2270099999999999</v>
      </c>
      <c r="L25" s="76">
        <f t="shared" si="0"/>
        <v>-1.53668</v>
      </c>
      <c r="M25" s="76">
        <f t="shared" si="0"/>
        <v>-2.4756399999999998</v>
      </c>
      <c r="N25" s="76">
        <f t="shared" si="0"/>
        <v>-1.4100200000000001</v>
      </c>
      <c r="O25" s="76">
        <f t="shared" si="0"/>
        <v>-1.43676</v>
      </c>
      <c r="P25" s="76">
        <f t="shared" si="0"/>
        <v>-2.66553</v>
      </c>
      <c r="Q25" s="76">
        <f t="shared" si="0"/>
        <v>1.72984</v>
      </c>
      <c r="R25" s="76">
        <f t="shared" si="0"/>
        <v>2.0094699999999999</v>
      </c>
      <c r="S25" s="76">
        <f t="shared" si="0"/>
        <v>0.18021000000000001</v>
      </c>
      <c r="T25" s="71">
        <v>2020</v>
      </c>
    </row>
    <row r="26" spans="1:24" s="70" customFormat="1" ht="12" customHeight="1">
      <c r="A26" s="54"/>
      <c r="B26" s="71">
        <v>2021</v>
      </c>
      <c r="C26" s="76">
        <f t="shared" si="0"/>
        <v>1.15741</v>
      </c>
      <c r="D26" s="76">
        <f t="shared" si="0"/>
        <v>-3.3044600000000002</v>
      </c>
      <c r="E26" s="76">
        <f t="shared" si="0"/>
        <v>0.30125000000000002</v>
      </c>
      <c r="F26" s="76">
        <f t="shared" si="0"/>
        <v>0.25530999999999998</v>
      </c>
      <c r="G26" s="76">
        <f t="shared" si="0"/>
        <v>0.15875</v>
      </c>
      <c r="H26" s="76">
        <f t="shared" si="0"/>
        <v>0.39223999999999998</v>
      </c>
      <c r="I26" s="76">
        <f t="shared" si="0"/>
        <v>1.5367500000000001</v>
      </c>
      <c r="J26" s="76">
        <f t="shared" si="0"/>
        <v>1.0909800000000001</v>
      </c>
      <c r="K26" s="76">
        <f t="shared" si="0"/>
        <v>1.11795</v>
      </c>
      <c r="L26" s="76">
        <f t="shared" si="0"/>
        <v>0.64912999999999998</v>
      </c>
      <c r="M26" s="76">
        <f t="shared" si="0"/>
        <v>1.3423499999999999</v>
      </c>
      <c r="N26" s="76">
        <f t="shared" si="0"/>
        <v>1.13548</v>
      </c>
      <c r="O26" s="76">
        <f t="shared" si="0"/>
        <v>1.4934700000000001</v>
      </c>
      <c r="P26" s="76">
        <f t="shared" si="0"/>
        <v>1.34795</v>
      </c>
      <c r="Q26" s="76">
        <f t="shared" si="0"/>
        <v>1.9298999999999999</v>
      </c>
      <c r="R26" s="76">
        <f t="shared" si="0"/>
        <v>2.6146799999999999</v>
      </c>
      <c r="S26" s="76">
        <f t="shared" si="0"/>
        <v>-1.93424</v>
      </c>
      <c r="T26" s="71">
        <v>2021</v>
      </c>
    </row>
    <row r="27" spans="1:24" s="70" customFormat="1" ht="12" customHeight="1">
      <c r="A27" s="54"/>
      <c r="B27" s="71">
        <v>2022</v>
      </c>
      <c r="C27" s="76">
        <f t="shared" si="0"/>
        <v>1.554</v>
      </c>
      <c r="D27" s="76">
        <f t="shared" si="0"/>
        <v>-0.23885000000000001</v>
      </c>
      <c r="E27" s="76">
        <f t="shared" si="0"/>
        <v>1.9694100000000001</v>
      </c>
      <c r="F27" s="76">
        <f t="shared" si="0"/>
        <v>2.9678599999999999</v>
      </c>
      <c r="G27" s="76">
        <f t="shared" si="0"/>
        <v>3.5924100000000001</v>
      </c>
      <c r="H27" s="76">
        <f t="shared" si="0"/>
        <v>-5.45E-3</v>
      </c>
      <c r="I27" s="76">
        <f t="shared" si="0"/>
        <v>1.4865600000000001</v>
      </c>
      <c r="J27" s="76">
        <f t="shared" si="0"/>
        <v>1.3004</v>
      </c>
      <c r="K27" s="76">
        <f t="shared" si="0"/>
        <v>1.06141</v>
      </c>
      <c r="L27" s="76">
        <f t="shared" si="0"/>
        <v>5.2349899999999998</v>
      </c>
      <c r="M27" s="76">
        <f t="shared" si="0"/>
        <v>1.6104099999999999</v>
      </c>
      <c r="N27" s="76">
        <f t="shared" si="0"/>
        <v>-3.0682200000000002</v>
      </c>
      <c r="O27" s="76">
        <f t="shared" si="0"/>
        <v>1.4186300000000001</v>
      </c>
      <c r="P27" s="76">
        <f t="shared" si="0"/>
        <v>2.0609000000000002</v>
      </c>
      <c r="Q27" s="76">
        <f t="shared" si="0"/>
        <v>1.5658000000000001</v>
      </c>
      <c r="R27" s="76">
        <f t="shared" si="0"/>
        <v>1.5994200000000001</v>
      </c>
      <c r="S27" s="76">
        <f t="shared" si="0"/>
        <v>1.3672500000000001</v>
      </c>
      <c r="T27" s="71">
        <v>2022</v>
      </c>
    </row>
    <row r="28" spans="1:24" s="70" customFormat="1" ht="12" customHeight="1">
      <c r="A28" s="54"/>
      <c r="B28" s="115">
        <v>2023</v>
      </c>
      <c r="C28" s="76">
        <f t="shared" ref="C28:S28" si="1">ROUND(C17/C16*100-100,5)</f>
        <v>0.44453999999999999</v>
      </c>
      <c r="D28" s="76">
        <f t="shared" si="1"/>
        <v>-2.9881700000000002</v>
      </c>
      <c r="E28" s="76">
        <f t="shared" si="1"/>
        <v>1.44136</v>
      </c>
      <c r="F28" s="76">
        <f t="shared" si="1"/>
        <v>2.4511699999999998</v>
      </c>
      <c r="G28" s="76">
        <f t="shared" si="1"/>
        <v>2.6381399999999999</v>
      </c>
      <c r="H28" s="76">
        <f t="shared" si="1"/>
        <v>-0.61536999999999997</v>
      </c>
      <c r="I28" s="76">
        <f t="shared" si="1"/>
        <v>0.25508999999999998</v>
      </c>
      <c r="J28" s="76">
        <f t="shared" si="1"/>
        <v>-0.17452000000000001</v>
      </c>
      <c r="K28" s="76">
        <f t="shared" si="1"/>
        <v>-0.13772999999999999</v>
      </c>
      <c r="L28" s="76">
        <f t="shared" si="1"/>
        <v>-0.75629000000000002</v>
      </c>
      <c r="M28" s="76">
        <f t="shared" si="1"/>
        <v>-0.60819999999999996</v>
      </c>
      <c r="N28" s="76">
        <f t="shared" si="1"/>
        <v>-2.4668399999999999</v>
      </c>
      <c r="O28" s="76">
        <f t="shared" si="1"/>
        <v>1.58992</v>
      </c>
      <c r="P28" s="76">
        <f t="shared" si="1"/>
        <v>-0.64146999999999998</v>
      </c>
      <c r="Q28" s="76">
        <f t="shared" si="1"/>
        <v>0.90632999999999997</v>
      </c>
      <c r="R28" s="76">
        <f t="shared" si="1"/>
        <v>0.94977999999999996</v>
      </c>
      <c r="S28" s="76">
        <f t="shared" si="1"/>
        <v>0.64922000000000002</v>
      </c>
      <c r="T28" s="115">
        <v>2023</v>
      </c>
    </row>
    <row r="29" spans="1:24" s="70" customFormat="1" ht="12" customHeight="1">
      <c r="A29" s="54"/>
      <c r="B29" s="79"/>
      <c r="C29" s="79"/>
      <c r="D29" s="79"/>
      <c r="E29" s="79"/>
      <c r="F29" s="79"/>
      <c r="G29" s="79"/>
      <c r="H29" s="79"/>
      <c r="I29" s="79"/>
      <c r="J29" s="79"/>
      <c r="K29" s="79"/>
      <c r="L29" s="79"/>
      <c r="M29" s="79"/>
      <c r="N29" s="79"/>
      <c r="O29" s="79"/>
      <c r="P29" s="79"/>
      <c r="Q29" s="79"/>
      <c r="R29" s="79"/>
      <c r="S29" s="79"/>
      <c r="T29" s="79"/>
    </row>
    <row r="30" spans="1:24" s="70" customFormat="1" ht="12" customHeight="1">
      <c r="A30" s="54"/>
      <c r="B30" s="79"/>
      <c r="C30" s="146" t="s">
        <v>123</v>
      </c>
      <c r="D30" s="146"/>
      <c r="E30" s="146"/>
      <c r="F30" s="146"/>
      <c r="G30" s="146"/>
      <c r="H30" s="146"/>
      <c r="I30" s="146" t="s">
        <v>123</v>
      </c>
      <c r="J30" s="146"/>
      <c r="K30" s="146"/>
      <c r="L30" s="146"/>
      <c r="M30" s="146"/>
      <c r="N30" s="146"/>
      <c r="O30" s="146"/>
      <c r="P30" s="146"/>
      <c r="Q30" s="146"/>
      <c r="R30" s="146"/>
      <c r="S30" s="146"/>
      <c r="T30" s="79"/>
    </row>
    <row r="31" spans="1:24" s="70" customFormat="1">
      <c r="A31" s="52"/>
      <c r="B31" s="71">
        <v>2014</v>
      </c>
      <c r="C31" s="81">
        <v>100</v>
      </c>
      <c r="D31" s="82">
        <f t="shared" ref="D31:S40" si="2">ROUND(D8/$C8*100,5)</f>
        <v>2.6606000000000001</v>
      </c>
      <c r="E31" s="82">
        <f t="shared" si="2"/>
        <v>22.38871</v>
      </c>
      <c r="F31" s="82">
        <f t="shared" si="2"/>
        <v>15.19745</v>
      </c>
      <c r="G31" s="82">
        <f t="shared" si="2"/>
        <v>12.68018</v>
      </c>
      <c r="H31" s="82">
        <f t="shared" si="2"/>
        <v>7.1912599999999998</v>
      </c>
      <c r="I31" s="82">
        <f t="shared" si="2"/>
        <v>74.950689999999994</v>
      </c>
      <c r="J31" s="82">
        <f t="shared" si="2"/>
        <v>25.399550000000001</v>
      </c>
      <c r="K31" s="82">
        <f t="shared" si="2"/>
        <v>23.716539999999998</v>
      </c>
      <c r="L31" s="82">
        <f t="shared" si="2"/>
        <v>1.6830099999999999</v>
      </c>
      <c r="M31" s="82">
        <f t="shared" si="2"/>
        <v>15.2875</v>
      </c>
      <c r="N31" s="82">
        <f t="shared" si="2"/>
        <v>1.3093399999999999</v>
      </c>
      <c r="O31" s="82">
        <f t="shared" si="2"/>
        <v>1.1300600000000001</v>
      </c>
      <c r="P31" s="82">
        <f t="shared" si="2"/>
        <v>12.848100000000001</v>
      </c>
      <c r="Q31" s="82">
        <f t="shared" si="2"/>
        <v>34.263629999999999</v>
      </c>
      <c r="R31" s="82">
        <f t="shared" si="2"/>
        <v>28.586939999999998</v>
      </c>
      <c r="S31" s="82">
        <f t="shared" si="2"/>
        <v>5.6767000000000003</v>
      </c>
      <c r="T31" s="71">
        <v>2014</v>
      </c>
    </row>
    <row r="32" spans="1:24" s="70" customFormat="1">
      <c r="A32" s="52"/>
      <c r="B32" s="71">
        <v>2015</v>
      </c>
      <c r="C32" s="81">
        <v>100</v>
      </c>
      <c r="D32" s="82">
        <f t="shared" si="2"/>
        <v>2.6108600000000002</v>
      </c>
      <c r="E32" s="82">
        <f t="shared" si="2"/>
        <v>22.258299999999998</v>
      </c>
      <c r="F32" s="82">
        <f t="shared" si="2"/>
        <v>15.125540000000001</v>
      </c>
      <c r="G32" s="82">
        <f t="shared" si="2"/>
        <v>12.643359999999999</v>
      </c>
      <c r="H32" s="82">
        <f t="shared" si="2"/>
        <v>7.1327600000000002</v>
      </c>
      <c r="I32" s="82">
        <f t="shared" si="2"/>
        <v>75.130840000000006</v>
      </c>
      <c r="J32" s="82">
        <f t="shared" si="2"/>
        <v>25.26961</v>
      </c>
      <c r="K32" s="82">
        <f t="shared" si="2"/>
        <v>23.737169999999999</v>
      </c>
      <c r="L32" s="82">
        <f t="shared" si="2"/>
        <v>1.53244</v>
      </c>
      <c r="M32" s="82">
        <f t="shared" si="2"/>
        <v>15.401289999999999</v>
      </c>
      <c r="N32" s="82">
        <f t="shared" si="2"/>
        <v>1.31657</v>
      </c>
      <c r="O32" s="82">
        <f t="shared" si="2"/>
        <v>1.1227499999999999</v>
      </c>
      <c r="P32" s="82">
        <f t="shared" si="2"/>
        <v>12.961970000000001</v>
      </c>
      <c r="Q32" s="82">
        <f t="shared" si="2"/>
        <v>34.459940000000003</v>
      </c>
      <c r="R32" s="82">
        <f t="shared" si="2"/>
        <v>28.924849999999999</v>
      </c>
      <c r="S32" s="82">
        <f t="shared" si="2"/>
        <v>5.5350799999999998</v>
      </c>
      <c r="T32" s="71">
        <v>2015</v>
      </c>
    </row>
    <row r="33" spans="1:20" s="70" customFormat="1">
      <c r="A33" s="52"/>
      <c r="B33" s="71">
        <v>2016</v>
      </c>
      <c r="C33" s="81">
        <v>100</v>
      </c>
      <c r="D33" s="82">
        <f t="shared" si="2"/>
        <v>2.5028199999999998</v>
      </c>
      <c r="E33" s="82">
        <f t="shared" si="2"/>
        <v>22.075150000000001</v>
      </c>
      <c r="F33" s="82">
        <f t="shared" si="2"/>
        <v>14.94204</v>
      </c>
      <c r="G33" s="82">
        <f t="shared" si="2"/>
        <v>12.527509999999999</v>
      </c>
      <c r="H33" s="82">
        <f t="shared" si="2"/>
        <v>7.1331100000000003</v>
      </c>
      <c r="I33" s="82">
        <f t="shared" si="2"/>
        <v>75.422020000000003</v>
      </c>
      <c r="J33" s="82">
        <f t="shared" si="2"/>
        <v>25.15907</v>
      </c>
      <c r="K33" s="82">
        <f t="shared" si="2"/>
        <v>23.68055</v>
      </c>
      <c r="L33" s="82">
        <f t="shared" si="2"/>
        <v>1.4785200000000001</v>
      </c>
      <c r="M33" s="82">
        <f t="shared" si="2"/>
        <v>15.484540000000001</v>
      </c>
      <c r="N33" s="82">
        <f t="shared" si="2"/>
        <v>1.28461</v>
      </c>
      <c r="O33" s="82">
        <f t="shared" si="2"/>
        <v>1.08189</v>
      </c>
      <c r="P33" s="82">
        <f t="shared" si="2"/>
        <v>13.118040000000001</v>
      </c>
      <c r="Q33" s="82">
        <f t="shared" si="2"/>
        <v>34.778410000000001</v>
      </c>
      <c r="R33" s="82">
        <f t="shared" si="2"/>
        <v>29.291060000000002</v>
      </c>
      <c r="S33" s="82">
        <f t="shared" si="2"/>
        <v>5.4873500000000002</v>
      </c>
      <c r="T33" s="71">
        <v>2016</v>
      </c>
    </row>
    <row r="34" spans="1:20" s="70" customFormat="1">
      <c r="A34" s="52"/>
      <c r="B34" s="71">
        <v>2017</v>
      </c>
      <c r="C34" s="81">
        <v>100</v>
      </c>
      <c r="D34" s="82">
        <f t="shared" si="2"/>
        <v>2.5247199999999999</v>
      </c>
      <c r="E34" s="82">
        <f t="shared" si="2"/>
        <v>21.902699999999999</v>
      </c>
      <c r="F34" s="82">
        <f t="shared" si="2"/>
        <v>14.77108</v>
      </c>
      <c r="G34" s="82">
        <f t="shared" si="2"/>
        <v>12.423970000000001</v>
      </c>
      <c r="H34" s="82">
        <f t="shared" si="2"/>
        <v>7.1316199999999998</v>
      </c>
      <c r="I34" s="82">
        <f t="shared" si="2"/>
        <v>75.572569999999999</v>
      </c>
      <c r="J34" s="82">
        <f t="shared" ref="J34:J40" si="3">ROUND(J11/$C11*100,5)</f>
        <v>25.323450000000001</v>
      </c>
      <c r="K34" s="82">
        <f t="shared" si="2"/>
        <v>23.8444</v>
      </c>
      <c r="L34" s="82">
        <f t="shared" si="2"/>
        <v>1.47905</v>
      </c>
      <c r="M34" s="82">
        <f t="shared" si="2"/>
        <v>15.404</v>
      </c>
      <c r="N34" s="82">
        <f t="shared" si="2"/>
        <v>1.23604</v>
      </c>
      <c r="O34" s="82">
        <f t="shared" si="2"/>
        <v>1.0722</v>
      </c>
      <c r="P34" s="82">
        <f t="shared" si="2"/>
        <v>13.09576</v>
      </c>
      <c r="Q34" s="82">
        <f t="shared" si="2"/>
        <v>34.845129999999997</v>
      </c>
      <c r="R34" s="82">
        <f t="shared" si="2"/>
        <v>29.348230000000001</v>
      </c>
      <c r="S34" s="82">
        <f t="shared" si="2"/>
        <v>5.4969000000000001</v>
      </c>
      <c r="T34" s="71">
        <v>2017</v>
      </c>
    </row>
    <row r="35" spans="1:20" s="70" customFormat="1">
      <c r="A35" s="52"/>
      <c r="B35" s="71">
        <v>2018</v>
      </c>
      <c r="C35" s="81">
        <v>100</v>
      </c>
      <c r="D35" s="82">
        <f t="shared" si="2"/>
        <v>2.3750599999999999</v>
      </c>
      <c r="E35" s="82">
        <f t="shared" si="2"/>
        <v>21.98366</v>
      </c>
      <c r="F35" s="82">
        <f t="shared" si="2"/>
        <v>14.7758</v>
      </c>
      <c r="G35" s="82">
        <f t="shared" si="2"/>
        <v>12.47054</v>
      </c>
      <c r="H35" s="82">
        <f t="shared" si="2"/>
        <v>7.2078600000000002</v>
      </c>
      <c r="I35" s="82">
        <f t="shared" si="2"/>
        <v>75.641279999999995</v>
      </c>
      <c r="J35" s="82">
        <f t="shared" si="3"/>
        <v>25.682880000000001</v>
      </c>
      <c r="K35" s="82">
        <f t="shared" si="2"/>
        <v>24.239270000000001</v>
      </c>
      <c r="L35" s="82">
        <f t="shared" si="2"/>
        <v>1.4436100000000001</v>
      </c>
      <c r="M35" s="82">
        <f t="shared" si="2"/>
        <v>15.138590000000001</v>
      </c>
      <c r="N35" s="82">
        <f t="shared" si="2"/>
        <v>1.19171</v>
      </c>
      <c r="O35" s="82">
        <f t="shared" si="2"/>
        <v>1.10358</v>
      </c>
      <c r="P35" s="82">
        <f t="shared" si="2"/>
        <v>12.843299999999999</v>
      </c>
      <c r="Q35" s="82">
        <f t="shared" si="2"/>
        <v>34.819809999999997</v>
      </c>
      <c r="R35" s="82">
        <f t="shared" si="2"/>
        <v>29.449369999999998</v>
      </c>
      <c r="S35" s="82">
        <f t="shared" si="2"/>
        <v>5.3704400000000003</v>
      </c>
      <c r="T35" s="71">
        <v>2018</v>
      </c>
    </row>
    <row r="36" spans="1:20" s="70" customFormat="1">
      <c r="A36" s="52"/>
      <c r="B36" s="71">
        <v>2019</v>
      </c>
      <c r="C36" s="81">
        <v>100</v>
      </c>
      <c r="D36" s="82">
        <f t="shared" si="2"/>
        <v>2.2959399999999999</v>
      </c>
      <c r="E36" s="82">
        <f t="shared" si="2"/>
        <v>21.972169999999998</v>
      </c>
      <c r="F36" s="82">
        <f t="shared" si="2"/>
        <v>14.70754</v>
      </c>
      <c r="G36" s="82">
        <f t="shared" si="2"/>
        <v>12.42239</v>
      </c>
      <c r="H36" s="82">
        <f t="shared" si="2"/>
        <v>7.2646300000000004</v>
      </c>
      <c r="I36" s="82">
        <f t="shared" si="2"/>
        <v>75.731890000000007</v>
      </c>
      <c r="J36" s="82">
        <f t="shared" si="3"/>
        <v>25.47803</v>
      </c>
      <c r="K36" s="82">
        <f t="shared" si="2"/>
        <v>24.008389999999999</v>
      </c>
      <c r="L36" s="82">
        <f t="shared" si="2"/>
        <v>1.46963</v>
      </c>
      <c r="M36" s="82">
        <f t="shared" si="2"/>
        <v>15.06798</v>
      </c>
      <c r="N36" s="82">
        <f t="shared" si="2"/>
        <v>1.1693499999999999</v>
      </c>
      <c r="O36" s="82">
        <f t="shared" si="2"/>
        <v>1.13368</v>
      </c>
      <c r="P36" s="82">
        <f t="shared" si="2"/>
        <v>12.764950000000001</v>
      </c>
      <c r="Q36" s="82">
        <f t="shared" si="2"/>
        <v>35.185890000000001</v>
      </c>
      <c r="R36" s="82">
        <f t="shared" si="2"/>
        <v>29.807189999999999</v>
      </c>
      <c r="S36" s="82">
        <f t="shared" si="2"/>
        <v>5.3787000000000003</v>
      </c>
      <c r="T36" s="71">
        <v>2019</v>
      </c>
    </row>
    <row r="37" spans="1:20" s="70" customFormat="1">
      <c r="A37" s="52"/>
      <c r="B37" s="71">
        <v>2020</v>
      </c>
      <c r="C37" s="81">
        <v>100</v>
      </c>
      <c r="D37" s="82">
        <f t="shared" si="2"/>
        <v>2.2567900000000001</v>
      </c>
      <c r="E37" s="82">
        <f t="shared" si="2"/>
        <v>21.860140000000001</v>
      </c>
      <c r="F37" s="82">
        <f t="shared" si="2"/>
        <v>14.52605</v>
      </c>
      <c r="G37" s="82">
        <f t="shared" si="2"/>
        <v>12.24901</v>
      </c>
      <c r="H37" s="82">
        <f t="shared" si="2"/>
        <v>7.3340899999999998</v>
      </c>
      <c r="I37" s="82">
        <f t="shared" si="2"/>
        <v>75.883070000000004</v>
      </c>
      <c r="J37" s="82">
        <f t="shared" si="3"/>
        <v>25.23826</v>
      </c>
      <c r="K37" s="82">
        <f t="shared" si="2"/>
        <v>23.786760000000001</v>
      </c>
      <c r="L37" s="82">
        <f t="shared" si="2"/>
        <v>1.4515</v>
      </c>
      <c r="M37" s="82">
        <f t="shared" si="2"/>
        <v>14.74015</v>
      </c>
      <c r="N37" s="82">
        <f t="shared" si="2"/>
        <v>1.1564099999999999</v>
      </c>
      <c r="O37" s="82">
        <f t="shared" si="2"/>
        <v>1.12083</v>
      </c>
      <c r="P37" s="82">
        <f t="shared" si="2"/>
        <v>12.462910000000001</v>
      </c>
      <c r="Q37" s="82">
        <f t="shared" si="2"/>
        <v>35.90466</v>
      </c>
      <c r="R37" s="82">
        <f t="shared" si="2"/>
        <v>30.499690000000001</v>
      </c>
      <c r="S37" s="82">
        <f t="shared" si="2"/>
        <v>5.4049699999999996</v>
      </c>
      <c r="T37" s="71">
        <v>2020</v>
      </c>
    </row>
    <row r="38" spans="1:20" s="70" customFormat="1">
      <c r="A38" s="52"/>
      <c r="B38" s="71">
        <v>2021</v>
      </c>
      <c r="C38" s="81">
        <v>100</v>
      </c>
      <c r="D38" s="82">
        <f t="shared" si="2"/>
        <v>2.1572499999999999</v>
      </c>
      <c r="E38" s="82">
        <f t="shared" si="2"/>
        <v>21.67512</v>
      </c>
      <c r="F38" s="82">
        <f t="shared" si="2"/>
        <v>14.396509999999999</v>
      </c>
      <c r="G38" s="82">
        <f t="shared" si="2"/>
        <v>12.12809</v>
      </c>
      <c r="H38" s="82">
        <f t="shared" si="2"/>
        <v>7.2786099999999996</v>
      </c>
      <c r="I38" s="82">
        <f t="shared" si="2"/>
        <v>76.167630000000003</v>
      </c>
      <c r="J38" s="82">
        <f t="shared" si="3"/>
        <v>25.221679999999999</v>
      </c>
      <c r="K38" s="82">
        <f t="shared" si="2"/>
        <v>23.777480000000001</v>
      </c>
      <c r="L38" s="82">
        <f t="shared" si="2"/>
        <v>1.44421</v>
      </c>
      <c r="M38" s="82">
        <f t="shared" si="2"/>
        <v>14.767099999999999</v>
      </c>
      <c r="N38" s="82">
        <f t="shared" si="2"/>
        <v>1.1561600000000001</v>
      </c>
      <c r="O38" s="82">
        <f t="shared" si="2"/>
        <v>1.1245499999999999</v>
      </c>
      <c r="P38" s="82">
        <f t="shared" si="2"/>
        <v>12.48639</v>
      </c>
      <c r="Q38" s="82">
        <f t="shared" si="2"/>
        <v>36.178849999999997</v>
      </c>
      <c r="R38" s="82">
        <f t="shared" si="2"/>
        <v>30.939070000000001</v>
      </c>
      <c r="S38" s="82">
        <f t="shared" si="2"/>
        <v>5.2397799999999997</v>
      </c>
      <c r="T38" s="71">
        <v>2021</v>
      </c>
    </row>
    <row r="39" spans="1:20" s="70" customFormat="1">
      <c r="A39" s="52"/>
      <c r="B39" s="71">
        <v>2022</v>
      </c>
      <c r="C39" s="81">
        <v>100</v>
      </c>
      <c r="D39" s="82">
        <f t="shared" si="2"/>
        <v>2.1191599999999999</v>
      </c>
      <c r="E39" s="82">
        <f t="shared" si="2"/>
        <v>21.76379</v>
      </c>
      <c r="F39" s="82">
        <f t="shared" si="2"/>
        <v>14.59694</v>
      </c>
      <c r="G39" s="82">
        <f t="shared" si="2"/>
        <v>12.37152</v>
      </c>
      <c r="H39" s="82">
        <f t="shared" si="2"/>
        <v>7.1668500000000002</v>
      </c>
      <c r="I39" s="82">
        <f t="shared" si="2"/>
        <v>76.117050000000006</v>
      </c>
      <c r="J39" s="82">
        <f t="shared" si="3"/>
        <v>25.1587</v>
      </c>
      <c r="K39" s="82">
        <f t="shared" si="2"/>
        <v>23.662140000000001</v>
      </c>
      <c r="L39" s="82">
        <f t="shared" si="2"/>
        <v>1.4965599999999999</v>
      </c>
      <c r="M39" s="82">
        <f t="shared" si="2"/>
        <v>14.7753</v>
      </c>
      <c r="N39" s="82">
        <f t="shared" si="2"/>
        <v>1.10354</v>
      </c>
      <c r="O39" s="82">
        <f t="shared" si="2"/>
        <v>1.1230500000000001</v>
      </c>
      <c r="P39" s="82">
        <f t="shared" si="2"/>
        <v>12.54871</v>
      </c>
      <c r="Q39" s="82">
        <f t="shared" si="2"/>
        <v>36.183050000000001</v>
      </c>
      <c r="R39" s="82">
        <f t="shared" si="2"/>
        <v>30.952909999999999</v>
      </c>
      <c r="S39" s="82">
        <f t="shared" si="2"/>
        <v>5.2301399999999996</v>
      </c>
      <c r="T39" s="71">
        <v>2022</v>
      </c>
    </row>
    <row r="40" spans="1:20" s="70" customFormat="1">
      <c r="A40" s="52"/>
      <c r="B40" s="115">
        <v>2023</v>
      </c>
      <c r="C40" s="81">
        <v>100</v>
      </c>
      <c r="D40" s="82">
        <f t="shared" si="2"/>
        <v>2.0467399999999998</v>
      </c>
      <c r="E40" s="82">
        <f t="shared" si="2"/>
        <v>21.979769999999998</v>
      </c>
      <c r="F40" s="82">
        <f t="shared" si="2"/>
        <v>14.88855</v>
      </c>
      <c r="G40" s="82">
        <f t="shared" si="2"/>
        <v>12.6417</v>
      </c>
      <c r="H40" s="82">
        <f t="shared" si="2"/>
        <v>7.0912199999999999</v>
      </c>
      <c r="I40" s="82">
        <f t="shared" ref="I40:S40" si="4">ROUND(I17/$C17*100,5)</f>
        <v>75.973489999999998</v>
      </c>
      <c r="J40" s="82">
        <f t="shared" si="3"/>
        <v>25.003640000000001</v>
      </c>
      <c r="K40" s="82">
        <f t="shared" si="4"/>
        <v>23.524979999999999</v>
      </c>
      <c r="L40" s="82">
        <f t="shared" si="4"/>
        <v>1.4786699999999999</v>
      </c>
      <c r="M40" s="82">
        <f t="shared" si="4"/>
        <v>14.62044</v>
      </c>
      <c r="N40" s="82">
        <f t="shared" si="4"/>
        <v>1.07155</v>
      </c>
      <c r="O40" s="82">
        <f t="shared" si="4"/>
        <v>1.1358600000000001</v>
      </c>
      <c r="P40" s="82">
        <f t="shared" si="4"/>
        <v>12.413040000000001</v>
      </c>
      <c r="Q40" s="82">
        <f t="shared" si="4"/>
        <v>36.349400000000003</v>
      </c>
      <c r="R40" s="82">
        <f t="shared" si="4"/>
        <v>31.108599999999999</v>
      </c>
      <c r="S40" s="82">
        <f t="shared" si="4"/>
        <v>5.2408000000000001</v>
      </c>
      <c r="T40" s="115">
        <v>2023</v>
      </c>
    </row>
    <row r="41" spans="1:20" s="70" customFormat="1">
      <c r="A41" s="52"/>
    </row>
    <row r="42" spans="1:20" s="70" customFormat="1">
      <c r="A42" s="52"/>
    </row>
    <row r="43" spans="1:20" s="70" customFormat="1">
      <c r="A43" s="52"/>
    </row>
    <row r="44" spans="1:20" s="70" customFormat="1">
      <c r="A44" s="52"/>
    </row>
    <row r="45" spans="1:20" s="70" customFormat="1">
      <c r="A45" s="52"/>
    </row>
    <row r="46" spans="1:20" s="70" customFormat="1">
      <c r="A46" s="52"/>
    </row>
    <row r="47" spans="1:20" s="70" customFormat="1">
      <c r="A47" s="52"/>
    </row>
    <row r="48" spans="1:20" s="70" customFormat="1">
      <c r="A48" s="52"/>
    </row>
    <row r="49" spans="1:1" s="70" customFormat="1">
      <c r="A49" s="52"/>
    </row>
    <row r="50" spans="1:1" s="70" customFormat="1">
      <c r="A50" s="52"/>
    </row>
    <row r="51" spans="1:1" s="70" customFormat="1">
      <c r="A51" s="52"/>
    </row>
    <row r="52" spans="1:1" s="70" customFormat="1">
      <c r="A52" s="52"/>
    </row>
    <row r="53" spans="1:1" s="70" customFormat="1">
      <c r="A53" s="52"/>
    </row>
    <row r="54" spans="1:1" s="70" customFormat="1">
      <c r="A54" s="52"/>
    </row>
    <row r="55" spans="1:1" s="70" customFormat="1">
      <c r="A55" s="52"/>
    </row>
    <row r="56" spans="1:1" s="70" customFormat="1">
      <c r="A56" s="52"/>
    </row>
    <row r="57" spans="1:1" s="70" customFormat="1">
      <c r="A57" s="52"/>
    </row>
    <row r="58" spans="1:1" s="70" customFormat="1">
      <c r="A58" s="52"/>
    </row>
    <row r="59" spans="1:1" s="70" customFormat="1">
      <c r="A59" s="52"/>
    </row>
    <row r="60" spans="1:1" s="70" customFormat="1">
      <c r="A60" s="52"/>
    </row>
    <row r="61" spans="1:1" s="70" customFormat="1">
      <c r="A61" s="52"/>
    </row>
    <row r="62" spans="1:1" s="70" customFormat="1">
      <c r="A62" s="52"/>
    </row>
    <row r="63" spans="1:1" s="70" customFormat="1">
      <c r="A63" s="52"/>
    </row>
    <row r="64" spans="1:1" s="70" customFormat="1">
      <c r="A64" s="52"/>
    </row>
    <row r="65" spans="1:1" s="70" customFormat="1">
      <c r="A65" s="52"/>
    </row>
    <row r="66" spans="1:1" s="70" customFormat="1">
      <c r="A66" s="52"/>
    </row>
    <row r="67" spans="1:1" s="70" customFormat="1">
      <c r="A67" s="52"/>
    </row>
    <row r="68" spans="1:1" s="70" customFormat="1">
      <c r="A68" s="52"/>
    </row>
    <row r="69" spans="1:1" s="70" customFormat="1">
      <c r="A69" s="52"/>
    </row>
    <row r="70" spans="1:1" s="70" customFormat="1">
      <c r="A70" s="52"/>
    </row>
    <row r="71" spans="1:1" s="70" customFormat="1">
      <c r="A71" s="52"/>
    </row>
    <row r="72" spans="1:1" s="70" customFormat="1">
      <c r="A72" s="52"/>
    </row>
    <row r="73" spans="1:1" s="70" customFormat="1">
      <c r="A73" s="52"/>
    </row>
    <row r="74" spans="1:1" s="70" customFormat="1">
      <c r="A74" s="52"/>
    </row>
    <row r="75" spans="1:1" s="70" customFormat="1">
      <c r="A75" s="52"/>
    </row>
    <row r="76" spans="1:1" s="70" customFormat="1">
      <c r="A76" s="52"/>
    </row>
    <row r="77" spans="1:1" s="70" customFormat="1">
      <c r="A77" s="52"/>
    </row>
    <row r="78" spans="1:1" s="70" customFormat="1">
      <c r="A78" s="52"/>
    </row>
    <row r="79" spans="1:1" s="70" customFormat="1">
      <c r="A79" s="52"/>
    </row>
    <row r="80" spans="1:1" s="70" customFormat="1">
      <c r="A80" s="52"/>
    </row>
    <row r="81" spans="1:1" s="70" customFormat="1">
      <c r="A81" s="52"/>
    </row>
    <row r="82" spans="1:1" s="70" customFormat="1">
      <c r="A82" s="52"/>
    </row>
    <row r="83" spans="1:1" s="70" customFormat="1">
      <c r="A83" s="52"/>
    </row>
    <row r="84" spans="1:1" s="70" customFormat="1">
      <c r="A84" s="52"/>
    </row>
    <row r="85" spans="1:1" s="70" customFormat="1">
      <c r="A85" s="52"/>
    </row>
    <row r="86" spans="1:1" s="70" customFormat="1">
      <c r="A86" s="52"/>
    </row>
    <row r="87" spans="1:1" s="70" customFormat="1">
      <c r="A87" s="52"/>
    </row>
    <row r="88" spans="1:1" s="70" customFormat="1">
      <c r="A88" s="52"/>
    </row>
    <row r="89" spans="1:1" s="70" customFormat="1">
      <c r="A89" s="52"/>
    </row>
    <row r="90" spans="1:1" s="70" customFormat="1">
      <c r="A90" s="52"/>
    </row>
    <row r="91" spans="1:1" s="70" customFormat="1">
      <c r="A91" s="52"/>
    </row>
    <row r="92" spans="1:1" s="70" customFormat="1">
      <c r="A92" s="52"/>
    </row>
    <row r="93" spans="1:1" s="70" customFormat="1">
      <c r="A93" s="52"/>
    </row>
    <row r="94" spans="1:1" s="70" customFormat="1">
      <c r="A94" s="52"/>
    </row>
    <row r="95" spans="1:1" s="70" customFormat="1">
      <c r="A95" s="52"/>
    </row>
    <row r="96" spans="1:1" s="70" customFormat="1">
      <c r="A96" s="52"/>
    </row>
    <row r="97" spans="1:1" s="70" customFormat="1">
      <c r="A97" s="52"/>
    </row>
    <row r="98" spans="1:1" s="70" customFormat="1">
      <c r="A98" s="52"/>
    </row>
    <row r="99" spans="1:1" s="70" customFormat="1">
      <c r="A99" s="52"/>
    </row>
    <row r="100" spans="1:1" s="70" customFormat="1">
      <c r="A100" s="52"/>
    </row>
    <row r="101" spans="1:1" s="70" customFormat="1">
      <c r="A101" s="52"/>
    </row>
    <row r="102" spans="1:1" s="70" customFormat="1">
      <c r="A102" s="52"/>
    </row>
    <row r="103" spans="1:1" s="70" customFormat="1">
      <c r="A103" s="52"/>
    </row>
    <row r="104" spans="1:1" s="70" customFormat="1">
      <c r="A104" s="52"/>
    </row>
    <row r="105" spans="1:1" s="70" customFormat="1">
      <c r="A105" s="52"/>
    </row>
    <row r="106" spans="1:1" s="70" customFormat="1">
      <c r="A106" s="52"/>
    </row>
    <row r="107" spans="1:1" s="70" customFormat="1">
      <c r="A107" s="52"/>
    </row>
    <row r="108" spans="1:1" s="70" customFormat="1">
      <c r="A108" s="52"/>
    </row>
    <row r="109" spans="1:1" s="70" customFormat="1">
      <c r="A109" s="52"/>
    </row>
    <row r="110" spans="1:1" s="70" customFormat="1">
      <c r="A110" s="52"/>
    </row>
    <row r="111" spans="1:1" s="70" customFormat="1">
      <c r="A111" s="52"/>
    </row>
    <row r="112" spans="1:1" s="70" customFormat="1">
      <c r="A112" s="52"/>
    </row>
    <row r="113" spans="1:1" s="70" customFormat="1">
      <c r="A113" s="52"/>
    </row>
    <row r="114" spans="1:1" s="70" customFormat="1">
      <c r="A114" s="52"/>
    </row>
    <row r="115" spans="1:1" s="70" customFormat="1">
      <c r="A115" s="52"/>
    </row>
  </sheetData>
  <mergeCells count="24">
    <mergeCell ref="M4:M5"/>
    <mergeCell ref="C30:H30"/>
    <mergeCell ref="I30:S30"/>
    <mergeCell ref="C7:H7"/>
    <mergeCell ref="I7:S7"/>
    <mergeCell ref="C19:H19"/>
    <mergeCell ref="I19:S19"/>
    <mergeCell ref="N4:P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Q1" location="Inhaltsverzeichnis!A1" display="2  Erwerbstätige am Arbeitsort im Land Berlin 1991 bis 2014 nach ausgewählten Wirtschaftsbereichen" xr:uid="{D834362F-5E95-4777-BDE7-5F8DA694089C}"/>
    <hyperlink ref="R1:S1" location="Inhaltsverzeichnis!A1" display="2  Erwerbstätige am Arbeitsort im Land Berlin 1991 bis 2014 nach ausgewählten Wirtschaftsbereichen" xr:uid="{A3DD7E6A-BBCD-435B-B7A9-DF539D739FE0}"/>
    <hyperlink ref="T1" location="Inhaltsverzeichnis!A1" display="2  Erwerbstätige am Arbeitsort im Land Berlin 1991 bis 2014 nach ausgewählten Wirtschaftsbereichen" xr:uid="{C3886158-9A7F-456D-81F0-6C1BBBCAC14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3/23 –  Brandenburg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F8821-20DA-4889-B950-10F5EE4FBDB0}">
  <dimension ref="A1:X116"/>
  <sheetViews>
    <sheetView zoomScaleNormal="100" zoomScaleSheetLayoutView="100" workbookViewId="0">
      <pane ySplit="5" topLeftCell="A6" activePane="bottomLeft" state="frozen"/>
      <selection pane="bottomLeft"/>
    </sheetView>
  </sheetViews>
  <sheetFormatPr baseColWidth="10" defaultColWidth="11.44140625" defaultRowHeight="13.2"/>
  <cols>
    <col min="1" max="1" width="19.6640625" style="47" customWidth="1"/>
    <col min="2" max="2" width="13.33203125" style="46" customWidth="1"/>
    <col min="3" max="8" width="9.6640625" style="46" customWidth="1"/>
    <col min="9" max="19" width="7.6640625" style="46" customWidth="1"/>
    <col min="20" max="20" width="6.44140625" style="46" customWidth="1"/>
    <col min="21" max="16384" width="11.44140625" style="46"/>
  </cols>
  <sheetData>
    <row r="1" spans="1:24" s="47" customFormat="1" ht="24" customHeight="1">
      <c r="B1" s="152" t="s">
        <v>148</v>
      </c>
      <c r="C1" s="152"/>
      <c r="D1" s="152"/>
      <c r="E1" s="152"/>
      <c r="F1" s="152"/>
      <c r="G1" s="152"/>
      <c r="H1" s="152"/>
      <c r="I1" s="153" t="s">
        <v>148</v>
      </c>
      <c r="J1" s="153"/>
      <c r="K1" s="153"/>
      <c r="L1" s="153"/>
      <c r="M1" s="153"/>
      <c r="N1" s="153"/>
      <c r="O1" s="153"/>
      <c r="P1" s="153"/>
      <c r="Q1" s="153"/>
      <c r="R1" s="153"/>
      <c r="S1" s="153"/>
      <c r="T1" s="153"/>
    </row>
    <row r="2" spans="1:24" s="47" customFormat="1" ht="12" customHeight="1">
      <c r="B2" s="48"/>
      <c r="C2" s="49"/>
      <c r="D2" s="49"/>
      <c r="E2" s="50"/>
      <c r="F2" s="50"/>
      <c r="G2" s="50"/>
      <c r="H2" s="49"/>
      <c r="I2" s="51"/>
      <c r="J2" s="50"/>
      <c r="K2" s="50"/>
      <c r="L2" s="50"/>
      <c r="M2" s="50"/>
      <c r="N2" s="50"/>
      <c r="O2" s="50"/>
      <c r="P2" s="50"/>
      <c r="Q2" s="50"/>
      <c r="R2" s="50"/>
      <c r="S2" s="50"/>
    </row>
    <row r="3" spans="1:24" s="47" customFormat="1" ht="12" customHeight="1">
      <c r="B3" s="154" t="s">
        <v>44</v>
      </c>
      <c r="C3" s="156" t="s">
        <v>53</v>
      </c>
      <c r="D3" s="156" t="s">
        <v>54</v>
      </c>
      <c r="E3" s="156" t="s">
        <v>55</v>
      </c>
      <c r="F3" s="156" t="s">
        <v>48</v>
      </c>
      <c r="G3" s="156"/>
      <c r="H3" s="158"/>
      <c r="I3" s="154" t="s">
        <v>56</v>
      </c>
      <c r="J3" s="159" t="s">
        <v>48</v>
      </c>
      <c r="K3" s="159"/>
      <c r="L3" s="159"/>
      <c r="M3" s="159"/>
      <c r="N3" s="159"/>
      <c r="O3" s="159"/>
      <c r="P3" s="159"/>
      <c r="Q3" s="159"/>
      <c r="R3" s="159"/>
      <c r="S3" s="159"/>
      <c r="T3" s="158" t="s">
        <v>44</v>
      </c>
    </row>
    <row r="4" spans="1:24" s="47" customFormat="1" ht="12" customHeight="1">
      <c r="B4" s="154"/>
      <c r="C4" s="157"/>
      <c r="D4" s="156"/>
      <c r="E4" s="156"/>
      <c r="F4" s="156" t="s">
        <v>57</v>
      </c>
      <c r="G4" s="62" t="s">
        <v>58</v>
      </c>
      <c r="H4" s="158" t="s">
        <v>59</v>
      </c>
      <c r="I4" s="154"/>
      <c r="J4" s="156" t="s">
        <v>60</v>
      </c>
      <c r="K4" s="157" t="s">
        <v>48</v>
      </c>
      <c r="L4" s="157"/>
      <c r="M4" s="156" t="s">
        <v>61</v>
      </c>
      <c r="N4" s="157" t="s">
        <v>48</v>
      </c>
      <c r="O4" s="157"/>
      <c r="P4" s="157"/>
      <c r="Q4" s="156" t="s">
        <v>62</v>
      </c>
      <c r="R4" s="157" t="s">
        <v>48</v>
      </c>
      <c r="S4" s="157"/>
      <c r="T4" s="158"/>
    </row>
    <row r="5" spans="1:24" s="52" customFormat="1" ht="109.95" customHeight="1">
      <c r="B5" s="155"/>
      <c r="C5" s="157"/>
      <c r="D5" s="156"/>
      <c r="E5" s="156"/>
      <c r="F5" s="156"/>
      <c r="G5" s="53" t="s">
        <v>63</v>
      </c>
      <c r="H5" s="158"/>
      <c r="I5" s="154"/>
      <c r="J5" s="156"/>
      <c r="K5" s="53" t="s">
        <v>64</v>
      </c>
      <c r="L5" s="53" t="s">
        <v>65</v>
      </c>
      <c r="M5" s="156"/>
      <c r="N5" s="53" t="s">
        <v>66</v>
      </c>
      <c r="O5" s="53" t="s">
        <v>67</v>
      </c>
      <c r="P5" s="53" t="s">
        <v>68</v>
      </c>
      <c r="Q5" s="156"/>
      <c r="R5" s="53" t="s">
        <v>69</v>
      </c>
      <c r="S5" s="53" t="s">
        <v>70</v>
      </c>
      <c r="T5" s="160"/>
    </row>
    <row r="6" spans="1:24" s="70" customFormat="1" ht="12" customHeight="1">
      <c r="A6" s="52"/>
      <c r="B6" s="80"/>
      <c r="C6" s="80"/>
      <c r="D6" s="80"/>
      <c r="E6" s="80"/>
      <c r="F6" s="80"/>
      <c r="G6" s="80"/>
      <c r="H6" s="80"/>
      <c r="I6" s="80"/>
      <c r="J6" s="80"/>
      <c r="K6" s="80"/>
      <c r="L6" s="80"/>
      <c r="M6" s="80"/>
      <c r="N6" s="80"/>
      <c r="O6" s="80"/>
      <c r="P6" s="80"/>
      <c r="Q6" s="80"/>
      <c r="R6" s="80"/>
      <c r="S6" s="80"/>
      <c r="T6" s="80"/>
    </row>
    <row r="7" spans="1:24" s="70" customFormat="1" ht="12" customHeight="1">
      <c r="A7" s="52"/>
      <c r="B7" s="79"/>
      <c r="C7" s="146" t="s">
        <v>51</v>
      </c>
      <c r="D7" s="146"/>
      <c r="E7" s="146"/>
      <c r="F7" s="146"/>
      <c r="G7" s="146"/>
      <c r="H7" s="146"/>
      <c r="I7" s="146" t="s">
        <v>51</v>
      </c>
      <c r="J7" s="146"/>
      <c r="K7" s="146"/>
      <c r="L7" s="146"/>
      <c r="M7" s="146"/>
      <c r="N7" s="146"/>
      <c r="O7" s="146"/>
      <c r="P7" s="146"/>
      <c r="Q7" s="146"/>
      <c r="R7" s="146"/>
      <c r="S7" s="146"/>
      <c r="T7" s="79"/>
    </row>
    <row r="8" spans="1:24" s="70" customFormat="1" ht="12" customHeight="1">
      <c r="A8" s="52"/>
      <c r="B8" s="71">
        <v>2014</v>
      </c>
      <c r="C8" s="74">
        <v>131.00200000000001</v>
      </c>
      <c r="D8" s="74">
        <v>4.093</v>
      </c>
      <c r="E8" s="74">
        <v>32.779000000000003</v>
      </c>
      <c r="F8" s="74">
        <v>7.5510000000000002</v>
      </c>
      <c r="G8" s="74">
        <v>6.9329999999999998</v>
      </c>
      <c r="H8" s="74">
        <v>25.228000000000002</v>
      </c>
      <c r="I8" s="74">
        <v>94.13</v>
      </c>
      <c r="J8" s="74">
        <v>33.811999999999998</v>
      </c>
      <c r="K8" s="74">
        <v>30.853000000000002</v>
      </c>
      <c r="L8" s="74">
        <v>2.9590000000000001</v>
      </c>
      <c r="M8" s="74">
        <v>30.474</v>
      </c>
      <c r="N8" s="74">
        <v>5.5069999999999997</v>
      </c>
      <c r="O8" s="74">
        <v>1.8140000000000001</v>
      </c>
      <c r="P8" s="74">
        <v>23.152999999999999</v>
      </c>
      <c r="Q8" s="74">
        <v>29.844000000000001</v>
      </c>
      <c r="R8" s="74">
        <v>16.295000000000002</v>
      </c>
      <c r="S8" s="74">
        <v>13.548999999999999</v>
      </c>
      <c r="T8" s="71">
        <v>2014</v>
      </c>
      <c r="U8" s="73"/>
      <c r="V8" s="73"/>
      <c r="W8" s="73"/>
      <c r="X8" s="73"/>
    </row>
    <row r="9" spans="1:24" s="70" customFormat="1" ht="12" customHeight="1">
      <c r="A9" s="52"/>
      <c r="B9" s="71">
        <v>2015</v>
      </c>
      <c r="C9" s="74">
        <v>132.99100000000001</v>
      </c>
      <c r="D9" s="74">
        <v>4.6280000000000001</v>
      </c>
      <c r="E9" s="74">
        <v>32.677</v>
      </c>
      <c r="F9" s="74">
        <v>7.5010000000000003</v>
      </c>
      <c r="G9" s="74">
        <v>6.8959999999999999</v>
      </c>
      <c r="H9" s="74">
        <v>25.175999999999998</v>
      </c>
      <c r="I9" s="74">
        <v>95.686000000000007</v>
      </c>
      <c r="J9" s="74">
        <v>32.988999999999997</v>
      </c>
      <c r="K9" s="74">
        <v>30.050999999999998</v>
      </c>
      <c r="L9" s="74">
        <v>2.9380000000000002</v>
      </c>
      <c r="M9" s="74">
        <v>30.652000000000001</v>
      </c>
      <c r="N9" s="74">
        <v>5.9939999999999998</v>
      </c>
      <c r="O9" s="74">
        <v>1.704</v>
      </c>
      <c r="P9" s="74">
        <v>22.954000000000001</v>
      </c>
      <c r="Q9" s="74">
        <v>32.045000000000002</v>
      </c>
      <c r="R9" s="74">
        <v>17.145</v>
      </c>
      <c r="S9" s="74">
        <v>14.9</v>
      </c>
      <c r="T9" s="71">
        <v>2015</v>
      </c>
      <c r="U9" s="73"/>
      <c r="V9" s="73"/>
      <c r="W9" s="73"/>
      <c r="X9" s="73"/>
    </row>
    <row r="10" spans="1:24" s="70" customFormat="1" ht="12" customHeight="1">
      <c r="A10" s="52"/>
      <c r="B10" s="71">
        <v>2016</v>
      </c>
      <c r="C10" s="74">
        <v>135.16999999999999</v>
      </c>
      <c r="D10" s="74">
        <v>5.1849999999999996</v>
      </c>
      <c r="E10" s="74">
        <v>31.927</v>
      </c>
      <c r="F10" s="74">
        <v>7.4269999999999996</v>
      </c>
      <c r="G10" s="74">
        <v>6.8360000000000003</v>
      </c>
      <c r="H10" s="74">
        <v>24.5</v>
      </c>
      <c r="I10" s="74">
        <v>98.058000000000007</v>
      </c>
      <c r="J10" s="74">
        <v>32.448</v>
      </c>
      <c r="K10" s="74">
        <v>29.396000000000001</v>
      </c>
      <c r="L10" s="74">
        <v>3.052</v>
      </c>
      <c r="M10" s="74">
        <v>30.853000000000002</v>
      </c>
      <c r="N10" s="74">
        <v>6.1849999999999996</v>
      </c>
      <c r="O10" s="74">
        <v>1.5960000000000001</v>
      </c>
      <c r="P10" s="74">
        <v>23.071999999999999</v>
      </c>
      <c r="Q10" s="74">
        <v>34.756999999999998</v>
      </c>
      <c r="R10" s="74">
        <v>18.763999999999999</v>
      </c>
      <c r="S10" s="74">
        <v>15.993</v>
      </c>
      <c r="T10" s="71">
        <v>2016</v>
      </c>
      <c r="U10" s="73"/>
      <c r="V10" s="73"/>
      <c r="W10" s="73"/>
      <c r="X10" s="73"/>
    </row>
    <row r="11" spans="1:24" s="70" customFormat="1" ht="12" customHeight="1">
      <c r="A11" s="52"/>
      <c r="B11" s="71">
        <v>2017</v>
      </c>
      <c r="C11" s="74">
        <v>132.98099999999999</v>
      </c>
      <c r="D11" s="74">
        <v>5.2460000000000004</v>
      </c>
      <c r="E11" s="74">
        <v>30.923999999999999</v>
      </c>
      <c r="F11" s="74">
        <v>7.351</v>
      </c>
      <c r="G11" s="74">
        <v>6.7720000000000002</v>
      </c>
      <c r="H11" s="74">
        <v>23.573</v>
      </c>
      <c r="I11" s="74">
        <v>96.811000000000007</v>
      </c>
      <c r="J11" s="74">
        <v>31.251999999999999</v>
      </c>
      <c r="K11" s="74">
        <v>28.048999999999999</v>
      </c>
      <c r="L11" s="74">
        <v>3.2029999999999998</v>
      </c>
      <c r="M11" s="74">
        <v>30.850999999999999</v>
      </c>
      <c r="N11" s="74">
        <v>5.6470000000000002</v>
      </c>
      <c r="O11" s="74">
        <v>1.587</v>
      </c>
      <c r="P11" s="74">
        <v>23.617000000000001</v>
      </c>
      <c r="Q11" s="74">
        <v>34.707999999999998</v>
      </c>
      <c r="R11" s="74">
        <v>19.341000000000001</v>
      </c>
      <c r="S11" s="74">
        <v>15.367000000000001</v>
      </c>
      <c r="T11" s="71">
        <v>2017</v>
      </c>
      <c r="U11" s="73"/>
      <c r="V11" s="73"/>
      <c r="W11" s="73"/>
      <c r="X11" s="73"/>
    </row>
    <row r="12" spans="1:24" s="70" customFormat="1" ht="12" customHeight="1">
      <c r="A12" s="52"/>
      <c r="B12" s="71">
        <v>2018</v>
      </c>
      <c r="C12" s="74">
        <v>131.06299999999999</v>
      </c>
      <c r="D12" s="74">
        <v>5.2140000000000004</v>
      </c>
      <c r="E12" s="74">
        <v>31.263999999999999</v>
      </c>
      <c r="F12" s="74">
        <v>7.2759999999999998</v>
      </c>
      <c r="G12" s="74">
        <v>6.72</v>
      </c>
      <c r="H12" s="74">
        <v>23.988</v>
      </c>
      <c r="I12" s="74">
        <v>94.584999999999994</v>
      </c>
      <c r="J12" s="74">
        <v>30.454000000000001</v>
      </c>
      <c r="K12" s="74">
        <v>27.326000000000001</v>
      </c>
      <c r="L12" s="74">
        <v>3.1280000000000001</v>
      </c>
      <c r="M12" s="74">
        <v>30.358000000000001</v>
      </c>
      <c r="N12" s="74">
        <v>4.8150000000000004</v>
      </c>
      <c r="O12" s="74">
        <v>1.5609999999999999</v>
      </c>
      <c r="P12" s="74">
        <v>23.981999999999999</v>
      </c>
      <c r="Q12" s="74">
        <v>33.773000000000003</v>
      </c>
      <c r="R12" s="74">
        <v>19.018999999999998</v>
      </c>
      <c r="S12" s="74">
        <v>14.754</v>
      </c>
      <c r="T12" s="71">
        <v>2018</v>
      </c>
      <c r="U12" s="73"/>
      <c r="V12" s="73"/>
      <c r="W12" s="73"/>
      <c r="X12" s="73"/>
    </row>
    <row r="13" spans="1:24" s="70" customFormat="1" ht="12" customHeight="1">
      <c r="A13" s="52"/>
      <c r="B13" s="71">
        <v>2019</v>
      </c>
      <c r="C13" s="74">
        <v>129.054</v>
      </c>
      <c r="D13" s="74">
        <v>4.944</v>
      </c>
      <c r="E13" s="74">
        <v>31.282</v>
      </c>
      <c r="F13" s="74">
        <v>6.9809999999999999</v>
      </c>
      <c r="G13" s="74">
        <v>6.4320000000000004</v>
      </c>
      <c r="H13" s="74">
        <v>24.300999999999998</v>
      </c>
      <c r="I13" s="74">
        <v>92.828000000000003</v>
      </c>
      <c r="J13" s="74">
        <v>29.850999999999999</v>
      </c>
      <c r="K13" s="74">
        <v>26.75</v>
      </c>
      <c r="L13" s="74">
        <v>3.101</v>
      </c>
      <c r="M13" s="74">
        <v>29.712</v>
      </c>
      <c r="N13" s="74">
        <v>4.6310000000000002</v>
      </c>
      <c r="O13" s="74">
        <v>1.5129999999999999</v>
      </c>
      <c r="P13" s="74">
        <v>23.568000000000001</v>
      </c>
      <c r="Q13" s="74">
        <v>33.265000000000001</v>
      </c>
      <c r="R13" s="74">
        <v>18.273</v>
      </c>
      <c r="S13" s="74">
        <v>14.992000000000001</v>
      </c>
      <c r="T13" s="71">
        <v>2019</v>
      </c>
    </row>
    <row r="14" spans="1:24" s="70" customFormat="1" ht="12" customHeight="1">
      <c r="A14" s="52"/>
      <c r="B14" s="71">
        <v>2020</v>
      </c>
      <c r="C14" s="74">
        <v>125.167</v>
      </c>
      <c r="D14" s="74">
        <v>4.2320000000000002</v>
      </c>
      <c r="E14" s="74">
        <v>30.934999999999999</v>
      </c>
      <c r="F14" s="74">
        <v>6.9809999999999999</v>
      </c>
      <c r="G14" s="74">
        <v>6.44</v>
      </c>
      <c r="H14" s="74">
        <v>23.954000000000001</v>
      </c>
      <c r="I14" s="74">
        <v>90</v>
      </c>
      <c r="J14" s="74">
        <v>28.745000000000001</v>
      </c>
      <c r="K14" s="74">
        <v>25.652000000000001</v>
      </c>
      <c r="L14" s="74">
        <v>3.093</v>
      </c>
      <c r="M14" s="74">
        <v>28.673999999999999</v>
      </c>
      <c r="N14" s="74">
        <v>4.6680000000000001</v>
      </c>
      <c r="O14" s="74">
        <v>1.4950000000000001</v>
      </c>
      <c r="P14" s="74">
        <v>22.510999999999999</v>
      </c>
      <c r="Q14" s="74">
        <v>32.581000000000003</v>
      </c>
      <c r="R14" s="74">
        <v>18.213999999999999</v>
      </c>
      <c r="S14" s="74">
        <v>14.367000000000001</v>
      </c>
      <c r="T14" s="71">
        <v>2020</v>
      </c>
    </row>
    <row r="15" spans="1:24" s="70" customFormat="1" ht="12" customHeight="1">
      <c r="A15" s="52"/>
      <c r="B15" s="71">
        <v>2021</v>
      </c>
      <c r="C15" s="74">
        <v>120.145</v>
      </c>
      <c r="D15" s="74">
        <v>3.76</v>
      </c>
      <c r="E15" s="74">
        <v>29.128</v>
      </c>
      <c r="F15" s="74">
        <v>6.78</v>
      </c>
      <c r="G15" s="74">
        <v>6.2910000000000004</v>
      </c>
      <c r="H15" s="74">
        <v>22.347999999999999</v>
      </c>
      <c r="I15" s="74">
        <v>87.257000000000005</v>
      </c>
      <c r="J15" s="74">
        <v>27.515000000000001</v>
      </c>
      <c r="K15" s="74">
        <v>24.501999999999999</v>
      </c>
      <c r="L15" s="74">
        <v>3.0129999999999999</v>
      </c>
      <c r="M15" s="74">
        <v>28.265000000000001</v>
      </c>
      <c r="N15" s="74">
        <v>4.6109999999999998</v>
      </c>
      <c r="O15" s="74">
        <v>1.5229999999999999</v>
      </c>
      <c r="P15" s="74">
        <v>22.131</v>
      </c>
      <c r="Q15" s="74">
        <v>31.477</v>
      </c>
      <c r="R15" s="74">
        <v>17.864000000000001</v>
      </c>
      <c r="S15" s="74">
        <v>13.613</v>
      </c>
      <c r="T15" s="71">
        <v>2021</v>
      </c>
    </row>
    <row r="16" spans="1:24" s="70" customFormat="1" ht="12" customHeight="1">
      <c r="A16" s="52"/>
      <c r="B16" s="71">
        <v>2022</v>
      </c>
      <c r="C16" s="74">
        <v>117.38200000000001</v>
      </c>
      <c r="D16" s="74">
        <v>3.9809999999999999</v>
      </c>
      <c r="E16" s="74">
        <v>27.71</v>
      </c>
      <c r="F16" s="74">
        <v>6.5490000000000004</v>
      </c>
      <c r="G16" s="74">
        <v>6.0640000000000001</v>
      </c>
      <c r="H16" s="74">
        <v>21.161000000000001</v>
      </c>
      <c r="I16" s="74">
        <v>85.691000000000003</v>
      </c>
      <c r="J16" s="74">
        <v>26.672000000000001</v>
      </c>
      <c r="K16" s="74">
        <v>23.724</v>
      </c>
      <c r="L16" s="74">
        <v>2.948</v>
      </c>
      <c r="M16" s="74">
        <v>27.309000000000001</v>
      </c>
      <c r="N16" s="74">
        <v>4.1310000000000002</v>
      </c>
      <c r="O16" s="74">
        <v>1.548</v>
      </c>
      <c r="P16" s="74">
        <v>21.63</v>
      </c>
      <c r="Q16" s="74">
        <v>31.71</v>
      </c>
      <c r="R16" s="74">
        <v>17.792000000000002</v>
      </c>
      <c r="S16" s="74">
        <v>13.917999999999999</v>
      </c>
      <c r="T16" s="71">
        <v>2022</v>
      </c>
    </row>
    <row r="17" spans="1:20" s="70" customFormat="1" ht="12" customHeight="1">
      <c r="A17" s="52"/>
      <c r="B17" s="115">
        <v>2023</v>
      </c>
      <c r="C17" s="74">
        <v>116.456</v>
      </c>
      <c r="D17" s="74">
        <v>4.3869999999999996</v>
      </c>
      <c r="E17" s="74">
        <v>26.513999999999999</v>
      </c>
      <c r="F17" s="74">
        <v>6.4619999999999997</v>
      </c>
      <c r="G17" s="74">
        <v>5.98</v>
      </c>
      <c r="H17" s="74">
        <v>20.052</v>
      </c>
      <c r="I17" s="74">
        <v>85.555000000000007</v>
      </c>
      <c r="J17" s="74">
        <v>26.117999999999999</v>
      </c>
      <c r="K17" s="74">
        <v>23.207000000000001</v>
      </c>
      <c r="L17" s="74">
        <v>2.911</v>
      </c>
      <c r="M17" s="74">
        <v>26.564</v>
      </c>
      <c r="N17" s="74">
        <v>3.6019999999999999</v>
      </c>
      <c r="O17" s="74">
        <v>1.649</v>
      </c>
      <c r="P17" s="74">
        <v>21.312999999999999</v>
      </c>
      <c r="Q17" s="74">
        <v>32.872999999999998</v>
      </c>
      <c r="R17" s="74">
        <v>19.05</v>
      </c>
      <c r="S17" s="74">
        <v>13.823</v>
      </c>
      <c r="T17" s="115">
        <v>2023</v>
      </c>
    </row>
    <row r="18" spans="1:20" s="70" customFormat="1" ht="12" customHeight="1">
      <c r="A18" s="54"/>
      <c r="B18" s="79"/>
      <c r="C18" s="79"/>
      <c r="D18" s="79"/>
      <c r="E18" s="79"/>
      <c r="F18" s="79"/>
      <c r="G18" s="79"/>
      <c r="H18" s="79"/>
      <c r="I18" s="79"/>
      <c r="J18" s="79"/>
      <c r="K18" s="79"/>
      <c r="L18" s="79"/>
      <c r="M18" s="79"/>
      <c r="N18" s="79"/>
      <c r="O18" s="79"/>
      <c r="P18" s="79"/>
      <c r="Q18" s="79"/>
      <c r="R18" s="79"/>
      <c r="S18" s="79"/>
      <c r="T18" s="79"/>
    </row>
    <row r="19" spans="1:20" s="70" customFormat="1" ht="12" customHeight="1">
      <c r="A19" s="52"/>
      <c r="B19" s="79"/>
      <c r="C19" s="146" t="s">
        <v>121</v>
      </c>
      <c r="D19" s="146"/>
      <c r="E19" s="146"/>
      <c r="F19" s="146"/>
      <c r="G19" s="146"/>
      <c r="H19" s="146"/>
      <c r="I19" s="146" t="s">
        <v>121</v>
      </c>
      <c r="J19" s="146"/>
      <c r="K19" s="146"/>
      <c r="L19" s="146"/>
      <c r="M19" s="146"/>
      <c r="N19" s="146"/>
      <c r="O19" s="146"/>
      <c r="P19" s="146"/>
      <c r="Q19" s="146"/>
      <c r="R19" s="146"/>
      <c r="S19" s="146"/>
      <c r="T19" s="79"/>
    </row>
    <row r="20" spans="1:20" s="70" customFormat="1" ht="12" customHeight="1">
      <c r="A20" s="52"/>
      <c r="B20" s="71">
        <v>2015</v>
      </c>
      <c r="C20" s="76">
        <f t="shared" ref="C20:S27" si="0">ROUND(C9/C8*100-100,5)</f>
        <v>1.5183</v>
      </c>
      <c r="D20" s="76">
        <f t="shared" si="0"/>
        <v>13.071099999999999</v>
      </c>
      <c r="E20" s="76">
        <f t="shared" si="0"/>
        <v>-0.31117</v>
      </c>
      <c r="F20" s="76">
        <f t="shared" si="0"/>
        <v>-0.66215999999999997</v>
      </c>
      <c r="G20" s="76">
        <f t="shared" si="0"/>
        <v>-0.53368000000000004</v>
      </c>
      <c r="H20" s="76">
        <f t="shared" si="0"/>
        <v>-0.20612</v>
      </c>
      <c r="I20" s="76">
        <f t="shared" si="0"/>
        <v>1.65303</v>
      </c>
      <c r="J20" s="76">
        <f t="shared" si="0"/>
        <v>-2.43405</v>
      </c>
      <c r="K20" s="76">
        <f t="shared" si="0"/>
        <v>-2.5994199999999998</v>
      </c>
      <c r="L20" s="76">
        <f t="shared" si="0"/>
        <v>-0.7097</v>
      </c>
      <c r="M20" s="76">
        <f t="shared" si="0"/>
        <v>0.58409999999999995</v>
      </c>
      <c r="N20" s="76">
        <f t="shared" si="0"/>
        <v>8.8432899999999997</v>
      </c>
      <c r="O20" s="76">
        <f t="shared" si="0"/>
        <v>-6.0639500000000002</v>
      </c>
      <c r="P20" s="76">
        <f t="shared" si="0"/>
        <v>-0.85950000000000004</v>
      </c>
      <c r="Q20" s="76">
        <f t="shared" si="0"/>
        <v>7.3750200000000001</v>
      </c>
      <c r="R20" s="76">
        <f t="shared" si="0"/>
        <v>5.2163199999999996</v>
      </c>
      <c r="S20" s="76">
        <f t="shared" si="0"/>
        <v>9.9712200000000006</v>
      </c>
      <c r="T20" s="71">
        <v>2015</v>
      </c>
    </row>
    <row r="21" spans="1:20" s="70" customFormat="1" ht="12" customHeight="1">
      <c r="A21" s="54"/>
      <c r="B21" s="71">
        <v>2016</v>
      </c>
      <c r="C21" s="76">
        <f t="shared" si="0"/>
        <v>1.63846</v>
      </c>
      <c r="D21" s="76">
        <f t="shared" si="0"/>
        <v>12.035439999999999</v>
      </c>
      <c r="E21" s="76">
        <f t="shared" si="0"/>
        <v>-2.2951899999999998</v>
      </c>
      <c r="F21" s="76">
        <f t="shared" si="0"/>
        <v>-0.98653999999999997</v>
      </c>
      <c r="G21" s="76">
        <f t="shared" si="0"/>
        <v>-0.87007000000000001</v>
      </c>
      <c r="H21" s="76">
        <f t="shared" si="0"/>
        <v>-2.6850999999999998</v>
      </c>
      <c r="I21" s="76">
        <f t="shared" si="0"/>
        <v>2.4789400000000001</v>
      </c>
      <c r="J21" s="76">
        <f t="shared" si="0"/>
        <v>-1.63994</v>
      </c>
      <c r="K21" s="76">
        <f t="shared" si="0"/>
        <v>-2.17963</v>
      </c>
      <c r="L21" s="76">
        <f t="shared" si="0"/>
        <v>3.8801899999999998</v>
      </c>
      <c r="M21" s="76">
        <f t="shared" si="0"/>
        <v>0.65575000000000006</v>
      </c>
      <c r="N21" s="76">
        <f t="shared" si="0"/>
        <v>3.1865199999999998</v>
      </c>
      <c r="O21" s="76">
        <f t="shared" si="0"/>
        <v>-6.3380299999999998</v>
      </c>
      <c r="P21" s="76">
        <f t="shared" si="0"/>
        <v>0.51407000000000003</v>
      </c>
      <c r="Q21" s="76">
        <f t="shared" si="0"/>
        <v>8.4631000000000007</v>
      </c>
      <c r="R21" s="76">
        <f t="shared" si="0"/>
        <v>9.44299</v>
      </c>
      <c r="S21" s="76">
        <f t="shared" si="0"/>
        <v>7.3355699999999997</v>
      </c>
      <c r="T21" s="71">
        <v>2016</v>
      </c>
    </row>
    <row r="22" spans="1:20" s="70" customFormat="1" ht="12" customHeight="1">
      <c r="A22" s="54"/>
      <c r="B22" s="71">
        <v>2017</v>
      </c>
      <c r="C22" s="76">
        <f t="shared" si="0"/>
        <v>-1.61944</v>
      </c>
      <c r="D22" s="76">
        <f t="shared" si="0"/>
        <v>1.1764699999999999</v>
      </c>
      <c r="E22" s="76">
        <f t="shared" si="0"/>
        <v>-3.14154</v>
      </c>
      <c r="F22" s="76">
        <f t="shared" si="0"/>
        <v>-1.02329</v>
      </c>
      <c r="G22" s="76">
        <f t="shared" si="0"/>
        <v>-0.93622000000000005</v>
      </c>
      <c r="H22" s="76">
        <f t="shared" si="0"/>
        <v>-3.7836699999999999</v>
      </c>
      <c r="I22" s="76">
        <f t="shared" si="0"/>
        <v>-1.2717000000000001</v>
      </c>
      <c r="J22" s="76">
        <f t="shared" si="0"/>
        <v>-3.6859000000000002</v>
      </c>
      <c r="K22" s="76">
        <f t="shared" si="0"/>
        <v>-4.5822599999999998</v>
      </c>
      <c r="L22" s="76">
        <f t="shared" si="0"/>
        <v>4.9475800000000003</v>
      </c>
      <c r="M22" s="76">
        <f t="shared" si="0"/>
        <v>-6.4799999999999996E-3</v>
      </c>
      <c r="N22" s="76">
        <f t="shared" si="0"/>
        <v>-8.6984600000000007</v>
      </c>
      <c r="O22" s="76">
        <f t="shared" si="0"/>
        <v>-0.56391000000000002</v>
      </c>
      <c r="P22" s="76">
        <f t="shared" si="0"/>
        <v>2.3621699999999999</v>
      </c>
      <c r="Q22" s="76">
        <f t="shared" si="0"/>
        <v>-0.14097999999999999</v>
      </c>
      <c r="R22" s="76">
        <f t="shared" si="0"/>
        <v>3.07504</v>
      </c>
      <c r="S22" s="76">
        <f t="shared" si="0"/>
        <v>-3.9142100000000002</v>
      </c>
      <c r="T22" s="71">
        <v>2017</v>
      </c>
    </row>
    <row r="23" spans="1:20" s="70" customFormat="1" ht="12" customHeight="1">
      <c r="A23" s="54"/>
      <c r="B23" s="71">
        <v>2018</v>
      </c>
      <c r="C23" s="76">
        <f t="shared" si="0"/>
        <v>-1.44231</v>
      </c>
      <c r="D23" s="76">
        <f t="shared" si="0"/>
        <v>-0.60999000000000003</v>
      </c>
      <c r="E23" s="76">
        <f t="shared" si="0"/>
        <v>1.0994699999999999</v>
      </c>
      <c r="F23" s="76">
        <f t="shared" si="0"/>
        <v>-1.02027</v>
      </c>
      <c r="G23" s="76">
        <f t="shared" si="0"/>
        <v>-0.76787000000000005</v>
      </c>
      <c r="H23" s="76">
        <f t="shared" si="0"/>
        <v>1.7604900000000001</v>
      </c>
      <c r="I23" s="76">
        <f t="shared" si="0"/>
        <v>-2.2993299999999999</v>
      </c>
      <c r="J23" s="76">
        <f t="shared" si="0"/>
        <v>-2.5534400000000002</v>
      </c>
      <c r="K23" s="76">
        <f t="shared" si="0"/>
        <v>-2.5776300000000001</v>
      </c>
      <c r="L23" s="76">
        <f t="shared" si="0"/>
        <v>-2.3415499999999998</v>
      </c>
      <c r="M23" s="76">
        <f t="shared" si="0"/>
        <v>-1.5980000000000001</v>
      </c>
      <c r="N23" s="76">
        <f t="shared" si="0"/>
        <v>-14.73349</v>
      </c>
      <c r="O23" s="76">
        <f t="shared" si="0"/>
        <v>-1.6383099999999999</v>
      </c>
      <c r="P23" s="76">
        <f t="shared" si="0"/>
        <v>1.5455000000000001</v>
      </c>
      <c r="Q23" s="76">
        <f t="shared" si="0"/>
        <v>-2.6939000000000002</v>
      </c>
      <c r="R23" s="76">
        <f t="shared" si="0"/>
        <v>-1.66486</v>
      </c>
      <c r="S23" s="76">
        <f t="shared" si="0"/>
        <v>-3.9890699999999999</v>
      </c>
      <c r="T23" s="71">
        <v>2018</v>
      </c>
    </row>
    <row r="24" spans="1:20" s="70" customFormat="1" ht="12" customHeight="1">
      <c r="A24" s="54"/>
      <c r="B24" s="71">
        <v>2019</v>
      </c>
      <c r="C24" s="76">
        <f t="shared" si="0"/>
        <v>-1.53285</v>
      </c>
      <c r="D24" s="76">
        <f t="shared" si="0"/>
        <v>-5.1783700000000001</v>
      </c>
      <c r="E24" s="76">
        <f t="shared" si="0"/>
        <v>5.7570000000000003E-2</v>
      </c>
      <c r="F24" s="76">
        <f t="shared" si="0"/>
        <v>-4.05443</v>
      </c>
      <c r="G24" s="76">
        <f t="shared" si="0"/>
        <v>-4.2857099999999999</v>
      </c>
      <c r="H24" s="76">
        <f t="shared" si="0"/>
        <v>1.3048200000000001</v>
      </c>
      <c r="I24" s="76">
        <f t="shared" si="0"/>
        <v>-1.8575900000000001</v>
      </c>
      <c r="J24" s="76">
        <f t="shared" si="0"/>
        <v>-1.98004</v>
      </c>
      <c r="K24" s="76">
        <f t="shared" si="0"/>
        <v>-2.1078800000000002</v>
      </c>
      <c r="L24" s="76">
        <f t="shared" si="0"/>
        <v>-0.86316999999999999</v>
      </c>
      <c r="M24" s="76">
        <f t="shared" si="0"/>
        <v>-2.1279400000000002</v>
      </c>
      <c r="N24" s="76">
        <f t="shared" si="0"/>
        <v>-3.8213900000000001</v>
      </c>
      <c r="O24" s="76">
        <f t="shared" si="0"/>
        <v>-3.0749499999999999</v>
      </c>
      <c r="P24" s="76">
        <f t="shared" si="0"/>
        <v>-1.7262900000000001</v>
      </c>
      <c r="Q24" s="76">
        <f t="shared" si="0"/>
        <v>-1.5041599999999999</v>
      </c>
      <c r="R24" s="76">
        <f t="shared" si="0"/>
        <v>-3.92239</v>
      </c>
      <c r="S24" s="76">
        <f t="shared" si="0"/>
        <v>1.6131200000000001</v>
      </c>
      <c r="T24" s="71">
        <v>2019</v>
      </c>
    </row>
    <row r="25" spans="1:20" s="70" customFormat="1" ht="12" customHeight="1">
      <c r="A25" s="54"/>
      <c r="B25" s="71">
        <v>2020</v>
      </c>
      <c r="C25" s="76">
        <f t="shared" si="0"/>
        <v>-3.0119199999999999</v>
      </c>
      <c r="D25" s="76">
        <f t="shared" si="0"/>
        <v>-14.401289999999999</v>
      </c>
      <c r="E25" s="76">
        <f t="shared" si="0"/>
        <v>-1.1092599999999999</v>
      </c>
      <c r="F25" s="76">
        <f t="shared" si="0"/>
        <v>0</v>
      </c>
      <c r="G25" s="76">
        <f t="shared" si="0"/>
        <v>0.12438</v>
      </c>
      <c r="H25" s="76">
        <f t="shared" si="0"/>
        <v>-1.4279200000000001</v>
      </c>
      <c r="I25" s="76">
        <f t="shared" si="0"/>
        <v>-3.0464899999999999</v>
      </c>
      <c r="J25" s="76">
        <f t="shared" si="0"/>
        <v>-3.7050700000000001</v>
      </c>
      <c r="K25" s="76">
        <f t="shared" si="0"/>
        <v>-4.1046699999999996</v>
      </c>
      <c r="L25" s="76">
        <f t="shared" si="0"/>
        <v>-0.25797999999999999</v>
      </c>
      <c r="M25" s="76">
        <f t="shared" si="0"/>
        <v>-3.4935399999999999</v>
      </c>
      <c r="N25" s="76">
        <f t="shared" si="0"/>
        <v>0.79896</v>
      </c>
      <c r="O25" s="76">
        <f t="shared" si="0"/>
        <v>-1.1896899999999999</v>
      </c>
      <c r="P25" s="76">
        <f t="shared" si="0"/>
        <v>-4.48489</v>
      </c>
      <c r="Q25" s="76">
        <f t="shared" si="0"/>
        <v>-2.0562200000000002</v>
      </c>
      <c r="R25" s="76">
        <f t="shared" si="0"/>
        <v>-0.32288</v>
      </c>
      <c r="S25" s="76">
        <f t="shared" si="0"/>
        <v>-4.1688900000000002</v>
      </c>
      <c r="T25" s="71">
        <v>2020</v>
      </c>
    </row>
    <row r="26" spans="1:20" s="70" customFormat="1" ht="12" customHeight="1">
      <c r="A26" s="54"/>
      <c r="B26" s="71">
        <v>2021</v>
      </c>
      <c r="C26" s="76">
        <f t="shared" si="0"/>
        <v>-4.0122400000000003</v>
      </c>
      <c r="D26" s="76">
        <f t="shared" si="0"/>
        <v>-11.153119999999999</v>
      </c>
      <c r="E26" s="76">
        <f t="shared" si="0"/>
        <v>-5.8412800000000002</v>
      </c>
      <c r="F26" s="76">
        <f t="shared" si="0"/>
        <v>-2.8792399999999998</v>
      </c>
      <c r="G26" s="76">
        <f t="shared" si="0"/>
        <v>-2.31366</v>
      </c>
      <c r="H26" s="76">
        <f t="shared" si="0"/>
        <v>-6.7045199999999996</v>
      </c>
      <c r="I26" s="76">
        <f t="shared" si="0"/>
        <v>-3.0477799999999999</v>
      </c>
      <c r="J26" s="76">
        <f t="shared" si="0"/>
        <v>-4.2790100000000004</v>
      </c>
      <c r="K26" s="76">
        <f t="shared" si="0"/>
        <v>-4.4830800000000002</v>
      </c>
      <c r="L26" s="76">
        <f t="shared" si="0"/>
        <v>-2.58649</v>
      </c>
      <c r="M26" s="76">
        <f t="shared" si="0"/>
        <v>-1.42638</v>
      </c>
      <c r="N26" s="76">
        <f t="shared" si="0"/>
        <v>-1.2210799999999999</v>
      </c>
      <c r="O26" s="76">
        <f t="shared" si="0"/>
        <v>1.8729100000000001</v>
      </c>
      <c r="P26" s="76">
        <f t="shared" si="0"/>
        <v>-1.6880599999999999</v>
      </c>
      <c r="Q26" s="76">
        <f t="shared" si="0"/>
        <v>-3.3884799999999999</v>
      </c>
      <c r="R26" s="76">
        <f t="shared" si="0"/>
        <v>-1.9216</v>
      </c>
      <c r="S26" s="76">
        <f t="shared" si="0"/>
        <v>-5.2481400000000002</v>
      </c>
      <c r="T26" s="71">
        <v>2021</v>
      </c>
    </row>
    <row r="27" spans="1:20" s="70" customFormat="1" ht="12" customHeight="1">
      <c r="A27" s="54"/>
      <c r="B27" s="71">
        <v>2022</v>
      </c>
      <c r="C27" s="76">
        <f t="shared" si="0"/>
        <v>-2.2997200000000002</v>
      </c>
      <c r="D27" s="76">
        <f t="shared" si="0"/>
        <v>5.8776599999999997</v>
      </c>
      <c r="E27" s="76">
        <f t="shared" si="0"/>
        <v>-4.8681700000000001</v>
      </c>
      <c r="F27" s="76">
        <f t="shared" si="0"/>
        <v>-3.4070800000000001</v>
      </c>
      <c r="G27" s="76">
        <f t="shared" si="0"/>
        <v>-3.60833</v>
      </c>
      <c r="H27" s="76">
        <f t="shared" si="0"/>
        <v>-5.3114400000000002</v>
      </c>
      <c r="I27" s="76">
        <f t="shared" si="0"/>
        <v>-1.7947</v>
      </c>
      <c r="J27" s="76">
        <f t="shared" si="0"/>
        <v>-3.0637799999999999</v>
      </c>
      <c r="K27" s="76">
        <f t="shared" si="0"/>
        <v>-3.1752500000000001</v>
      </c>
      <c r="L27" s="76">
        <f t="shared" si="0"/>
        <v>-2.1573199999999999</v>
      </c>
      <c r="M27" s="76">
        <f t="shared" si="0"/>
        <v>-3.3822700000000001</v>
      </c>
      <c r="N27" s="76">
        <f t="shared" si="0"/>
        <v>-10.409890000000001</v>
      </c>
      <c r="O27" s="76">
        <f t="shared" si="0"/>
        <v>1.6415</v>
      </c>
      <c r="P27" s="76">
        <f t="shared" si="0"/>
        <v>-2.2637900000000002</v>
      </c>
      <c r="Q27" s="76">
        <f t="shared" si="0"/>
        <v>0.74021999999999999</v>
      </c>
      <c r="R27" s="76">
        <f t="shared" si="0"/>
        <v>-0.40305000000000002</v>
      </c>
      <c r="S27" s="76">
        <f t="shared" si="0"/>
        <v>2.24051</v>
      </c>
      <c r="T27" s="71">
        <v>2022</v>
      </c>
    </row>
    <row r="28" spans="1:20" s="70" customFormat="1" ht="12" customHeight="1">
      <c r="A28" s="54"/>
      <c r="B28" s="115">
        <v>2023</v>
      </c>
      <c r="C28" s="76">
        <f t="shared" ref="C28:S28" si="1">ROUND(C17/C16*100-100,5)</f>
        <v>-0.78888000000000003</v>
      </c>
      <c r="D28" s="76">
        <f t="shared" si="1"/>
        <v>10.19844</v>
      </c>
      <c r="E28" s="76">
        <f t="shared" si="1"/>
        <v>-4.3161300000000002</v>
      </c>
      <c r="F28" s="76">
        <f t="shared" si="1"/>
        <v>-1.3284499999999999</v>
      </c>
      <c r="G28" s="76">
        <f t="shared" si="1"/>
        <v>-1.3852199999999999</v>
      </c>
      <c r="H28" s="76">
        <f t="shared" si="1"/>
        <v>-5.2407700000000004</v>
      </c>
      <c r="I28" s="76">
        <f t="shared" si="1"/>
        <v>-0.15870999999999999</v>
      </c>
      <c r="J28" s="76">
        <f t="shared" si="1"/>
        <v>-2.07708</v>
      </c>
      <c r="K28" s="76">
        <f t="shared" si="1"/>
        <v>-2.17923</v>
      </c>
      <c r="L28" s="76">
        <f t="shared" si="1"/>
        <v>-1.25509</v>
      </c>
      <c r="M28" s="76">
        <f t="shared" si="1"/>
        <v>-2.72804</v>
      </c>
      <c r="N28" s="76">
        <f t="shared" si="1"/>
        <v>-12.805619999999999</v>
      </c>
      <c r="O28" s="76">
        <f t="shared" si="1"/>
        <v>6.5245499999999996</v>
      </c>
      <c r="P28" s="76">
        <f t="shared" si="1"/>
        <v>-1.46556</v>
      </c>
      <c r="Q28" s="76">
        <f t="shared" si="1"/>
        <v>3.6676099999999998</v>
      </c>
      <c r="R28" s="76">
        <f t="shared" si="1"/>
        <v>7.0705900000000002</v>
      </c>
      <c r="S28" s="76">
        <f t="shared" si="1"/>
        <v>-0.68257000000000001</v>
      </c>
      <c r="T28" s="115">
        <v>2023</v>
      </c>
    </row>
    <row r="29" spans="1:20" s="70" customFormat="1" ht="12" customHeight="1">
      <c r="A29" s="54"/>
      <c r="B29" s="79"/>
      <c r="C29" s="79"/>
      <c r="D29" s="79"/>
      <c r="E29" s="79"/>
      <c r="F29" s="79"/>
      <c r="G29" s="79"/>
      <c r="H29" s="79"/>
      <c r="I29" s="79"/>
      <c r="J29" s="79"/>
      <c r="K29" s="79"/>
      <c r="L29" s="79"/>
      <c r="M29" s="79"/>
      <c r="N29" s="79"/>
      <c r="O29" s="79"/>
      <c r="P29" s="79"/>
      <c r="Q29" s="79"/>
      <c r="R29" s="79"/>
      <c r="S29" s="79"/>
      <c r="T29" s="79"/>
    </row>
    <row r="30" spans="1:20" s="70" customFormat="1" ht="12" customHeight="1">
      <c r="A30" s="54"/>
      <c r="B30" s="79"/>
      <c r="C30" s="146" t="s">
        <v>124</v>
      </c>
      <c r="D30" s="146"/>
      <c r="E30" s="146"/>
      <c r="F30" s="146"/>
      <c r="G30" s="146"/>
      <c r="H30" s="146"/>
      <c r="I30" s="146" t="s">
        <v>124</v>
      </c>
      <c r="J30" s="146"/>
      <c r="K30" s="146"/>
      <c r="L30" s="146"/>
      <c r="M30" s="146"/>
      <c r="N30" s="146"/>
      <c r="O30" s="146"/>
      <c r="P30" s="146"/>
      <c r="Q30" s="146"/>
      <c r="R30" s="146"/>
      <c r="S30" s="146"/>
      <c r="T30" s="79"/>
    </row>
    <row r="31" spans="1:20" s="70" customFormat="1">
      <c r="A31" s="52"/>
      <c r="B31" s="71">
        <v>2014</v>
      </c>
      <c r="C31" s="81">
        <v>100</v>
      </c>
      <c r="D31" s="82">
        <f t="shared" ref="D31:S40" si="2">ROUND(D8/$C8*100,5)</f>
        <v>3.1243799999999999</v>
      </c>
      <c r="E31" s="82">
        <f t="shared" si="2"/>
        <v>25.02176</v>
      </c>
      <c r="F31" s="82">
        <f t="shared" si="2"/>
        <v>5.76403</v>
      </c>
      <c r="G31" s="82">
        <f t="shared" si="2"/>
        <v>5.2922900000000004</v>
      </c>
      <c r="H31" s="82">
        <f t="shared" si="2"/>
        <v>19.257719999999999</v>
      </c>
      <c r="I31" s="82">
        <f t="shared" si="2"/>
        <v>71.853859999999997</v>
      </c>
      <c r="J31" s="82">
        <f t="shared" si="2"/>
        <v>25.810289999999998</v>
      </c>
      <c r="K31" s="82">
        <f t="shared" si="2"/>
        <v>23.551549999999999</v>
      </c>
      <c r="L31" s="82">
        <f t="shared" si="2"/>
        <v>2.25874</v>
      </c>
      <c r="M31" s="82">
        <f t="shared" si="2"/>
        <v>23.262239999999998</v>
      </c>
      <c r="N31" s="82">
        <f t="shared" si="2"/>
        <v>4.2037500000000003</v>
      </c>
      <c r="O31" s="82">
        <f t="shared" si="2"/>
        <v>1.3847100000000001</v>
      </c>
      <c r="P31" s="82">
        <f t="shared" si="2"/>
        <v>17.673780000000001</v>
      </c>
      <c r="Q31" s="82">
        <f t="shared" si="2"/>
        <v>22.781330000000001</v>
      </c>
      <c r="R31" s="82">
        <f t="shared" si="2"/>
        <v>12.438739999999999</v>
      </c>
      <c r="S31" s="82">
        <f t="shared" si="2"/>
        <v>10.34259</v>
      </c>
      <c r="T31" s="71">
        <v>2014</v>
      </c>
    </row>
    <row r="32" spans="1:20" s="70" customFormat="1">
      <c r="A32" s="52"/>
      <c r="B32" s="71">
        <v>2015</v>
      </c>
      <c r="C32" s="81">
        <v>100</v>
      </c>
      <c r="D32" s="82">
        <f t="shared" si="2"/>
        <v>3.47993</v>
      </c>
      <c r="E32" s="82">
        <f t="shared" si="2"/>
        <v>24.57084</v>
      </c>
      <c r="F32" s="82">
        <f t="shared" si="2"/>
        <v>5.6402299999999999</v>
      </c>
      <c r="G32" s="82">
        <f t="shared" si="2"/>
        <v>5.1853100000000003</v>
      </c>
      <c r="H32" s="82">
        <f t="shared" si="2"/>
        <v>18.930599999999998</v>
      </c>
      <c r="I32" s="82">
        <f t="shared" si="2"/>
        <v>71.94923</v>
      </c>
      <c r="J32" s="82">
        <f t="shared" si="2"/>
        <v>24.805440000000001</v>
      </c>
      <c r="K32" s="82">
        <f t="shared" si="2"/>
        <v>22.596270000000001</v>
      </c>
      <c r="L32" s="82">
        <f t="shared" si="2"/>
        <v>2.2091699999999999</v>
      </c>
      <c r="M32" s="82">
        <f t="shared" si="2"/>
        <v>23.048179999999999</v>
      </c>
      <c r="N32" s="82">
        <f t="shared" si="2"/>
        <v>4.5070699999999997</v>
      </c>
      <c r="O32" s="82">
        <f t="shared" si="2"/>
        <v>1.28129</v>
      </c>
      <c r="P32" s="82">
        <f t="shared" si="2"/>
        <v>17.259810000000002</v>
      </c>
      <c r="Q32" s="82">
        <f t="shared" si="2"/>
        <v>24.09562</v>
      </c>
      <c r="R32" s="82">
        <f t="shared" si="2"/>
        <v>12.89185</v>
      </c>
      <c r="S32" s="82">
        <f t="shared" si="2"/>
        <v>11.20377</v>
      </c>
      <c r="T32" s="71">
        <v>2015</v>
      </c>
    </row>
    <row r="33" spans="1:20" s="70" customFormat="1">
      <c r="A33" s="52"/>
      <c r="B33" s="71">
        <v>2016</v>
      </c>
      <c r="C33" s="81">
        <v>100</v>
      </c>
      <c r="D33" s="82">
        <f t="shared" si="2"/>
        <v>3.8359100000000002</v>
      </c>
      <c r="E33" s="82">
        <f t="shared" si="2"/>
        <v>23.619890000000002</v>
      </c>
      <c r="F33" s="82">
        <f t="shared" si="2"/>
        <v>5.4945599999999999</v>
      </c>
      <c r="G33" s="82">
        <f t="shared" si="2"/>
        <v>5.0573399999999999</v>
      </c>
      <c r="H33" s="82">
        <f t="shared" si="2"/>
        <v>18.125319999999999</v>
      </c>
      <c r="I33" s="82">
        <f t="shared" si="2"/>
        <v>72.544200000000004</v>
      </c>
      <c r="J33" s="82">
        <f t="shared" si="2"/>
        <v>24.005330000000001</v>
      </c>
      <c r="K33" s="82">
        <f t="shared" si="2"/>
        <v>21.747430000000001</v>
      </c>
      <c r="L33" s="82">
        <f t="shared" si="2"/>
        <v>2.2578999999999998</v>
      </c>
      <c r="M33" s="82">
        <f t="shared" si="2"/>
        <v>22.825330000000001</v>
      </c>
      <c r="N33" s="82">
        <f t="shared" si="2"/>
        <v>4.5757199999999996</v>
      </c>
      <c r="O33" s="82">
        <f t="shared" si="2"/>
        <v>1.1807399999999999</v>
      </c>
      <c r="P33" s="82">
        <f t="shared" si="2"/>
        <v>17.06888</v>
      </c>
      <c r="Q33" s="82">
        <f t="shared" si="2"/>
        <v>25.713550000000001</v>
      </c>
      <c r="R33" s="82">
        <f t="shared" si="2"/>
        <v>13.881779999999999</v>
      </c>
      <c r="S33" s="82">
        <f t="shared" si="2"/>
        <v>11.831770000000001</v>
      </c>
      <c r="T33" s="71">
        <v>2016</v>
      </c>
    </row>
    <row r="34" spans="1:20" s="70" customFormat="1">
      <c r="A34" s="52"/>
      <c r="B34" s="71">
        <v>2017</v>
      </c>
      <c r="C34" s="81">
        <v>100</v>
      </c>
      <c r="D34" s="82">
        <f t="shared" si="2"/>
        <v>3.9449200000000002</v>
      </c>
      <c r="E34" s="82">
        <f t="shared" si="2"/>
        <v>23.254449999999999</v>
      </c>
      <c r="F34" s="82">
        <f t="shared" si="2"/>
        <v>5.5278600000000004</v>
      </c>
      <c r="G34" s="82">
        <f t="shared" si="2"/>
        <v>5.09246</v>
      </c>
      <c r="H34" s="82">
        <f t="shared" si="2"/>
        <v>17.726590000000002</v>
      </c>
      <c r="I34" s="82">
        <f t="shared" si="2"/>
        <v>72.800629999999998</v>
      </c>
      <c r="J34" s="82">
        <f t="shared" si="2"/>
        <v>23.501100000000001</v>
      </c>
      <c r="K34" s="82">
        <f t="shared" si="2"/>
        <v>21.092490000000002</v>
      </c>
      <c r="L34" s="82">
        <f t="shared" si="2"/>
        <v>2.4086099999999999</v>
      </c>
      <c r="M34" s="82">
        <f t="shared" si="2"/>
        <v>23.199549999999999</v>
      </c>
      <c r="N34" s="82">
        <f t="shared" si="2"/>
        <v>4.2464700000000004</v>
      </c>
      <c r="O34" s="82">
        <f t="shared" si="2"/>
        <v>1.1934</v>
      </c>
      <c r="P34" s="82">
        <f t="shared" si="2"/>
        <v>17.759679999999999</v>
      </c>
      <c r="Q34" s="82">
        <f t="shared" si="2"/>
        <v>26.099969999999999</v>
      </c>
      <c r="R34" s="82">
        <f t="shared" si="2"/>
        <v>14.544180000000001</v>
      </c>
      <c r="S34" s="82">
        <f t="shared" si="2"/>
        <v>11.55579</v>
      </c>
      <c r="T34" s="71">
        <v>2017</v>
      </c>
    </row>
    <row r="35" spans="1:20" s="70" customFormat="1">
      <c r="A35" s="52"/>
      <c r="B35" s="71">
        <v>2018</v>
      </c>
      <c r="C35" s="81">
        <v>100</v>
      </c>
      <c r="D35" s="82">
        <f t="shared" si="2"/>
        <v>3.97824</v>
      </c>
      <c r="E35" s="82">
        <f t="shared" si="2"/>
        <v>23.854179999999999</v>
      </c>
      <c r="F35" s="82">
        <f t="shared" si="2"/>
        <v>5.5515299999999996</v>
      </c>
      <c r="G35" s="82">
        <f t="shared" si="2"/>
        <v>5.1273099999999996</v>
      </c>
      <c r="H35" s="82">
        <f t="shared" si="2"/>
        <v>18.30265</v>
      </c>
      <c r="I35" s="82">
        <f t="shared" si="2"/>
        <v>72.167580000000001</v>
      </c>
      <c r="J35" s="82">
        <f t="shared" ref="J35:J40" si="3">ROUND(J12/$C12*100,5)</f>
        <v>23.236149999999999</v>
      </c>
      <c r="K35" s="82">
        <f t="shared" si="2"/>
        <v>20.849519999999998</v>
      </c>
      <c r="L35" s="82">
        <f t="shared" si="2"/>
        <v>2.3866399999999999</v>
      </c>
      <c r="M35" s="82">
        <f t="shared" si="2"/>
        <v>23.16291</v>
      </c>
      <c r="N35" s="82">
        <f t="shared" si="2"/>
        <v>3.67381</v>
      </c>
      <c r="O35" s="82">
        <f t="shared" si="2"/>
        <v>1.19103</v>
      </c>
      <c r="P35" s="82">
        <f t="shared" si="2"/>
        <v>18.298069999999999</v>
      </c>
      <c r="Q35" s="82">
        <f t="shared" si="2"/>
        <v>25.768519999999999</v>
      </c>
      <c r="R35" s="82">
        <f t="shared" si="2"/>
        <v>14.511340000000001</v>
      </c>
      <c r="S35" s="82">
        <f t="shared" si="2"/>
        <v>11.25718</v>
      </c>
      <c r="T35" s="71">
        <v>2018</v>
      </c>
    </row>
    <row r="36" spans="1:20" s="70" customFormat="1">
      <c r="A36" s="52"/>
      <c r="B36" s="71">
        <v>2019</v>
      </c>
      <c r="C36" s="81">
        <v>100</v>
      </c>
      <c r="D36" s="82">
        <f t="shared" si="2"/>
        <v>3.8309500000000001</v>
      </c>
      <c r="E36" s="82">
        <f t="shared" si="2"/>
        <v>24.239470000000001</v>
      </c>
      <c r="F36" s="82">
        <f t="shared" si="2"/>
        <v>5.4093600000000004</v>
      </c>
      <c r="G36" s="82">
        <f t="shared" si="2"/>
        <v>4.9839599999999997</v>
      </c>
      <c r="H36" s="82">
        <f t="shared" si="2"/>
        <v>18.830100000000002</v>
      </c>
      <c r="I36" s="82">
        <f t="shared" si="2"/>
        <v>71.929580000000001</v>
      </c>
      <c r="J36" s="82">
        <f t="shared" si="3"/>
        <v>23.13063</v>
      </c>
      <c r="K36" s="82">
        <f t="shared" si="2"/>
        <v>20.72776</v>
      </c>
      <c r="L36" s="82">
        <f t="shared" si="2"/>
        <v>2.4028700000000001</v>
      </c>
      <c r="M36" s="82">
        <f t="shared" si="2"/>
        <v>23.022919999999999</v>
      </c>
      <c r="N36" s="82">
        <f t="shared" si="2"/>
        <v>3.5884200000000002</v>
      </c>
      <c r="O36" s="82">
        <f t="shared" si="2"/>
        <v>1.17238</v>
      </c>
      <c r="P36" s="82">
        <f t="shared" si="2"/>
        <v>18.262119999999999</v>
      </c>
      <c r="Q36" s="82">
        <f t="shared" si="2"/>
        <v>25.776029999999999</v>
      </c>
      <c r="R36" s="82">
        <f t="shared" si="2"/>
        <v>14.159190000000001</v>
      </c>
      <c r="S36" s="82">
        <f t="shared" si="2"/>
        <v>11.61684</v>
      </c>
      <c r="T36" s="71">
        <v>2019</v>
      </c>
    </row>
    <row r="37" spans="1:20" s="70" customFormat="1">
      <c r="A37" s="52"/>
      <c r="B37" s="71">
        <v>2020</v>
      </c>
      <c r="C37" s="81">
        <v>100</v>
      </c>
      <c r="D37" s="82">
        <f t="shared" si="2"/>
        <v>3.3810799999999999</v>
      </c>
      <c r="E37" s="82">
        <f t="shared" si="2"/>
        <v>24.714980000000001</v>
      </c>
      <c r="F37" s="82">
        <f t="shared" si="2"/>
        <v>5.57735</v>
      </c>
      <c r="G37" s="82">
        <f t="shared" si="2"/>
        <v>5.14513</v>
      </c>
      <c r="H37" s="82">
        <f t="shared" si="2"/>
        <v>19.137630000000001</v>
      </c>
      <c r="I37" s="82">
        <f t="shared" si="2"/>
        <v>71.903940000000006</v>
      </c>
      <c r="J37" s="82">
        <f t="shared" si="3"/>
        <v>22.965319999999998</v>
      </c>
      <c r="K37" s="82">
        <f t="shared" si="2"/>
        <v>20.494219999999999</v>
      </c>
      <c r="L37" s="82">
        <f t="shared" si="2"/>
        <v>2.4710999999999999</v>
      </c>
      <c r="M37" s="82">
        <f t="shared" si="2"/>
        <v>22.90859</v>
      </c>
      <c r="N37" s="82">
        <f t="shared" si="2"/>
        <v>3.7294200000000002</v>
      </c>
      <c r="O37" s="82">
        <f t="shared" si="2"/>
        <v>1.1943999999999999</v>
      </c>
      <c r="P37" s="82">
        <f t="shared" si="2"/>
        <v>17.984770000000001</v>
      </c>
      <c r="Q37" s="82">
        <f t="shared" si="2"/>
        <v>26.03002</v>
      </c>
      <c r="R37" s="82">
        <f t="shared" si="2"/>
        <v>14.55176</v>
      </c>
      <c r="S37" s="82">
        <f t="shared" si="2"/>
        <v>11.47827</v>
      </c>
      <c r="T37" s="71">
        <v>2020</v>
      </c>
    </row>
    <row r="38" spans="1:20" s="70" customFormat="1">
      <c r="A38" s="52"/>
      <c r="B38" s="71">
        <v>2021</v>
      </c>
      <c r="C38" s="81">
        <v>100</v>
      </c>
      <c r="D38" s="82">
        <f t="shared" si="2"/>
        <v>3.1295500000000001</v>
      </c>
      <c r="E38" s="82">
        <f t="shared" si="2"/>
        <v>24.244039999999998</v>
      </c>
      <c r="F38" s="82">
        <f t="shared" si="2"/>
        <v>5.6431800000000001</v>
      </c>
      <c r="G38" s="82">
        <f t="shared" si="2"/>
        <v>5.2361700000000004</v>
      </c>
      <c r="H38" s="82">
        <f t="shared" si="2"/>
        <v>18.600860000000001</v>
      </c>
      <c r="I38" s="82">
        <f t="shared" si="2"/>
        <v>72.626410000000007</v>
      </c>
      <c r="J38" s="82">
        <f t="shared" si="3"/>
        <v>22.901489999999999</v>
      </c>
      <c r="K38" s="82">
        <f t="shared" si="2"/>
        <v>20.393689999999999</v>
      </c>
      <c r="L38" s="82">
        <f t="shared" si="2"/>
        <v>2.5078</v>
      </c>
      <c r="M38" s="82">
        <f t="shared" si="2"/>
        <v>23.525739999999999</v>
      </c>
      <c r="N38" s="82">
        <f t="shared" si="2"/>
        <v>3.83786</v>
      </c>
      <c r="O38" s="82">
        <f t="shared" si="2"/>
        <v>1.26763</v>
      </c>
      <c r="P38" s="82">
        <f t="shared" si="2"/>
        <v>18.42024</v>
      </c>
      <c r="Q38" s="82">
        <f t="shared" si="2"/>
        <v>26.199179999999998</v>
      </c>
      <c r="R38" s="82">
        <f t="shared" si="2"/>
        <v>14.8687</v>
      </c>
      <c r="S38" s="82">
        <f t="shared" si="2"/>
        <v>11.33048</v>
      </c>
      <c r="T38" s="71">
        <v>2021</v>
      </c>
    </row>
    <row r="39" spans="1:20" s="70" customFormat="1">
      <c r="A39" s="52"/>
      <c r="B39" s="71">
        <v>2022</v>
      </c>
      <c r="C39" s="81">
        <v>100</v>
      </c>
      <c r="D39" s="82">
        <f t="shared" si="2"/>
        <v>3.3914900000000001</v>
      </c>
      <c r="E39" s="82">
        <f t="shared" si="2"/>
        <v>23.60669</v>
      </c>
      <c r="F39" s="82">
        <f t="shared" si="2"/>
        <v>5.5792200000000003</v>
      </c>
      <c r="G39" s="82">
        <f t="shared" si="2"/>
        <v>5.1660399999999997</v>
      </c>
      <c r="H39" s="82">
        <f t="shared" si="2"/>
        <v>18.027470000000001</v>
      </c>
      <c r="I39" s="82">
        <f t="shared" si="2"/>
        <v>73.001819999999995</v>
      </c>
      <c r="J39" s="82">
        <f t="shared" si="3"/>
        <v>22.722390000000001</v>
      </c>
      <c r="K39" s="82">
        <f t="shared" si="2"/>
        <v>20.210940000000001</v>
      </c>
      <c r="L39" s="82">
        <f t="shared" si="2"/>
        <v>2.51146</v>
      </c>
      <c r="M39" s="82">
        <f t="shared" si="2"/>
        <v>23.265070000000001</v>
      </c>
      <c r="N39" s="82">
        <f t="shared" si="2"/>
        <v>3.5192800000000002</v>
      </c>
      <c r="O39" s="82">
        <f t="shared" si="2"/>
        <v>1.31877</v>
      </c>
      <c r="P39" s="82">
        <f t="shared" si="2"/>
        <v>18.427019999999999</v>
      </c>
      <c r="Q39" s="82">
        <f t="shared" si="2"/>
        <v>27.01436</v>
      </c>
      <c r="R39" s="82">
        <f t="shared" si="2"/>
        <v>15.157349999999999</v>
      </c>
      <c r="S39" s="82">
        <f t="shared" si="2"/>
        <v>11.857010000000001</v>
      </c>
      <c r="T39" s="71">
        <v>2022</v>
      </c>
    </row>
    <row r="40" spans="1:20" s="70" customFormat="1">
      <c r="A40" s="52"/>
      <c r="B40" s="115">
        <v>2023</v>
      </c>
      <c r="C40" s="81">
        <v>100</v>
      </c>
      <c r="D40" s="82">
        <f t="shared" si="2"/>
        <v>3.76709</v>
      </c>
      <c r="E40" s="82">
        <f t="shared" si="2"/>
        <v>22.767399999999999</v>
      </c>
      <c r="F40" s="82">
        <f t="shared" si="2"/>
        <v>5.5488799999999996</v>
      </c>
      <c r="G40" s="82">
        <f t="shared" si="2"/>
        <v>5.1349900000000002</v>
      </c>
      <c r="H40" s="82">
        <f t="shared" ref="H40:S40" si="4">ROUND(H17/$C17*100,5)</f>
        <v>17.218520000000002</v>
      </c>
      <c r="I40" s="82">
        <f t="shared" si="4"/>
        <v>73.465509999999995</v>
      </c>
      <c r="J40" s="82">
        <f t="shared" si="3"/>
        <v>22.427350000000001</v>
      </c>
      <c r="K40" s="82">
        <f t="shared" si="4"/>
        <v>19.927700000000002</v>
      </c>
      <c r="L40" s="82">
        <f t="shared" si="4"/>
        <v>2.49966</v>
      </c>
      <c r="M40" s="82">
        <f t="shared" si="4"/>
        <v>22.81033</v>
      </c>
      <c r="N40" s="82">
        <f t="shared" si="4"/>
        <v>3.09301</v>
      </c>
      <c r="O40" s="82">
        <f t="shared" si="4"/>
        <v>1.4159900000000001</v>
      </c>
      <c r="P40" s="82">
        <f t="shared" si="4"/>
        <v>18.30133</v>
      </c>
      <c r="Q40" s="82">
        <f t="shared" si="4"/>
        <v>28.227830000000001</v>
      </c>
      <c r="R40" s="82">
        <f t="shared" si="4"/>
        <v>16.35811</v>
      </c>
      <c r="S40" s="82">
        <f t="shared" si="4"/>
        <v>11.869719999999999</v>
      </c>
      <c r="T40" s="115">
        <v>2023</v>
      </c>
    </row>
    <row r="41" spans="1:20" s="70" customFormat="1">
      <c r="A41" s="83"/>
    </row>
    <row r="42" spans="1:20" s="70" customFormat="1">
      <c r="A42" s="52"/>
    </row>
    <row r="43" spans="1:20" s="70" customFormat="1">
      <c r="A43" s="52"/>
    </row>
    <row r="44" spans="1:20" s="70" customFormat="1">
      <c r="A44" s="52"/>
    </row>
    <row r="45" spans="1:20" s="70" customFormat="1">
      <c r="A45" s="52"/>
    </row>
    <row r="46" spans="1:20" s="70" customFormat="1">
      <c r="A46" s="52"/>
    </row>
    <row r="47" spans="1:20" s="70" customFormat="1">
      <c r="A47" s="52"/>
    </row>
    <row r="48" spans="1:20" s="70" customFormat="1">
      <c r="A48" s="52"/>
    </row>
    <row r="49" spans="1:1" s="70" customFormat="1">
      <c r="A49" s="52"/>
    </row>
    <row r="50" spans="1:1" s="70" customFormat="1">
      <c r="A50" s="52"/>
    </row>
    <row r="51" spans="1:1" s="70" customFormat="1">
      <c r="A51" s="52"/>
    </row>
    <row r="52" spans="1:1" s="70" customFormat="1">
      <c r="A52" s="52"/>
    </row>
    <row r="53" spans="1:1" s="70" customFormat="1">
      <c r="A53" s="52"/>
    </row>
    <row r="54" spans="1:1" s="70" customFormat="1">
      <c r="A54" s="52"/>
    </row>
    <row r="55" spans="1:1" s="70" customFormat="1">
      <c r="A55" s="52"/>
    </row>
    <row r="56" spans="1:1" s="70" customFormat="1">
      <c r="A56" s="52"/>
    </row>
    <row r="57" spans="1:1" s="70" customFormat="1">
      <c r="A57" s="52"/>
    </row>
    <row r="58" spans="1:1" s="70" customFormat="1">
      <c r="A58" s="52"/>
    </row>
    <row r="59" spans="1:1" s="70" customFormat="1">
      <c r="A59" s="52"/>
    </row>
    <row r="60" spans="1:1" s="70" customFormat="1">
      <c r="A60" s="52"/>
    </row>
    <row r="61" spans="1:1" s="70" customFormat="1">
      <c r="A61" s="52"/>
    </row>
    <row r="62" spans="1:1" s="70" customFormat="1">
      <c r="A62" s="52"/>
    </row>
    <row r="63" spans="1:1" s="70" customFormat="1">
      <c r="A63" s="52"/>
    </row>
    <row r="64" spans="1:1" s="70" customFormat="1">
      <c r="A64" s="52"/>
    </row>
    <row r="65" spans="1:1" s="70" customFormat="1">
      <c r="A65" s="52"/>
    </row>
    <row r="66" spans="1:1" s="70" customFormat="1">
      <c r="A66" s="52"/>
    </row>
    <row r="67" spans="1:1" s="70" customFormat="1">
      <c r="A67" s="52"/>
    </row>
    <row r="68" spans="1:1" s="70" customFormat="1">
      <c r="A68" s="52"/>
    </row>
    <row r="69" spans="1:1" s="70" customFormat="1">
      <c r="A69" s="52"/>
    </row>
    <row r="70" spans="1:1" s="70" customFormat="1">
      <c r="A70" s="52"/>
    </row>
    <row r="71" spans="1:1" s="70" customFormat="1">
      <c r="A71" s="52"/>
    </row>
    <row r="72" spans="1:1" s="70" customFormat="1">
      <c r="A72" s="52"/>
    </row>
    <row r="73" spans="1:1" s="70" customFormat="1">
      <c r="A73" s="52"/>
    </row>
    <row r="74" spans="1:1" s="70" customFormat="1">
      <c r="A74" s="52"/>
    </row>
    <row r="75" spans="1:1" s="70" customFormat="1">
      <c r="A75" s="52"/>
    </row>
    <row r="76" spans="1:1" s="70" customFormat="1">
      <c r="A76" s="52"/>
    </row>
    <row r="77" spans="1:1" s="70" customFormat="1">
      <c r="A77" s="52"/>
    </row>
    <row r="78" spans="1:1" s="70" customFormat="1">
      <c r="A78" s="52"/>
    </row>
    <row r="79" spans="1:1" s="70" customFormat="1">
      <c r="A79" s="52"/>
    </row>
    <row r="80" spans="1:1" s="70" customFormat="1">
      <c r="A80" s="52"/>
    </row>
    <row r="81" spans="1:1" s="70" customFormat="1">
      <c r="A81" s="52"/>
    </row>
    <row r="82" spans="1:1" s="70" customFormat="1">
      <c r="A82" s="52"/>
    </row>
    <row r="83" spans="1:1" s="70" customFormat="1">
      <c r="A83" s="52"/>
    </row>
    <row r="84" spans="1:1" s="70" customFormat="1">
      <c r="A84" s="52"/>
    </row>
    <row r="85" spans="1:1" s="70" customFormat="1">
      <c r="A85" s="52"/>
    </row>
    <row r="86" spans="1:1" s="70" customFormat="1">
      <c r="A86" s="52"/>
    </row>
    <row r="87" spans="1:1" s="70" customFormat="1">
      <c r="A87" s="52"/>
    </row>
    <row r="88" spans="1:1" s="70" customFormat="1">
      <c r="A88" s="52"/>
    </row>
    <row r="89" spans="1:1" s="70" customFormat="1">
      <c r="A89" s="52"/>
    </row>
    <row r="90" spans="1:1" s="70" customFormat="1">
      <c r="A90" s="52"/>
    </row>
    <row r="91" spans="1:1" s="70" customFormat="1">
      <c r="A91" s="52"/>
    </row>
    <row r="92" spans="1:1" s="70" customFormat="1">
      <c r="A92" s="52"/>
    </row>
    <row r="93" spans="1:1" s="70" customFormat="1">
      <c r="A93" s="52"/>
    </row>
    <row r="94" spans="1:1" s="70" customFormat="1">
      <c r="A94" s="52"/>
    </row>
    <row r="95" spans="1:1" s="70" customFormat="1">
      <c r="A95" s="52"/>
    </row>
    <row r="96" spans="1:1" s="70" customFormat="1">
      <c r="A96" s="52"/>
    </row>
    <row r="97" spans="1:1" s="70" customFormat="1">
      <c r="A97" s="52"/>
    </row>
    <row r="98" spans="1:1" s="70" customFormat="1">
      <c r="A98" s="52"/>
    </row>
    <row r="99" spans="1:1" s="70" customFormat="1">
      <c r="A99" s="52"/>
    </row>
    <row r="100" spans="1:1" s="70" customFormat="1">
      <c r="A100" s="52"/>
    </row>
    <row r="101" spans="1:1" s="70" customFormat="1">
      <c r="A101" s="52"/>
    </row>
    <row r="102" spans="1:1" s="70" customFormat="1">
      <c r="A102" s="52"/>
    </row>
    <row r="103" spans="1:1" s="70" customFormat="1">
      <c r="A103" s="52"/>
    </row>
    <row r="104" spans="1:1" s="70" customFormat="1">
      <c r="A104" s="52"/>
    </row>
    <row r="105" spans="1:1" s="70" customFormat="1">
      <c r="A105" s="52"/>
    </row>
    <row r="106" spans="1:1" s="70" customFormat="1">
      <c r="A106" s="52"/>
    </row>
    <row r="107" spans="1:1" s="70" customFormat="1">
      <c r="A107" s="52"/>
    </row>
    <row r="108" spans="1:1" s="70" customFormat="1">
      <c r="A108" s="52"/>
    </row>
    <row r="109" spans="1:1" s="70" customFormat="1">
      <c r="A109" s="52"/>
    </row>
    <row r="110" spans="1:1" s="70" customFormat="1">
      <c r="A110" s="52"/>
    </row>
    <row r="111" spans="1:1" s="70" customFormat="1">
      <c r="A111" s="52"/>
    </row>
    <row r="112" spans="1:1" s="70" customFormat="1">
      <c r="A112" s="52"/>
    </row>
    <row r="113" spans="1:1" s="70" customFormat="1">
      <c r="A113" s="52"/>
    </row>
    <row r="114" spans="1:1" s="70" customFormat="1">
      <c r="A114" s="52"/>
    </row>
    <row r="115" spans="1:1" s="70" customFormat="1">
      <c r="A115" s="52"/>
    </row>
    <row r="116" spans="1:1" s="70" customFormat="1">
      <c r="A116" s="52"/>
    </row>
  </sheetData>
  <mergeCells count="24">
    <mergeCell ref="M4:M5"/>
    <mergeCell ref="C30:H30"/>
    <mergeCell ref="I30:S30"/>
    <mergeCell ref="C7:H7"/>
    <mergeCell ref="I7:S7"/>
    <mergeCell ref="C19:H19"/>
    <mergeCell ref="I19:S19"/>
    <mergeCell ref="N4:P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Q1" location="Inhaltsverzeichnis!A1" display="2  Erwerbstätige am Arbeitsort im Land Berlin 1991 bis 2014 nach ausgewählten Wirtschaftsbereichen" xr:uid="{0C1291AF-7F51-4317-8410-3D9D145DC672}"/>
    <hyperlink ref="R1:S1" location="Inhaltsverzeichnis!A1" display="2  Erwerbstätige am Arbeitsort im Land Berlin 1991 bis 2014 nach ausgewählten Wirtschaftsbereichen" xr:uid="{B22BDCD8-18BC-4289-88C6-35394E635CA5}"/>
    <hyperlink ref="T1" location="Inhaltsverzeichnis!A1" display="2  Erwerbstätige am Arbeitsort im Land Berlin 1991 bis 2014 nach ausgewählten Wirtschaftsbereichen" xr:uid="{C0113FEB-9D9D-4538-9DFE-C0888CD78D91}"/>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3/23 –  Brandenburg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74D18-C488-4FFA-A2B7-3443580E2BA1}">
  <dimension ref="A1:AC163"/>
  <sheetViews>
    <sheetView zoomScaleNormal="100" zoomScaleSheetLayoutView="100" workbookViewId="0">
      <pane ySplit="4" topLeftCell="A5" activePane="bottomLeft" state="frozen"/>
      <selection pane="bottomLeft" sqref="A1:N1"/>
    </sheetView>
  </sheetViews>
  <sheetFormatPr baseColWidth="10" defaultColWidth="11.44140625" defaultRowHeight="13.2"/>
  <cols>
    <col min="1" max="1" width="5.5546875" style="46" customWidth="1"/>
    <col min="2" max="14" width="6.5546875" style="46" customWidth="1"/>
    <col min="15" max="15" width="7" style="46" customWidth="1"/>
    <col min="16" max="18" width="6.44140625" style="46" customWidth="1"/>
    <col min="19" max="19" width="6.88671875" style="46" customWidth="1"/>
    <col min="20" max="20" width="6.44140625" style="46" customWidth="1"/>
    <col min="21" max="21" width="7.5546875" style="46" customWidth="1"/>
    <col min="22" max="22" width="6.5546875" style="46" customWidth="1"/>
    <col min="23" max="27" width="6.44140625" style="46" customWidth="1"/>
    <col min="28" max="28" width="5.5546875" style="46" customWidth="1"/>
    <col min="29" max="16384" width="11.44140625" style="46"/>
  </cols>
  <sheetData>
    <row r="1" spans="1:29" ht="12" customHeight="1">
      <c r="A1" s="147" t="s">
        <v>149</v>
      </c>
      <c r="B1" s="147"/>
      <c r="C1" s="147"/>
      <c r="D1" s="147"/>
      <c r="E1" s="147"/>
      <c r="F1" s="147"/>
      <c r="G1" s="147"/>
      <c r="H1" s="147"/>
      <c r="I1" s="147"/>
      <c r="J1" s="147"/>
      <c r="K1" s="147"/>
      <c r="L1" s="147"/>
      <c r="M1" s="147"/>
      <c r="N1" s="147"/>
      <c r="O1" s="161" t="s">
        <v>149</v>
      </c>
      <c r="P1" s="161"/>
      <c r="Q1" s="161"/>
      <c r="R1" s="161"/>
      <c r="S1" s="161"/>
      <c r="T1" s="161"/>
      <c r="U1" s="161"/>
      <c r="V1" s="161"/>
      <c r="W1" s="161"/>
      <c r="X1" s="161"/>
      <c r="Y1" s="161"/>
      <c r="Z1" s="161"/>
      <c r="AA1" s="161"/>
      <c r="AB1" s="161"/>
      <c r="AC1" s="84"/>
    </row>
    <row r="2" spans="1:29" ht="12" customHeight="1">
      <c r="F2" s="85"/>
      <c r="G2" s="86"/>
    </row>
    <row r="3" spans="1:29" ht="24.75" customHeight="1">
      <c r="A3" s="162" t="s">
        <v>44</v>
      </c>
      <c r="B3" s="162" t="s">
        <v>53</v>
      </c>
      <c r="C3" s="162" t="s">
        <v>71</v>
      </c>
      <c r="D3" s="164" t="s">
        <v>72</v>
      </c>
      <c r="E3" s="165"/>
      <c r="F3" s="165"/>
      <c r="G3" s="165"/>
      <c r="H3" s="162"/>
      <c r="I3" s="166" t="s">
        <v>73</v>
      </c>
      <c r="J3" s="151" t="s">
        <v>74</v>
      </c>
      <c r="K3" s="168"/>
      <c r="L3" s="168"/>
      <c r="M3" s="169"/>
      <c r="N3" s="170" t="s">
        <v>75</v>
      </c>
      <c r="O3" s="172" t="s">
        <v>76</v>
      </c>
      <c r="P3" s="166" t="s">
        <v>77</v>
      </c>
      <c r="Q3" s="175" t="s">
        <v>78</v>
      </c>
      <c r="R3" s="175"/>
      <c r="S3" s="172"/>
      <c r="T3" s="151" t="s">
        <v>79</v>
      </c>
      <c r="U3" s="168"/>
      <c r="V3" s="168"/>
      <c r="W3" s="169"/>
      <c r="X3" s="168" t="s">
        <v>80</v>
      </c>
      <c r="Y3" s="168"/>
      <c r="Z3" s="168"/>
      <c r="AA3" s="169"/>
      <c r="AB3" s="170" t="s">
        <v>44</v>
      </c>
    </row>
    <row r="4" spans="1:29" ht="94.95" customHeight="1">
      <c r="A4" s="163"/>
      <c r="B4" s="163"/>
      <c r="C4" s="163"/>
      <c r="D4" s="65" t="s">
        <v>81</v>
      </c>
      <c r="E4" s="65" t="s">
        <v>82</v>
      </c>
      <c r="F4" s="65" t="s">
        <v>83</v>
      </c>
      <c r="G4" s="65" t="s">
        <v>84</v>
      </c>
      <c r="H4" s="65" t="s">
        <v>85</v>
      </c>
      <c r="I4" s="167"/>
      <c r="J4" s="65" t="s">
        <v>81</v>
      </c>
      <c r="K4" s="65" t="s">
        <v>86</v>
      </c>
      <c r="L4" s="87" t="s">
        <v>87</v>
      </c>
      <c r="M4" s="65" t="s">
        <v>88</v>
      </c>
      <c r="N4" s="171"/>
      <c r="O4" s="173"/>
      <c r="P4" s="174"/>
      <c r="Q4" s="88" t="s">
        <v>81</v>
      </c>
      <c r="R4" s="65" t="s">
        <v>89</v>
      </c>
      <c r="S4" s="65" t="s">
        <v>90</v>
      </c>
      <c r="T4" s="65" t="s">
        <v>81</v>
      </c>
      <c r="U4" s="65" t="s">
        <v>91</v>
      </c>
      <c r="V4" s="65" t="s">
        <v>92</v>
      </c>
      <c r="W4" s="65" t="s">
        <v>93</v>
      </c>
      <c r="X4" s="65" t="s">
        <v>81</v>
      </c>
      <c r="Y4" s="65" t="s">
        <v>94</v>
      </c>
      <c r="Z4" s="65" t="s">
        <v>95</v>
      </c>
      <c r="AA4" s="65" t="s">
        <v>96</v>
      </c>
      <c r="AB4" s="176"/>
    </row>
    <row r="5" spans="1:29" s="70" customFormat="1">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c r="A6" s="79"/>
      <c r="B6" s="146" t="s">
        <v>51</v>
      </c>
      <c r="C6" s="146"/>
      <c r="D6" s="146"/>
      <c r="E6" s="146"/>
      <c r="F6" s="146"/>
      <c r="G6" s="146"/>
      <c r="H6" s="146"/>
      <c r="I6" s="146"/>
      <c r="J6" s="146"/>
      <c r="K6" s="146"/>
      <c r="L6" s="146"/>
      <c r="M6" s="146"/>
      <c r="N6" s="146"/>
      <c r="O6" s="146" t="s">
        <v>51</v>
      </c>
      <c r="P6" s="146"/>
      <c r="Q6" s="146"/>
      <c r="R6" s="146"/>
      <c r="S6" s="146"/>
      <c r="T6" s="146"/>
      <c r="U6" s="146"/>
      <c r="V6" s="146"/>
      <c r="W6" s="146"/>
      <c r="X6" s="146"/>
      <c r="Y6" s="146"/>
      <c r="Z6" s="146"/>
      <c r="AA6" s="146"/>
      <c r="AB6" s="79"/>
    </row>
    <row r="7" spans="1:29" s="70" customFormat="1">
      <c r="A7" s="71">
        <v>2014</v>
      </c>
      <c r="B7" s="74">
        <v>1082.6289999999999</v>
      </c>
      <c r="C7" s="74">
        <v>29.411999999999999</v>
      </c>
      <c r="D7" s="74">
        <v>152.17400000000001</v>
      </c>
      <c r="E7" s="74">
        <v>3.6850000000000001</v>
      </c>
      <c r="F7" s="74">
        <v>127.601</v>
      </c>
      <c r="G7" s="74">
        <v>8.1240000000000006</v>
      </c>
      <c r="H7" s="74">
        <v>12.763999999999999</v>
      </c>
      <c r="I7" s="74">
        <v>93.662000000000006</v>
      </c>
      <c r="J7" s="74">
        <v>256.54599999999999</v>
      </c>
      <c r="K7" s="74">
        <v>140.55099999999999</v>
      </c>
      <c r="L7" s="74">
        <v>70.034999999999997</v>
      </c>
      <c r="M7" s="74">
        <v>45.96</v>
      </c>
      <c r="N7" s="74">
        <v>18.975000000000001</v>
      </c>
      <c r="O7" s="89">
        <v>17.966999999999999</v>
      </c>
      <c r="P7" s="74">
        <v>12.568</v>
      </c>
      <c r="Q7" s="74">
        <v>145.41900000000001</v>
      </c>
      <c r="R7" s="74">
        <v>54.863</v>
      </c>
      <c r="S7" s="89">
        <v>90.555999999999997</v>
      </c>
      <c r="T7" s="74">
        <v>288.33600000000001</v>
      </c>
      <c r="U7" s="74">
        <v>84.545000000000002</v>
      </c>
      <c r="V7" s="74">
        <v>55.231000000000002</v>
      </c>
      <c r="W7" s="74">
        <v>148.56</v>
      </c>
      <c r="X7" s="74">
        <v>67.569999999999993</v>
      </c>
      <c r="Y7" s="74">
        <v>16.428000000000001</v>
      </c>
      <c r="Z7" s="74">
        <v>39.905000000000001</v>
      </c>
      <c r="AA7" s="74">
        <v>11.237</v>
      </c>
      <c r="AB7" s="71">
        <v>2014</v>
      </c>
      <c r="AC7" s="73"/>
    </row>
    <row r="8" spans="1:29" s="70" customFormat="1">
      <c r="A8" s="71">
        <v>2015</v>
      </c>
      <c r="B8" s="74">
        <v>1084.9369999999999</v>
      </c>
      <c r="C8" s="74">
        <v>29.481999999999999</v>
      </c>
      <c r="D8" s="74">
        <v>151.488</v>
      </c>
      <c r="E8" s="74">
        <v>3.633</v>
      </c>
      <c r="F8" s="74">
        <v>127.254</v>
      </c>
      <c r="G8" s="74">
        <v>8.0939999999999994</v>
      </c>
      <c r="H8" s="74">
        <v>12.507</v>
      </c>
      <c r="I8" s="74">
        <v>93.075999999999993</v>
      </c>
      <c r="J8" s="74">
        <v>256.01600000000002</v>
      </c>
      <c r="K8" s="74">
        <v>138.15</v>
      </c>
      <c r="L8" s="74">
        <v>72.251999999999995</v>
      </c>
      <c r="M8" s="74">
        <v>45.613999999999997</v>
      </c>
      <c r="N8" s="74">
        <v>17.526</v>
      </c>
      <c r="O8" s="89">
        <v>18.527000000000001</v>
      </c>
      <c r="P8" s="74">
        <v>12.391999999999999</v>
      </c>
      <c r="Q8" s="74">
        <v>146.345</v>
      </c>
      <c r="R8" s="74">
        <v>53.002000000000002</v>
      </c>
      <c r="S8" s="89">
        <v>93.343000000000004</v>
      </c>
      <c r="T8" s="74">
        <v>292.49400000000003</v>
      </c>
      <c r="U8" s="74">
        <v>84.125</v>
      </c>
      <c r="V8" s="74">
        <v>54.537999999999997</v>
      </c>
      <c r="W8" s="74">
        <v>153.83099999999999</v>
      </c>
      <c r="X8" s="74">
        <v>67.590999999999994</v>
      </c>
      <c r="Y8" s="74">
        <v>17</v>
      </c>
      <c r="Z8" s="74">
        <v>39.250999999999998</v>
      </c>
      <c r="AA8" s="74">
        <v>11.34</v>
      </c>
      <c r="AB8" s="71">
        <v>2015</v>
      </c>
      <c r="AC8" s="73"/>
    </row>
    <row r="9" spans="1:29" s="70" customFormat="1">
      <c r="A9" s="71">
        <v>2016</v>
      </c>
      <c r="B9" s="74">
        <v>1099.0409999999999</v>
      </c>
      <c r="C9" s="74">
        <v>29.309000000000001</v>
      </c>
      <c r="D9" s="74">
        <v>151.44900000000001</v>
      </c>
      <c r="E9" s="74">
        <v>3.468</v>
      </c>
      <c r="F9" s="74">
        <v>127.58499999999999</v>
      </c>
      <c r="G9" s="74">
        <v>8.3490000000000002</v>
      </c>
      <c r="H9" s="74">
        <v>12.047000000000001</v>
      </c>
      <c r="I9" s="74">
        <v>93.254000000000005</v>
      </c>
      <c r="J9" s="74">
        <v>257.64600000000002</v>
      </c>
      <c r="K9" s="74">
        <v>138.43799999999999</v>
      </c>
      <c r="L9" s="74">
        <v>73.450999999999993</v>
      </c>
      <c r="M9" s="74">
        <v>45.756999999999998</v>
      </c>
      <c r="N9" s="74">
        <v>17.303000000000001</v>
      </c>
      <c r="O9" s="89">
        <v>18.567</v>
      </c>
      <c r="P9" s="74">
        <v>12.023999999999999</v>
      </c>
      <c r="Q9" s="74">
        <v>149.51300000000001</v>
      </c>
      <c r="R9" s="74">
        <v>53.347999999999999</v>
      </c>
      <c r="S9" s="89">
        <v>96.165000000000006</v>
      </c>
      <c r="T9" s="74">
        <v>301.09199999999998</v>
      </c>
      <c r="U9" s="74">
        <v>84.873000000000005</v>
      </c>
      <c r="V9" s="74">
        <v>55.183999999999997</v>
      </c>
      <c r="W9" s="74">
        <v>161.035</v>
      </c>
      <c r="X9" s="74">
        <v>68.884</v>
      </c>
      <c r="Y9" s="74">
        <v>16.773</v>
      </c>
      <c r="Z9" s="74">
        <v>40.543999999999997</v>
      </c>
      <c r="AA9" s="74">
        <v>11.567</v>
      </c>
      <c r="AB9" s="71">
        <v>2016</v>
      </c>
      <c r="AC9" s="73"/>
    </row>
    <row r="10" spans="1:29" s="70" customFormat="1">
      <c r="A10" s="71">
        <v>2017</v>
      </c>
      <c r="B10" s="74">
        <v>1113.2070000000001</v>
      </c>
      <c r="C10" s="74">
        <v>29.994</v>
      </c>
      <c r="D10" s="74">
        <v>152.14099999999999</v>
      </c>
      <c r="E10" s="74">
        <v>3.3919999999999999</v>
      </c>
      <c r="F10" s="74">
        <v>128.55500000000001</v>
      </c>
      <c r="G10" s="74">
        <v>8.2349999999999994</v>
      </c>
      <c r="H10" s="74">
        <v>11.959</v>
      </c>
      <c r="I10" s="74">
        <v>93.478999999999999</v>
      </c>
      <c r="J10" s="74">
        <v>261.77800000000002</v>
      </c>
      <c r="K10" s="74">
        <v>138.84</v>
      </c>
      <c r="L10" s="74">
        <v>76.355999999999995</v>
      </c>
      <c r="M10" s="74">
        <v>46.582000000000001</v>
      </c>
      <c r="N10" s="74">
        <v>17.701000000000001</v>
      </c>
      <c r="O10" s="89">
        <v>17.763000000000002</v>
      </c>
      <c r="P10" s="74">
        <v>12.097</v>
      </c>
      <c r="Q10" s="74">
        <v>151.98500000000001</v>
      </c>
      <c r="R10" s="74">
        <v>54.085999999999999</v>
      </c>
      <c r="S10" s="89">
        <v>97.899000000000001</v>
      </c>
      <c r="T10" s="74">
        <v>307.02</v>
      </c>
      <c r="U10" s="74">
        <v>85.402000000000001</v>
      </c>
      <c r="V10" s="74">
        <v>55.274999999999999</v>
      </c>
      <c r="W10" s="74">
        <v>166.34299999999999</v>
      </c>
      <c r="X10" s="74">
        <v>69.248999999999995</v>
      </c>
      <c r="Y10" s="74">
        <v>17.125</v>
      </c>
      <c r="Z10" s="74">
        <v>40.21</v>
      </c>
      <c r="AA10" s="74">
        <v>11.914</v>
      </c>
      <c r="AB10" s="71">
        <v>2017</v>
      </c>
      <c r="AC10" s="73"/>
    </row>
    <row r="11" spans="1:29" s="70" customFormat="1">
      <c r="A11" s="71">
        <v>2018</v>
      </c>
      <c r="B11" s="74">
        <v>1123.923</v>
      </c>
      <c r="C11" s="74">
        <v>28.795000000000002</v>
      </c>
      <c r="D11" s="74">
        <v>153.97900000000001</v>
      </c>
      <c r="E11" s="74">
        <v>2.9750000000000001</v>
      </c>
      <c r="F11" s="74">
        <v>130.535</v>
      </c>
      <c r="G11" s="74">
        <v>8.2129999999999992</v>
      </c>
      <c r="H11" s="74">
        <v>12.256</v>
      </c>
      <c r="I11" s="74">
        <v>95.552000000000007</v>
      </c>
      <c r="J11" s="74">
        <v>267.988</v>
      </c>
      <c r="K11" s="74">
        <v>139.75800000000001</v>
      </c>
      <c r="L11" s="74">
        <v>81.753</v>
      </c>
      <c r="M11" s="74">
        <v>46.476999999999997</v>
      </c>
      <c r="N11" s="74">
        <v>17.460999999999999</v>
      </c>
      <c r="O11" s="89">
        <v>16.646999999999998</v>
      </c>
      <c r="P11" s="74">
        <v>12.518000000000001</v>
      </c>
      <c r="Q11" s="74">
        <v>151.49799999999999</v>
      </c>
      <c r="R11" s="74">
        <v>53.832000000000001</v>
      </c>
      <c r="S11" s="89">
        <v>97.665999999999997</v>
      </c>
      <c r="T11" s="74">
        <v>311.41000000000003</v>
      </c>
      <c r="U11" s="74">
        <v>85.525000000000006</v>
      </c>
      <c r="V11" s="74">
        <v>56.122999999999998</v>
      </c>
      <c r="W11" s="74">
        <v>169.762</v>
      </c>
      <c r="X11" s="74">
        <v>68.075000000000003</v>
      </c>
      <c r="Y11" s="74">
        <v>17.78</v>
      </c>
      <c r="Z11" s="74">
        <v>38.179000000000002</v>
      </c>
      <c r="AA11" s="74">
        <v>12.116</v>
      </c>
      <c r="AB11" s="71">
        <v>2018</v>
      </c>
      <c r="AC11" s="73"/>
    </row>
    <row r="12" spans="1:29" s="70" customFormat="1">
      <c r="A12" s="71">
        <v>2019</v>
      </c>
      <c r="B12" s="74">
        <v>1129.779</v>
      </c>
      <c r="C12" s="72">
        <v>27.92</v>
      </c>
      <c r="D12" s="72">
        <v>154.16300000000001</v>
      </c>
      <c r="E12" s="74">
        <v>3.0470000000000002</v>
      </c>
      <c r="F12" s="72">
        <v>130.74600000000001</v>
      </c>
      <c r="G12" s="74">
        <v>8.0619999999999994</v>
      </c>
      <c r="H12" s="74">
        <v>12.308</v>
      </c>
      <c r="I12" s="72">
        <v>97</v>
      </c>
      <c r="J12" s="72">
        <v>267.00799999999998</v>
      </c>
      <c r="K12" s="74">
        <v>138.86099999999999</v>
      </c>
      <c r="L12" s="74">
        <v>81.066000000000003</v>
      </c>
      <c r="M12" s="74">
        <v>47.081000000000003</v>
      </c>
      <c r="N12" s="72">
        <v>17.808</v>
      </c>
      <c r="O12" s="90">
        <v>16.332999999999998</v>
      </c>
      <c r="P12" s="72">
        <v>12.858000000000001</v>
      </c>
      <c r="Q12" s="72">
        <v>151.31</v>
      </c>
      <c r="R12" s="74">
        <v>53.514000000000003</v>
      </c>
      <c r="S12" s="89">
        <v>97.796000000000006</v>
      </c>
      <c r="T12" s="72">
        <v>316.56099999999998</v>
      </c>
      <c r="U12" s="74">
        <v>86.367000000000004</v>
      </c>
      <c r="V12" s="74">
        <v>57.688000000000002</v>
      </c>
      <c r="W12" s="74">
        <v>172.506</v>
      </c>
      <c r="X12" s="72">
        <v>68.817999999999998</v>
      </c>
      <c r="Y12" s="74">
        <v>18.776</v>
      </c>
      <c r="Z12" s="74">
        <v>37.302999999999997</v>
      </c>
      <c r="AA12" s="74">
        <v>12.739000000000001</v>
      </c>
      <c r="AB12" s="71">
        <v>2019</v>
      </c>
      <c r="AC12" s="73"/>
    </row>
    <row r="13" spans="1:29" s="70" customFormat="1">
      <c r="A13" s="71">
        <v>2020</v>
      </c>
      <c r="B13" s="74">
        <v>1122.8230000000001</v>
      </c>
      <c r="C13" s="72">
        <v>26.747</v>
      </c>
      <c r="D13" s="72">
        <v>151.90100000000001</v>
      </c>
      <c r="E13" s="74">
        <v>2.698</v>
      </c>
      <c r="F13" s="72">
        <v>128.643</v>
      </c>
      <c r="G13" s="74">
        <v>8.2170000000000005</v>
      </c>
      <c r="H13" s="74">
        <v>12.343</v>
      </c>
      <c r="I13" s="72">
        <v>97.123000000000005</v>
      </c>
      <c r="J13" s="72">
        <v>262.96199999999999</v>
      </c>
      <c r="K13" s="74">
        <v>137.964</v>
      </c>
      <c r="L13" s="74">
        <v>81.072000000000003</v>
      </c>
      <c r="M13" s="74">
        <v>43.926000000000002</v>
      </c>
      <c r="N13" s="72">
        <v>17.574000000000002</v>
      </c>
      <c r="O13" s="90">
        <v>16.204999999999998</v>
      </c>
      <c r="P13" s="72">
        <v>12.677</v>
      </c>
      <c r="Q13" s="72">
        <v>146.84800000000001</v>
      </c>
      <c r="R13" s="74">
        <v>53.247</v>
      </c>
      <c r="S13" s="89">
        <v>93.600999999999999</v>
      </c>
      <c r="T13" s="72">
        <v>322.49599999999998</v>
      </c>
      <c r="U13" s="74">
        <v>87.531000000000006</v>
      </c>
      <c r="V13" s="74">
        <v>58.393999999999998</v>
      </c>
      <c r="W13" s="74">
        <v>176.571</v>
      </c>
      <c r="X13" s="72">
        <v>68.290000000000006</v>
      </c>
      <c r="Y13" s="74">
        <v>18.199000000000002</v>
      </c>
      <c r="Z13" s="74">
        <v>36.875999999999998</v>
      </c>
      <c r="AA13" s="74">
        <v>13.215</v>
      </c>
      <c r="AB13" s="71">
        <v>2020</v>
      </c>
      <c r="AC13" s="73"/>
    </row>
    <row r="14" spans="1:29" s="70" customFormat="1">
      <c r="A14" s="71">
        <v>2021</v>
      </c>
      <c r="B14" s="74">
        <v>1129.348</v>
      </c>
      <c r="C14" s="72">
        <v>25.530999999999999</v>
      </c>
      <c r="D14" s="72">
        <v>152.07</v>
      </c>
      <c r="E14" s="74">
        <v>2.7829999999999999</v>
      </c>
      <c r="F14" s="72">
        <v>128.68799999999999</v>
      </c>
      <c r="G14" s="74">
        <v>8.1820000000000004</v>
      </c>
      <c r="H14" s="74">
        <v>12.417</v>
      </c>
      <c r="I14" s="72">
        <v>95.804000000000002</v>
      </c>
      <c r="J14" s="72">
        <v>264.46499999999997</v>
      </c>
      <c r="K14" s="74">
        <v>137.495</v>
      </c>
      <c r="L14" s="74">
        <v>85.094999999999999</v>
      </c>
      <c r="M14" s="74">
        <v>41.875</v>
      </c>
      <c r="N14" s="72">
        <v>17.588000000000001</v>
      </c>
      <c r="O14" s="90">
        <v>16.279</v>
      </c>
      <c r="P14" s="72">
        <v>12.872</v>
      </c>
      <c r="Q14" s="72">
        <v>148.14400000000001</v>
      </c>
      <c r="R14" s="74">
        <v>53.768000000000001</v>
      </c>
      <c r="S14" s="89">
        <v>94.376000000000005</v>
      </c>
      <c r="T14" s="72">
        <v>330.10199999999998</v>
      </c>
      <c r="U14" s="74">
        <v>90.01</v>
      </c>
      <c r="V14" s="74">
        <v>59.371000000000002</v>
      </c>
      <c r="W14" s="74">
        <v>180.721</v>
      </c>
      <c r="X14" s="72">
        <v>66.492999999999995</v>
      </c>
      <c r="Y14" s="74">
        <v>16.748000000000001</v>
      </c>
      <c r="Z14" s="74">
        <v>36.220999999999997</v>
      </c>
      <c r="AA14" s="74">
        <v>13.523999999999999</v>
      </c>
      <c r="AB14" s="71">
        <v>2021</v>
      </c>
      <c r="AC14" s="73"/>
    </row>
    <row r="15" spans="1:29" s="70" customFormat="1">
      <c r="A15" s="71">
        <v>2022</v>
      </c>
      <c r="B15" s="74">
        <v>1142.268</v>
      </c>
      <c r="C15" s="72">
        <v>25.7</v>
      </c>
      <c r="D15" s="72">
        <v>156.15100000000001</v>
      </c>
      <c r="E15" s="72">
        <v>2.6419999999999999</v>
      </c>
      <c r="F15" s="72">
        <v>132.858</v>
      </c>
      <c r="G15" s="72">
        <v>8.1590000000000007</v>
      </c>
      <c r="H15" s="72">
        <v>12.492000000000001</v>
      </c>
      <c r="I15" s="72">
        <v>94.613</v>
      </c>
      <c r="J15" s="72">
        <v>266.23399999999998</v>
      </c>
      <c r="K15" s="72">
        <v>138.124</v>
      </c>
      <c r="L15" s="72">
        <v>84.215999999999994</v>
      </c>
      <c r="M15" s="72">
        <v>43.893999999999998</v>
      </c>
      <c r="N15" s="72">
        <v>18.286000000000001</v>
      </c>
      <c r="O15" s="90">
        <v>15.441000000000001</v>
      </c>
      <c r="P15" s="72">
        <v>13.058</v>
      </c>
      <c r="Q15" s="72">
        <v>150.24</v>
      </c>
      <c r="R15" s="72">
        <v>53.622999999999998</v>
      </c>
      <c r="S15" s="72">
        <v>96.617000000000004</v>
      </c>
      <c r="T15" s="72">
        <v>335.024</v>
      </c>
      <c r="U15" s="72">
        <v>91.674999999999997</v>
      </c>
      <c r="V15" s="72">
        <v>61.756999999999998</v>
      </c>
      <c r="W15" s="72">
        <v>181.59200000000001</v>
      </c>
      <c r="X15" s="72">
        <v>67.521000000000001</v>
      </c>
      <c r="Y15" s="72">
        <v>17.024999999999999</v>
      </c>
      <c r="Z15" s="72">
        <v>36.47</v>
      </c>
      <c r="AA15" s="72">
        <v>14.026</v>
      </c>
      <c r="AB15" s="71">
        <v>2022</v>
      </c>
      <c r="AC15" s="73"/>
    </row>
    <row r="16" spans="1:29" s="70" customFormat="1">
      <c r="A16" s="115">
        <v>2023</v>
      </c>
      <c r="B16" s="74">
        <v>1145.8979999999999</v>
      </c>
      <c r="C16" s="72">
        <v>25.457000000000001</v>
      </c>
      <c r="D16" s="72">
        <v>159.73099999999999</v>
      </c>
      <c r="E16" s="72">
        <v>2.5750000000000002</v>
      </c>
      <c r="F16" s="72">
        <v>136.119</v>
      </c>
      <c r="G16" s="72">
        <v>8.3689999999999998</v>
      </c>
      <c r="H16" s="72">
        <v>12.667999999999999</v>
      </c>
      <c r="I16" s="72">
        <v>93.052000000000007</v>
      </c>
      <c r="J16" s="72">
        <v>265.38299999999998</v>
      </c>
      <c r="K16" s="72">
        <v>136.86199999999999</v>
      </c>
      <c r="L16" s="72">
        <v>83.117999999999995</v>
      </c>
      <c r="M16" s="72">
        <v>45.402999999999999</v>
      </c>
      <c r="N16" s="72">
        <v>18.132999999999999</v>
      </c>
      <c r="O16" s="90">
        <v>14.632999999999999</v>
      </c>
      <c r="P16" s="72">
        <v>13.342000000000001</v>
      </c>
      <c r="Q16" s="72">
        <v>149.09800000000001</v>
      </c>
      <c r="R16" s="72">
        <v>53.475000000000001</v>
      </c>
      <c r="S16" s="72">
        <v>95.623000000000005</v>
      </c>
      <c r="T16" s="72">
        <v>339.29500000000002</v>
      </c>
      <c r="U16" s="72">
        <v>91.926000000000002</v>
      </c>
      <c r="V16" s="72">
        <v>64.147999999999996</v>
      </c>
      <c r="W16" s="72">
        <v>183.221</v>
      </c>
      <c r="X16" s="72">
        <v>67.774000000000001</v>
      </c>
      <c r="Y16" s="72">
        <v>16.806999999999999</v>
      </c>
      <c r="Z16" s="72">
        <v>36.298999999999999</v>
      </c>
      <c r="AA16" s="72">
        <v>14.667999999999999</v>
      </c>
      <c r="AB16" s="115">
        <v>2023</v>
      </c>
      <c r="AC16" s="73"/>
    </row>
    <row r="17" spans="1:28" s="70" customFormat="1" ht="12" customHeight="1">
      <c r="A17" s="111"/>
      <c r="B17" s="112"/>
      <c r="C17" s="112"/>
      <c r="D17" s="112"/>
      <c r="E17" s="113"/>
      <c r="F17" s="112"/>
      <c r="G17" s="112"/>
      <c r="H17" s="112"/>
      <c r="I17" s="112"/>
      <c r="J17" s="112"/>
      <c r="K17" s="113"/>
      <c r="L17" s="113"/>
      <c r="M17" s="113"/>
      <c r="N17" s="112"/>
      <c r="O17" s="112"/>
      <c r="P17" s="112"/>
      <c r="Q17" s="112"/>
      <c r="R17" s="113"/>
      <c r="S17" s="113"/>
      <c r="T17" s="112"/>
      <c r="U17" s="113"/>
      <c r="V17" s="113"/>
      <c r="W17" s="113"/>
      <c r="X17" s="112"/>
      <c r="Y17" s="113"/>
      <c r="Z17" s="113"/>
      <c r="AA17" s="113"/>
      <c r="AB17" s="111"/>
    </row>
    <row r="18" spans="1:28" s="70" customFormat="1" ht="12" customHeight="1">
      <c r="A18" s="79"/>
      <c r="B18" s="146" t="s">
        <v>121</v>
      </c>
      <c r="C18" s="146"/>
      <c r="D18" s="146"/>
      <c r="E18" s="146"/>
      <c r="F18" s="146"/>
      <c r="G18" s="146"/>
      <c r="H18" s="146"/>
      <c r="I18" s="146"/>
      <c r="J18" s="146"/>
      <c r="K18" s="146"/>
      <c r="L18" s="146"/>
      <c r="M18" s="146"/>
      <c r="N18" s="146"/>
      <c r="O18" s="146" t="s">
        <v>121</v>
      </c>
      <c r="P18" s="146"/>
      <c r="Q18" s="146"/>
      <c r="R18" s="146"/>
      <c r="S18" s="146"/>
      <c r="T18" s="146"/>
      <c r="U18" s="146"/>
      <c r="V18" s="146"/>
      <c r="W18" s="146"/>
      <c r="X18" s="146"/>
      <c r="Y18" s="146"/>
      <c r="Z18" s="146"/>
      <c r="AA18" s="146"/>
      <c r="AB18" s="79"/>
    </row>
    <row r="19" spans="1:28" s="70" customFormat="1">
      <c r="A19" s="71">
        <v>2015</v>
      </c>
      <c r="B19" s="76">
        <f t="shared" ref="B19:AA22" si="0">ROUND(B8/B7*100-100,5)</f>
        <v>0.21318000000000001</v>
      </c>
      <c r="C19" s="76">
        <f t="shared" si="0"/>
        <v>0.23799999999999999</v>
      </c>
      <c r="D19" s="76">
        <f t="shared" si="0"/>
        <v>-0.45079999999999998</v>
      </c>
      <c r="E19" s="76">
        <f t="shared" si="0"/>
        <v>-1.41113</v>
      </c>
      <c r="F19" s="76">
        <f t="shared" si="0"/>
        <v>-0.27194000000000002</v>
      </c>
      <c r="G19" s="76">
        <f t="shared" si="0"/>
        <v>-0.36928</v>
      </c>
      <c r="H19" s="76">
        <f t="shared" si="0"/>
        <v>-2.0134799999999999</v>
      </c>
      <c r="I19" s="76">
        <f t="shared" si="0"/>
        <v>-0.62565000000000004</v>
      </c>
      <c r="J19" s="76">
        <f t="shared" si="0"/>
        <v>-0.20659</v>
      </c>
      <c r="K19" s="76">
        <f t="shared" si="0"/>
        <v>-1.70828</v>
      </c>
      <c r="L19" s="76">
        <f t="shared" si="0"/>
        <v>3.1655600000000002</v>
      </c>
      <c r="M19" s="76">
        <f t="shared" si="0"/>
        <v>-0.75283</v>
      </c>
      <c r="N19" s="76">
        <f t="shared" si="0"/>
        <v>-7.6363599999999998</v>
      </c>
      <c r="O19" s="76">
        <f t="shared" si="0"/>
        <v>3.1168300000000002</v>
      </c>
      <c r="P19" s="76">
        <f t="shared" si="0"/>
        <v>-1.40038</v>
      </c>
      <c r="Q19" s="76">
        <f t="shared" si="0"/>
        <v>0.63678000000000001</v>
      </c>
      <c r="R19" s="76">
        <f t="shared" si="0"/>
        <v>-3.39209</v>
      </c>
      <c r="S19" s="76">
        <f t="shared" si="0"/>
        <v>3.0776500000000002</v>
      </c>
      <c r="T19" s="76">
        <f t="shared" si="0"/>
        <v>1.44207</v>
      </c>
      <c r="U19" s="76">
        <f t="shared" si="0"/>
        <v>-0.49678</v>
      </c>
      <c r="V19" s="76">
        <f t="shared" si="0"/>
        <v>-1.2547299999999999</v>
      </c>
      <c r="W19" s="76">
        <f t="shared" si="0"/>
        <v>3.54806</v>
      </c>
      <c r="X19" s="76">
        <f t="shared" si="0"/>
        <v>3.108E-2</v>
      </c>
      <c r="Y19" s="76">
        <f t="shared" si="0"/>
        <v>3.4818600000000002</v>
      </c>
      <c r="Z19" s="76">
        <f t="shared" si="0"/>
        <v>-1.63889</v>
      </c>
      <c r="AA19" s="76">
        <f t="shared" si="0"/>
        <v>0.91661000000000004</v>
      </c>
      <c r="AB19" s="71">
        <v>2015</v>
      </c>
    </row>
    <row r="20" spans="1:28" s="70" customFormat="1">
      <c r="A20" s="71">
        <v>2016</v>
      </c>
      <c r="B20" s="76">
        <f t="shared" si="0"/>
        <v>1.2999799999999999</v>
      </c>
      <c r="C20" s="76">
        <f t="shared" si="0"/>
        <v>-0.58679999999999999</v>
      </c>
      <c r="D20" s="76">
        <f t="shared" si="0"/>
        <v>-2.5739999999999999E-2</v>
      </c>
      <c r="E20" s="76">
        <f t="shared" si="0"/>
        <v>-4.5416999999999996</v>
      </c>
      <c r="F20" s="76">
        <f t="shared" si="0"/>
        <v>0.26011000000000001</v>
      </c>
      <c r="G20" s="76">
        <f t="shared" si="0"/>
        <v>3.1504799999999999</v>
      </c>
      <c r="H20" s="76">
        <f t="shared" si="0"/>
        <v>-3.67794</v>
      </c>
      <c r="I20" s="76">
        <f t="shared" si="0"/>
        <v>0.19123999999999999</v>
      </c>
      <c r="J20" s="76">
        <f t="shared" si="0"/>
        <v>0.63668000000000002</v>
      </c>
      <c r="K20" s="76">
        <f t="shared" si="0"/>
        <v>0.20846999999999999</v>
      </c>
      <c r="L20" s="76">
        <f t="shared" si="0"/>
        <v>1.65947</v>
      </c>
      <c r="M20" s="76">
        <f t="shared" si="0"/>
        <v>0.3135</v>
      </c>
      <c r="N20" s="76">
        <f t="shared" si="0"/>
        <v>-1.2724</v>
      </c>
      <c r="O20" s="76">
        <f t="shared" si="0"/>
        <v>0.21590000000000001</v>
      </c>
      <c r="P20" s="76">
        <f t="shared" si="0"/>
        <v>-2.9696600000000002</v>
      </c>
      <c r="Q20" s="76">
        <f t="shared" si="0"/>
        <v>2.1647500000000002</v>
      </c>
      <c r="R20" s="76">
        <f t="shared" si="0"/>
        <v>0.65281</v>
      </c>
      <c r="S20" s="76">
        <f t="shared" si="0"/>
        <v>3.0232600000000001</v>
      </c>
      <c r="T20" s="76">
        <f t="shared" si="0"/>
        <v>2.9395500000000001</v>
      </c>
      <c r="U20" s="76">
        <f t="shared" si="0"/>
        <v>0.88915</v>
      </c>
      <c r="V20" s="76">
        <f t="shared" si="0"/>
        <v>1.1845000000000001</v>
      </c>
      <c r="W20" s="76">
        <f t="shared" si="0"/>
        <v>4.6830600000000002</v>
      </c>
      <c r="X20" s="76">
        <f t="shared" si="0"/>
        <v>1.9129799999999999</v>
      </c>
      <c r="Y20" s="76">
        <f t="shared" si="0"/>
        <v>-1.3352900000000001</v>
      </c>
      <c r="Z20" s="76">
        <f t="shared" si="0"/>
        <v>3.2941799999999999</v>
      </c>
      <c r="AA20" s="76">
        <f t="shared" si="0"/>
        <v>2.00176</v>
      </c>
      <c r="AB20" s="71">
        <v>2016</v>
      </c>
    </row>
    <row r="21" spans="1:28" s="70" customFormat="1">
      <c r="A21" s="71">
        <v>2017</v>
      </c>
      <c r="B21" s="76">
        <f t="shared" si="0"/>
        <v>1.28894</v>
      </c>
      <c r="C21" s="76">
        <f t="shared" si="0"/>
        <v>2.33717</v>
      </c>
      <c r="D21" s="76">
        <f t="shared" si="0"/>
        <v>0.45691999999999999</v>
      </c>
      <c r="E21" s="76">
        <f t="shared" si="0"/>
        <v>-2.1914600000000002</v>
      </c>
      <c r="F21" s="76">
        <f t="shared" si="0"/>
        <v>0.76027999999999996</v>
      </c>
      <c r="G21" s="76">
        <f t="shared" si="0"/>
        <v>-1.3654299999999999</v>
      </c>
      <c r="H21" s="76">
        <f t="shared" si="0"/>
        <v>-0.73046999999999995</v>
      </c>
      <c r="I21" s="76">
        <f t="shared" si="0"/>
        <v>0.24127999999999999</v>
      </c>
      <c r="J21" s="76">
        <f t="shared" si="0"/>
        <v>1.60375</v>
      </c>
      <c r="K21" s="76">
        <f t="shared" si="0"/>
        <v>0.29038000000000003</v>
      </c>
      <c r="L21" s="76">
        <f t="shared" si="0"/>
        <v>3.9550200000000002</v>
      </c>
      <c r="M21" s="76">
        <f t="shared" si="0"/>
        <v>1.8029999999999999</v>
      </c>
      <c r="N21" s="76">
        <f t="shared" si="0"/>
        <v>2.3001800000000001</v>
      </c>
      <c r="O21" s="76">
        <f t="shared" si="0"/>
        <v>-4.33026</v>
      </c>
      <c r="P21" s="76">
        <f t="shared" si="0"/>
        <v>0.60711999999999999</v>
      </c>
      <c r="Q21" s="76">
        <f t="shared" si="0"/>
        <v>1.65337</v>
      </c>
      <c r="R21" s="76">
        <f t="shared" si="0"/>
        <v>1.38337</v>
      </c>
      <c r="S21" s="76">
        <f t="shared" si="0"/>
        <v>1.80315</v>
      </c>
      <c r="T21" s="76">
        <f t="shared" si="0"/>
        <v>1.9688300000000001</v>
      </c>
      <c r="U21" s="76">
        <f t="shared" si="0"/>
        <v>0.62327999999999995</v>
      </c>
      <c r="V21" s="76">
        <f t="shared" si="0"/>
        <v>0.16489999999999999</v>
      </c>
      <c r="W21" s="76">
        <f t="shared" si="0"/>
        <v>3.2961800000000001</v>
      </c>
      <c r="X21" s="76">
        <f t="shared" si="0"/>
        <v>0.52988000000000002</v>
      </c>
      <c r="Y21" s="76">
        <f t="shared" si="0"/>
        <v>2.0986099999999999</v>
      </c>
      <c r="Z21" s="76">
        <f t="shared" si="0"/>
        <v>-0.82379999999999998</v>
      </c>
      <c r="AA21" s="76">
        <f t="shared" si="0"/>
        <v>2.9999099999999999</v>
      </c>
      <c r="AB21" s="71">
        <v>2017</v>
      </c>
    </row>
    <row r="22" spans="1:28" s="70" customFormat="1">
      <c r="A22" s="71">
        <v>2018</v>
      </c>
      <c r="B22" s="76">
        <f t="shared" si="0"/>
        <v>0.96262000000000003</v>
      </c>
      <c r="C22" s="76">
        <f t="shared" si="0"/>
        <v>-3.9974699999999999</v>
      </c>
      <c r="D22" s="76">
        <f t="shared" si="0"/>
        <v>1.2080900000000001</v>
      </c>
      <c r="E22" s="76">
        <f t="shared" si="0"/>
        <v>-12.29363</v>
      </c>
      <c r="F22" s="76">
        <f t="shared" si="0"/>
        <v>1.5402</v>
      </c>
      <c r="G22" s="76">
        <f t="shared" si="0"/>
        <v>-0.26715</v>
      </c>
      <c r="H22" s="76">
        <f t="shared" si="0"/>
        <v>2.4834900000000002</v>
      </c>
      <c r="I22" s="76">
        <f t="shared" si="0"/>
        <v>2.2176100000000001</v>
      </c>
      <c r="J22" s="76">
        <f t="shared" si="0"/>
        <v>2.3722400000000001</v>
      </c>
      <c r="K22" s="76">
        <f t="shared" si="0"/>
        <v>0.66119000000000006</v>
      </c>
      <c r="L22" s="76">
        <f t="shared" si="0"/>
        <v>7.0682099999999997</v>
      </c>
      <c r="M22" s="76">
        <f t="shared" si="0"/>
        <v>-0.22541</v>
      </c>
      <c r="N22" s="76">
        <f t="shared" si="0"/>
        <v>-1.3558600000000001</v>
      </c>
      <c r="O22" s="76">
        <f t="shared" si="0"/>
        <v>-6.2827200000000003</v>
      </c>
      <c r="P22" s="76">
        <f t="shared" si="0"/>
        <v>3.4802</v>
      </c>
      <c r="Q22" s="76">
        <f t="shared" si="0"/>
        <v>-0.32042999999999999</v>
      </c>
      <c r="R22" s="76">
        <f t="shared" si="0"/>
        <v>-0.46961999999999998</v>
      </c>
      <c r="S22" s="76">
        <f t="shared" si="0"/>
        <v>-0.23799999999999999</v>
      </c>
      <c r="T22" s="76">
        <f t="shared" si="0"/>
        <v>1.42987</v>
      </c>
      <c r="U22" s="76">
        <f t="shared" si="0"/>
        <v>0.14402000000000001</v>
      </c>
      <c r="V22" s="76">
        <f t="shared" si="0"/>
        <v>1.5341499999999999</v>
      </c>
      <c r="W22" s="76">
        <f t="shared" ref="B22:AA27" si="1">ROUND(W11/W10*100-100,5)</f>
        <v>2.0553900000000001</v>
      </c>
      <c r="X22" s="76">
        <f t="shared" si="1"/>
        <v>-1.69533</v>
      </c>
      <c r="Y22" s="76">
        <f t="shared" si="1"/>
        <v>3.8248199999999999</v>
      </c>
      <c r="Z22" s="76">
        <f t="shared" si="1"/>
        <v>-5.05098</v>
      </c>
      <c r="AA22" s="76">
        <f>ROUND(AA11/AA10*100-100,5)</f>
        <v>1.6954800000000001</v>
      </c>
      <c r="AB22" s="71">
        <v>2018</v>
      </c>
    </row>
    <row r="23" spans="1:28" s="70" customFormat="1">
      <c r="A23" s="71">
        <v>2019</v>
      </c>
      <c r="B23" s="76">
        <f t="shared" si="1"/>
        <v>0.52102999999999999</v>
      </c>
      <c r="C23" s="76">
        <f t="shared" si="1"/>
        <v>-3.0387200000000001</v>
      </c>
      <c r="D23" s="76">
        <f t="shared" si="1"/>
        <v>0.1195</v>
      </c>
      <c r="E23" s="76">
        <f t="shared" si="1"/>
        <v>2.4201700000000002</v>
      </c>
      <c r="F23" s="76">
        <f t="shared" si="1"/>
        <v>0.16164000000000001</v>
      </c>
      <c r="G23" s="76">
        <f t="shared" si="1"/>
        <v>-1.8385499999999999</v>
      </c>
      <c r="H23" s="76">
        <f t="shared" si="1"/>
        <v>0.42427999999999999</v>
      </c>
      <c r="I23" s="76">
        <f t="shared" si="1"/>
        <v>1.5154099999999999</v>
      </c>
      <c r="J23" s="76">
        <f t="shared" si="1"/>
        <v>-0.36569000000000002</v>
      </c>
      <c r="K23" s="76">
        <f t="shared" si="1"/>
        <v>-0.64181999999999995</v>
      </c>
      <c r="L23" s="76">
        <f t="shared" si="1"/>
        <v>-0.84033999999999998</v>
      </c>
      <c r="M23" s="76">
        <f t="shared" si="1"/>
        <v>1.2995699999999999</v>
      </c>
      <c r="N23" s="76">
        <f t="shared" si="1"/>
        <v>1.98729</v>
      </c>
      <c r="O23" s="76">
        <f t="shared" si="1"/>
        <v>-1.8862300000000001</v>
      </c>
      <c r="P23" s="76">
        <f t="shared" si="1"/>
        <v>2.7160899999999999</v>
      </c>
      <c r="Q23" s="76">
        <f t="shared" si="1"/>
        <v>-0.12409000000000001</v>
      </c>
      <c r="R23" s="76">
        <f t="shared" si="1"/>
        <v>-0.59072999999999998</v>
      </c>
      <c r="S23" s="76">
        <f t="shared" si="1"/>
        <v>0.13311000000000001</v>
      </c>
      <c r="T23" s="76">
        <f t="shared" si="1"/>
        <v>1.6540900000000001</v>
      </c>
      <c r="U23" s="76">
        <f t="shared" si="1"/>
        <v>0.98451</v>
      </c>
      <c r="V23" s="76">
        <f t="shared" si="1"/>
        <v>2.7885200000000001</v>
      </c>
      <c r="W23" s="76">
        <f t="shared" si="1"/>
        <v>1.6163799999999999</v>
      </c>
      <c r="X23" s="76">
        <f t="shared" si="1"/>
        <v>1.09144</v>
      </c>
      <c r="Y23" s="76">
        <f t="shared" si="1"/>
        <v>5.6017999999999999</v>
      </c>
      <c r="Z23" s="76">
        <f t="shared" si="1"/>
        <v>-2.2944599999999999</v>
      </c>
      <c r="AA23" s="76">
        <f>ROUND(AA12/AA11*100-100,5)</f>
        <v>5.1419600000000001</v>
      </c>
      <c r="AB23" s="71">
        <v>2019</v>
      </c>
    </row>
    <row r="24" spans="1:28" s="70" customFormat="1">
      <c r="A24" s="71">
        <v>2020</v>
      </c>
      <c r="B24" s="76">
        <f t="shared" si="1"/>
        <v>-0.61570000000000003</v>
      </c>
      <c r="C24" s="76">
        <f t="shared" si="1"/>
        <v>-4.2012900000000002</v>
      </c>
      <c r="D24" s="76">
        <f t="shared" si="1"/>
        <v>-1.4672799999999999</v>
      </c>
      <c r="E24" s="76">
        <f t="shared" si="1"/>
        <v>-11.453889999999999</v>
      </c>
      <c r="F24" s="76">
        <f t="shared" si="1"/>
        <v>-1.60846</v>
      </c>
      <c r="G24" s="76">
        <f t="shared" si="1"/>
        <v>1.9226000000000001</v>
      </c>
      <c r="H24" s="76">
        <f t="shared" si="1"/>
        <v>0.28437000000000001</v>
      </c>
      <c r="I24" s="76">
        <f t="shared" si="1"/>
        <v>0.1268</v>
      </c>
      <c r="J24" s="76">
        <f t="shared" si="1"/>
        <v>-1.5153099999999999</v>
      </c>
      <c r="K24" s="76">
        <f t="shared" si="1"/>
        <v>-0.64597000000000004</v>
      </c>
      <c r="L24" s="76">
        <f t="shared" si="1"/>
        <v>7.4000000000000003E-3</v>
      </c>
      <c r="M24" s="76">
        <f t="shared" si="1"/>
        <v>-6.7012200000000002</v>
      </c>
      <c r="N24" s="76">
        <f t="shared" si="1"/>
        <v>-1.31402</v>
      </c>
      <c r="O24" s="76">
        <f t="shared" si="1"/>
        <v>-0.78369</v>
      </c>
      <c r="P24" s="76">
        <f t="shared" si="1"/>
        <v>-1.40768</v>
      </c>
      <c r="Q24" s="76">
        <f t="shared" si="1"/>
        <v>-2.9489100000000001</v>
      </c>
      <c r="R24" s="76">
        <f t="shared" si="1"/>
        <v>-0.49892999999999998</v>
      </c>
      <c r="S24" s="76">
        <f t="shared" si="1"/>
        <v>-4.2895399999999997</v>
      </c>
      <c r="T24" s="76">
        <f t="shared" si="1"/>
        <v>1.8748400000000001</v>
      </c>
      <c r="U24" s="76">
        <f t="shared" si="1"/>
        <v>1.3477399999999999</v>
      </c>
      <c r="V24" s="76">
        <f t="shared" si="1"/>
        <v>1.2238199999999999</v>
      </c>
      <c r="W24" s="76">
        <f t="shared" si="1"/>
        <v>2.3564400000000001</v>
      </c>
      <c r="X24" s="76">
        <f t="shared" si="1"/>
        <v>-0.76724000000000003</v>
      </c>
      <c r="Y24" s="76">
        <f t="shared" si="1"/>
        <v>-3.07307</v>
      </c>
      <c r="Z24" s="76">
        <f t="shared" si="1"/>
        <v>-1.1446799999999999</v>
      </c>
      <c r="AA24" s="76">
        <f>ROUND(AA13/AA12*100-100,5)</f>
        <v>3.7365599999999999</v>
      </c>
      <c r="AB24" s="71">
        <v>2020</v>
      </c>
    </row>
    <row r="25" spans="1:28" s="70" customFormat="1">
      <c r="A25" s="71">
        <v>2021</v>
      </c>
      <c r="B25" s="76">
        <f t="shared" si="1"/>
        <v>0.58111999999999997</v>
      </c>
      <c r="C25" s="76">
        <f t="shared" si="1"/>
        <v>-4.5462999999999996</v>
      </c>
      <c r="D25" s="76">
        <f t="shared" si="1"/>
        <v>0.11126</v>
      </c>
      <c r="E25" s="76">
        <f t="shared" si="1"/>
        <v>3.1504799999999999</v>
      </c>
      <c r="F25" s="76">
        <f t="shared" si="1"/>
        <v>3.4979999999999997E-2</v>
      </c>
      <c r="G25" s="76">
        <f t="shared" si="1"/>
        <v>-0.42595</v>
      </c>
      <c r="H25" s="76">
        <f t="shared" si="1"/>
        <v>0.59953000000000001</v>
      </c>
      <c r="I25" s="76">
        <f t="shared" si="1"/>
        <v>-1.3580700000000001</v>
      </c>
      <c r="J25" s="76">
        <f t="shared" si="1"/>
        <v>0.57157000000000002</v>
      </c>
      <c r="K25" s="76">
        <f t="shared" si="1"/>
        <v>-0.33994000000000002</v>
      </c>
      <c r="L25" s="76">
        <f t="shared" si="1"/>
        <v>4.9622599999999997</v>
      </c>
      <c r="M25" s="76">
        <f t="shared" si="1"/>
        <v>-4.6692200000000001</v>
      </c>
      <c r="N25" s="76">
        <f t="shared" si="1"/>
        <v>7.9659999999999995E-2</v>
      </c>
      <c r="O25" s="76">
        <f t="shared" si="1"/>
        <v>0.45665</v>
      </c>
      <c r="P25" s="76">
        <f t="shared" si="1"/>
        <v>1.5382199999999999</v>
      </c>
      <c r="Q25" s="76">
        <f t="shared" si="1"/>
        <v>0.88254999999999995</v>
      </c>
      <c r="R25" s="76">
        <f t="shared" si="1"/>
        <v>0.97846</v>
      </c>
      <c r="S25" s="76">
        <f t="shared" si="1"/>
        <v>0.82798000000000005</v>
      </c>
      <c r="T25" s="76">
        <f t="shared" si="1"/>
        <v>2.3584800000000001</v>
      </c>
      <c r="U25" s="76">
        <f t="shared" si="1"/>
        <v>2.8321399999999999</v>
      </c>
      <c r="V25" s="76">
        <f t="shared" si="1"/>
        <v>1.6731199999999999</v>
      </c>
      <c r="W25" s="76">
        <f t="shared" si="1"/>
        <v>2.35033</v>
      </c>
      <c r="X25" s="76">
        <f t="shared" si="1"/>
        <v>-2.6314199999999999</v>
      </c>
      <c r="Y25" s="76">
        <f t="shared" si="1"/>
        <v>-7.9729700000000001</v>
      </c>
      <c r="Z25" s="76">
        <f t="shared" si="1"/>
        <v>-1.7762199999999999</v>
      </c>
      <c r="AA25" s="76">
        <f t="shared" si="1"/>
        <v>2.3382499999999999</v>
      </c>
      <c r="AB25" s="71">
        <v>2021</v>
      </c>
    </row>
    <row r="26" spans="1:28" s="70" customFormat="1">
      <c r="A26" s="71">
        <v>2022</v>
      </c>
      <c r="B26" s="76">
        <f t="shared" si="1"/>
        <v>1.14402</v>
      </c>
      <c r="C26" s="76">
        <f t="shared" si="1"/>
        <v>0.66193999999999997</v>
      </c>
      <c r="D26" s="76">
        <f t="shared" si="1"/>
        <v>2.68363</v>
      </c>
      <c r="E26" s="76">
        <f t="shared" si="1"/>
        <v>-5.0664800000000003</v>
      </c>
      <c r="F26" s="76">
        <f t="shared" si="1"/>
        <v>3.2404000000000002</v>
      </c>
      <c r="G26" s="76">
        <f t="shared" si="1"/>
        <v>-0.28110000000000002</v>
      </c>
      <c r="H26" s="76">
        <f t="shared" si="1"/>
        <v>0.60401000000000005</v>
      </c>
      <c r="I26" s="76">
        <f t="shared" si="1"/>
        <v>-1.24316</v>
      </c>
      <c r="J26" s="76">
        <f t="shared" si="1"/>
        <v>0.66890000000000005</v>
      </c>
      <c r="K26" s="76">
        <f t="shared" si="1"/>
        <v>0.45746999999999999</v>
      </c>
      <c r="L26" s="76">
        <f t="shared" si="1"/>
        <v>-1.0329600000000001</v>
      </c>
      <c r="M26" s="76">
        <f t="shared" si="1"/>
        <v>4.8214899999999998</v>
      </c>
      <c r="N26" s="76">
        <f t="shared" si="1"/>
        <v>3.96861</v>
      </c>
      <c r="O26" s="76">
        <f t="shared" si="1"/>
        <v>-5.1477399999999998</v>
      </c>
      <c r="P26" s="76">
        <f t="shared" si="1"/>
        <v>1.4450000000000001</v>
      </c>
      <c r="Q26" s="76">
        <f t="shared" si="1"/>
        <v>1.4148400000000001</v>
      </c>
      <c r="R26" s="76">
        <f t="shared" si="1"/>
        <v>-0.26967999999999998</v>
      </c>
      <c r="S26" s="76">
        <f t="shared" si="1"/>
        <v>2.3745400000000001</v>
      </c>
      <c r="T26" s="76">
        <f t="shared" si="1"/>
        <v>1.49105</v>
      </c>
      <c r="U26" s="76">
        <f t="shared" si="1"/>
        <v>1.84979</v>
      </c>
      <c r="V26" s="76">
        <f t="shared" si="1"/>
        <v>4.0187999999999997</v>
      </c>
      <c r="W26" s="76">
        <f t="shared" si="1"/>
        <v>0.48196</v>
      </c>
      <c r="X26" s="76">
        <f t="shared" si="1"/>
        <v>1.54603</v>
      </c>
      <c r="Y26" s="76">
        <f t="shared" si="1"/>
        <v>1.6539299999999999</v>
      </c>
      <c r="Z26" s="76">
        <f t="shared" si="1"/>
        <v>0.68745000000000001</v>
      </c>
      <c r="AA26" s="76">
        <f t="shared" si="1"/>
        <v>3.7119200000000001</v>
      </c>
      <c r="AB26" s="71">
        <v>2022</v>
      </c>
    </row>
    <row r="27" spans="1:28" s="70" customFormat="1">
      <c r="A27" s="115">
        <v>2023</v>
      </c>
      <c r="B27" s="76">
        <f t="shared" si="1"/>
        <v>0.31779000000000002</v>
      </c>
      <c r="C27" s="76">
        <f t="shared" si="1"/>
        <v>-0.94552999999999998</v>
      </c>
      <c r="D27" s="76">
        <f t="shared" si="1"/>
        <v>2.2926500000000001</v>
      </c>
      <c r="E27" s="76">
        <f t="shared" si="1"/>
        <v>-2.5359600000000002</v>
      </c>
      <c r="F27" s="76">
        <f t="shared" si="1"/>
        <v>2.4544999999999999</v>
      </c>
      <c r="G27" s="76">
        <f t="shared" si="1"/>
        <v>2.5738400000000001</v>
      </c>
      <c r="H27" s="76">
        <f t="shared" si="1"/>
        <v>1.4089</v>
      </c>
      <c r="I27" s="76">
        <f t="shared" si="1"/>
        <v>-1.64988</v>
      </c>
      <c r="J27" s="76">
        <f t="shared" si="1"/>
        <v>-0.31963999999999998</v>
      </c>
      <c r="K27" s="76">
        <f t="shared" si="1"/>
        <v>-0.91366999999999998</v>
      </c>
      <c r="L27" s="76">
        <f t="shared" si="1"/>
        <v>-1.30379</v>
      </c>
      <c r="M27" s="76">
        <f t="shared" si="1"/>
        <v>3.4378299999999999</v>
      </c>
      <c r="N27" s="76">
        <f t="shared" si="1"/>
        <v>-0.83670999999999995</v>
      </c>
      <c r="O27" s="76">
        <f t="shared" si="1"/>
        <v>-5.2328200000000002</v>
      </c>
      <c r="P27" s="76">
        <f t="shared" si="1"/>
        <v>2.1749100000000001</v>
      </c>
      <c r="Q27" s="76">
        <f t="shared" si="1"/>
        <v>-0.76012000000000002</v>
      </c>
      <c r="R27" s="76">
        <f t="shared" si="1"/>
        <v>-0.27600000000000002</v>
      </c>
      <c r="S27" s="76">
        <f t="shared" si="1"/>
        <v>-1.0287999999999999</v>
      </c>
      <c r="T27" s="76">
        <f t="shared" si="1"/>
        <v>1.2748299999999999</v>
      </c>
      <c r="U27" s="76">
        <f t="shared" si="1"/>
        <v>0.27378999999999998</v>
      </c>
      <c r="V27" s="76">
        <f t="shared" si="1"/>
        <v>3.8716300000000001</v>
      </c>
      <c r="W27" s="76">
        <f t="shared" si="1"/>
        <v>0.89707000000000003</v>
      </c>
      <c r="X27" s="76">
        <f t="shared" si="1"/>
        <v>0.37469999999999998</v>
      </c>
      <c r="Y27" s="76">
        <f t="shared" si="1"/>
        <v>-1.28047</v>
      </c>
      <c r="Z27" s="76">
        <f t="shared" si="1"/>
        <v>-0.46888000000000002</v>
      </c>
      <c r="AA27" s="76">
        <f t="shared" si="1"/>
        <v>4.57721</v>
      </c>
      <c r="AB27" s="115">
        <v>2023</v>
      </c>
    </row>
    <row r="28" spans="1:28" s="70" customFormat="1" ht="12" customHeight="1">
      <c r="A28" s="79"/>
      <c r="B28" s="79"/>
      <c r="C28" s="79"/>
      <c r="D28" s="79"/>
      <c r="E28" s="79"/>
      <c r="F28" s="79"/>
      <c r="G28" s="79"/>
      <c r="H28" s="79"/>
      <c r="I28" s="79"/>
      <c r="J28" s="79"/>
      <c r="K28" s="79"/>
      <c r="L28" s="72"/>
      <c r="M28" s="79"/>
      <c r="N28" s="79"/>
      <c r="O28" s="79"/>
      <c r="P28" s="79"/>
      <c r="Q28" s="79"/>
      <c r="R28" s="79"/>
      <c r="S28" s="79"/>
      <c r="T28" s="79"/>
      <c r="U28" s="79"/>
      <c r="V28" s="79"/>
      <c r="W28" s="79"/>
      <c r="X28" s="79"/>
      <c r="Y28" s="79"/>
      <c r="Z28" s="79"/>
      <c r="AA28" s="79"/>
      <c r="AB28" s="79"/>
    </row>
    <row r="29" spans="1:28" s="70" customFormat="1" ht="12" customHeight="1">
      <c r="A29" s="79"/>
      <c r="B29" s="146" t="s">
        <v>97</v>
      </c>
      <c r="C29" s="146"/>
      <c r="D29" s="146"/>
      <c r="E29" s="146"/>
      <c r="F29" s="146"/>
      <c r="G29" s="146"/>
      <c r="H29" s="146"/>
      <c r="I29" s="146"/>
      <c r="J29" s="146"/>
      <c r="K29" s="146"/>
      <c r="L29" s="146"/>
      <c r="M29" s="146"/>
      <c r="N29" s="146"/>
      <c r="O29" s="146" t="s">
        <v>97</v>
      </c>
      <c r="P29" s="146"/>
      <c r="Q29" s="146"/>
      <c r="R29" s="146"/>
      <c r="S29" s="146"/>
      <c r="T29" s="146"/>
      <c r="U29" s="146"/>
      <c r="V29" s="146"/>
      <c r="W29" s="146"/>
      <c r="X29" s="146"/>
      <c r="Y29" s="146"/>
      <c r="Z29" s="146"/>
      <c r="AA29" s="146"/>
      <c r="AB29" s="79"/>
    </row>
    <row r="30" spans="1:28" s="70" customFormat="1">
      <c r="A30" s="71">
        <v>2015</v>
      </c>
      <c r="B30" s="76">
        <f t="shared" ref="B30:AA33" si="2">B8-B7</f>
        <v>2.3079999999999927</v>
      </c>
      <c r="C30" s="76">
        <f t="shared" si="2"/>
        <v>7.0000000000000284E-2</v>
      </c>
      <c r="D30" s="76">
        <f t="shared" si="2"/>
        <v>-0.68600000000000705</v>
      </c>
      <c r="E30" s="76">
        <f t="shared" si="2"/>
        <v>-5.2000000000000046E-2</v>
      </c>
      <c r="F30" s="76">
        <f t="shared" si="2"/>
        <v>-0.3469999999999942</v>
      </c>
      <c r="G30" s="76">
        <f t="shared" si="2"/>
        <v>-3.0000000000001137E-2</v>
      </c>
      <c r="H30" s="76">
        <f t="shared" si="2"/>
        <v>-0.25699999999999967</v>
      </c>
      <c r="I30" s="76">
        <f t="shared" si="2"/>
        <v>-0.58600000000001273</v>
      </c>
      <c r="J30" s="76">
        <f t="shared" si="2"/>
        <v>-0.52999999999997272</v>
      </c>
      <c r="K30" s="76">
        <f t="shared" si="2"/>
        <v>-2.400999999999982</v>
      </c>
      <c r="L30" s="76">
        <f t="shared" si="2"/>
        <v>2.2169999999999987</v>
      </c>
      <c r="M30" s="76">
        <f t="shared" si="2"/>
        <v>-0.34600000000000364</v>
      </c>
      <c r="N30" s="76">
        <f t="shared" si="2"/>
        <v>-1.4490000000000016</v>
      </c>
      <c r="O30" s="76">
        <f t="shared" si="2"/>
        <v>0.56000000000000227</v>
      </c>
      <c r="P30" s="76">
        <f t="shared" si="2"/>
        <v>-0.17600000000000016</v>
      </c>
      <c r="Q30" s="76">
        <f t="shared" si="2"/>
        <v>0.92599999999998772</v>
      </c>
      <c r="R30" s="76">
        <f t="shared" si="2"/>
        <v>-1.8609999999999971</v>
      </c>
      <c r="S30" s="76">
        <f t="shared" si="2"/>
        <v>2.7870000000000061</v>
      </c>
      <c r="T30" s="76">
        <f t="shared" si="2"/>
        <v>4.1580000000000155</v>
      </c>
      <c r="U30" s="76">
        <f t="shared" si="2"/>
        <v>-0.42000000000000171</v>
      </c>
      <c r="V30" s="76">
        <f t="shared" si="2"/>
        <v>-0.69300000000000495</v>
      </c>
      <c r="W30" s="76">
        <f t="shared" si="2"/>
        <v>5.2709999999999866</v>
      </c>
      <c r="X30" s="76">
        <f t="shared" si="2"/>
        <v>2.1000000000000796E-2</v>
      </c>
      <c r="Y30" s="76">
        <f t="shared" si="2"/>
        <v>0.57199999999999918</v>
      </c>
      <c r="Z30" s="76">
        <f t="shared" si="2"/>
        <v>-0.65400000000000347</v>
      </c>
      <c r="AA30" s="76">
        <f t="shared" si="2"/>
        <v>0.10299999999999976</v>
      </c>
      <c r="AB30" s="71">
        <v>2015</v>
      </c>
    </row>
    <row r="31" spans="1:28" s="70" customFormat="1">
      <c r="A31" s="71">
        <v>2016</v>
      </c>
      <c r="B31" s="76">
        <f t="shared" si="2"/>
        <v>14.104000000000042</v>
      </c>
      <c r="C31" s="76">
        <f t="shared" si="2"/>
        <v>-0.17299999999999827</v>
      </c>
      <c r="D31" s="76">
        <f t="shared" si="2"/>
        <v>-3.8999999999987267E-2</v>
      </c>
      <c r="E31" s="76">
        <f t="shared" si="2"/>
        <v>-0.16500000000000004</v>
      </c>
      <c r="F31" s="76">
        <f t="shared" si="2"/>
        <v>0.33099999999998886</v>
      </c>
      <c r="G31" s="76">
        <f t="shared" si="2"/>
        <v>0.25500000000000078</v>
      </c>
      <c r="H31" s="76">
        <f t="shared" si="2"/>
        <v>-0.45999999999999908</v>
      </c>
      <c r="I31" s="76">
        <f t="shared" si="2"/>
        <v>0.17800000000001148</v>
      </c>
      <c r="J31" s="76">
        <f t="shared" si="2"/>
        <v>1.6299999999999955</v>
      </c>
      <c r="K31" s="76">
        <f t="shared" si="2"/>
        <v>0.28799999999998249</v>
      </c>
      <c r="L31" s="76">
        <f t="shared" si="2"/>
        <v>1.1989999999999981</v>
      </c>
      <c r="M31" s="76">
        <f t="shared" si="2"/>
        <v>0.14300000000000068</v>
      </c>
      <c r="N31" s="76">
        <f t="shared" si="2"/>
        <v>-0.22299999999999898</v>
      </c>
      <c r="O31" s="76">
        <f t="shared" si="2"/>
        <v>3.9999999999999147E-2</v>
      </c>
      <c r="P31" s="76">
        <f t="shared" si="2"/>
        <v>-0.36800000000000033</v>
      </c>
      <c r="Q31" s="76">
        <f t="shared" si="2"/>
        <v>3.1680000000000064</v>
      </c>
      <c r="R31" s="76">
        <f t="shared" si="2"/>
        <v>0.34599999999999653</v>
      </c>
      <c r="S31" s="76">
        <f t="shared" si="2"/>
        <v>2.8220000000000027</v>
      </c>
      <c r="T31" s="76">
        <f t="shared" si="2"/>
        <v>8.5979999999999563</v>
      </c>
      <c r="U31" s="76">
        <f t="shared" si="2"/>
        <v>0.74800000000000466</v>
      </c>
      <c r="V31" s="76">
        <f t="shared" si="2"/>
        <v>0.6460000000000008</v>
      </c>
      <c r="W31" s="76">
        <f t="shared" si="2"/>
        <v>7.2040000000000077</v>
      </c>
      <c r="X31" s="76">
        <f t="shared" si="2"/>
        <v>1.2930000000000064</v>
      </c>
      <c r="Y31" s="76">
        <f t="shared" si="2"/>
        <v>-0.22700000000000031</v>
      </c>
      <c r="Z31" s="76">
        <f t="shared" si="2"/>
        <v>1.2929999999999993</v>
      </c>
      <c r="AA31" s="76">
        <f t="shared" si="2"/>
        <v>0.22700000000000031</v>
      </c>
      <c r="AB31" s="71">
        <v>2016</v>
      </c>
    </row>
    <row r="32" spans="1:28" s="70" customFormat="1">
      <c r="A32" s="71">
        <v>2017</v>
      </c>
      <c r="B32" s="76">
        <f t="shared" si="2"/>
        <v>14.166000000000167</v>
      </c>
      <c r="C32" s="76">
        <f t="shared" si="2"/>
        <v>0.68499999999999872</v>
      </c>
      <c r="D32" s="76">
        <f t="shared" si="2"/>
        <v>0.69199999999997885</v>
      </c>
      <c r="E32" s="76">
        <f t="shared" si="2"/>
        <v>-7.6000000000000068E-2</v>
      </c>
      <c r="F32" s="76">
        <f t="shared" si="2"/>
        <v>0.97000000000001307</v>
      </c>
      <c r="G32" s="76">
        <f t="shared" si="2"/>
        <v>-0.11400000000000077</v>
      </c>
      <c r="H32" s="76">
        <f t="shared" si="2"/>
        <v>-8.8000000000000966E-2</v>
      </c>
      <c r="I32" s="76">
        <f t="shared" si="2"/>
        <v>0.22499999999999432</v>
      </c>
      <c r="J32" s="76">
        <f t="shared" si="2"/>
        <v>4.132000000000005</v>
      </c>
      <c r="K32" s="76">
        <f t="shared" si="2"/>
        <v>0.40200000000001523</v>
      </c>
      <c r="L32" s="76">
        <f t="shared" si="2"/>
        <v>2.9050000000000011</v>
      </c>
      <c r="M32" s="76">
        <f t="shared" si="2"/>
        <v>0.82500000000000284</v>
      </c>
      <c r="N32" s="76">
        <f t="shared" si="2"/>
        <v>0.39799999999999969</v>
      </c>
      <c r="O32" s="76">
        <f t="shared" si="2"/>
        <v>-0.80399999999999849</v>
      </c>
      <c r="P32" s="76">
        <f t="shared" si="2"/>
        <v>7.3000000000000398E-2</v>
      </c>
      <c r="Q32" s="76">
        <f t="shared" si="2"/>
        <v>2.4720000000000084</v>
      </c>
      <c r="R32" s="76">
        <f t="shared" si="2"/>
        <v>0.73799999999999955</v>
      </c>
      <c r="S32" s="76">
        <f t="shared" si="2"/>
        <v>1.7339999999999947</v>
      </c>
      <c r="T32" s="76">
        <f t="shared" si="2"/>
        <v>5.9279999999999973</v>
      </c>
      <c r="U32" s="76">
        <f t="shared" si="2"/>
        <v>0.52899999999999636</v>
      </c>
      <c r="V32" s="76">
        <f t="shared" si="2"/>
        <v>9.100000000000108E-2</v>
      </c>
      <c r="W32" s="76">
        <f t="shared" si="2"/>
        <v>5.3079999999999927</v>
      </c>
      <c r="X32" s="76">
        <f t="shared" si="2"/>
        <v>0.36499999999999488</v>
      </c>
      <c r="Y32" s="76">
        <f t="shared" si="2"/>
        <v>0.35200000000000031</v>
      </c>
      <c r="Z32" s="76">
        <f t="shared" si="2"/>
        <v>-0.33399999999999608</v>
      </c>
      <c r="AA32" s="76">
        <f t="shared" si="2"/>
        <v>0.34699999999999953</v>
      </c>
      <c r="AB32" s="71">
        <v>2017</v>
      </c>
    </row>
    <row r="33" spans="1:28" s="70" customFormat="1">
      <c r="A33" s="71">
        <v>2018</v>
      </c>
      <c r="B33" s="76">
        <f t="shared" si="2"/>
        <v>10.715999999999894</v>
      </c>
      <c r="C33" s="76">
        <f t="shared" si="2"/>
        <v>-1.1989999999999981</v>
      </c>
      <c r="D33" s="76">
        <f t="shared" si="2"/>
        <v>1.8380000000000223</v>
      </c>
      <c r="E33" s="76">
        <f t="shared" si="2"/>
        <v>-0.41699999999999982</v>
      </c>
      <c r="F33" s="76">
        <f t="shared" si="2"/>
        <v>1.9799999999999898</v>
      </c>
      <c r="G33" s="76">
        <f t="shared" si="2"/>
        <v>-2.2000000000000242E-2</v>
      </c>
      <c r="H33" s="76">
        <f t="shared" si="2"/>
        <v>0.2970000000000006</v>
      </c>
      <c r="I33" s="76">
        <f t="shared" si="2"/>
        <v>2.0730000000000075</v>
      </c>
      <c r="J33" s="76">
        <f t="shared" si="2"/>
        <v>6.2099999999999795</v>
      </c>
      <c r="K33" s="76">
        <f t="shared" si="2"/>
        <v>0.91800000000000637</v>
      </c>
      <c r="L33" s="76">
        <f t="shared" si="2"/>
        <v>5.3970000000000056</v>
      </c>
      <c r="M33" s="76">
        <f t="shared" si="2"/>
        <v>-0.10500000000000398</v>
      </c>
      <c r="N33" s="76">
        <f t="shared" si="2"/>
        <v>-0.24000000000000199</v>
      </c>
      <c r="O33" s="76">
        <f t="shared" si="2"/>
        <v>-1.1160000000000032</v>
      </c>
      <c r="P33" s="76">
        <f t="shared" si="2"/>
        <v>0.42100000000000115</v>
      </c>
      <c r="Q33" s="76">
        <f t="shared" si="2"/>
        <v>-0.48700000000002319</v>
      </c>
      <c r="R33" s="76">
        <f t="shared" si="2"/>
        <v>-0.25399999999999778</v>
      </c>
      <c r="S33" s="76">
        <f t="shared" si="2"/>
        <v>-0.23300000000000409</v>
      </c>
      <c r="T33" s="76">
        <f t="shared" si="2"/>
        <v>4.3900000000000432</v>
      </c>
      <c r="U33" s="76">
        <f t="shared" si="2"/>
        <v>0.12300000000000466</v>
      </c>
      <c r="V33" s="76">
        <f t="shared" si="2"/>
        <v>0.84799999999999898</v>
      </c>
      <c r="W33" s="76">
        <f t="shared" ref="B33:AA38" si="3">W11-W10</f>
        <v>3.4190000000000111</v>
      </c>
      <c r="X33" s="76">
        <f t="shared" si="3"/>
        <v>-1.1739999999999924</v>
      </c>
      <c r="Y33" s="76">
        <f t="shared" si="3"/>
        <v>0.65500000000000114</v>
      </c>
      <c r="Z33" s="76">
        <f t="shared" si="3"/>
        <v>-2.0309999999999988</v>
      </c>
      <c r="AA33" s="76">
        <f t="shared" si="3"/>
        <v>0.20199999999999996</v>
      </c>
      <c r="AB33" s="71">
        <v>2018</v>
      </c>
    </row>
    <row r="34" spans="1:28" s="70" customFormat="1">
      <c r="A34" s="71">
        <v>2019</v>
      </c>
      <c r="B34" s="76">
        <f t="shared" si="3"/>
        <v>5.8559999999999945</v>
      </c>
      <c r="C34" s="76">
        <f t="shared" si="3"/>
        <v>-0.875</v>
      </c>
      <c r="D34" s="76">
        <f t="shared" si="3"/>
        <v>0.1839999999999975</v>
      </c>
      <c r="E34" s="76">
        <f t="shared" si="3"/>
        <v>7.2000000000000064E-2</v>
      </c>
      <c r="F34" s="76">
        <f t="shared" si="3"/>
        <v>0.21100000000001273</v>
      </c>
      <c r="G34" s="76">
        <f t="shared" si="3"/>
        <v>-0.1509999999999998</v>
      </c>
      <c r="H34" s="76">
        <f t="shared" si="3"/>
        <v>5.1999999999999602E-2</v>
      </c>
      <c r="I34" s="76">
        <f t="shared" si="3"/>
        <v>1.4479999999999933</v>
      </c>
      <c r="J34" s="76">
        <f t="shared" si="3"/>
        <v>-0.98000000000001819</v>
      </c>
      <c r="K34" s="76">
        <f t="shared" si="3"/>
        <v>-0.89700000000001978</v>
      </c>
      <c r="L34" s="76">
        <f t="shared" si="3"/>
        <v>-0.68699999999999761</v>
      </c>
      <c r="M34" s="76">
        <f t="shared" si="3"/>
        <v>0.60400000000000631</v>
      </c>
      <c r="N34" s="76">
        <f t="shared" si="3"/>
        <v>0.34700000000000131</v>
      </c>
      <c r="O34" s="76">
        <f t="shared" si="3"/>
        <v>-0.31400000000000006</v>
      </c>
      <c r="P34" s="76">
        <f t="shared" si="3"/>
        <v>0.33999999999999986</v>
      </c>
      <c r="Q34" s="76">
        <f t="shared" si="3"/>
        <v>-0.18799999999998818</v>
      </c>
      <c r="R34" s="76">
        <f t="shared" si="3"/>
        <v>-0.31799999999999784</v>
      </c>
      <c r="S34" s="76">
        <f t="shared" si="3"/>
        <v>0.13000000000000966</v>
      </c>
      <c r="T34" s="76">
        <f t="shared" si="3"/>
        <v>5.1509999999999536</v>
      </c>
      <c r="U34" s="76">
        <f t="shared" si="3"/>
        <v>0.84199999999999875</v>
      </c>
      <c r="V34" s="76">
        <f t="shared" si="3"/>
        <v>1.5650000000000048</v>
      </c>
      <c r="W34" s="76">
        <f t="shared" si="3"/>
        <v>2.7439999999999998</v>
      </c>
      <c r="X34" s="76">
        <f t="shared" si="3"/>
        <v>0.742999999999995</v>
      </c>
      <c r="Y34" s="76">
        <f t="shared" si="3"/>
        <v>0.99599999999999866</v>
      </c>
      <c r="Z34" s="76">
        <f t="shared" si="3"/>
        <v>-0.87600000000000477</v>
      </c>
      <c r="AA34" s="76">
        <f t="shared" si="3"/>
        <v>0.62300000000000111</v>
      </c>
      <c r="AB34" s="71">
        <v>2019</v>
      </c>
    </row>
    <row r="35" spans="1:28" s="70" customFormat="1">
      <c r="A35" s="71">
        <v>2020</v>
      </c>
      <c r="B35" s="76">
        <f t="shared" si="3"/>
        <v>-6.9559999999999036</v>
      </c>
      <c r="C35" s="76">
        <f t="shared" si="3"/>
        <v>-1.1730000000000018</v>
      </c>
      <c r="D35" s="76">
        <f t="shared" si="3"/>
        <v>-2.2620000000000005</v>
      </c>
      <c r="E35" s="76">
        <f t="shared" si="3"/>
        <v>-0.3490000000000002</v>
      </c>
      <c r="F35" s="76">
        <f t="shared" si="3"/>
        <v>-2.1030000000000086</v>
      </c>
      <c r="G35" s="76">
        <f t="shared" si="3"/>
        <v>0.15500000000000114</v>
      </c>
      <c r="H35" s="76">
        <f t="shared" si="3"/>
        <v>3.5000000000000142E-2</v>
      </c>
      <c r="I35" s="76">
        <f t="shared" si="3"/>
        <v>0.12300000000000466</v>
      </c>
      <c r="J35" s="76">
        <f t="shared" si="3"/>
        <v>-4.0459999999999923</v>
      </c>
      <c r="K35" s="76">
        <f t="shared" si="3"/>
        <v>-0.89699999999999136</v>
      </c>
      <c r="L35" s="76">
        <f t="shared" si="3"/>
        <v>6.0000000000002274E-3</v>
      </c>
      <c r="M35" s="76">
        <f t="shared" si="3"/>
        <v>-3.1550000000000011</v>
      </c>
      <c r="N35" s="76">
        <f t="shared" si="3"/>
        <v>-0.23399999999999821</v>
      </c>
      <c r="O35" s="76">
        <f t="shared" si="3"/>
        <v>-0.12800000000000011</v>
      </c>
      <c r="P35" s="76">
        <f t="shared" si="3"/>
        <v>-0.18100000000000094</v>
      </c>
      <c r="Q35" s="76">
        <f t="shared" si="3"/>
        <v>-4.4619999999999891</v>
      </c>
      <c r="R35" s="76">
        <f t="shared" si="3"/>
        <v>-0.26700000000000301</v>
      </c>
      <c r="S35" s="76">
        <f t="shared" si="3"/>
        <v>-4.1950000000000074</v>
      </c>
      <c r="T35" s="76">
        <f t="shared" si="3"/>
        <v>5.9350000000000023</v>
      </c>
      <c r="U35" s="76">
        <f t="shared" si="3"/>
        <v>1.1640000000000015</v>
      </c>
      <c r="V35" s="76">
        <f t="shared" si="3"/>
        <v>0.70599999999999596</v>
      </c>
      <c r="W35" s="76">
        <f t="shared" si="3"/>
        <v>4.0649999999999977</v>
      </c>
      <c r="X35" s="76">
        <f t="shared" si="3"/>
        <v>-0.52799999999999159</v>
      </c>
      <c r="Y35" s="76">
        <f t="shared" si="3"/>
        <v>-0.57699999999999818</v>
      </c>
      <c r="Z35" s="76">
        <f t="shared" si="3"/>
        <v>-0.4269999999999996</v>
      </c>
      <c r="AA35" s="76">
        <f t="shared" si="3"/>
        <v>0.47599999999999909</v>
      </c>
      <c r="AB35" s="71">
        <v>2020</v>
      </c>
    </row>
    <row r="36" spans="1:28" s="70" customFormat="1">
      <c r="A36" s="71">
        <v>2021</v>
      </c>
      <c r="B36" s="76">
        <f t="shared" si="3"/>
        <v>6.5249999999998636</v>
      </c>
      <c r="C36" s="76">
        <f t="shared" si="3"/>
        <v>-1.2160000000000011</v>
      </c>
      <c r="D36" s="76">
        <f t="shared" si="3"/>
        <v>0.16899999999998272</v>
      </c>
      <c r="E36" s="76">
        <f t="shared" si="3"/>
        <v>8.4999999999999964E-2</v>
      </c>
      <c r="F36" s="76">
        <f t="shared" si="3"/>
        <v>4.4999999999987494E-2</v>
      </c>
      <c r="G36" s="76">
        <f t="shared" si="3"/>
        <v>-3.5000000000000142E-2</v>
      </c>
      <c r="H36" s="76">
        <f t="shared" si="3"/>
        <v>7.3999999999999844E-2</v>
      </c>
      <c r="I36" s="76">
        <f t="shared" si="3"/>
        <v>-1.3190000000000026</v>
      </c>
      <c r="J36" s="76">
        <f t="shared" si="3"/>
        <v>1.5029999999999859</v>
      </c>
      <c r="K36" s="76">
        <f t="shared" si="3"/>
        <v>-0.46899999999999409</v>
      </c>
      <c r="L36" s="76">
        <f t="shared" si="3"/>
        <v>4.0229999999999961</v>
      </c>
      <c r="M36" s="76">
        <f t="shared" si="3"/>
        <v>-2.0510000000000019</v>
      </c>
      <c r="N36" s="76">
        <f t="shared" si="3"/>
        <v>1.3999999999999346E-2</v>
      </c>
      <c r="O36" s="76">
        <f t="shared" si="3"/>
        <v>7.400000000000162E-2</v>
      </c>
      <c r="P36" s="76">
        <f t="shared" si="3"/>
        <v>0.19500000000000028</v>
      </c>
      <c r="Q36" s="76">
        <f t="shared" si="3"/>
        <v>1.2959999999999923</v>
      </c>
      <c r="R36" s="76">
        <f t="shared" si="3"/>
        <v>0.5210000000000008</v>
      </c>
      <c r="S36" s="76">
        <f t="shared" si="3"/>
        <v>0.77500000000000568</v>
      </c>
      <c r="T36" s="76">
        <f t="shared" si="3"/>
        <v>7.6059999999999945</v>
      </c>
      <c r="U36" s="76">
        <f t="shared" si="3"/>
        <v>2.4789999999999992</v>
      </c>
      <c r="V36" s="76">
        <f t="shared" si="3"/>
        <v>0.97700000000000387</v>
      </c>
      <c r="W36" s="76">
        <f t="shared" si="3"/>
        <v>4.1500000000000057</v>
      </c>
      <c r="X36" s="76">
        <f t="shared" si="3"/>
        <v>-1.7970000000000113</v>
      </c>
      <c r="Y36" s="76">
        <f t="shared" si="3"/>
        <v>-1.4510000000000005</v>
      </c>
      <c r="Z36" s="76">
        <f t="shared" si="3"/>
        <v>-0.65500000000000114</v>
      </c>
      <c r="AA36" s="76">
        <f t="shared" si="3"/>
        <v>0.30899999999999928</v>
      </c>
      <c r="AB36" s="71">
        <v>2021</v>
      </c>
    </row>
    <row r="37" spans="1:28" s="70" customFormat="1">
      <c r="A37" s="71">
        <v>2022</v>
      </c>
      <c r="B37" s="76">
        <f t="shared" si="3"/>
        <v>12.920000000000073</v>
      </c>
      <c r="C37" s="76">
        <f t="shared" si="3"/>
        <v>0.16900000000000048</v>
      </c>
      <c r="D37" s="76">
        <f t="shared" si="3"/>
        <v>4.0810000000000173</v>
      </c>
      <c r="E37" s="76">
        <f t="shared" si="3"/>
        <v>-0.14100000000000001</v>
      </c>
      <c r="F37" s="76">
        <f t="shared" si="3"/>
        <v>4.1700000000000159</v>
      </c>
      <c r="G37" s="76">
        <f t="shared" si="3"/>
        <v>-2.2999999999999687E-2</v>
      </c>
      <c r="H37" s="76">
        <f t="shared" si="3"/>
        <v>7.5000000000001066E-2</v>
      </c>
      <c r="I37" s="76">
        <f t="shared" si="3"/>
        <v>-1.1910000000000025</v>
      </c>
      <c r="J37" s="76">
        <f t="shared" si="3"/>
        <v>1.7690000000000055</v>
      </c>
      <c r="K37" s="76">
        <f t="shared" si="3"/>
        <v>0.62899999999999068</v>
      </c>
      <c r="L37" s="76">
        <f t="shared" si="3"/>
        <v>-0.87900000000000489</v>
      </c>
      <c r="M37" s="76">
        <f t="shared" si="3"/>
        <v>2.0189999999999984</v>
      </c>
      <c r="N37" s="76">
        <f t="shared" si="3"/>
        <v>0.6980000000000004</v>
      </c>
      <c r="O37" s="76">
        <f t="shared" si="3"/>
        <v>-0.83799999999999919</v>
      </c>
      <c r="P37" s="76">
        <f t="shared" si="3"/>
        <v>0.18599999999999994</v>
      </c>
      <c r="Q37" s="76">
        <f t="shared" si="3"/>
        <v>2.0960000000000036</v>
      </c>
      <c r="R37" s="76">
        <f t="shared" si="3"/>
        <v>-0.14500000000000313</v>
      </c>
      <c r="S37" s="76">
        <f t="shared" si="3"/>
        <v>2.2409999999999997</v>
      </c>
      <c r="T37" s="76">
        <f t="shared" si="3"/>
        <v>4.9220000000000255</v>
      </c>
      <c r="U37" s="76">
        <f t="shared" si="3"/>
        <v>1.664999999999992</v>
      </c>
      <c r="V37" s="76">
        <f t="shared" si="3"/>
        <v>2.3859999999999957</v>
      </c>
      <c r="W37" s="76">
        <f t="shared" si="3"/>
        <v>0.87100000000000932</v>
      </c>
      <c r="X37" s="76">
        <f t="shared" si="3"/>
        <v>1.0280000000000058</v>
      </c>
      <c r="Y37" s="76">
        <f t="shared" si="3"/>
        <v>0.27699999999999747</v>
      </c>
      <c r="Z37" s="76">
        <f t="shared" si="3"/>
        <v>0.24900000000000233</v>
      </c>
      <c r="AA37" s="76">
        <f t="shared" si="3"/>
        <v>0.50200000000000067</v>
      </c>
      <c r="AB37" s="71">
        <v>2022</v>
      </c>
    </row>
    <row r="38" spans="1:28" s="70" customFormat="1">
      <c r="A38" s="115">
        <v>2023</v>
      </c>
      <c r="B38" s="76">
        <f t="shared" si="3"/>
        <v>3.6299999999998818</v>
      </c>
      <c r="C38" s="76">
        <f t="shared" si="3"/>
        <v>-0.24299999999999855</v>
      </c>
      <c r="D38" s="76">
        <f t="shared" si="3"/>
        <v>3.5799999999999841</v>
      </c>
      <c r="E38" s="76">
        <f t="shared" si="3"/>
        <v>-6.6999999999999726E-2</v>
      </c>
      <c r="F38" s="76">
        <f t="shared" si="3"/>
        <v>3.2609999999999957</v>
      </c>
      <c r="G38" s="76">
        <f t="shared" si="3"/>
        <v>0.20999999999999908</v>
      </c>
      <c r="H38" s="76">
        <f t="shared" si="3"/>
        <v>0.17599999999999838</v>
      </c>
      <c r="I38" s="76">
        <f t="shared" si="3"/>
        <v>-1.5609999999999928</v>
      </c>
      <c r="J38" s="76">
        <f t="shared" si="3"/>
        <v>-0.85099999999999909</v>
      </c>
      <c r="K38" s="76">
        <f t="shared" si="3"/>
        <v>-1.2620000000000005</v>
      </c>
      <c r="L38" s="76">
        <f t="shared" si="3"/>
        <v>-1.097999999999999</v>
      </c>
      <c r="M38" s="76">
        <f t="shared" si="3"/>
        <v>1.5090000000000003</v>
      </c>
      <c r="N38" s="76">
        <f t="shared" si="3"/>
        <v>-0.15300000000000225</v>
      </c>
      <c r="O38" s="76">
        <f t="shared" si="3"/>
        <v>-0.80800000000000161</v>
      </c>
      <c r="P38" s="76">
        <f t="shared" si="3"/>
        <v>0.2840000000000007</v>
      </c>
      <c r="Q38" s="76">
        <f t="shared" si="3"/>
        <v>-1.1419999999999959</v>
      </c>
      <c r="R38" s="76">
        <f t="shared" si="3"/>
        <v>-0.14799999999999613</v>
      </c>
      <c r="S38" s="76">
        <f t="shared" si="3"/>
        <v>-0.99399999999999977</v>
      </c>
      <c r="T38" s="76">
        <f t="shared" si="3"/>
        <v>4.271000000000015</v>
      </c>
      <c r="U38" s="76">
        <f t="shared" si="3"/>
        <v>0.25100000000000477</v>
      </c>
      <c r="V38" s="76">
        <f t="shared" si="3"/>
        <v>2.3909999999999982</v>
      </c>
      <c r="W38" s="76">
        <f t="shared" si="3"/>
        <v>1.6289999999999907</v>
      </c>
      <c r="X38" s="76">
        <f t="shared" si="3"/>
        <v>0.25300000000000011</v>
      </c>
      <c r="Y38" s="76">
        <f t="shared" si="3"/>
        <v>-0.21799999999999997</v>
      </c>
      <c r="Z38" s="76">
        <f t="shared" si="3"/>
        <v>-0.17099999999999937</v>
      </c>
      <c r="AA38" s="76">
        <f t="shared" si="3"/>
        <v>0.64199999999999946</v>
      </c>
      <c r="AB38" s="115">
        <v>2023</v>
      </c>
    </row>
    <row r="39" spans="1:28" s="70" customFormat="1" ht="12" customHeight="1">
      <c r="A39" s="79"/>
      <c r="B39" s="79"/>
      <c r="C39" s="79"/>
      <c r="D39" s="79"/>
      <c r="E39" s="79"/>
      <c r="F39" s="79"/>
      <c r="G39" s="79"/>
      <c r="H39" s="79"/>
      <c r="I39" s="79"/>
      <c r="J39" s="79"/>
      <c r="K39" s="79"/>
      <c r="L39" s="72"/>
      <c r="M39" s="79"/>
      <c r="N39" s="79"/>
      <c r="O39" s="79"/>
      <c r="P39" s="79"/>
      <c r="Q39" s="79"/>
      <c r="R39" s="79"/>
      <c r="S39" s="79"/>
      <c r="T39" s="79"/>
      <c r="U39" s="79"/>
      <c r="V39" s="79"/>
      <c r="W39" s="79"/>
      <c r="X39" s="79"/>
      <c r="Y39" s="79"/>
      <c r="Z39" s="79"/>
      <c r="AA39" s="79"/>
      <c r="AB39" s="79"/>
    </row>
    <row r="40" spans="1:28" s="70" customFormat="1" ht="12" customHeight="1">
      <c r="A40" s="79"/>
      <c r="B40" s="146" t="s">
        <v>122</v>
      </c>
      <c r="C40" s="146"/>
      <c r="D40" s="146"/>
      <c r="E40" s="146"/>
      <c r="F40" s="146"/>
      <c r="G40" s="146"/>
      <c r="H40" s="146"/>
      <c r="I40" s="146"/>
      <c r="J40" s="146"/>
      <c r="K40" s="146"/>
      <c r="L40" s="146"/>
      <c r="M40" s="146"/>
      <c r="N40" s="146"/>
      <c r="O40" s="146" t="s">
        <v>122</v>
      </c>
      <c r="P40" s="146"/>
      <c r="Q40" s="146"/>
      <c r="R40" s="146"/>
      <c r="S40" s="146"/>
      <c r="T40" s="146"/>
      <c r="U40" s="146"/>
      <c r="V40" s="146"/>
      <c r="W40" s="146"/>
      <c r="X40" s="146"/>
      <c r="Y40" s="146"/>
      <c r="Z40" s="146"/>
      <c r="AA40" s="146"/>
      <c r="AB40" s="79"/>
    </row>
    <row r="41" spans="1:28" s="70" customFormat="1">
      <c r="A41" s="71">
        <v>2014</v>
      </c>
      <c r="B41" s="81">
        <v>100</v>
      </c>
      <c r="C41" s="82">
        <f t="shared" ref="C41:AA45" si="4">ROUND(C7/$B7*100,5)</f>
        <v>2.71672</v>
      </c>
      <c r="D41" s="82">
        <f t="shared" si="4"/>
        <v>14.05597</v>
      </c>
      <c r="E41" s="82">
        <f t="shared" si="4"/>
        <v>0.34038000000000002</v>
      </c>
      <c r="F41" s="82">
        <f t="shared" si="4"/>
        <v>11.78622</v>
      </c>
      <c r="G41" s="82">
        <f t="shared" si="4"/>
        <v>0.75039999999999996</v>
      </c>
      <c r="H41" s="82">
        <f t="shared" si="4"/>
        <v>1.1789799999999999</v>
      </c>
      <c r="I41" s="82">
        <f t="shared" si="4"/>
        <v>8.6513500000000008</v>
      </c>
      <c r="J41" s="82">
        <f t="shared" si="4"/>
        <v>23.696580000000001</v>
      </c>
      <c r="K41" s="82">
        <f t="shared" si="4"/>
        <v>12.982379999999999</v>
      </c>
      <c r="L41" s="82">
        <f t="shared" si="4"/>
        <v>6.4689800000000002</v>
      </c>
      <c r="M41" s="82">
        <f t="shared" si="4"/>
        <v>4.2452199999999998</v>
      </c>
      <c r="N41" s="82">
        <f t="shared" si="4"/>
        <v>1.75268</v>
      </c>
      <c r="O41" s="82">
        <f t="shared" si="4"/>
        <v>1.65957</v>
      </c>
      <c r="P41" s="82">
        <f t="shared" si="4"/>
        <v>1.1608799999999999</v>
      </c>
      <c r="Q41" s="82">
        <f t="shared" si="4"/>
        <v>13.432029999999999</v>
      </c>
      <c r="R41" s="82">
        <f t="shared" si="4"/>
        <v>5.0675699999999999</v>
      </c>
      <c r="S41" s="82">
        <f t="shared" si="4"/>
        <v>8.3644499999999997</v>
      </c>
      <c r="T41" s="82">
        <f t="shared" si="4"/>
        <v>26.632950000000001</v>
      </c>
      <c r="U41" s="82">
        <f t="shared" si="4"/>
        <v>7.8092300000000003</v>
      </c>
      <c r="V41" s="82">
        <f t="shared" si="4"/>
        <v>5.1015600000000001</v>
      </c>
      <c r="W41" s="82">
        <f t="shared" si="4"/>
        <v>13.722149999999999</v>
      </c>
      <c r="X41" s="82">
        <f t="shared" si="4"/>
        <v>6.2412900000000002</v>
      </c>
      <c r="Y41" s="82">
        <f t="shared" si="4"/>
        <v>1.51742</v>
      </c>
      <c r="Z41" s="82">
        <f t="shared" si="4"/>
        <v>3.6859299999999999</v>
      </c>
      <c r="AA41" s="82">
        <f t="shared" si="4"/>
        <v>1.0379400000000001</v>
      </c>
      <c r="AB41" s="71">
        <v>2014</v>
      </c>
    </row>
    <row r="42" spans="1:28" s="70" customFormat="1">
      <c r="A42" s="71">
        <v>2015</v>
      </c>
      <c r="B42" s="81">
        <v>100</v>
      </c>
      <c r="C42" s="82">
        <f t="shared" si="4"/>
        <v>2.71739</v>
      </c>
      <c r="D42" s="82">
        <f t="shared" si="4"/>
        <v>13.96284</v>
      </c>
      <c r="E42" s="82">
        <f t="shared" si="4"/>
        <v>0.33485999999999999</v>
      </c>
      <c r="F42" s="82">
        <f t="shared" si="4"/>
        <v>11.72916</v>
      </c>
      <c r="G42" s="82">
        <f t="shared" si="4"/>
        <v>0.74602999999999997</v>
      </c>
      <c r="H42" s="82">
        <f t="shared" si="4"/>
        <v>1.15279</v>
      </c>
      <c r="I42" s="82">
        <f t="shared" si="4"/>
        <v>8.5789299999999997</v>
      </c>
      <c r="J42" s="82">
        <f t="shared" si="4"/>
        <v>23.59731</v>
      </c>
      <c r="K42" s="82">
        <f t="shared" si="4"/>
        <v>12.733459999999999</v>
      </c>
      <c r="L42" s="82">
        <f t="shared" si="4"/>
        <v>6.6595599999999999</v>
      </c>
      <c r="M42" s="82">
        <f t="shared" si="4"/>
        <v>4.2042999999999999</v>
      </c>
      <c r="N42" s="82">
        <f t="shared" si="4"/>
        <v>1.6153900000000001</v>
      </c>
      <c r="O42" s="82">
        <f t="shared" si="4"/>
        <v>1.70766</v>
      </c>
      <c r="P42" s="82">
        <f t="shared" si="4"/>
        <v>1.14219</v>
      </c>
      <c r="Q42" s="82">
        <f t="shared" si="4"/>
        <v>13.488799999999999</v>
      </c>
      <c r="R42" s="82">
        <f t="shared" si="4"/>
        <v>4.8852599999999997</v>
      </c>
      <c r="S42" s="82">
        <f t="shared" si="4"/>
        <v>8.6035400000000006</v>
      </c>
      <c r="T42" s="82">
        <f t="shared" si="4"/>
        <v>26.959540000000001</v>
      </c>
      <c r="U42" s="82">
        <f t="shared" si="4"/>
        <v>7.7539100000000003</v>
      </c>
      <c r="V42" s="82">
        <f t="shared" si="4"/>
        <v>5.02684</v>
      </c>
      <c r="W42" s="82">
        <f t="shared" si="4"/>
        <v>14.178800000000001</v>
      </c>
      <c r="X42" s="82">
        <f t="shared" si="4"/>
        <v>6.2299499999999997</v>
      </c>
      <c r="Y42" s="82">
        <f t="shared" si="4"/>
        <v>1.56691</v>
      </c>
      <c r="Z42" s="82">
        <f t="shared" si="4"/>
        <v>3.61781</v>
      </c>
      <c r="AA42" s="82">
        <f t="shared" si="4"/>
        <v>1.04522</v>
      </c>
      <c r="AB42" s="71">
        <v>2015</v>
      </c>
    </row>
    <row r="43" spans="1:28" s="70" customFormat="1">
      <c r="A43" s="71">
        <v>2016</v>
      </c>
      <c r="B43" s="81">
        <v>100</v>
      </c>
      <c r="C43" s="82">
        <f t="shared" si="4"/>
        <v>2.6667800000000002</v>
      </c>
      <c r="D43" s="82">
        <f t="shared" si="4"/>
        <v>13.780099999999999</v>
      </c>
      <c r="E43" s="82">
        <f t="shared" si="4"/>
        <v>0.31555</v>
      </c>
      <c r="F43" s="82">
        <f t="shared" si="4"/>
        <v>11.60876</v>
      </c>
      <c r="G43" s="82">
        <f t="shared" si="4"/>
        <v>0.75966</v>
      </c>
      <c r="H43" s="82">
        <f t="shared" si="4"/>
        <v>1.0961399999999999</v>
      </c>
      <c r="I43" s="82">
        <f t="shared" si="4"/>
        <v>8.4850300000000001</v>
      </c>
      <c r="J43" s="82">
        <f t="shared" si="4"/>
        <v>23.442799999999998</v>
      </c>
      <c r="K43" s="82">
        <f t="shared" si="4"/>
        <v>12.59625</v>
      </c>
      <c r="L43" s="82">
        <f t="shared" si="4"/>
        <v>6.6831899999999997</v>
      </c>
      <c r="M43" s="82">
        <f t="shared" si="4"/>
        <v>4.1633599999999999</v>
      </c>
      <c r="N43" s="82">
        <f t="shared" si="4"/>
        <v>1.57437</v>
      </c>
      <c r="O43" s="82">
        <f t="shared" si="4"/>
        <v>1.6893800000000001</v>
      </c>
      <c r="P43" s="82">
        <f t="shared" si="4"/>
        <v>1.0940399999999999</v>
      </c>
      <c r="Q43" s="82">
        <f t="shared" si="4"/>
        <v>13.603949999999999</v>
      </c>
      <c r="R43" s="82">
        <f t="shared" si="4"/>
        <v>4.85405</v>
      </c>
      <c r="S43" s="82">
        <f t="shared" si="4"/>
        <v>8.7499000000000002</v>
      </c>
      <c r="T43" s="82">
        <f t="shared" si="4"/>
        <v>27.395879999999998</v>
      </c>
      <c r="U43" s="82">
        <f t="shared" si="4"/>
        <v>7.7224599999999999</v>
      </c>
      <c r="V43" s="82">
        <f t="shared" si="4"/>
        <v>5.0210999999999997</v>
      </c>
      <c r="W43" s="82">
        <f t="shared" si="4"/>
        <v>14.65232</v>
      </c>
      <c r="X43" s="82">
        <f t="shared" si="4"/>
        <v>6.2676499999999997</v>
      </c>
      <c r="Y43" s="82">
        <f t="shared" si="4"/>
        <v>1.5261499999999999</v>
      </c>
      <c r="Z43" s="82">
        <f t="shared" si="4"/>
        <v>3.6890299999999998</v>
      </c>
      <c r="AA43" s="82">
        <f t="shared" si="4"/>
        <v>1.05246</v>
      </c>
      <c r="AB43" s="71">
        <v>2016</v>
      </c>
    </row>
    <row r="44" spans="1:28" s="70" customFormat="1">
      <c r="A44" s="71">
        <v>2017</v>
      </c>
      <c r="B44" s="81">
        <v>100</v>
      </c>
      <c r="C44" s="82">
        <f t="shared" si="4"/>
        <v>2.6943800000000002</v>
      </c>
      <c r="D44" s="82">
        <f t="shared" si="4"/>
        <v>13.66691</v>
      </c>
      <c r="E44" s="82">
        <f t="shared" si="4"/>
        <v>0.30470999999999998</v>
      </c>
      <c r="F44" s="82">
        <f t="shared" si="4"/>
        <v>11.548170000000001</v>
      </c>
      <c r="G44" s="82">
        <f t="shared" si="4"/>
        <v>0.73975000000000002</v>
      </c>
      <c r="H44" s="82">
        <f t="shared" si="4"/>
        <v>1.0742799999999999</v>
      </c>
      <c r="I44" s="82">
        <f t="shared" si="4"/>
        <v>8.3972700000000007</v>
      </c>
      <c r="J44" s="82">
        <f t="shared" si="4"/>
        <v>23.51566</v>
      </c>
      <c r="K44" s="82">
        <f t="shared" si="4"/>
        <v>12.47207</v>
      </c>
      <c r="L44" s="82">
        <f t="shared" si="4"/>
        <v>6.8590999999999998</v>
      </c>
      <c r="M44" s="82">
        <f t="shared" si="4"/>
        <v>4.1844900000000003</v>
      </c>
      <c r="N44" s="82">
        <f t="shared" si="4"/>
        <v>1.59009</v>
      </c>
      <c r="O44" s="82">
        <f t="shared" si="4"/>
        <v>1.5956600000000001</v>
      </c>
      <c r="P44" s="82">
        <f t="shared" si="4"/>
        <v>1.0866800000000001</v>
      </c>
      <c r="Q44" s="82">
        <f t="shared" si="4"/>
        <v>13.652900000000001</v>
      </c>
      <c r="R44" s="82">
        <f t="shared" si="4"/>
        <v>4.8585799999999999</v>
      </c>
      <c r="S44" s="82">
        <f t="shared" si="4"/>
        <v>8.7943200000000008</v>
      </c>
      <c r="T44" s="82">
        <f t="shared" si="4"/>
        <v>27.57978</v>
      </c>
      <c r="U44" s="82">
        <f t="shared" si="4"/>
        <v>7.67171</v>
      </c>
      <c r="V44" s="82">
        <f t="shared" si="4"/>
        <v>4.9653799999999997</v>
      </c>
      <c r="W44" s="82">
        <f t="shared" si="4"/>
        <v>14.942679999999999</v>
      </c>
      <c r="X44" s="82">
        <f t="shared" si="4"/>
        <v>6.2206799999999998</v>
      </c>
      <c r="Y44" s="82">
        <f t="shared" si="4"/>
        <v>1.5383500000000001</v>
      </c>
      <c r="Z44" s="82">
        <f t="shared" si="4"/>
        <v>3.6120899999999998</v>
      </c>
      <c r="AA44" s="82">
        <f t="shared" si="4"/>
        <v>1.0702400000000001</v>
      </c>
      <c r="AB44" s="71">
        <v>2017</v>
      </c>
    </row>
    <row r="45" spans="1:28" s="70" customFormat="1">
      <c r="A45" s="71">
        <v>2018</v>
      </c>
      <c r="B45" s="81">
        <v>100</v>
      </c>
      <c r="C45" s="82">
        <f t="shared" si="4"/>
        <v>2.5620099999999999</v>
      </c>
      <c r="D45" s="82">
        <f t="shared" si="4"/>
        <v>13.700139999999999</v>
      </c>
      <c r="E45" s="82">
        <f t="shared" si="4"/>
        <v>0.26469999999999999</v>
      </c>
      <c r="F45" s="82">
        <f t="shared" si="4"/>
        <v>11.614229999999999</v>
      </c>
      <c r="G45" s="82">
        <f t="shared" si="4"/>
        <v>0.73073999999999995</v>
      </c>
      <c r="H45" s="82">
        <f t="shared" ref="C45:AA50" si="5">ROUND(H11/$B11*100,5)</f>
        <v>1.0904700000000001</v>
      </c>
      <c r="I45" s="82">
        <f t="shared" si="5"/>
        <v>8.5016499999999997</v>
      </c>
      <c r="J45" s="82">
        <f t="shared" si="5"/>
        <v>23.843979999999998</v>
      </c>
      <c r="K45" s="82">
        <f t="shared" si="5"/>
        <v>12.434839999999999</v>
      </c>
      <c r="L45" s="82">
        <f t="shared" si="5"/>
        <v>7.2739000000000003</v>
      </c>
      <c r="M45" s="82">
        <f t="shared" si="5"/>
        <v>4.1352500000000001</v>
      </c>
      <c r="N45" s="82">
        <f t="shared" si="5"/>
        <v>1.55358</v>
      </c>
      <c r="O45" s="82">
        <f t="shared" si="5"/>
        <v>1.48115</v>
      </c>
      <c r="P45" s="82">
        <f t="shared" si="5"/>
        <v>1.11378</v>
      </c>
      <c r="Q45" s="82">
        <f t="shared" si="5"/>
        <v>13.47939</v>
      </c>
      <c r="R45" s="82">
        <f t="shared" si="5"/>
        <v>4.78965</v>
      </c>
      <c r="S45" s="82">
        <f t="shared" si="5"/>
        <v>8.6897400000000005</v>
      </c>
      <c r="T45" s="82">
        <f t="shared" si="5"/>
        <v>27.707409999999999</v>
      </c>
      <c r="U45" s="82">
        <f t="shared" si="5"/>
        <v>7.6095100000000002</v>
      </c>
      <c r="V45" s="82">
        <f t="shared" si="5"/>
        <v>4.9934900000000004</v>
      </c>
      <c r="W45" s="82">
        <f t="shared" si="5"/>
        <v>15.104419999999999</v>
      </c>
      <c r="X45" s="82">
        <f t="shared" si="5"/>
        <v>6.0569100000000002</v>
      </c>
      <c r="Y45" s="82">
        <f t="shared" si="5"/>
        <v>1.58196</v>
      </c>
      <c r="Z45" s="82">
        <f t="shared" si="5"/>
        <v>3.3969399999999998</v>
      </c>
      <c r="AA45" s="82">
        <f t="shared" si="5"/>
        <v>1.0780099999999999</v>
      </c>
      <c r="AB45" s="71">
        <v>2018</v>
      </c>
    </row>
    <row r="46" spans="1:28" s="70" customFormat="1">
      <c r="A46" s="71">
        <v>2019</v>
      </c>
      <c r="B46" s="81">
        <v>100</v>
      </c>
      <c r="C46" s="82">
        <f t="shared" si="5"/>
        <v>2.4712800000000001</v>
      </c>
      <c r="D46" s="82">
        <f t="shared" si="5"/>
        <v>13.64541</v>
      </c>
      <c r="E46" s="82">
        <f t="shared" si="5"/>
        <v>0.2697</v>
      </c>
      <c r="F46" s="82">
        <f t="shared" si="5"/>
        <v>11.572710000000001</v>
      </c>
      <c r="G46" s="82">
        <f t="shared" si="5"/>
        <v>0.71358999999999995</v>
      </c>
      <c r="H46" s="82">
        <f t="shared" si="5"/>
        <v>1.0894200000000001</v>
      </c>
      <c r="I46" s="82">
        <f t="shared" si="5"/>
        <v>8.5857500000000009</v>
      </c>
      <c r="J46" s="82">
        <f t="shared" si="5"/>
        <v>23.633649999999999</v>
      </c>
      <c r="K46" s="82">
        <f t="shared" si="5"/>
        <v>12.290990000000001</v>
      </c>
      <c r="L46" s="82">
        <f t="shared" si="5"/>
        <v>7.1753900000000002</v>
      </c>
      <c r="M46" s="82">
        <f t="shared" si="5"/>
        <v>4.1672799999999999</v>
      </c>
      <c r="N46" s="82">
        <f t="shared" si="5"/>
        <v>1.5762400000000001</v>
      </c>
      <c r="O46" s="82">
        <f t="shared" si="5"/>
        <v>1.4456800000000001</v>
      </c>
      <c r="P46" s="82">
        <f t="shared" si="5"/>
        <v>1.1380999999999999</v>
      </c>
      <c r="Q46" s="82">
        <f t="shared" si="5"/>
        <v>13.39288</v>
      </c>
      <c r="R46" s="82">
        <f t="shared" si="5"/>
        <v>4.7366799999999998</v>
      </c>
      <c r="S46" s="82">
        <f t="shared" si="5"/>
        <v>8.6562099999999997</v>
      </c>
      <c r="T46" s="82">
        <f t="shared" si="5"/>
        <v>28.019729999999999</v>
      </c>
      <c r="U46" s="82">
        <f t="shared" si="5"/>
        <v>7.64459</v>
      </c>
      <c r="V46" s="82">
        <f t="shared" si="5"/>
        <v>5.1061300000000003</v>
      </c>
      <c r="W46" s="82">
        <f t="shared" si="5"/>
        <v>15.269</v>
      </c>
      <c r="X46" s="82">
        <f t="shared" si="5"/>
        <v>6.0912800000000002</v>
      </c>
      <c r="Y46" s="82">
        <f t="shared" si="5"/>
        <v>1.6619200000000001</v>
      </c>
      <c r="Z46" s="82">
        <f t="shared" si="5"/>
        <v>3.3018000000000001</v>
      </c>
      <c r="AA46" s="82">
        <f t="shared" si="5"/>
        <v>1.12757</v>
      </c>
      <c r="AB46" s="71">
        <v>2019</v>
      </c>
    </row>
    <row r="47" spans="1:28" s="70" customFormat="1">
      <c r="A47" s="71">
        <v>2020</v>
      </c>
      <c r="B47" s="81">
        <v>100</v>
      </c>
      <c r="C47" s="82">
        <f t="shared" si="5"/>
        <v>2.38212</v>
      </c>
      <c r="D47" s="82">
        <f t="shared" si="5"/>
        <v>13.52849</v>
      </c>
      <c r="E47" s="82">
        <f t="shared" si="5"/>
        <v>0.24029</v>
      </c>
      <c r="F47" s="82">
        <f t="shared" si="5"/>
        <v>11.457100000000001</v>
      </c>
      <c r="G47" s="82">
        <f t="shared" si="5"/>
        <v>0.73182000000000003</v>
      </c>
      <c r="H47" s="82">
        <f t="shared" si="5"/>
        <v>1.09928</v>
      </c>
      <c r="I47" s="82">
        <f t="shared" si="5"/>
        <v>8.6498899999999992</v>
      </c>
      <c r="J47" s="82">
        <f t="shared" si="5"/>
        <v>23.419720000000002</v>
      </c>
      <c r="K47" s="82">
        <f t="shared" si="5"/>
        <v>12.287240000000001</v>
      </c>
      <c r="L47" s="82">
        <f t="shared" si="5"/>
        <v>7.22037</v>
      </c>
      <c r="M47" s="82">
        <f t="shared" si="5"/>
        <v>3.9121000000000001</v>
      </c>
      <c r="N47" s="82">
        <f t="shared" si="5"/>
        <v>1.5651600000000001</v>
      </c>
      <c r="O47" s="82">
        <f t="shared" si="5"/>
        <v>1.4432400000000001</v>
      </c>
      <c r="P47" s="82">
        <f t="shared" si="5"/>
        <v>1.12903</v>
      </c>
      <c r="Q47" s="82">
        <f t="shared" si="5"/>
        <v>13.07846</v>
      </c>
      <c r="R47" s="82">
        <f t="shared" si="5"/>
        <v>4.7422399999999998</v>
      </c>
      <c r="S47" s="82">
        <f t="shared" si="5"/>
        <v>8.3362200000000009</v>
      </c>
      <c r="T47" s="82">
        <f t="shared" si="5"/>
        <v>28.721889999999998</v>
      </c>
      <c r="U47" s="82">
        <f t="shared" si="5"/>
        <v>7.7956200000000004</v>
      </c>
      <c r="V47" s="82">
        <f t="shared" si="5"/>
        <v>5.2006399999999999</v>
      </c>
      <c r="W47" s="82">
        <f t="shared" si="5"/>
        <v>15.725630000000001</v>
      </c>
      <c r="X47" s="82">
        <f t="shared" si="5"/>
        <v>6.0819900000000002</v>
      </c>
      <c r="Y47" s="82">
        <f t="shared" si="5"/>
        <v>1.62083</v>
      </c>
      <c r="Z47" s="82">
        <f t="shared" si="5"/>
        <v>3.2842199999999999</v>
      </c>
      <c r="AA47" s="82">
        <f t="shared" si="5"/>
        <v>1.1769400000000001</v>
      </c>
      <c r="AB47" s="71">
        <v>2020</v>
      </c>
    </row>
    <row r="48" spans="1:28" s="70" customFormat="1">
      <c r="A48" s="71">
        <v>2021</v>
      </c>
      <c r="B48" s="81">
        <v>100</v>
      </c>
      <c r="C48" s="82">
        <f t="shared" si="5"/>
        <v>2.2606799999999998</v>
      </c>
      <c r="D48" s="82">
        <f t="shared" si="5"/>
        <v>13.46529</v>
      </c>
      <c r="E48" s="82">
        <f t="shared" si="5"/>
        <v>0.24643000000000001</v>
      </c>
      <c r="F48" s="82">
        <f t="shared" si="5"/>
        <v>11.39489</v>
      </c>
      <c r="G48" s="82">
        <f t="shared" si="5"/>
        <v>0.72448999999999997</v>
      </c>
      <c r="H48" s="82">
        <f t="shared" si="5"/>
        <v>1.09948</v>
      </c>
      <c r="I48" s="82">
        <f t="shared" si="5"/>
        <v>8.4831199999999995</v>
      </c>
      <c r="J48" s="82">
        <f t="shared" si="5"/>
        <v>23.417490000000001</v>
      </c>
      <c r="K48" s="82">
        <f t="shared" si="5"/>
        <v>12.174720000000001</v>
      </c>
      <c r="L48" s="82">
        <f t="shared" si="5"/>
        <v>7.5348800000000002</v>
      </c>
      <c r="M48" s="82">
        <f t="shared" si="5"/>
        <v>3.7078899999999999</v>
      </c>
      <c r="N48" s="82">
        <f t="shared" si="5"/>
        <v>1.5573600000000001</v>
      </c>
      <c r="O48" s="82">
        <f t="shared" si="5"/>
        <v>1.4414499999999999</v>
      </c>
      <c r="P48" s="82">
        <f t="shared" si="5"/>
        <v>1.1397699999999999</v>
      </c>
      <c r="Q48" s="82">
        <f t="shared" si="5"/>
        <v>13.117660000000001</v>
      </c>
      <c r="R48" s="82">
        <f t="shared" si="5"/>
        <v>4.76098</v>
      </c>
      <c r="S48" s="82">
        <f t="shared" si="5"/>
        <v>8.3566800000000008</v>
      </c>
      <c r="T48" s="82">
        <f t="shared" si="5"/>
        <v>29.229430000000001</v>
      </c>
      <c r="U48" s="82">
        <f t="shared" si="5"/>
        <v>7.9700899999999999</v>
      </c>
      <c r="V48" s="82">
        <f t="shared" si="5"/>
        <v>5.2571000000000003</v>
      </c>
      <c r="W48" s="82">
        <f t="shared" si="5"/>
        <v>16.00224</v>
      </c>
      <c r="X48" s="82">
        <f t="shared" si="5"/>
        <v>5.8877300000000004</v>
      </c>
      <c r="Y48" s="82">
        <f t="shared" si="5"/>
        <v>1.48298</v>
      </c>
      <c r="Z48" s="82">
        <f t="shared" si="5"/>
        <v>3.2072500000000002</v>
      </c>
      <c r="AA48" s="82">
        <f t="shared" si="5"/>
        <v>1.1975100000000001</v>
      </c>
      <c r="AB48" s="71">
        <v>2021</v>
      </c>
    </row>
    <row r="49" spans="1:28" s="70" customFormat="1">
      <c r="A49" s="71">
        <v>2022</v>
      </c>
      <c r="B49" s="81">
        <v>100</v>
      </c>
      <c r="C49" s="82">
        <f t="shared" si="5"/>
        <v>2.2499099999999999</v>
      </c>
      <c r="D49" s="82">
        <f t="shared" si="5"/>
        <v>13.670260000000001</v>
      </c>
      <c r="E49" s="82">
        <f t="shared" si="5"/>
        <v>0.23129</v>
      </c>
      <c r="F49" s="82">
        <f t="shared" si="5"/>
        <v>11.631069999999999</v>
      </c>
      <c r="G49" s="82">
        <f t="shared" si="5"/>
        <v>0.71428000000000003</v>
      </c>
      <c r="H49" s="82">
        <f t="shared" si="5"/>
        <v>1.09361</v>
      </c>
      <c r="I49" s="82">
        <f t="shared" si="5"/>
        <v>8.2829099999999993</v>
      </c>
      <c r="J49" s="82">
        <f t="shared" si="5"/>
        <v>23.307490000000001</v>
      </c>
      <c r="K49" s="82">
        <f t="shared" si="5"/>
        <v>12.092079999999999</v>
      </c>
      <c r="L49" s="82">
        <f t="shared" si="5"/>
        <v>7.3727</v>
      </c>
      <c r="M49" s="82">
        <f t="shared" si="5"/>
        <v>3.8427099999999998</v>
      </c>
      <c r="N49" s="82">
        <f t="shared" si="5"/>
        <v>1.6008500000000001</v>
      </c>
      <c r="O49" s="82">
        <f t="shared" si="5"/>
        <v>1.35178</v>
      </c>
      <c r="P49" s="82">
        <f t="shared" si="5"/>
        <v>1.14316</v>
      </c>
      <c r="Q49" s="82">
        <f t="shared" si="5"/>
        <v>13.15278</v>
      </c>
      <c r="R49" s="82">
        <f t="shared" si="5"/>
        <v>4.6944299999999997</v>
      </c>
      <c r="S49" s="82">
        <f t="shared" si="5"/>
        <v>8.4583499999999994</v>
      </c>
      <c r="T49" s="82">
        <f t="shared" si="5"/>
        <v>29.329719999999998</v>
      </c>
      <c r="U49" s="82">
        <f t="shared" si="5"/>
        <v>8.0257000000000005</v>
      </c>
      <c r="V49" s="82">
        <f t="shared" si="5"/>
        <v>5.4065200000000004</v>
      </c>
      <c r="W49" s="82">
        <f t="shared" si="5"/>
        <v>15.897500000000001</v>
      </c>
      <c r="X49" s="82">
        <f t="shared" si="5"/>
        <v>5.91113</v>
      </c>
      <c r="Y49" s="82">
        <f t="shared" si="5"/>
        <v>1.4904599999999999</v>
      </c>
      <c r="Z49" s="82">
        <f t="shared" si="5"/>
        <v>3.1927699999999999</v>
      </c>
      <c r="AA49" s="82">
        <f t="shared" si="5"/>
        <v>1.2279100000000001</v>
      </c>
      <c r="AB49" s="71">
        <v>2022</v>
      </c>
    </row>
    <row r="50" spans="1:28" s="70" customFormat="1">
      <c r="A50" s="115">
        <v>2023</v>
      </c>
      <c r="B50" s="81">
        <v>100</v>
      </c>
      <c r="C50" s="82">
        <f t="shared" si="5"/>
        <v>2.2215799999999999</v>
      </c>
      <c r="D50" s="82">
        <f t="shared" si="5"/>
        <v>13.93937</v>
      </c>
      <c r="E50" s="82">
        <f t="shared" si="5"/>
        <v>0.22470999999999999</v>
      </c>
      <c r="F50" s="82">
        <f t="shared" si="5"/>
        <v>11.87881</v>
      </c>
      <c r="G50" s="82">
        <f t="shared" si="5"/>
        <v>0.73033999999999999</v>
      </c>
      <c r="H50" s="82">
        <f t="shared" si="5"/>
        <v>1.10551</v>
      </c>
      <c r="I50" s="82">
        <f t="shared" si="5"/>
        <v>8.1204400000000003</v>
      </c>
      <c r="J50" s="82">
        <f t="shared" si="5"/>
        <v>23.159389999999998</v>
      </c>
      <c r="K50" s="82">
        <f t="shared" si="5"/>
        <v>11.94365</v>
      </c>
      <c r="L50" s="82">
        <f t="shared" si="5"/>
        <v>7.2535299999999996</v>
      </c>
      <c r="M50" s="82">
        <f t="shared" si="5"/>
        <v>3.9622199999999999</v>
      </c>
      <c r="N50" s="82">
        <f t="shared" si="5"/>
        <v>1.58243</v>
      </c>
      <c r="O50" s="82">
        <f t="shared" si="5"/>
        <v>1.2769900000000001</v>
      </c>
      <c r="P50" s="82">
        <f t="shared" si="5"/>
        <v>1.1643300000000001</v>
      </c>
      <c r="Q50" s="82">
        <f t="shared" si="5"/>
        <v>13.01145</v>
      </c>
      <c r="R50" s="82">
        <f t="shared" si="5"/>
        <v>4.6666499999999997</v>
      </c>
      <c r="S50" s="82">
        <f t="shared" si="5"/>
        <v>8.3448100000000007</v>
      </c>
      <c r="T50" s="82">
        <f t="shared" si="5"/>
        <v>29.609529999999999</v>
      </c>
      <c r="U50" s="82">
        <f t="shared" si="5"/>
        <v>8.0221800000000005</v>
      </c>
      <c r="V50" s="82">
        <f t="shared" si="5"/>
        <v>5.5980499999999997</v>
      </c>
      <c r="W50" s="82">
        <f t="shared" si="5"/>
        <v>15.98929</v>
      </c>
      <c r="X50" s="82">
        <f t="shared" si="5"/>
        <v>5.9144899999999998</v>
      </c>
      <c r="Y50" s="82">
        <f t="shared" si="5"/>
        <v>1.46671</v>
      </c>
      <c r="Z50" s="82">
        <f t="shared" si="5"/>
        <v>3.1677300000000002</v>
      </c>
      <c r="AA50" s="82">
        <f t="shared" si="5"/>
        <v>1.2800400000000001</v>
      </c>
      <c r="AB50" s="115">
        <v>2023</v>
      </c>
    </row>
    <row r="51" spans="1:28" s="70" customFormat="1"/>
    <row r="52" spans="1:28" s="70" customFormat="1"/>
    <row r="53" spans="1:28" s="70" customFormat="1"/>
    <row r="54" spans="1:28" s="70" customFormat="1"/>
    <row r="55" spans="1:28" s="70" customFormat="1"/>
    <row r="56" spans="1:28" s="70" customFormat="1"/>
    <row r="57" spans="1:28" s="70" customFormat="1"/>
    <row r="58" spans="1:28" s="70" customFormat="1"/>
    <row r="59" spans="1:28" s="70" customFormat="1"/>
    <row r="60" spans="1:28" s="70" customFormat="1"/>
    <row r="61" spans="1:28" s="70" customFormat="1"/>
    <row r="62" spans="1:28" s="70" customFormat="1"/>
    <row r="63" spans="1:28" s="70" customFormat="1"/>
    <row r="64" spans="1:28" s="70" customFormat="1"/>
    <row r="65" s="70" customFormat="1"/>
    <row r="66" s="70" customFormat="1"/>
    <row r="67" s="70" customFormat="1"/>
    <row r="68" s="70" customFormat="1"/>
    <row r="69" s="70" customFormat="1"/>
    <row r="70" s="70" customFormat="1"/>
    <row r="71" s="70" customFormat="1"/>
    <row r="72" s="70" customFormat="1"/>
    <row r="73" s="70" customFormat="1"/>
    <row r="74" s="70" customFormat="1"/>
    <row r="75" s="70" customFormat="1"/>
    <row r="76" s="70" customFormat="1"/>
    <row r="77" s="70" customFormat="1"/>
    <row r="78" s="70" customFormat="1"/>
    <row r="79" s="70" customFormat="1"/>
    <row r="80" s="70" customFormat="1"/>
    <row r="81" s="70" customFormat="1"/>
    <row r="82" s="70" customFormat="1"/>
    <row r="83" s="70" customFormat="1"/>
    <row r="84" s="70" customFormat="1"/>
    <row r="85" s="70" customFormat="1"/>
    <row r="86" s="70" customFormat="1"/>
    <row r="87" s="70" customFormat="1"/>
    <row r="88" s="70" customFormat="1"/>
    <row r="89" s="70" customFormat="1"/>
    <row r="90" s="70" customFormat="1"/>
    <row r="91" s="70" customFormat="1"/>
    <row r="92" s="70" customFormat="1"/>
    <row r="93" s="70" customFormat="1"/>
    <row r="94" s="70" customFormat="1"/>
    <row r="95" s="70" customFormat="1"/>
    <row r="96" s="70" customFormat="1"/>
    <row r="97" s="70" customFormat="1"/>
    <row r="98" s="70" customFormat="1"/>
    <row r="99" s="70" customFormat="1"/>
    <row r="100" s="70" customFormat="1"/>
    <row r="101" s="70" customFormat="1"/>
    <row r="102" s="70" customFormat="1"/>
    <row r="103" s="70" customFormat="1"/>
    <row r="104" s="70" customFormat="1"/>
    <row r="105" s="70" customFormat="1"/>
    <row r="106" s="70" customFormat="1"/>
    <row r="107" s="70" customFormat="1"/>
    <row r="108" s="70" customFormat="1"/>
    <row r="109" s="70" customFormat="1"/>
    <row r="110" s="70" customFormat="1"/>
    <row r="111" s="70" customFormat="1"/>
    <row r="112" s="70" customFormat="1"/>
    <row r="113" s="70" customFormat="1"/>
    <row r="114" s="70" customFormat="1"/>
    <row r="115" s="70" customFormat="1"/>
    <row r="116" s="70" customFormat="1"/>
    <row r="117" s="70" customFormat="1"/>
    <row r="118" s="70" customFormat="1"/>
    <row r="119" s="70" customFormat="1"/>
    <row r="120" s="70" customFormat="1"/>
    <row r="121" s="70" customFormat="1"/>
    <row r="122" s="70" customFormat="1"/>
    <row r="123" s="70" customFormat="1"/>
    <row r="124" s="70" customFormat="1"/>
    <row r="125" s="70" customFormat="1"/>
    <row r="126" s="70" customFormat="1"/>
    <row r="127" s="70" customFormat="1"/>
    <row r="128" s="70" customFormat="1"/>
    <row r="129" s="70" customFormat="1"/>
    <row r="130" s="70" customFormat="1"/>
    <row r="131" s="70" customFormat="1"/>
    <row r="132" s="70" customFormat="1"/>
    <row r="133" s="70" customFormat="1"/>
    <row r="134" s="70" customFormat="1"/>
    <row r="135" s="70" customFormat="1"/>
    <row r="136" s="70" customFormat="1"/>
    <row r="137" s="70" customFormat="1"/>
    <row r="138" s="70" customFormat="1"/>
    <row r="139" s="70" customFormat="1"/>
    <row r="140" s="70" customFormat="1"/>
    <row r="141" s="70" customFormat="1"/>
    <row r="142" s="70" customFormat="1"/>
    <row r="143" s="70" customFormat="1"/>
    <row r="144" s="70" customFormat="1"/>
    <row r="145" s="70" customFormat="1"/>
    <row r="146" s="70" customFormat="1"/>
    <row r="147" s="70" customFormat="1"/>
    <row r="148" s="70" customFormat="1"/>
    <row r="149" s="70" customFormat="1"/>
    <row r="150" s="70" customFormat="1"/>
    <row r="151" s="70" customFormat="1"/>
    <row r="152" s="70" customFormat="1"/>
    <row r="153" s="70" customFormat="1"/>
    <row r="154" s="70" customFormat="1"/>
    <row r="155" s="70" customFormat="1"/>
    <row r="156" s="70" customFormat="1"/>
    <row r="157" s="70" customFormat="1"/>
    <row r="158" s="70" customFormat="1"/>
    <row r="159" s="70" customFormat="1"/>
    <row r="160" s="70" customFormat="1"/>
    <row r="161" s="70" customFormat="1"/>
    <row r="162" s="70" customFormat="1"/>
    <row r="163" s="70" customFormat="1"/>
  </sheetData>
  <mergeCells count="23">
    <mergeCell ref="B40:N40"/>
    <mergeCell ref="O40:AA40"/>
    <mergeCell ref="B6:N6"/>
    <mergeCell ref="O6:AA6"/>
    <mergeCell ref="B18:N18"/>
    <mergeCell ref="O18:AA18"/>
    <mergeCell ref="B29:N29"/>
    <mergeCell ref="O29:AA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5  Erwerbstätige am Arbeitsort im Land Berlin 2008 bis 2014 nach Wirtschaftsbereichen" xr:uid="{3BFD41E5-40E5-4829-AEB2-B9516675091C}"/>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3/23 –  Brandenburg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B7CC1-F189-49C9-9CD7-E6A5A08C519F}">
  <dimension ref="A1:AC162"/>
  <sheetViews>
    <sheetView zoomScaleNormal="100" zoomScaleSheetLayoutView="100" workbookViewId="0">
      <pane ySplit="4" topLeftCell="A5" activePane="bottomLeft" state="frozen"/>
      <selection pane="bottomLeft" sqref="A1:N1"/>
    </sheetView>
  </sheetViews>
  <sheetFormatPr baseColWidth="10" defaultColWidth="11.44140625" defaultRowHeight="13.2"/>
  <cols>
    <col min="1" max="1" width="5.5546875" style="46" customWidth="1"/>
    <col min="2" max="14" width="6.5546875" style="46" customWidth="1"/>
    <col min="15" max="15" width="7" style="46" customWidth="1"/>
    <col min="16" max="18" width="6.44140625" style="46" customWidth="1"/>
    <col min="19" max="19" width="6.88671875" style="46" customWidth="1"/>
    <col min="20" max="20" width="6.44140625" style="46" customWidth="1"/>
    <col min="21" max="21" width="7.5546875" style="46" customWidth="1"/>
    <col min="22" max="22" width="6.5546875" style="46" customWidth="1"/>
    <col min="23" max="27" width="6.44140625" style="46" customWidth="1"/>
    <col min="28" max="28" width="5.5546875" style="46" customWidth="1"/>
    <col min="29" max="16384" width="11.44140625" style="46"/>
  </cols>
  <sheetData>
    <row r="1" spans="1:29" ht="12" customHeight="1">
      <c r="A1" s="147" t="s">
        <v>150</v>
      </c>
      <c r="B1" s="147"/>
      <c r="C1" s="147"/>
      <c r="D1" s="147"/>
      <c r="E1" s="147"/>
      <c r="F1" s="147"/>
      <c r="G1" s="147"/>
      <c r="H1" s="147"/>
      <c r="I1" s="147"/>
      <c r="J1" s="147"/>
      <c r="K1" s="147"/>
      <c r="L1" s="147"/>
      <c r="M1" s="147"/>
      <c r="N1" s="147"/>
      <c r="O1" s="161" t="s">
        <v>150</v>
      </c>
      <c r="P1" s="161"/>
      <c r="Q1" s="161"/>
      <c r="R1" s="161"/>
      <c r="S1" s="161"/>
      <c r="T1" s="161"/>
      <c r="U1" s="161"/>
      <c r="V1" s="161"/>
      <c r="W1" s="161"/>
      <c r="X1" s="161"/>
      <c r="Y1" s="161"/>
      <c r="Z1" s="161"/>
      <c r="AA1" s="161"/>
      <c r="AB1" s="161"/>
      <c r="AC1" s="84"/>
    </row>
    <row r="2" spans="1:29" ht="12" customHeight="1">
      <c r="F2" s="85"/>
      <c r="G2" s="86"/>
    </row>
    <row r="3" spans="1:29" ht="24.75" customHeight="1">
      <c r="A3" s="162" t="s">
        <v>44</v>
      </c>
      <c r="B3" s="162" t="s">
        <v>53</v>
      </c>
      <c r="C3" s="162" t="s">
        <v>71</v>
      </c>
      <c r="D3" s="164" t="s">
        <v>72</v>
      </c>
      <c r="E3" s="165"/>
      <c r="F3" s="165"/>
      <c r="G3" s="165"/>
      <c r="H3" s="162"/>
      <c r="I3" s="166" t="s">
        <v>73</v>
      </c>
      <c r="J3" s="151" t="s">
        <v>74</v>
      </c>
      <c r="K3" s="168"/>
      <c r="L3" s="168"/>
      <c r="M3" s="169"/>
      <c r="N3" s="170" t="s">
        <v>75</v>
      </c>
      <c r="O3" s="172" t="s">
        <v>76</v>
      </c>
      <c r="P3" s="166" t="s">
        <v>77</v>
      </c>
      <c r="Q3" s="175" t="s">
        <v>78</v>
      </c>
      <c r="R3" s="175"/>
      <c r="S3" s="172"/>
      <c r="T3" s="151" t="s">
        <v>79</v>
      </c>
      <c r="U3" s="168"/>
      <c r="V3" s="168"/>
      <c r="W3" s="169"/>
      <c r="X3" s="168" t="s">
        <v>80</v>
      </c>
      <c r="Y3" s="168"/>
      <c r="Z3" s="168"/>
      <c r="AA3" s="169"/>
      <c r="AB3" s="170" t="s">
        <v>44</v>
      </c>
    </row>
    <row r="4" spans="1:29" ht="94.95" customHeight="1">
      <c r="A4" s="163"/>
      <c r="B4" s="163"/>
      <c r="C4" s="163"/>
      <c r="D4" s="65" t="s">
        <v>81</v>
      </c>
      <c r="E4" s="65" t="s">
        <v>82</v>
      </c>
      <c r="F4" s="65" t="s">
        <v>83</v>
      </c>
      <c r="G4" s="65" t="s">
        <v>84</v>
      </c>
      <c r="H4" s="65" t="s">
        <v>85</v>
      </c>
      <c r="I4" s="167"/>
      <c r="J4" s="65" t="s">
        <v>81</v>
      </c>
      <c r="K4" s="65" t="s">
        <v>86</v>
      </c>
      <c r="L4" s="87" t="s">
        <v>87</v>
      </c>
      <c r="M4" s="65" t="s">
        <v>88</v>
      </c>
      <c r="N4" s="171"/>
      <c r="O4" s="173"/>
      <c r="P4" s="174"/>
      <c r="Q4" s="88" t="s">
        <v>81</v>
      </c>
      <c r="R4" s="65" t="s">
        <v>89</v>
      </c>
      <c r="S4" s="65" t="s">
        <v>90</v>
      </c>
      <c r="T4" s="65" t="s">
        <v>81</v>
      </c>
      <c r="U4" s="65" t="s">
        <v>91</v>
      </c>
      <c r="V4" s="65" t="s">
        <v>92</v>
      </c>
      <c r="W4" s="65" t="s">
        <v>93</v>
      </c>
      <c r="X4" s="65" t="s">
        <v>81</v>
      </c>
      <c r="Y4" s="65" t="s">
        <v>94</v>
      </c>
      <c r="Z4" s="65" t="s">
        <v>95</v>
      </c>
      <c r="AA4" s="65" t="s">
        <v>96</v>
      </c>
      <c r="AB4" s="176"/>
    </row>
    <row r="5" spans="1:29" s="70" customFormat="1">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c r="A6" s="79"/>
      <c r="B6" s="146" t="s">
        <v>51</v>
      </c>
      <c r="C6" s="146"/>
      <c r="D6" s="146"/>
      <c r="E6" s="146"/>
      <c r="F6" s="146"/>
      <c r="G6" s="146"/>
      <c r="H6" s="146"/>
      <c r="I6" s="146"/>
      <c r="J6" s="146"/>
      <c r="K6" s="146"/>
      <c r="L6" s="146"/>
      <c r="M6" s="146"/>
      <c r="N6" s="146"/>
      <c r="O6" s="146" t="s">
        <v>51</v>
      </c>
      <c r="P6" s="146"/>
      <c r="Q6" s="146"/>
      <c r="R6" s="146"/>
      <c r="S6" s="146"/>
      <c r="T6" s="146"/>
      <c r="U6" s="146"/>
      <c r="V6" s="146"/>
      <c r="W6" s="146"/>
      <c r="X6" s="146"/>
      <c r="Y6" s="146"/>
      <c r="Z6" s="146"/>
      <c r="AA6" s="146"/>
      <c r="AB6" s="79"/>
    </row>
    <row r="7" spans="1:29" s="70" customFormat="1">
      <c r="A7" s="71">
        <v>2014</v>
      </c>
      <c r="B7" s="74">
        <v>951.62699999999995</v>
      </c>
      <c r="C7" s="74">
        <v>25.318999999999999</v>
      </c>
      <c r="D7" s="74">
        <v>144.62299999999999</v>
      </c>
      <c r="E7" s="74">
        <v>3.6280000000000001</v>
      </c>
      <c r="F7" s="74">
        <v>120.66800000000001</v>
      </c>
      <c r="G7" s="74">
        <v>8.1240000000000006</v>
      </c>
      <c r="H7" s="74">
        <v>12.202999999999999</v>
      </c>
      <c r="I7" s="74">
        <v>68.433999999999997</v>
      </c>
      <c r="J7" s="74">
        <v>225.69300000000001</v>
      </c>
      <c r="K7" s="74">
        <v>122.239</v>
      </c>
      <c r="L7" s="74">
        <v>65.468000000000004</v>
      </c>
      <c r="M7" s="74">
        <v>37.985999999999997</v>
      </c>
      <c r="N7" s="74">
        <v>16.015999999999998</v>
      </c>
      <c r="O7" s="89">
        <v>12.46</v>
      </c>
      <c r="P7" s="74">
        <v>10.754</v>
      </c>
      <c r="Q7" s="74">
        <v>122.26600000000001</v>
      </c>
      <c r="R7" s="74">
        <v>40.682000000000002</v>
      </c>
      <c r="S7" s="89">
        <v>81.584000000000003</v>
      </c>
      <c r="T7" s="74">
        <v>272.041</v>
      </c>
      <c r="U7" s="74">
        <v>84.545000000000002</v>
      </c>
      <c r="V7" s="74">
        <v>51.036000000000001</v>
      </c>
      <c r="W7" s="74">
        <v>136.46</v>
      </c>
      <c r="X7" s="74">
        <v>54.021000000000001</v>
      </c>
      <c r="Y7" s="74">
        <v>12.707000000000001</v>
      </c>
      <c r="Z7" s="74">
        <v>30.077000000000002</v>
      </c>
      <c r="AA7" s="74">
        <v>11.237</v>
      </c>
      <c r="AB7" s="71">
        <v>2014</v>
      </c>
      <c r="AC7" s="73"/>
    </row>
    <row r="8" spans="1:29" s="70" customFormat="1">
      <c r="A8" s="71">
        <v>2015</v>
      </c>
      <c r="B8" s="74">
        <v>951.94600000000003</v>
      </c>
      <c r="C8" s="74">
        <v>24.853999999999999</v>
      </c>
      <c r="D8" s="74">
        <v>143.98699999999999</v>
      </c>
      <c r="E8" s="74">
        <v>3.577</v>
      </c>
      <c r="F8" s="74">
        <v>120.358</v>
      </c>
      <c r="G8" s="74">
        <v>8.0939999999999994</v>
      </c>
      <c r="H8" s="74">
        <v>11.958</v>
      </c>
      <c r="I8" s="74">
        <v>67.900000000000006</v>
      </c>
      <c r="J8" s="74">
        <v>225.965</v>
      </c>
      <c r="K8" s="74">
        <v>120.255</v>
      </c>
      <c r="L8" s="74">
        <v>67.801000000000002</v>
      </c>
      <c r="M8" s="74">
        <v>37.908999999999999</v>
      </c>
      <c r="N8" s="74">
        <v>14.587999999999999</v>
      </c>
      <c r="O8" s="89">
        <v>12.532999999999999</v>
      </c>
      <c r="P8" s="74">
        <v>10.688000000000001</v>
      </c>
      <c r="Q8" s="74">
        <v>123.39100000000001</v>
      </c>
      <c r="R8" s="74">
        <v>39.106000000000002</v>
      </c>
      <c r="S8" s="89">
        <v>84.284999999999997</v>
      </c>
      <c r="T8" s="74">
        <v>275.34899999999999</v>
      </c>
      <c r="U8" s="74">
        <v>84.125</v>
      </c>
      <c r="V8" s="74">
        <v>49.863</v>
      </c>
      <c r="W8" s="74">
        <v>141.36099999999999</v>
      </c>
      <c r="X8" s="74">
        <v>52.691000000000003</v>
      </c>
      <c r="Y8" s="74">
        <v>12.677</v>
      </c>
      <c r="Z8" s="74">
        <v>28.673999999999999</v>
      </c>
      <c r="AA8" s="74">
        <v>11.34</v>
      </c>
      <c r="AB8" s="71">
        <v>2015</v>
      </c>
      <c r="AC8" s="73"/>
    </row>
    <row r="9" spans="1:29" s="70" customFormat="1">
      <c r="A9" s="71">
        <v>2016</v>
      </c>
      <c r="B9" s="74">
        <v>963.87099999999998</v>
      </c>
      <c r="C9" s="74">
        <v>24.123999999999999</v>
      </c>
      <c r="D9" s="74">
        <v>144.02199999999999</v>
      </c>
      <c r="E9" s="74">
        <v>3.4119999999999999</v>
      </c>
      <c r="F9" s="74">
        <v>120.749</v>
      </c>
      <c r="G9" s="74">
        <v>8.3490000000000002</v>
      </c>
      <c r="H9" s="74">
        <v>11.512</v>
      </c>
      <c r="I9" s="74">
        <v>68.754000000000005</v>
      </c>
      <c r="J9" s="74">
        <v>228.25</v>
      </c>
      <c r="K9" s="74">
        <v>120.74299999999999</v>
      </c>
      <c r="L9" s="74">
        <v>69.105999999999995</v>
      </c>
      <c r="M9" s="74">
        <v>38.401000000000003</v>
      </c>
      <c r="N9" s="74">
        <v>14.250999999999999</v>
      </c>
      <c r="O9" s="89">
        <v>12.382</v>
      </c>
      <c r="P9" s="74">
        <v>10.428000000000001</v>
      </c>
      <c r="Q9" s="74">
        <v>126.441</v>
      </c>
      <c r="R9" s="74">
        <v>39.191000000000003</v>
      </c>
      <c r="S9" s="89">
        <v>87.25</v>
      </c>
      <c r="T9" s="74">
        <v>282.32799999999997</v>
      </c>
      <c r="U9" s="74">
        <v>84.873000000000005</v>
      </c>
      <c r="V9" s="74">
        <v>50.076999999999998</v>
      </c>
      <c r="W9" s="74">
        <v>147.37799999999999</v>
      </c>
      <c r="X9" s="74">
        <v>52.890999999999998</v>
      </c>
      <c r="Y9" s="74">
        <v>12.061</v>
      </c>
      <c r="Z9" s="74">
        <v>29.263000000000002</v>
      </c>
      <c r="AA9" s="74">
        <v>11.567</v>
      </c>
      <c r="AB9" s="71">
        <v>2016</v>
      </c>
      <c r="AC9" s="73"/>
    </row>
    <row r="10" spans="1:29" s="70" customFormat="1">
      <c r="A10" s="71">
        <v>2017</v>
      </c>
      <c r="B10" s="74">
        <v>980.226</v>
      </c>
      <c r="C10" s="74">
        <v>24.748000000000001</v>
      </c>
      <c r="D10" s="74">
        <v>144.79</v>
      </c>
      <c r="E10" s="74">
        <v>3.3340000000000001</v>
      </c>
      <c r="F10" s="74">
        <v>121.783</v>
      </c>
      <c r="G10" s="74">
        <v>8.2349999999999994</v>
      </c>
      <c r="H10" s="74">
        <v>11.438000000000001</v>
      </c>
      <c r="I10" s="74">
        <v>69.906000000000006</v>
      </c>
      <c r="J10" s="74">
        <v>233.72900000000001</v>
      </c>
      <c r="K10" s="74">
        <v>122.074</v>
      </c>
      <c r="L10" s="74">
        <v>72.123000000000005</v>
      </c>
      <c r="M10" s="74">
        <v>39.531999999999996</v>
      </c>
      <c r="N10" s="74">
        <v>14.497999999999999</v>
      </c>
      <c r="O10" s="89">
        <v>12.116</v>
      </c>
      <c r="P10" s="74">
        <v>10.51</v>
      </c>
      <c r="Q10" s="74">
        <v>128.36799999999999</v>
      </c>
      <c r="R10" s="74">
        <v>39.523000000000003</v>
      </c>
      <c r="S10" s="89">
        <v>88.844999999999999</v>
      </c>
      <c r="T10" s="74">
        <v>287.67899999999997</v>
      </c>
      <c r="U10" s="74">
        <v>85.402000000000001</v>
      </c>
      <c r="V10" s="74">
        <v>50.613999999999997</v>
      </c>
      <c r="W10" s="74">
        <v>151.66300000000001</v>
      </c>
      <c r="X10" s="74">
        <v>53.881999999999998</v>
      </c>
      <c r="Y10" s="74">
        <v>12.327</v>
      </c>
      <c r="Z10" s="74">
        <v>29.640999999999998</v>
      </c>
      <c r="AA10" s="74">
        <v>11.914</v>
      </c>
      <c r="AB10" s="71">
        <v>2017</v>
      </c>
      <c r="AC10" s="73"/>
    </row>
    <row r="11" spans="1:29" s="70" customFormat="1">
      <c r="A11" s="71">
        <v>2018</v>
      </c>
      <c r="B11" s="74">
        <v>992.86</v>
      </c>
      <c r="C11" s="74">
        <v>23.581</v>
      </c>
      <c r="D11" s="74">
        <v>146.703</v>
      </c>
      <c r="E11" s="74">
        <v>2.9159999999999999</v>
      </c>
      <c r="F11" s="74">
        <v>123.815</v>
      </c>
      <c r="G11" s="74">
        <v>8.2129999999999992</v>
      </c>
      <c r="H11" s="74">
        <v>11.759</v>
      </c>
      <c r="I11" s="74">
        <v>71.563999999999993</v>
      </c>
      <c r="J11" s="74">
        <v>240.66200000000001</v>
      </c>
      <c r="K11" s="74">
        <v>123.398</v>
      </c>
      <c r="L11" s="74">
        <v>77.674999999999997</v>
      </c>
      <c r="M11" s="74">
        <v>39.588999999999999</v>
      </c>
      <c r="N11" s="74">
        <v>14.333</v>
      </c>
      <c r="O11" s="89">
        <v>11.832000000000001</v>
      </c>
      <c r="P11" s="74">
        <v>10.957000000000001</v>
      </c>
      <c r="Q11" s="74">
        <v>127.51600000000001</v>
      </c>
      <c r="R11" s="74">
        <v>38.927999999999997</v>
      </c>
      <c r="S11" s="89">
        <v>88.587999999999994</v>
      </c>
      <c r="T11" s="74">
        <v>292.39100000000002</v>
      </c>
      <c r="U11" s="74">
        <v>85.525000000000006</v>
      </c>
      <c r="V11" s="74">
        <v>51.439</v>
      </c>
      <c r="W11" s="74">
        <v>155.42699999999999</v>
      </c>
      <c r="X11" s="74">
        <v>53.320999999999998</v>
      </c>
      <c r="Y11" s="74">
        <v>12.542</v>
      </c>
      <c r="Z11" s="74">
        <v>28.663</v>
      </c>
      <c r="AA11" s="74">
        <v>12.116</v>
      </c>
      <c r="AB11" s="71">
        <v>2018</v>
      </c>
      <c r="AC11" s="73"/>
    </row>
    <row r="12" spans="1:29" s="70" customFormat="1">
      <c r="A12" s="71">
        <v>2019</v>
      </c>
      <c r="B12" s="72">
        <v>1000.725</v>
      </c>
      <c r="C12" s="72">
        <v>22.975999999999999</v>
      </c>
      <c r="D12" s="72">
        <v>147.18199999999999</v>
      </c>
      <c r="E12" s="74">
        <v>2.988</v>
      </c>
      <c r="F12" s="72">
        <v>124.31399999999999</v>
      </c>
      <c r="G12" s="74">
        <v>8.0619999999999994</v>
      </c>
      <c r="H12" s="74">
        <v>11.818</v>
      </c>
      <c r="I12" s="72">
        <v>72.698999999999998</v>
      </c>
      <c r="J12" s="72">
        <v>240.25800000000001</v>
      </c>
      <c r="K12" s="74">
        <v>122.968</v>
      </c>
      <c r="L12" s="74">
        <v>76.981999999999999</v>
      </c>
      <c r="M12" s="74">
        <v>40.308</v>
      </c>
      <c r="N12" s="72">
        <v>14.707000000000001</v>
      </c>
      <c r="O12" s="90">
        <v>11.702</v>
      </c>
      <c r="P12" s="72">
        <v>11.345000000000001</v>
      </c>
      <c r="Q12" s="72">
        <v>127.742</v>
      </c>
      <c r="R12" s="74">
        <v>38.716999999999999</v>
      </c>
      <c r="S12" s="89">
        <v>89.025000000000006</v>
      </c>
      <c r="T12" s="72">
        <v>298.28800000000001</v>
      </c>
      <c r="U12" s="74">
        <v>86.367000000000004</v>
      </c>
      <c r="V12" s="74">
        <v>52.759</v>
      </c>
      <c r="W12" s="74">
        <v>159.16200000000001</v>
      </c>
      <c r="X12" s="72">
        <v>53.826000000000001</v>
      </c>
      <c r="Y12" s="74">
        <v>12.7</v>
      </c>
      <c r="Z12" s="74">
        <v>28.387</v>
      </c>
      <c r="AA12" s="74">
        <v>12.739000000000001</v>
      </c>
      <c r="AB12" s="71">
        <v>2019</v>
      </c>
      <c r="AC12" s="73"/>
    </row>
    <row r="13" spans="1:29" s="70" customFormat="1">
      <c r="A13" s="71">
        <v>2020</v>
      </c>
      <c r="B13" s="72">
        <v>997.65599999999995</v>
      </c>
      <c r="C13" s="72">
        <v>22.515000000000001</v>
      </c>
      <c r="D13" s="72">
        <v>144.91999999999999</v>
      </c>
      <c r="E13" s="74">
        <v>2.6419999999999999</v>
      </c>
      <c r="F13" s="72">
        <v>122.203</v>
      </c>
      <c r="G13" s="74">
        <v>8.2170000000000005</v>
      </c>
      <c r="H13" s="74">
        <v>11.858000000000001</v>
      </c>
      <c r="I13" s="72">
        <v>73.168999999999997</v>
      </c>
      <c r="J13" s="72">
        <v>237.31</v>
      </c>
      <c r="K13" s="74">
        <v>122.97</v>
      </c>
      <c r="L13" s="74">
        <v>77.033000000000001</v>
      </c>
      <c r="M13" s="74">
        <v>37.307000000000002</v>
      </c>
      <c r="N13" s="72">
        <v>14.481</v>
      </c>
      <c r="O13" s="90">
        <v>11.537000000000001</v>
      </c>
      <c r="P13" s="72">
        <v>11.182</v>
      </c>
      <c r="Q13" s="72">
        <v>124.337</v>
      </c>
      <c r="R13" s="74">
        <v>39.082999999999998</v>
      </c>
      <c r="S13" s="89">
        <v>85.254000000000005</v>
      </c>
      <c r="T13" s="72">
        <v>304.28199999999998</v>
      </c>
      <c r="U13" s="74">
        <v>87.531000000000006</v>
      </c>
      <c r="V13" s="74">
        <v>53.667000000000002</v>
      </c>
      <c r="W13" s="74">
        <v>163.084</v>
      </c>
      <c r="X13" s="72">
        <v>53.923000000000002</v>
      </c>
      <c r="Y13" s="74">
        <v>12.444000000000001</v>
      </c>
      <c r="Z13" s="74">
        <v>28.263999999999999</v>
      </c>
      <c r="AA13" s="74">
        <v>13.215</v>
      </c>
      <c r="AB13" s="71">
        <v>2020</v>
      </c>
      <c r="AC13" s="73"/>
    </row>
    <row r="14" spans="1:29" s="70" customFormat="1">
      <c r="A14" s="71">
        <v>2021</v>
      </c>
      <c r="B14" s="72">
        <v>1009.203</v>
      </c>
      <c r="C14" s="72">
        <v>21.771000000000001</v>
      </c>
      <c r="D14" s="72">
        <v>145.29</v>
      </c>
      <c r="E14" s="74">
        <v>2.7269999999999999</v>
      </c>
      <c r="F14" s="72">
        <v>122.39700000000001</v>
      </c>
      <c r="G14" s="74">
        <v>8.1820000000000004</v>
      </c>
      <c r="H14" s="74">
        <v>11.984</v>
      </c>
      <c r="I14" s="72">
        <v>73.456000000000003</v>
      </c>
      <c r="J14" s="72">
        <v>239.96299999999999</v>
      </c>
      <c r="K14" s="74">
        <v>123.241</v>
      </c>
      <c r="L14" s="74">
        <v>81.247</v>
      </c>
      <c r="M14" s="74">
        <v>35.475000000000001</v>
      </c>
      <c r="N14" s="72">
        <v>14.574999999999999</v>
      </c>
      <c r="O14" s="90">
        <v>11.667999999999999</v>
      </c>
      <c r="P14" s="72">
        <v>11.349</v>
      </c>
      <c r="Q14" s="72">
        <v>126.01300000000001</v>
      </c>
      <c r="R14" s="74">
        <v>39.920999999999999</v>
      </c>
      <c r="S14" s="89">
        <v>86.091999999999999</v>
      </c>
      <c r="T14" s="72">
        <v>312.238</v>
      </c>
      <c r="U14" s="74">
        <v>90.01</v>
      </c>
      <c r="V14" s="74">
        <v>55.024999999999999</v>
      </c>
      <c r="W14" s="74">
        <v>167.203</v>
      </c>
      <c r="X14" s="72">
        <v>52.88</v>
      </c>
      <c r="Y14" s="74">
        <v>12.016999999999999</v>
      </c>
      <c r="Z14" s="74">
        <v>27.338999999999999</v>
      </c>
      <c r="AA14" s="74">
        <v>13.523999999999999</v>
      </c>
      <c r="AB14" s="71">
        <v>2021</v>
      </c>
      <c r="AC14" s="73"/>
    </row>
    <row r="15" spans="1:29" s="70" customFormat="1">
      <c r="A15" s="71">
        <v>2022</v>
      </c>
      <c r="B15" s="72">
        <v>1024.886</v>
      </c>
      <c r="C15" s="72">
        <v>21.719000000000001</v>
      </c>
      <c r="D15" s="72">
        <v>149.602</v>
      </c>
      <c r="E15" s="72">
        <v>2.5870000000000002</v>
      </c>
      <c r="F15" s="72">
        <v>126.794</v>
      </c>
      <c r="G15" s="72">
        <v>8.1590000000000007</v>
      </c>
      <c r="H15" s="72">
        <v>12.061999999999999</v>
      </c>
      <c r="I15" s="72">
        <v>73.451999999999998</v>
      </c>
      <c r="J15" s="72">
        <v>242.51</v>
      </c>
      <c r="K15" s="72">
        <v>124.54</v>
      </c>
      <c r="L15" s="72">
        <v>80.372</v>
      </c>
      <c r="M15" s="72">
        <v>37.597999999999999</v>
      </c>
      <c r="N15" s="72">
        <v>15.337999999999999</v>
      </c>
      <c r="O15" s="90">
        <v>11.31</v>
      </c>
      <c r="P15" s="72">
        <v>11.51</v>
      </c>
      <c r="Q15" s="72">
        <v>128.61000000000001</v>
      </c>
      <c r="R15" s="72">
        <v>40.44</v>
      </c>
      <c r="S15" s="72">
        <v>88.17</v>
      </c>
      <c r="T15" s="72">
        <v>317.23200000000003</v>
      </c>
      <c r="U15" s="72">
        <v>91.674999999999997</v>
      </c>
      <c r="V15" s="72">
        <v>56.975000000000001</v>
      </c>
      <c r="W15" s="72">
        <v>168.58199999999999</v>
      </c>
      <c r="X15" s="72">
        <v>53.603000000000002</v>
      </c>
      <c r="Y15" s="72">
        <v>12.606</v>
      </c>
      <c r="Z15" s="72">
        <v>26.971</v>
      </c>
      <c r="AA15" s="72">
        <v>14.026</v>
      </c>
      <c r="AB15" s="71">
        <v>2022</v>
      </c>
      <c r="AC15" s="73"/>
    </row>
    <row r="16" spans="1:29" s="70" customFormat="1">
      <c r="A16" s="115">
        <v>2023</v>
      </c>
      <c r="B16" s="72">
        <v>1029.442</v>
      </c>
      <c r="C16" s="72">
        <v>21.07</v>
      </c>
      <c r="D16" s="72">
        <v>153.26900000000001</v>
      </c>
      <c r="E16" s="72">
        <v>2.5190000000000001</v>
      </c>
      <c r="F16" s="72">
        <v>130.13900000000001</v>
      </c>
      <c r="G16" s="72">
        <v>8.3689999999999998</v>
      </c>
      <c r="H16" s="72">
        <v>12.242000000000001</v>
      </c>
      <c r="I16" s="72">
        <v>73</v>
      </c>
      <c r="J16" s="72">
        <v>242.17599999999999</v>
      </c>
      <c r="K16" s="72">
        <v>123.738</v>
      </c>
      <c r="L16" s="72">
        <v>79.319000000000003</v>
      </c>
      <c r="M16" s="72">
        <v>39.119</v>
      </c>
      <c r="N16" s="72">
        <v>15.222</v>
      </c>
      <c r="O16" s="90">
        <v>11.031000000000001</v>
      </c>
      <c r="P16" s="72">
        <v>11.693</v>
      </c>
      <c r="Q16" s="72">
        <v>127.785</v>
      </c>
      <c r="R16" s="72">
        <v>40.54</v>
      </c>
      <c r="S16" s="72">
        <v>87.245000000000005</v>
      </c>
      <c r="T16" s="72">
        <v>320.245</v>
      </c>
      <c r="U16" s="72">
        <v>91.926000000000002</v>
      </c>
      <c r="V16" s="72">
        <v>58.241999999999997</v>
      </c>
      <c r="W16" s="72">
        <v>170.077</v>
      </c>
      <c r="X16" s="72">
        <v>53.951000000000001</v>
      </c>
      <c r="Y16" s="72">
        <v>12.698</v>
      </c>
      <c r="Z16" s="72">
        <v>26.585000000000001</v>
      </c>
      <c r="AA16" s="72">
        <v>14.667999999999999</v>
      </c>
      <c r="AB16" s="115">
        <v>2023</v>
      </c>
      <c r="AC16" s="73"/>
    </row>
    <row r="17" spans="1:28" s="70" customFormat="1" ht="12" customHeight="1">
      <c r="A17" s="111"/>
      <c r="B17" s="112"/>
      <c r="C17" s="112"/>
      <c r="D17" s="112"/>
      <c r="E17" s="113"/>
      <c r="F17" s="112"/>
      <c r="G17" s="112"/>
      <c r="H17" s="112"/>
      <c r="I17" s="112"/>
      <c r="J17" s="112"/>
      <c r="K17" s="113"/>
      <c r="L17" s="113"/>
      <c r="M17" s="113"/>
      <c r="N17" s="112"/>
      <c r="O17" s="112"/>
      <c r="P17" s="112"/>
      <c r="Q17" s="112"/>
      <c r="R17" s="113"/>
      <c r="S17" s="113"/>
      <c r="T17" s="112"/>
      <c r="U17" s="113"/>
      <c r="V17" s="113"/>
      <c r="W17" s="113"/>
      <c r="X17" s="112"/>
      <c r="Y17" s="113"/>
      <c r="Z17" s="113"/>
      <c r="AA17" s="113"/>
      <c r="AB17" s="111"/>
    </row>
    <row r="18" spans="1:28" s="70" customFormat="1" ht="12" customHeight="1">
      <c r="A18" s="79"/>
      <c r="B18" s="146" t="s">
        <v>121</v>
      </c>
      <c r="C18" s="146"/>
      <c r="D18" s="146"/>
      <c r="E18" s="146"/>
      <c r="F18" s="146"/>
      <c r="G18" s="146"/>
      <c r="H18" s="146"/>
      <c r="I18" s="146"/>
      <c r="J18" s="146"/>
      <c r="K18" s="146"/>
      <c r="L18" s="146"/>
      <c r="M18" s="146"/>
      <c r="N18" s="146"/>
      <c r="O18" s="146" t="s">
        <v>121</v>
      </c>
      <c r="P18" s="146"/>
      <c r="Q18" s="146"/>
      <c r="R18" s="146"/>
      <c r="S18" s="146"/>
      <c r="T18" s="146"/>
      <c r="U18" s="146"/>
      <c r="V18" s="146"/>
      <c r="W18" s="146"/>
      <c r="X18" s="146"/>
      <c r="Y18" s="146"/>
      <c r="Z18" s="146"/>
      <c r="AA18" s="146"/>
      <c r="AB18" s="79"/>
    </row>
    <row r="19" spans="1:28" s="70" customFormat="1">
      <c r="A19" s="71">
        <v>2015</v>
      </c>
      <c r="B19" s="76">
        <f t="shared" ref="B19:AA22" si="0">ROUND(B8/B7*100-100,5)</f>
        <v>3.3520000000000001E-2</v>
      </c>
      <c r="C19" s="76">
        <f t="shared" si="0"/>
        <v>-1.83657</v>
      </c>
      <c r="D19" s="76">
        <f t="shared" si="0"/>
        <v>-0.43975999999999998</v>
      </c>
      <c r="E19" s="76">
        <f t="shared" si="0"/>
        <v>-1.4057299999999999</v>
      </c>
      <c r="F19" s="76">
        <f t="shared" si="0"/>
        <v>-0.25690000000000002</v>
      </c>
      <c r="G19" s="76">
        <f t="shared" si="0"/>
        <v>-0.36928</v>
      </c>
      <c r="H19" s="76">
        <f t="shared" si="0"/>
        <v>-2.0076999999999998</v>
      </c>
      <c r="I19" s="76">
        <f t="shared" si="0"/>
        <v>-0.78030999999999995</v>
      </c>
      <c r="J19" s="76">
        <f t="shared" si="0"/>
        <v>0.12052</v>
      </c>
      <c r="K19" s="76">
        <f t="shared" si="0"/>
        <v>-1.6230500000000001</v>
      </c>
      <c r="L19" s="76">
        <f t="shared" si="0"/>
        <v>3.5635699999999999</v>
      </c>
      <c r="M19" s="76">
        <f t="shared" si="0"/>
        <v>-0.20271</v>
      </c>
      <c r="N19" s="76">
        <f t="shared" si="0"/>
        <v>-8.9160799999999991</v>
      </c>
      <c r="O19" s="76">
        <f t="shared" si="0"/>
        <v>0.58587</v>
      </c>
      <c r="P19" s="76">
        <f t="shared" si="0"/>
        <v>-0.61373</v>
      </c>
      <c r="Q19" s="76">
        <f t="shared" si="0"/>
        <v>0.92012000000000005</v>
      </c>
      <c r="R19" s="76">
        <f t="shared" si="0"/>
        <v>-3.8739499999999998</v>
      </c>
      <c r="S19" s="76">
        <f t="shared" si="0"/>
        <v>3.3107000000000002</v>
      </c>
      <c r="T19" s="76">
        <f t="shared" si="0"/>
        <v>1.2159899999999999</v>
      </c>
      <c r="U19" s="76">
        <f t="shared" si="0"/>
        <v>-0.49678</v>
      </c>
      <c r="V19" s="76">
        <f t="shared" si="0"/>
        <v>-2.2983799999999999</v>
      </c>
      <c r="W19" s="76">
        <f t="shared" si="0"/>
        <v>3.5915300000000001</v>
      </c>
      <c r="X19" s="76">
        <f t="shared" si="0"/>
        <v>-2.4620099999999998</v>
      </c>
      <c r="Y19" s="76">
        <f t="shared" si="0"/>
        <v>-0.23608999999999999</v>
      </c>
      <c r="Z19" s="76">
        <f t="shared" si="0"/>
        <v>-4.6646900000000002</v>
      </c>
      <c r="AA19" s="76">
        <f t="shared" si="0"/>
        <v>0.91661000000000004</v>
      </c>
      <c r="AB19" s="71">
        <v>2015</v>
      </c>
    </row>
    <row r="20" spans="1:28" s="70" customFormat="1">
      <c r="A20" s="71">
        <v>2016</v>
      </c>
      <c r="B20" s="76">
        <f t="shared" si="0"/>
        <v>1.2526999999999999</v>
      </c>
      <c r="C20" s="76">
        <f t="shared" si="0"/>
        <v>-2.9371499999999999</v>
      </c>
      <c r="D20" s="76">
        <f t="shared" si="0"/>
        <v>2.4309999999999998E-2</v>
      </c>
      <c r="E20" s="76">
        <f t="shared" si="0"/>
        <v>-4.6128</v>
      </c>
      <c r="F20" s="76">
        <f t="shared" si="0"/>
        <v>0.32485999999999998</v>
      </c>
      <c r="G20" s="76">
        <f t="shared" si="0"/>
        <v>3.1504799999999999</v>
      </c>
      <c r="H20" s="76">
        <f t="shared" si="0"/>
        <v>-3.7297199999999999</v>
      </c>
      <c r="I20" s="76">
        <f t="shared" si="0"/>
        <v>1.25773</v>
      </c>
      <c r="J20" s="76">
        <f t="shared" si="0"/>
        <v>1.01122</v>
      </c>
      <c r="K20" s="76">
        <f t="shared" si="0"/>
        <v>0.40579999999999999</v>
      </c>
      <c r="L20" s="76">
        <f t="shared" si="0"/>
        <v>1.92475</v>
      </c>
      <c r="M20" s="76">
        <f t="shared" si="0"/>
        <v>1.2978400000000001</v>
      </c>
      <c r="N20" s="76">
        <f t="shared" si="0"/>
        <v>-2.31012</v>
      </c>
      <c r="O20" s="76">
        <f t="shared" si="0"/>
        <v>-1.20482</v>
      </c>
      <c r="P20" s="76">
        <f t="shared" si="0"/>
        <v>-2.4326300000000001</v>
      </c>
      <c r="Q20" s="76">
        <f t="shared" si="0"/>
        <v>2.4718200000000001</v>
      </c>
      <c r="R20" s="76">
        <f t="shared" si="0"/>
        <v>0.21736</v>
      </c>
      <c r="S20" s="76">
        <f t="shared" si="0"/>
        <v>3.51783</v>
      </c>
      <c r="T20" s="76">
        <f t="shared" si="0"/>
        <v>2.5346000000000002</v>
      </c>
      <c r="U20" s="76">
        <f t="shared" si="0"/>
        <v>0.88915</v>
      </c>
      <c r="V20" s="76">
        <f t="shared" si="0"/>
        <v>0.42918000000000001</v>
      </c>
      <c r="W20" s="76">
        <f t="shared" si="0"/>
        <v>4.2564799999999998</v>
      </c>
      <c r="X20" s="76">
        <f t="shared" si="0"/>
        <v>0.37957000000000002</v>
      </c>
      <c r="Y20" s="76">
        <f t="shared" si="0"/>
        <v>-4.8591899999999999</v>
      </c>
      <c r="Z20" s="76">
        <f t="shared" si="0"/>
        <v>2.0541299999999998</v>
      </c>
      <c r="AA20" s="76">
        <f t="shared" si="0"/>
        <v>2.00176</v>
      </c>
      <c r="AB20" s="71">
        <v>2016</v>
      </c>
    </row>
    <row r="21" spans="1:28" s="70" customFormat="1">
      <c r="A21" s="71">
        <v>2017</v>
      </c>
      <c r="B21" s="76">
        <f t="shared" si="0"/>
        <v>1.6968000000000001</v>
      </c>
      <c r="C21" s="76">
        <f t="shared" si="0"/>
        <v>2.5866400000000001</v>
      </c>
      <c r="D21" s="76">
        <f t="shared" si="0"/>
        <v>0.53325</v>
      </c>
      <c r="E21" s="76">
        <f t="shared" si="0"/>
        <v>-2.2860499999999999</v>
      </c>
      <c r="F21" s="76">
        <f t="shared" si="0"/>
        <v>0.85631999999999997</v>
      </c>
      <c r="G21" s="76">
        <f t="shared" si="0"/>
        <v>-1.3654299999999999</v>
      </c>
      <c r="H21" s="76">
        <f t="shared" si="0"/>
        <v>-0.64280999999999999</v>
      </c>
      <c r="I21" s="76">
        <f t="shared" si="0"/>
        <v>1.67554</v>
      </c>
      <c r="J21" s="76">
        <f t="shared" si="0"/>
        <v>2.4004400000000001</v>
      </c>
      <c r="K21" s="76">
        <f t="shared" si="0"/>
        <v>1.1023400000000001</v>
      </c>
      <c r="L21" s="76">
        <f t="shared" si="0"/>
        <v>4.3657599999999999</v>
      </c>
      <c r="M21" s="76">
        <f t="shared" si="0"/>
        <v>2.9452400000000001</v>
      </c>
      <c r="N21" s="76">
        <f t="shared" si="0"/>
        <v>1.7332099999999999</v>
      </c>
      <c r="O21" s="76">
        <f t="shared" si="0"/>
        <v>-2.1482800000000002</v>
      </c>
      <c r="P21" s="76">
        <f t="shared" si="0"/>
        <v>0.78634000000000004</v>
      </c>
      <c r="Q21" s="76">
        <f t="shared" si="0"/>
        <v>1.52403</v>
      </c>
      <c r="R21" s="76">
        <f t="shared" si="0"/>
        <v>0.84713000000000005</v>
      </c>
      <c r="S21" s="76">
        <f t="shared" si="0"/>
        <v>1.8280799999999999</v>
      </c>
      <c r="T21" s="76">
        <f t="shared" si="0"/>
        <v>1.8953100000000001</v>
      </c>
      <c r="U21" s="76">
        <f t="shared" si="0"/>
        <v>0.62327999999999995</v>
      </c>
      <c r="V21" s="76">
        <f t="shared" si="0"/>
        <v>1.0723499999999999</v>
      </c>
      <c r="W21" s="76">
        <f t="shared" si="0"/>
        <v>2.9074900000000001</v>
      </c>
      <c r="X21" s="76">
        <f t="shared" si="0"/>
        <v>1.8736600000000001</v>
      </c>
      <c r="Y21" s="76">
        <f t="shared" si="0"/>
        <v>2.20546</v>
      </c>
      <c r="Z21" s="76">
        <f t="shared" si="0"/>
        <v>1.29173</v>
      </c>
      <c r="AA21" s="76">
        <f t="shared" si="0"/>
        <v>2.9999099999999999</v>
      </c>
      <c r="AB21" s="71">
        <v>2017</v>
      </c>
    </row>
    <row r="22" spans="1:28" s="70" customFormat="1">
      <c r="A22" s="71">
        <v>2018</v>
      </c>
      <c r="B22" s="76">
        <f t="shared" si="0"/>
        <v>1.2888900000000001</v>
      </c>
      <c r="C22" s="76">
        <f t="shared" si="0"/>
        <v>-4.7155300000000002</v>
      </c>
      <c r="D22" s="76">
        <f t="shared" si="0"/>
        <v>1.3212200000000001</v>
      </c>
      <c r="E22" s="76">
        <f t="shared" si="0"/>
        <v>-12.53749</v>
      </c>
      <c r="F22" s="76">
        <f t="shared" si="0"/>
        <v>1.6685399999999999</v>
      </c>
      <c r="G22" s="76">
        <f t="shared" si="0"/>
        <v>-0.26715</v>
      </c>
      <c r="H22" s="76">
        <f t="shared" si="0"/>
        <v>2.8064300000000002</v>
      </c>
      <c r="I22" s="76">
        <f t="shared" si="0"/>
        <v>2.3717600000000001</v>
      </c>
      <c r="J22" s="76">
        <f t="shared" si="0"/>
        <v>2.9662600000000001</v>
      </c>
      <c r="K22" s="76">
        <f t="shared" si="0"/>
        <v>1.0845899999999999</v>
      </c>
      <c r="L22" s="76">
        <f t="shared" si="0"/>
        <v>7.6979600000000001</v>
      </c>
      <c r="M22" s="76">
        <f t="shared" si="0"/>
        <v>0.14419000000000001</v>
      </c>
      <c r="N22" s="76">
        <f t="shared" si="0"/>
        <v>-1.13809</v>
      </c>
      <c r="O22" s="76">
        <f t="shared" si="0"/>
        <v>-2.3440099999999999</v>
      </c>
      <c r="P22" s="76">
        <f t="shared" si="0"/>
        <v>4.2530900000000003</v>
      </c>
      <c r="Q22" s="76">
        <f t="shared" si="0"/>
        <v>-0.66371999999999998</v>
      </c>
      <c r="R22" s="76">
        <f t="shared" si="0"/>
        <v>-1.50545</v>
      </c>
      <c r="S22" s="76">
        <f t="shared" si="0"/>
        <v>-0.28927000000000003</v>
      </c>
      <c r="T22" s="76">
        <f t="shared" si="0"/>
        <v>1.63794</v>
      </c>
      <c r="U22" s="76">
        <f t="shared" si="0"/>
        <v>0.14402000000000001</v>
      </c>
      <c r="V22" s="76">
        <f t="shared" si="0"/>
        <v>1.62998</v>
      </c>
      <c r="W22" s="76">
        <f t="shared" ref="B22:AA27" si="1">ROUND(W11/W10*100-100,5)</f>
        <v>2.4818199999999999</v>
      </c>
      <c r="X22" s="76">
        <f t="shared" si="1"/>
        <v>-1.0411600000000001</v>
      </c>
      <c r="Y22" s="76">
        <f t="shared" si="1"/>
        <v>1.74414</v>
      </c>
      <c r="Z22" s="76">
        <f t="shared" si="1"/>
        <v>-3.29948</v>
      </c>
      <c r="AA22" s="76">
        <f>ROUND(AA11/AA10*100-100,5)</f>
        <v>1.6954800000000001</v>
      </c>
      <c r="AB22" s="71">
        <v>2018</v>
      </c>
    </row>
    <row r="23" spans="1:28" s="70" customFormat="1">
      <c r="A23" s="71">
        <v>2019</v>
      </c>
      <c r="B23" s="76">
        <f t="shared" si="1"/>
        <v>0.79215999999999998</v>
      </c>
      <c r="C23" s="76">
        <f t="shared" si="1"/>
        <v>-2.56562</v>
      </c>
      <c r="D23" s="76">
        <f t="shared" si="1"/>
        <v>0.32651000000000002</v>
      </c>
      <c r="E23" s="76">
        <f t="shared" si="1"/>
        <v>2.4691399999999999</v>
      </c>
      <c r="F23" s="76">
        <f t="shared" si="1"/>
        <v>0.40301999999999999</v>
      </c>
      <c r="G23" s="76">
        <f t="shared" si="1"/>
        <v>-1.8385499999999999</v>
      </c>
      <c r="H23" s="76">
        <f t="shared" si="1"/>
        <v>0.50173999999999996</v>
      </c>
      <c r="I23" s="76">
        <f t="shared" si="1"/>
        <v>1.58599</v>
      </c>
      <c r="J23" s="76">
        <f t="shared" si="1"/>
        <v>-0.16786999999999999</v>
      </c>
      <c r="K23" s="76">
        <f t="shared" si="1"/>
        <v>-0.34847</v>
      </c>
      <c r="L23" s="76">
        <f t="shared" si="1"/>
        <v>-0.89217999999999997</v>
      </c>
      <c r="M23" s="76">
        <f t="shared" si="1"/>
        <v>1.81616</v>
      </c>
      <c r="N23" s="76">
        <f t="shared" si="1"/>
        <v>2.6093600000000001</v>
      </c>
      <c r="O23" s="76">
        <f t="shared" si="1"/>
        <v>-1.0987199999999999</v>
      </c>
      <c r="P23" s="76">
        <f t="shared" si="1"/>
        <v>3.5411199999999998</v>
      </c>
      <c r="Q23" s="76">
        <f t="shared" si="1"/>
        <v>0.17723</v>
      </c>
      <c r="R23" s="76">
        <f t="shared" si="1"/>
        <v>-0.54203000000000001</v>
      </c>
      <c r="S23" s="76">
        <f t="shared" si="1"/>
        <v>0.49329000000000001</v>
      </c>
      <c r="T23" s="76">
        <f t="shared" si="1"/>
        <v>2.0168200000000001</v>
      </c>
      <c r="U23" s="76">
        <f t="shared" si="1"/>
        <v>0.98451</v>
      </c>
      <c r="V23" s="76">
        <f t="shared" si="1"/>
        <v>2.5661499999999999</v>
      </c>
      <c r="W23" s="76">
        <f t="shared" si="1"/>
        <v>2.40306</v>
      </c>
      <c r="X23" s="76">
        <f t="shared" si="1"/>
        <v>0.94708999999999999</v>
      </c>
      <c r="Y23" s="76">
        <f t="shared" si="1"/>
        <v>1.2597700000000001</v>
      </c>
      <c r="Z23" s="76">
        <f t="shared" si="1"/>
        <v>-0.96291000000000004</v>
      </c>
      <c r="AA23" s="76">
        <f>ROUND(AA12/AA11*100-100,5)</f>
        <v>5.1419600000000001</v>
      </c>
      <c r="AB23" s="71">
        <v>2019</v>
      </c>
    </row>
    <row r="24" spans="1:28" s="70" customFormat="1">
      <c r="A24" s="71">
        <v>2020</v>
      </c>
      <c r="B24" s="76">
        <f t="shared" si="1"/>
        <v>-0.30668000000000001</v>
      </c>
      <c r="C24" s="76">
        <f t="shared" si="1"/>
        <v>-2.00644</v>
      </c>
      <c r="D24" s="76">
        <f t="shared" si="1"/>
        <v>-1.53687</v>
      </c>
      <c r="E24" s="76">
        <f t="shared" si="1"/>
        <v>-11.579650000000001</v>
      </c>
      <c r="F24" s="76">
        <f t="shared" si="1"/>
        <v>-1.6981200000000001</v>
      </c>
      <c r="G24" s="76">
        <f t="shared" si="1"/>
        <v>1.9226000000000001</v>
      </c>
      <c r="H24" s="76">
        <f t="shared" si="1"/>
        <v>0.33846999999999999</v>
      </c>
      <c r="I24" s="76">
        <f t="shared" si="1"/>
        <v>0.64649999999999996</v>
      </c>
      <c r="J24" s="76">
        <f t="shared" si="1"/>
        <v>-1.2270099999999999</v>
      </c>
      <c r="K24" s="76">
        <f t="shared" si="1"/>
        <v>1.6299999999999999E-3</v>
      </c>
      <c r="L24" s="76">
        <f t="shared" si="1"/>
        <v>6.6250000000000003E-2</v>
      </c>
      <c r="M24" s="76">
        <f t="shared" si="1"/>
        <v>-7.4451700000000001</v>
      </c>
      <c r="N24" s="76">
        <f t="shared" si="1"/>
        <v>-1.53668</v>
      </c>
      <c r="O24" s="76">
        <f t="shared" si="1"/>
        <v>-1.4100200000000001</v>
      </c>
      <c r="P24" s="76">
        <f t="shared" si="1"/>
        <v>-1.43676</v>
      </c>
      <c r="Q24" s="76">
        <f t="shared" si="1"/>
        <v>-2.66553</v>
      </c>
      <c r="R24" s="76">
        <f t="shared" si="1"/>
        <v>0.94532000000000005</v>
      </c>
      <c r="S24" s="76">
        <f t="shared" si="1"/>
        <v>-4.2358900000000004</v>
      </c>
      <c r="T24" s="76">
        <f t="shared" si="1"/>
        <v>2.0094699999999999</v>
      </c>
      <c r="U24" s="76">
        <f t="shared" si="1"/>
        <v>1.3477399999999999</v>
      </c>
      <c r="V24" s="76">
        <f t="shared" si="1"/>
        <v>1.7210300000000001</v>
      </c>
      <c r="W24" s="76">
        <f t="shared" si="1"/>
        <v>2.4641600000000001</v>
      </c>
      <c r="X24" s="76">
        <f t="shared" si="1"/>
        <v>0.18021000000000001</v>
      </c>
      <c r="Y24" s="76">
        <f t="shared" si="1"/>
        <v>-2.0157500000000002</v>
      </c>
      <c r="Z24" s="76">
        <f t="shared" si="1"/>
        <v>-0.43330000000000002</v>
      </c>
      <c r="AA24" s="76">
        <f>ROUND(AA13/AA12*100-100,5)</f>
        <v>3.7365599999999999</v>
      </c>
      <c r="AB24" s="71">
        <v>2020</v>
      </c>
    </row>
    <row r="25" spans="1:28" s="70" customFormat="1">
      <c r="A25" s="71">
        <v>2021</v>
      </c>
      <c r="B25" s="76">
        <f t="shared" si="1"/>
        <v>1.15741</v>
      </c>
      <c r="C25" s="76">
        <f t="shared" si="1"/>
        <v>-3.3044600000000002</v>
      </c>
      <c r="D25" s="76">
        <f t="shared" si="1"/>
        <v>0.25530999999999998</v>
      </c>
      <c r="E25" s="76">
        <f t="shared" si="1"/>
        <v>3.21726</v>
      </c>
      <c r="F25" s="76">
        <f t="shared" si="1"/>
        <v>0.15875</v>
      </c>
      <c r="G25" s="76">
        <f t="shared" si="1"/>
        <v>-0.42595</v>
      </c>
      <c r="H25" s="76">
        <f t="shared" si="1"/>
        <v>1.06257</v>
      </c>
      <c r="I25" s="76">
        <f t="shared" si="1"/>
        <v>0.39223999999999998</v>
      </c>
      <c r="J25" s="76">
        <f t="shared" si="1"/>
        <v>1.11795</v>
      </c>
      <c r="K25" s="76">
        <f t="shared" si="1"/>
        <v>0.22037999999999999</v>
      </c>
      <c r="L25" s="76">
        <f t="shared" si="1"/>
        <v>5.4703799999999996</v>
      </c>
      <c r="M25" s="76">
        <f t="shared" si="1"/>
        <v>-4.9106100000000001</v>
      </c>
      <c r="N25" s="76">
        <f t="shared" si="1"/>
        <v>0.64912999999999998</v>
      </c>
      <c r="O25" s="76">
        <f t="shared" si="1"/>
        <v>1.13548</v>
      </c>
      <c r="P25" s="76">
        <f t="shared" si="1"/>
        <v>1.4934700000000001</v>
      </c>
      <c r="Q25" s="76">
        <f t="shared" si="1"/>
        <v>1.34795</v>
      </c>
      <c r="R25" s="76">
        <f t="shared" si="1"/>
        <v>2.1441499999999998</v>
      </c>
      <c r="S25" s="76">
        <f t="shared" si="1"/>
        <v>0.98294999999999999</v>
      </c>
      <c r="T25" s="76">
        <f t="shared" si="1"/>
        <v>2.6146799999999999</v>
      </c>
      <c r="U25" s="76">
        <f t="shared" si="1"/>
        <v>2.8321399999999999</v>
      </c>
      <c r="V25" s="76">
        <f t="shared" si="1"/>
        <v>2.5304199999999999</v>
      </c>
      <c r="W25" s="76">
        <f t="shared" si="1"/>
        <v>2.52569</v>
      </c>
      <c r="X25" s="76">
        <f t="shared" si="1"/>
        <v>-1.93424</v>
      </c>
      <c r="Y25" s="76">
        <f t="shared" si="1"/>
        <v>-3.4313699999999998</v>
      </c>
      <c r="Z25" s="76">
        <f t="shared" si="1"/>
        <v>-3.27271</v>
      </c>
      <c r="AA25" s="76">
        <f t="shared" si="1"/>
        <v>2.3382499999999999</v>
      </c>
      <c r="AB25" s="71">
        <v>2021</v>
      </c>
    </row>
    <row r="26" spans="1:28" s="70" customFormat="1">
      <c r="A26" s="71">
        <v>2022</v>
      </c>
      <c r="B26" s="76">
        <f t="shared" si="1"/>
        <v>1.554</v>
      </c>
      <c r="C26" s="76">
        <f t="shared" si="1"/>
        <v>-0.23885000000000001</v>
      </c>
      <c r="D26" s="76">
        <f t="shared" si="1"/>
        <v>2.9678599999999999</v>
      </c>
      <c r="E26" s="76">
        <f t="shared" si="1"/>
        <v>-5.1338499999999998</v>
      </c>
      <c r="F26" s="76">
        <f t="shared" si="1"/>
        <v>3.5924100000000001</v>
      </c>
      <c r="G26" s="76">
        <f t="shared" si="1"/>
        <v>-0.28110000000000002</v>
      </c>
      <c r="H26" s="76">
        <f t="shared" si="1"/>
        <v>0.65086999999999995</v>
      </c>
      <c r="I26" s="76">
        <f t="shared" si="1"/>
        <v>-5.45E-3</v>
      </c>
      <c r="J26" s="76">
        <f t="shared" si="1"/>
        <v>1.06141</v>
      </c>
      <c r="K26" s="76">
        <f t="shared" si="1"/>
        <v>1.05403</v>
      </c>
      <c r="L26" s="76">
        <f t="shared" si="1"/>
        <v>-1.0769599999999999</v>
      </c>
      <c r="M26" s="76">
        <f t="shared" si="1"/>
        <v>5.9844999999999997</v>
      </c>
      <c r="N26" s="76">
        <f t="shared" si="1"/>
        <v>5.2349899999999998</v>
      </c>
      <c r="O26" s="76">
        <f t="shared" si="1"/>
        <v>-3.0682200000000002</v>
      </c>
      <c r="P26" s="76">
        <f t="shared" si="1"/>
        <v>1.4186300000000001</v>
      </c>
      <c r="Q26" s="76">
        <f t="shared" si="1"/>
        <v>2.0609000000000002</v>
      </c>
      <c r="R26" s="76">
        <f t="shared" si="1"/>
        <v>1.3000700000000001</v>
      </c>
      <c r="S26" s="76">
        <f t="shared" si="1"/>
        <v>2.4137</v>
      </c>
      <c r="T26" s="76">
        <f t="shared" si="1"/>
        <v>1.5994200000000001</v>
      </c>
      <c r="U26" s="76">
        <f t="shared" si="1"/>
        <v>1.84979</v>
      </c>
      <c r="V26" s="76">
        <f t="shared" si="1"/>
        <v>3.5438399999999999</v>
      </c>
      <c r="W26" s="76">
        <f t="shared" si="1"/>
        <v>0.82474999999999998</v>
      </c>
      <c r="X26" s="76">
        <f t="shared" si="1"/>
        <v>1.3672500000000001</v>
      </c>
      <c r="Y26" s="76">
        <f t="shared" si="1"/>
        <v>4.9013900000000001</v>
      </c>
      <c r="Z26" s="76">
        <f t="shared" si="1"/>
        <v>-1.34606</v>
      </c>
      <c r="AA26" s="76">
        <f t="shared" si="1"/>
        <v>3.7119200000000001</v>
      </c>
      <c r="AB26" s="71">
        <v>2022</v>
      </c>
    </row>
    <row r="27" spans="1:28" s="70" customFormat="1">
      <c r="A27" s="115">
        <v>2023</v>
      </c>
      <c r="B27" s="76">
        <f t="shared" si="1"/>
        <v>0.44453999999999999</v>
      </c>
      <c r="C27" s="76">
        <f t="shared" si="1"/>
        <v>-2.9881700000000002</v>
      </c>
      <c r="D27" s="76">
        <f t="shared" si="1"/>
        <v>2.4511699999999998</v>
      </c>
      <c r="E27" s="76">
        <f t="shared" si="1"/>
        <v>-2.62853</v>
      </c>
      <c r="F27" s="76">
        <f t="shared" si="1"/>
        <v>2.6381399999999999</v>
      </c>
      <c r="G27" s="76">
        <f t="shared" si="1"/>
        <v>2.5738400000000001</v>
      </c>
      <c r="H27" s="76">
        <f t="shared" si="1"/>
        <v>1.4922899999999999</v>
      </c>
      <c r="I27" s="76">
        <f t="shared" si="1"/>
        <v>-0.61536999999999997</v>
      </c>
      <c r="J27" s="76">
        <f t="shared" si="1"/>
        <v>-0.13772999999999999</v>
      </c>
      <c r="K27" s="76">
        <f t="shared" si="1"/>
        <v>-0.64397000000000004</v>
      </c>
      <c r="L27" s="76">
        <f t="shared" si="1"/>
        <v>-1.31016</v>
      </c>
      <c r="M27" s="76">
        <f t="shared" si="1"/>
        <v>4.0454299999999996</v>
      </c>
      <c r="N27" s="76">
        <f t="shared" si="1"/>
        <v>-0.75629000000000002</v>
      </c>
      <c r="O27" s="76">
        <f t="shared" si="1"/>
        <v>-2.4668399999999999</v>
      </c>
      <c r="P27" s="76">
        <f t="shared" si="1"/>
        <v>1.58992</v>
      </c>
      <c r="Q27" s="76">
        <f t="shared" si="1"/>
        <v>-0.64146999999999998</v>
      </c>
      <c r="R27" s="76">
        <f t="shared" si="1"/>
        <v>0.24728</v>
      </c>
      <c r="S27" s="76">
        <f t="shared" si="1"/>
        <v>-1.04911</v>
      </c>
      <c r="T27" s="76">
        <f t="shared" si="1"/>
        <v>0.94977999999999996</v>
      </c>
      <c r="U27" s="76">
        <f t="shared" si="1"/>
        <v>0.27378999999999998</v>
      </c>
      <c r="V27" s="76">
        <f t="shared" si="1"/>
        <v>2.2237800000000001</v>
      </c>
      <c r="W27" s="76">
        <f t="shared" si="1"/>
        <v>0.88680999999999999</v>
      </c>
      <c r="X27" s="76">
        <f t="shared" si="1"/>
        <v>0.64922000000000002</v>
      </c>
      <c r="Y27" s="76">
        <f t="shared" si="1"/>
        <v>0.72980999999999996</v>
      </c>
      <c r="Z27" s="76">
        <f t="shared" si="1"/>
        <v>-1.4311700000000001</v>
      </c>
      <c r="AA27" s="76">
        <f t="shared" si="1"/>
        <v>4.57721</v>
      </c>
      <c r="AB27" s="115">
        <v>2023</v>
      </c>
    </row>
    <row r="28" spans="1:28" s="70" customFormat="1" ht="12" customHeight="1">
      <c r="A28" s="79"/>
      <c r="B28" s="79"/>
      <c r="C28" s="79"/>
      <c r="D28" s="79"/>
      <c r="E28" s="79"/>
      <c r="F28" s="79"/>
      <c r="G28" s="79"/>
      <c r="H28" s="79"/>
      <c r="I28" s="79"/>
      <c r="J28" s="79"/>
      <c r="K28" s="79"/>
      <c r="L28" s="72"/>
      <c r="M28" s="79"/>
      <c r="N28" s="79"/>
      <c r="O28" s="79"/>
      <c r="P28" s="79"/>
      <c r="Q28" s="79"/>
      <c r="R28" s="79"/>
      <c r="S28" s="79"/>
      <c r="T28" s="79"/>
      <c r="U28" s="79"/>
      <c r="V28" s="79"/>
      <c r="W28" s="79"/>
      <c r="X28" s="79"/>
      <c r="Y28" s="79"/>
      <c r="Z28" s="79"/>
      <c r="AA28" s="79"/>
      <c r="AB28" s="79"/>
    </row>
    <row r="29" spans="1:28" s="70" customFormat="1" ht="12" customHeight="1">
      <c r="A29" s="79"/>
      <c r="B29" s="146" t="s">
        <v>97</v>
      </c>
      <c r="C29" s="146"/>
      <c r="D29" s="146"/>
      <c r="E29" s="146"/>
      <c r="F29" s="146"/>
      <c r="G29" s="146"/>
      <c r="H29" s="146"/>
      <c r="I29" s="146"/>
      <c r="J29" s="146"/>
      <c r="K29" s="146"/>
      <c r="L29" s="146"/>
      <c r="M29" s="146"/>
      <c r="N29" s="146"/>
      <c r="O29" s="146" t="s">
        <v>97</v>
      </c>
      <c r="P29" s="146"/>
      <c r="Q29" s="146"/>
      <c r="R29" s="146"/>
      <c r="S29" s="146"/>
      <c r="T29" s="146"/>
      <c r="U29" s="146"/>
      <c r="V29" s="146"/>
      <c r="W29" s="146"/>
      <c r="X29" s="146"/>
      <c r="Y29" s="146"/>
      <c r="Z29" s="146"/>
      <c r="AA29" s="146"/>
      <c r="AB29" s="79"/>
    </row>
    <row r="30" spans="1:28" s="70" customFormat="1">
      <c r="A30" s="71">
        <v>2015</v>
      </c>
      <c r="B30" s="76">
        <f t="shared" ref="B30:AA33" si="2">B8-B7</f>
        <v>0.31900000000007367</v>
      </c>
      <c r="C30" s="76">
        <f t="shared" si="2"/>
        <v>-0.46499999999999986</v>
      </c>
      <c r="D30" s="76">
        <f t="shared" si="2"/>
        <v>-0.63599999999999568</v>
      </c>
      <c r="E30" s="76">
        <f t="shared" si="2"/>
        <v>-5.1000000000000156E-2</v>
      </c>
      <c r="F30" s="76">
        <f t="shared" si="2"/>
        <v>-0.31000000000000227</v>
      </c>
      <c r="G30" s="76">
        <f t="shared" si="2"/>
        <v>-3.0000000000001137E-2</v>
      </c>
      <c r="H30" s="76">
        <f t="shared" si="2"/>
        <v>-0.24499999999999922</v>
      </c>
      <c r="I30" s="76">
        <f t="shared" si="2"/>
        <v>-0.53399999999999181</v>
      </c>
      <c r="J30" s="76">
        <f t="shared" si="2"/>
        <v>0.27199999999999136</v>
      </c>
      <c r="K30" s="76">
        <f t="shared" si="2"/>
        <v>-1.9840000000000089</v>
      </c>
      <c r="L30" s="76">
        <f t="shared" si="2"/>
        <v>2.3329999999999984</v>
      </c>
      <c r="M30" s="76">
        <f t="shared" si="2"/>
        <v>-7.6999999999998181E-2</v>
      </c>
      <c r="N30" s="76">
        <f t="shared" si="2"/>
        <v>-1.427999999999999</v>
      </c>
      <c r="O30" s="76">
        <f t="shared" si="2"/>
        <v>7.2999999999998622E-2</v>
      </c>
      <c r="P30" s="76">
        <f t="shared" si="2"/>
        <v>-6.5999999999998948E-2</v>
      </c>
      <c r="Q30" s="76">
        <f t="shared" si="2"/>
        <v>1.125</v>
      </c>
      <c r="R30" s="76">
        <f t="shared" si="2"/>
        <v>-1.5760000000000005</v>
      </c>
      <c r="S30" s="76">
        <f t="shared" si="2"/>
        <v>2.7009999999999934</v>
      </c>
      <c r="T30" s="76">
        <f t="shared" si="2"/>
        <v>3.3079999999999927</v>
      </c>
      <c r="U30" s="76">
        <f t="shared" si="2"/>
        <v>-0.42000000000000171</v>
      </c>
      <c r="V30" s="76">
        <f t="shared" si="2"/>
        <v>-1.1730000000000018</v>
      </c>
      <c r="W30" s="76">
        <f t="shared" si="2"/>
        <v>4.900999999999982</v>
      </c>
      <c r="X30" s="76">
        <f t="shared" si="2"/>
        <v>-1.3299999999999983</v>
      </c>
      <c r="Y30" s="76">
        <f t="shared" si="2"/>
        <v>-3.0000000000001137E-2</v>
      </c>
      <c r="Z30" s="76">
        <f t="shared" si="2"/>
        <v>-1.4030000000000022</v>
      </c>
      <c r="AA30" s="76">
        <f t="shared" si="2"/>
        <v>0.10299999999999976</v>
      </c>
      <c r="AB30" s="71">
        <v>2015</v>
      </c>
    </row>
    <row r="31" spans="1:28" s="70" customFormat="1">
      <c r="A31" s="71">
        <v>2016</v>
      </c>
      <c r="B31" s="76">
        <f t="shared" si="2"/>
        <v>11.924999999999955</v>
      </c>
      <c r="C31" s="76">
        <f t="shared" si="2"/>
        <v>-0.73000000000000043</v>
      </c>
      <c r="D31" s="76">
        <f t="shared" si="2"/>
        <v>3.4999999999996589E-2</v>
      </c>
      <c r="E31" s="76">
        <f t="shared" si="2"/>
        <v>-0.16500000000000004</v>
      </c>
      <c r="F31" s="76">
        <f t="shared" si="2"/>
        <v>0.39099999999999113</v>
      </c>
      <c r="G31" s="76">
        <f t="shared" si="2"/>
        <v>0.25500000000000078</v>
      </c>
      <c r="H31" s="76">
        <f t="shared" si="2"/>
        <v>-0.44599999999999973</v>
      </c>
      <c r="I31" s="76">
        <f t="shared" si="2"/>
        <v>0.8539999999999992</v>
      </c>
      <c r="J31" s="76">
        <f t="shared" si="2"/>
        <v>2.2849999999999966</v>
      </c>
      <c r="K31" s="76">
        <f t="shared" si="2"/>
        <v>0.48799999999999955</v>
      </c>
      <c r="L31" s="76">
        <f t="shared" si="2"/>
        <v>1.3049999999999926</v>
      </c>
      <c r="M31" s="76">
        <f t="shared" si="2"/>
        <v>0.49200000000000443</v>
      </c>
      <c r="N31" s="76">
        <f t="shared" si="2"/>
        <v>-0.33699999999999974</v>
      </c>
      <c r="O31" s="76">
        <f t="shared" si="2"/>
        <v>-0.1509999999999998</v>
      </c>
      <c r="P31" s="76">
        <f t="shared" si="2"/>
        <v>-0.25999999999999979</v>
      </c>
      <c r="Q31" s="76">
        <f t="shared" si="2"/>
        <v>3.0499999999999972</v>
      </c>
      <c r="R31" s="76">
        <f t="shared" si="2"/>
        <v>8.5000000000000853E-2</v>
      </c>
      <c r="S31" s="76">
        <f t="shared" si="2"/>
        <v>2.9650000000000034</v>
      </c>
      <c r="T31" s="76">
        <f t="shared" si="2"/>
        <v>6.978999999999985</v>
      </c>
      <c r="U31" s="76">
        <f t="shared" si="2"/>
        <v>0.74800000000000466</v>
      </c>
      <c r="V31" s="76">
        <f t="shared" si="2"/>
        <v>0.21399999999999864</v>
      </c>
      <c r="W31" s="76">
        <f t="shared" si="2"/>
        <v>6.0169999999999959</v>
      </c>
      <c r="X31" s="76">
        <f t="shared" si="2"/>
        <v>0.19999999999999574</v>
      </c>
      <c r="Y31" s="76">
        <f t="shared" si="2"/>
        <v>-0.61599999999999966</v>
      </c>
      <c r="Z31" s="76">
        <f t="shared" si="2"/>
        <v>0.58900000000000219</v>
      </c>
      <c r="AA31" s="76">
        <f t="shared" si="2"/>
        <v>0.22700000000000031</v>
      </c>
      <c r="AB31" s="71">
        <v>2016</v>
      </c>
    </row>
    <row r="32" spans="1:28" s="70" customFormat="1">
      <c r="A32" s="71">
        <v>2017</v>
      </c>
      <c r="B32" s="76">
        <f t="shared" si="2"/>
        <v>16.355000000000018</v>
      </c>
      <c r="C32" s="76">
        <f t="shared" si="2"/>
        <v>0.62400000000000233</v>
      </c>
      <c r="D32" s="76">
        <f t="shared" si="2"/>
        <v>0.76800000000000068</v>
      </c>
      <c r="E32" s="76">
        <f t="shared" si="2"/>
        <v>-7.7999999999999847E-2</v>
      </c>
      <c r="F32" s="76">
        <f t="shared" si="2"/>
        <v>1.034000000000006</v>
      </c>
      <c r="G32" s="76">
        <f t="shared" si="2"/>
        <v>-0.11400000000000077</v>
      </c>
      <c r="H32" s="76">
        <f t="shared" si="2"/>
        <v>-7.3999999999999844E-2</v>
      </c>
      <c r="I32" s="76">
        <f t="shared" si="2"/>
        <v>1.152000000000001</v>
      </c>
      <c r="J32" s="76">
        <f t="shared" si="2"/>
        <v>5.4790000000000134</v>
      </c>
      <c r="K32" s="76">
        <f t="shared" si="2"/>
        <v>1.3310000000000031</v>
      </c>
      <c r="L32" s="76">
        <f t="shared" si="2"/>
        <v>3.0170000000000101</v>
      </c>
      <c r="M32" s="76">
        <f t="shared" si="2"/>
        <v>1.1309999999999931</v>
      </c>
      <c r="N32" s="76">
        <f t="shared" si="2"/>
        <v>0.24699999999999989</v>
      </c>
      <c r="O32" s="76">
        <f t="shared" si="2"/>
        <v>-0.26600000000000001</v>
      </c>
      <c r="P32" s="76">
        <f t="shared" si="2"/>
        <v>8.1999999999998963E-2</v>
      </c>
      <c r="Q32" s="76">
        <f t="shared" si="2"/>
        <v>1.9269999999999925</v>
      </c>
      <c r="R32" s="76">
        <f t="shared" si="2"/>
        <v>0.33200000000000074</v>
      </c>
      <c r="S32" s="76">
        <f t="shared" si="2"/>
        <v>1.5949999999999989</v>
      </c>
      <c r="T32" s="76">
        <f t="shared" si="2"/>
        <v>5.3509999999999991</v>
      </c>
      <c r="U32" s="76">
        <f t="shared" si="2"/>
        <v>0.52899999999999636</v>
      </c>
      <c r="V32" s="76">
        <f t="shared" si="2"/>
        <v>0.53699999999999903</v>
      </c>
      <c r="W32" s="76">
        <f t="shared" si="2"/>
        <v>4.285000000000025</v>
      </c>
      <c r="X32" s="76">
        <f t="shared" si="2"/>
        <v>0.99099999999999966</v>
      </c>
      <c r="Y32" s="76">
        <f t="shared" si="2"/>
        <v>0.26600000000000001</v>
      </c>
      <c r="Z32" s="76">
        <f t="shared" si="2"/>
        <v>0.37799999999999656</v>
      </c>
      <c r="AA32" s="76">
        <f t="shared" si="2"/>
        <v>0.34699999999999953</v>
      </c>
      <c r="AB32" s="71">
        <v>2017</v>
      </c>
    </row>
    <row r="33" spans="1:28" s="70" customFormat="1">
      <c r="A33" s="71">
        <v>2018</v>
      </c>
      <c r="B33" s="76">
        <f t="shared" si="2"/>
        <v>12.634000000000015</v>
      </c>
      <c r="C33" s="76">
        <f t="shared" si="2"/>
        <v>-1.1670000000000016</v>
      </c>
      <c r="D33" s="76">
        <f t="shared" si="2"/>
        <v>1.9130000000000109</v>
      </c>
      <c r="E33" s="76">
        <f t="shared" si="2"/>
        <v>-0.41800000000000015</v>
      </c>
      <c r="F33" s="76">
        <f t="shared" si="2"/>
        <v>2.0319999999999965</v>
      </c>
      <c r="G33" s="76">
        <f t="shared" si="2"/>
        <v>-2.2000000000000242E-2</v>
      </c>
      <c r="H33" s="76">
        <f t="shared" si="2"/>
        <v>0.32099999999999973</v>
      </c>
      <c r="I33" s="76">
        <f t="shared" si="2"/>
        <v>1.657999999999987</v>
      </c>
      <c r="J33" s="76">
        <f t="shared" si="2"/>
        <v>6.9329999999999927</v>
      </c>
      <c r="K33" s="76">
        <f t="shared" si="2"/>
        <v>1.3239999999999981</v>
      </c>
      <c r="L33" s="76">
        <f t="shared" si="2"/>
        <v>5.5519999999999925</v>
      </c>
      <c r="M33" s="76">
        <f t="shared" si="2"/>
        <v>5.700000000000216E-2</v>
      </c>
      <c r="N33" s="76">
        <f t="shared" si="2"/>
        <v>-0.16499999999999915</v>
      </c>
      <c r="O33" s="76">
        <f t="shared" si="2"/>
        <v>-0.28399999999999892</v>
      </c>
      <c r="P33" s="76">
        <f t="shared" si="2"/>
        <v>0.44700000000000095</v>
      </c>
      <c r="Q33" s="76">
        <f t="shared" si="2"/>
        <v>-0.85199999999998965</v>
      </c>
      <c r="R33" s="76">
        <f t="shared" si="2"/>
        <v>-0.59500000000000597</v>
      </c>
      <c r="S33" s="76">
        <f t="shared" si="2"/>
        <v>-0.257000000000005</v>
      </c>
      <c r="T33" s="76">
        <f t="shared" si="2"/>
        <v>4.7120000000000459</v>
      </c>
      <c r="U33" s="76">
        <f t="shared" si="2"/>
        <v>0.12300000000000466</v>
      </c>
      <c r="V33" s="76">
        <f t="shared" si="2"/>
        <v>0.82500000000000284</v>
      </c>
      <c r="W33" s="76">
        <f t="shared" ref="B33:AA38" si="3">W11-W10</f>
        <v>3.7639999999999816</v>
      </c>
      <c r="X33" s="76">
        <f t="shared" si="3"/>
        <v>-0.56099999999999994</v>
      </c>
      <c r="Y33" s="76">
        <f t="shared" si="3"/>
        <v>0.21499999999999986</v>
      </c>
      <c r="Z33" s="76">
        <f t="shared" si="3"/>
        <v>-0.97799999999999798</v>
      </c>
      <c r="AA33" s="76">
        <f t="shared" si="3"/>
        <v>0.20199999999999996</v>
      </c>
      <c r="AB33" s="71">
        <v>2018</v>
      </c>
    </row>
    <row r="34" spans="1:28" s="70" customFormat="1">
      <c r="A34" s="71">
        <v>2019</v>
      </c>
      <c r="B34" s="76">
        <f t="shared" si="3"/>
        <v>7.8650000000000091</v>
      </c>
      <c r="C34" s="76">
        <f t="shared" si="3"/>
        <v>-0.60500000000000043</v>
      </c>
      <c r="D34" s="76">
        <f t="shared" si="3"/>
        <v>0.47899999999998499</v>
      </c>
      <c r="E34" s="76">
        <f t="shared" si="3"/>
        <v>7.2000000000000064E-2</v>
      </c>
      <c r="F34" s="76">
        <f t="shared" si="3"/>
        <v>0.49899999999999523</v>
      </c>
      <c r="G34" s="76">
        <f t="shared" si="3"/>
        <v>-0.1509999999999998</v>
      </c>
      <c r="H34" s="76">
        <f t="shared" si="3"/>
        <v>5.8999999999999275E-2</v>
      </c>
      <c r="I34" s="76">
        <f t="shared" si="3"/>
        <v>1.1350000000000051</v>
      </c>
      <c r="J34" s="76">
        <f t="shared" si="3"/>
        <v>-0.40399999999999636</v>
      </c>
      <c r="K34" s="76">
        <f t="shared" si="3"/>
        <v>-0.42999999999999261</v>
      </c>
      <c r="L34" s="76">
        <f t="shared" si="3"/>
        <v>-0.69299999999999784</v>
      </c>
      <c r="M34" s="76">
        <f t="shared" si="3"/>
        <v>0.71900000000000119</v>
      </c>
      <c r="N34" s="76">
        <f t="shared" si="3"/>
        <v>0.37400000000000055</v>
      </c>
      <c r="O34" s="76">
        <f t="shared" si="3"/>
        <v>-0.13000000000000078</v>
      </c>
      <c r="P34" s="76">
        <f t="shared" si="3"/>
        <v>0.3879999999999999</v>
      </c>
      <c r="Q34" s="76">
        <f t="shared" si="3"/>
        <v>0.22599999999999909</v>
      </c>
      <c r="R34" s="76">
        <f t="shared" si="3"/>
        <v>-0.21099999999999852</v>
      </c>
      <c r="S34" s="76">
        <f t="shared" si="3"/>
        <v>0.43700000000001182</v>
      </c>
      <c r="T34" s="76">
        <f t="shared" si="3"/>
        <v>5.8969999999999914</v>
      </c>
      <c r="U34" s="76">
        <f t="shared" si="3"/>
        <v>0.84199999999999875</v>
      </c>
      <c r="V34" s="76">
        <f t="shared" si="3"/>
        <v>1.3200000000000003</v>
      </c>
      <c r="W34" s="76">
        <f t="shared" si="3"/>
        <v>3.7350000000000136</v>
      </c>
      <c r="X34" s="76">
        <f t="shared" si="3"/>
        <v>0.50500000000000256</v>
      </c>
      <c r="Y34" s="76">
        <f t="shared" si="3"/>
        <v>0.15799999999999947</v>
      </c>
      <c r="Z34" s="76">
        <f t="shared" si="3"/>
        <v>-0.2759999999999998</v>
      </c>
      <c r="AA34" s="76">
        <f t="shared" si="3"/>
        <v>0.62300000000000111</v>
      </c>
      <c r="AB34" s="71">
        <v>2019</v>
      </c>
    </row>
    <row r="35" spans="1:28" s="70" customFormat="1">
      <c r="A35" s="71">
        <v>2020</v>
      </c>
      <c r="B35" s="76">
        <f t="shared" si="3"/>
        <v>-3.0690000000000737</v>
      </c>
      <c r="C35" s="76">
        <f t="shared" si="3"/>
        <v>-0.46099999999999852</v>
      </c>
      <c r="D35" s="76">
        <f t="shared" si="3"/>
        <v>-2.2620000000000005</v>
      </c>
      <c r="E35" s="76">
        <f t="shared" si="3"/>
        <v>-0.34600000000000009</v>
      </c>
      <c r="F35" s="76">
        <f t="shared" si="3"/>
        <v>-2.11099999999999</v>
      </c>
      <c r="G35" s="76">
        <f t="shared" si="3"/>
        <v>0.15500000000000114</v>
      </c>
      <c r="H35" s="76">
        <f t="shared" si="3"/>
        <v>4.0000000000000924E-2</v>
      </c>
      <c r="I35" s="76">
        <f t="shared" si="3"/>
        <v>0.46999999999999886</v>
      </c>
      <c r="J35" s="76">
        <f t="shared" si="3"/>
        <v>-2.9480000000000075</v>
      </c>
      <c r="K35" s="76">
        <f t="shared" si="3"/>
        <v>1.9999999999953388E-3</v>
      </c>
      <c r="L35" s="76">
        <f t="shared" si="3"/>
        <v>5.1000000000001933E-2</v>
      </c>
      <c r="M35" s="76">
        <f t="shared" si="3"/>
        <v>-3.0009999999999977</v>
      </c>
      <c r="N35" s="76">
        <f t="shared" si="3"/>
        <v>-0.22600000000000087</v>
      </c>
      <c r="O35" s="76">
        <f t="shared" si="3"/>
        <v>-0.16499999999999915</v>
      </c>
      <c r="P35" s="76">
        <f t="shared" si="3"/>
        <v>-0.16300000000000026</v>
      </c>
      <c r="Q35" s="76">
        <f t="shared" si="3"/>
        <v>-3.4050000000000011</v>
      </c>
      <c r="R35" s="76">
        <f t="shared" si="3"/>
        <v>0.36599999999999966</v>
      </c>
      <c r="S35" s="76">
        <f t="shared" si="3"/>
        <v>-3.7710000000000008</v>
      </c>
      <c r="T35" s="76">
        <f t="shared" si="3"/>
        <v>5.9939999999999714</v>
      </c>
      <c r="U35" s="76">
        <f t="shared" si="3"/>
        <v>1.1640000000000015</v>
      </c>
      <c r="V35" s="76">
        <f t="shared" si="3"/>
        <v>0.90800000000000125</v>
      </c>
      <c r="W35" s="76">
        <f t="shared" si="3"/>
        <v>3.921999999999997</v>
      </c>
      <c r="X35" s="76">
        <f t="shared" si="3"/>
        <v>9.7000000000001307E-2</v>
      </c>
      <c r="Y35" s="76">
        <f t="shared" si="3"/>
        <v>-0.25599999999999845</v>
      </c>
      <c r="Z35" s="76">
        <f t="shared" si="3"/>
        <v>-0.12300000000000111</v>
      </c>
      <c r="AA35" s="76">
        <f t="shared" si="3"/>
        <v>0.47599999999999909</v>
      </c>
      <c r="AB35" s="71">
        <v>2020</v>
      </c>
    </row>
    <row r="36" spans="1:28" s="70" customFormat="1">
      <c r="A36" s="71">
        <v>2021</v>
      </c>
      <c r="B36" s="76">
        <f t="shared" si="3"/>
        <v>11.547000000000025</v>
      </c>
      <c r="C36" s="76">
        <f t="shared" si="3"/>
        <v>-0.74399999999999977</v>
      </c>
      <c r="D36" s="76">
        <f t="shared" si="3"/>
        <v>0.37000000000000455</v>
      </c>
      <c r="E36" s="76">
        <f t="shared" si="3"/>
        <v>8.4999999999999964E-2</v>
      </c>
      <c r="F36" s="76">
        <f t="shared" si="3"/>
        <v>0.19400000000000261</v>
      </c>
      <c r="G36" s="76">
        <f t="shared" si="3"/>
        <v>-3.5000000000000142E-2</v>
      </c>
      <c r="H36" s="76">
        <f t="shared" si="3"/>
        <v>0.12599999999999945</v>
      </c>
      <c r="I36" s="76">
        <f t="shared" si="3"/>
        <v>0.28700000000000614</v>
      </c>
      <c r="J36" s="76">
        <f t="shared" si="3"/>
        <v>2.6529999999999916</v>
      </c>
      <c r="K36" s="76">
        <f t="shared" si="3"/>
        <v>0.2710000000000008</v>
      </c>
      <c r="L36" s="76">
        <f t="shared" si="3"/>
        <v>4.2139999999999986</v>
      </c>
      <c r="M36" s="76">
        <f t="shared" si="3"/>
        <v>-1.8320000000000007</v>
      </c>
      <c r="N36" s="76">
        <f t="shared" si="3"/>
        <v>9.3999999999999417E-2</v>
      </c>
      <c r="O36" s="76">
        <f t="shared" si="3"/>
        <v>0.13099999999999845</v>
      </c>
      <c r="P36" s="76">
        <f t="shared" si="3"/>
        <v>0.16699999999999982</v>
      </c>
      <c r="Q36" s="76">
        <f t="shared" si="3"/>
        <v>1.6760000000000019</v>
      </c>
      <c r="R36" s="76">
        <f t="shared" si="3"/>
        <v>0.83800000000000097</v>
      </c>
      <c r="S36" s="76">
        <f t="shared" si="3"/>
        <v>0.83799999999999386</v>
      </c>
      <c r="T36" s="76">
        <f t="shared" si="3"/>
        <v>7.9560000000000173</v>
      </c>
      <c r="U36" s="76">
        <f t="shared" si="3"/>
        <v>2.4789999999999992</v>
      </c>
      <c r="V36" s="76">
        <f t="shared" si="3"/>
        <v>1.357999999999997</v>
      </c>
      <c r="W36" s="76">
        <f t="shared" si="3"/>
        <v>4.1189999999999998</v>
      </c>
      <c r="X36" s="76">
        <f t="shared" si="3"/>
        <v>-1.0429999999999993</v>
      </c>
      <c r="Y36" s="76">
        <f t="shared" si="3"/>
        <v>-0.42700000000000138</v>
      </c>
      <c r="Z36" s="76">
        <f t="shared" si="3"/>
        <v>-0.92500000000000071</v>
      </c>
      <c r="AA36" s="76">
        <f t="shared" si="3"/>
        <v>0.30899999999999928</v>
      </c>
      <c r="AB36" s="71">
        <v>2021</v>
      </c>
    </row>
    <row r="37" spans="1:28" s="70" customFormat="1">
      <c r="A37" s="71">
        <v>2022</v>
      </c>
      <c r="B37" s="76">
        <f t="shared" si="3"/>
        <v>15.682999999999993</v>
      </c>
      <c r="C37" s="76">
        <f t="shared" si="3"/>
        <v>-5.1999999999999602E-2</v>
      </c>
      <c r="D37" s="76">
        <f t="shared" si="3"/>
        <v>4.3120000000000118</v>
      </c>
      <c r="E37" s="76">
        <f t="shared" si="3"/>
        <v>-0.13999999999999968</v>
      </c>
      <c r="F37" s="76">
        <f t="shared" si="3"/>
        <v>4.3969999999999914</v>
      </c>
      <c r="G37" s="76">
        <f t="shared" si="3"/>
        <v>-2.2999999999999687E-2</v>
      </c>
      <c r="H37" s="76">
        <f t="shared" si="3"/>
        <v>7.7999999999999403E-2</v>
      </c>
      <c r="I37" s="76">
        <f t="shared" si="3"/>
        <v>-4.0000000000048885E-3</v>
      </c>
      <c r="J37" s="76">
        <f t="shared" si="3"/>
        <v>2.546999999999997</v>
      </c>
      <c r="K37" s="76">
        <f t="shared" si="3"/>
        <v>1.2990000000000066</v>
      </c>
      <c r="L37" s="76">
        <f t="shared" si="3"/>
        <v>-0.875</v>
      </c>
      <c r="M37" s="76">
        <f t="shared" si="3"/>
        <v>2.1229999999999976</v>
      </c>
      <c r="N37" s="76">
        <f t="shared" si="3"/>
        <v>0.7629999999999999</v>
      </c>
      <c r="O37" s="76">
        <f t="shared" si="3"/>
        <v>-0.35799999999999876</v>
      </c>
      <c r="P37" s="76">
        <f t="shared" si="3"/>
        <v>0.16099999999999959</v>
      </c>
      <c r="Q37" s="76">
        <f t="shared" si="3"/>
        <v>2.5970000000000084</v>
      </c>
      <c r="R37" s="76">
        <f t="shared" si="3"/>
        <v>0.51899999999999835</v>
      </c>
      <c r="S37" s="76">
        <f t="shared" si="3"/>
        <v>2.078000000000003</v>
      </c>
      <c r="T37" s="76">
        <f t="shared" si="3"/>
        <v>4.9940000000000282</v>
      </c>
      <c r="U37" s="76">
        <f t="shared" si="3"/>
        <v>1.664999999999992</v>
      </c>
      <c r="V37" s="76">
        <f t="shared" si="3"/>
        <v>1.9500000000000028</v>
      </c>
      <c r="W37" s="76">
        <f t="shared" si="3"/>
        <v>1.3789999999999907</v>
      </c>
      <c r="X37" s="76">
        <f t="shared" si="3"/>
        <v>0.72299999999999898</v>
      </c>
      <c r="Y37" s="76">
        <f t="shared" si="3"/>
        <v>0.58900000000000041</v>
      </c>
      <c r="Z37" s="76">
        <f t="shared" si="3"/>
        <v>-0.36799999999999855</v>
      </c>
      <c r="AA37" s="76">
        <f t="shared" si="3"/>
        <v>0.50200000000000067</v>
      </c>
      <c r="AB37" s="71">
        <v>2022</v>
      </c>
    </row>
    <row r="38" spans="1:28" s="70" customFormat="1">
      <c r="A38" s="115">
        <v>2023</v>
      </c>
      <c r="B38" s="76">
        <f t="shared" si="3"/>
        <v>4.55600000000004</v>
      </c>
      <c r="C38" s="76">
        <f t="shared" si="3"/>
        <v>-0.64900000000000091</v>
      </c>
      <c r="D38" s="76">
        <f t="shared" si="3"/>
        <v>3.6670000000000016</v>
      </c>
      <c r="E38" s="76">
        <f t="shared" si="3"/>
        <v>-6.800000000000006E-2</v>
      </c>
      <c r="F38" s="76">
        <f t="shared" si="3"/>
        <v>3.3450000000000131</v>
      </c>
      <c r="G38" s="76">
        <f t="shared" si="3"/>
        <v>0.20999999999999908</v>
      </c>
      <c r="H38" s="76">
        <f t="shared" si="3"/>
        <v>0.18000000000000149</v>
      </c>
      <c r="I38" s="76">
        <f t="shared" si="3"/>
        <v>-0.45199999999999818</v>
      </c>
      <c r="J38" s="76">
        <f t="shared" si="3"/>
        <v>-0.33400000000000318</v>
      </c>
      <c r="K38" s="76">
        <f t="shared" si="3"/>
        <v>-0.80200000000000671</v>
      </c>
      <c r="L38" s="76">
        <f t="shared" si="3"/>
        <v>-1.0529999999999973</v>
      </c>
      <c r="M38" s="76">
        <f t="shared" si="3"/>
        <v>1.5210000000000008</v>
      </c>
      <c r="N38" s="76">
        <f t="shared" si="3"/>
        <v>-0.11599999999999966</v>
      </c>
      <c r="O38" s="76">
        <f t="shared" si="3"/>
        <v>-0.27899999999999991</v>
      </c>
      <c r="P38" s="76">
        <f t="shared" si="3"/>
        <v>0.18299999999999983</v>
      </c>
      <c r="Q38" s="76">
        <f t="shared" si="3"/>
        <v>-0.82500000000001705</v>
      </c>
      <c r="R38" s="76">
        <f t="shared" si="3"/>
        <v>0.10000000000000142</v>
      </c>
      <c r="S38" s="76">
        <f t="shared" si="3"/>
        <v>-0.92499999999999716</v>
      </c>
      <c r="T38" s="76">
        <f t="shared" si="3"/>
        <v>3.0129999999999768</v>
      </c>
      <c r="U38" s="76">
        <f t="shared" si="3"/>
        <v>0.25100000000000477</v>
      </c>
      <c r="V38" s="76">
        <f t="shared" si="3"/>
        <v>1.2669999999999959</v>
      </c>
      <c r="W38" s="76">
        <f t="shared" si="3"/>
        <v>1.4950000000000045</v>
      </c>
      <c r="X38" s="76">
        <f t="shared" si="3"/>
        <v>0.34799999999999898</v>
      </c>
      <c r="Y38" s="76">
        <f t="shared" si="3"/>
        <v>9.2000000000000526E-2</v>
      </c>
      <c r="Z38" s="76">
        <f t="shared" si="3"/>
        <v>-0.38599999999999923</v>
      </c>
      <c r="AA38" s="76">
        <f t="shared" si="3"/>
        <v>0.64199999999999946</v>
      </c>
      <c r="AB38" s="115">
        <v>2023</v>
      </c>
    </row>
    <row r="39" spans="1:28" s="70" customFormat="1" ht="12" customHeight="1">
      <c r="A39" s="79"/>
      <c r="B39" s="79"/>
      <c r="C39" s="79"/>
      <c r="D39" s="79"/>
      <c r="E39" s="79"/>
      <c r="F39" s="79"/>
      <c r="G39" s="79"/>
      <c r="H39" s="79"/>
      <c r="I39" s="79"/>
      <c r="J39" s="79"/>
      <c r="K39" s="79"/>
      <c r="L39" s="72"/>
      <c r="M39" s="79"/>
      <c r="N39" s="79"/>
      <c r="O39" s="79"/>
      <c r="P39" s="79"/>
      <c r="Q39" s="79"/>
      <c r="R39" s="79"/>
      <c r="S39" s="79"/>
      <c r="T39" s="79"/>
      <c r="U39" s="79"/>
      <c r="V39" s="79"/>
      <c r="W39" s="79"/>
      <c r="X39" s="79"/>
      <c r="Y39" s="79"/>
      <c r="Z39" s="79"/>
      <c r="AA39" s="79"/>
      <c r="AB39" s="79"/>
    </row>
    <row r="40" spans="1:28" s="70" customFormat="1" ht="12" customHeight="1">
      <c r="A40" s="79"/>
      <c r="B40" s="146" t="s">
        <v>123</v>
      </c>
      <c r="C40" s="146"/>
      <c r="D40" s="146"/>
      <c r="E40" s="146"/>
      <c r="F40" s="146"/>
      <c r="G40" s="146"/>
      <c r="H40" s="146"/>
      <c r="I40" s="146"/>
      <c r="J40" s="146"/>
      <c r="K40" s="146"/>
      <c r="L40" s="146"/>
      <c r="M40" s="146"/>
      <c r="N40" s="146"/>
      <c r="O40" s="146" t="s">
        <v>123</v>
      </c>
      <c r="P40" s="146"/>
      <c r="Q40" s="146"/>
      <c r="R40" s="146"/>
      <c r="S40" s="146"/>
      <c r="T40" s="146"/>
      <c r="U40" s="146"/>
      <c r="V40" s="146"/>
      <c r="W40" s="146"/>
      <c r="X40" s="146"/>
      <c r="Y40" s="146"/>
      <c r="Z40" s="146"/>
      <c r="AA40" s="146"/>
      <c r="AB40" s="79"/>
    </row>
    <row r="41" spans="1:28" s="70" customFormat="1">
      <c r="A41" s="71">
        <v>2014</v>
      </c>
      <c r="B41" s="81">
        <v>100</v>
      </c>
      <c r="C41" s="82">
        <f t="shared" ref="C41:AA45" si="4">ROUND(C7/$B7*100,5)</f>
        <v>2.6606000000000001</v>
      </c>
      <c r="D41" s="82">
        <f t="shared" si="4"/>
        <v>15.19745</v>
      </c>
      <c r="E41" s="82">
        <f t="shared" si="4"/>
        <v>0.38124000000000002</v>
      </c>
      <c r="F41" s="82">
        <f t="shared" si="4"/>
        <v>12.68018</v>
      </c>
      <c r="G41" s="82">
        <f t="shared" si="4"/>
        <v>0.85370000000000001</v>
      </c>
      <c r="H41" s="82">
        <f t="shared" si="4"/>
        <v>1.28233</v>
      </c>
      <c r="I41" s="82">
        <f t="shared" si="4"/>
        <v>7.1912599999999998</v>
      </c>
      <c r="J41" s="82">
        <f t="shared" si="4"/>
        <v>23.716539999999998</v>
      </c>
      <c r="K41" s="82">
        <f t="shared" si="4"/>
        <v>12.84526</v>
      </c>
      <c r="L41" s="82">
        <f t="shared" si="4"/>
        <v>6.8795900000000003</v>
      </c>
      <c r="M41" s="82">
        <f t="shared" si="4"/>
        <v>3.9916900000000002</v>
      </c>
      <c r="N41" s="82">
        <f t="shared" si="4"/>
        <v>1.6830099999999999</v>
      </c>
      <c r="O41" s="82">
        <f t="shared" si="4"/>
        <v>1.3093399999999999</v>
      </c>
      <c r="P41" s="82">
        <f t="shared" si="4"/>
        <v>1.1300600000000001</v>
      </c>
      <c r="Q41" s="82">
        <f t="shared" si="4"/>
        <v>12.848100000000001</v>
      </c>
      <c r="R41" s="82">
        <f t="shared" si="4"/>
        <v>4.2749899999999998</v>
      </c>
      <c r="S41" s="82">
        <f t="shared" si="4"/>
        <v>8.5731099999999998</v>
      </c>
      <c r="T41" s="82">
        <f t="shared" si="4"/>
        <v>28.586939999999998</v>
      </c>
      <c r="U41" s="82">
        <f t="shared" si="4"/>
        <v>8.8842599999999994</v>
      </c>
      <c r="V41" s="82">
        <f t="shared" si="4"/>
        <v>5.3630300000000002</v>
      </c>
      <c r="W41" s="82">
        <f t="shared" si="4"/>
        <v>14.339650000000001</v>
      </c>
      <c r="X41" s="82">
        <f t="shared" si="4"/>
        <v>5.6767000000000003</v>
      </c>
      <c r="Y41" s="82">
        <f t="shared" si="4"/>
        <v>1.3352900000000001</v>
      </c>
      <c r="Z41" s="82">
        <f t="shared" si="4"/>
        <v>3.16059</v>
      </c>
      <c r="AA41" s="82">
        <f t="shared" si="4"/>
        <v>1.18082</v>
      </c>
      <c r="AB41" s="71">
        <v>2014</v>
      </c>
    </row>
    <row r="42" spans="1:28" s="70" customFormat="1">
      <c r="A42" s="71">
        <v>2015</v>
      </c>
      <c r="B42" s="81">
        <v>100</v>
      </c>
      <c r="C42" s="82">
        <f t="shared" si="4"/>
        <v>2.6108600000000002</v>
      </c>
      <c r="D42" s="82">
        <f t="shared" si="4"/>
        <v>15.125540000000001</v>
      </c>
      <c r="E42" s="82">
        <f t="shared" si="4"/>
        <v>0.37575999999999998</v>
      </c>
      <c r="F42" s="82">
        <f t="shared" si="4"/>
        <v>12.643359999999999</v>
      </c>
      <c r="G42" s="82">
        <f t="shared" si="4"/>
        <v>0.85026000000000002</v>
      </c>
      <c r="H42" s="82">
        <f t="shared" si="4"/>
        <v>1.2561599999999999</v>
      </c>
      <c r="I42" s="82">
        <f t="shared" si="4"/>
        <v>7.1327600000000002</v>
      </c>
      <c r="J42" s="82">
        <f t="shared" si="4"/>
        <v>23.737169999999999</v>
      </c>
      <c r="K42" s="82">
        <f t="shared" si="4"/>
        <v>12.632540000000001</v>
      </c>
      <c r="L42" s="82">
        <f t="shared" si="4"/>
        <v>7.1223599999999996</v>
      </c>
      <c r="M42" s="82">
        <f t="shared" si="4"/>
        <v>3.9822600000000001</v>
      </c>
      <c r="N42" s="82">
        <f t="shared" si="4"/>
        <v>1.53244</v>
      </c>
      <c r="O42" s="82">
        <f t="shared" si="4"/>
        <v>1.31657</v>
      </c>
      <c r="P42" s="82">
        <f t="shared" si="4"/>
        <v>1.1227499999999999</v>
      </c>
      <c r="Q42" s="82">
        <f t="shared" si="4"/>
        <v>12.961970000000001</v>
      </c>
      <c r="R42" s="82">
        <f t="shared" si="4"/>
        <v>4.1080100000000002</v>
      </c>
      <c r="S42" s="82">
        <f t="shared" si="4"/>
        <v>8.8539700000000003</v>
      </c>
      <c r="T42" s="82">
        <f t="shared" si="4"/>
        <v>28.924849999999999</v>
      </c>
      <c r="U42" s="82">
        <f t="shared" si="4"/>
        <v>8.8371600000000008</v>
      </c>
      <c r="V42" s="82">
        <f t="shared" si="4"/>
        <v>5.2380100000000001</v>
      </c>
      <c r="W42" s="82">
        <f t="shared" si="4"/>
        <v>14.849690000000001</v>
      </c>
      <c r="X42" s="82">
        <f t="shared" si="4"/>
        <v>5.5350799999999998</v>
      </c>
      <c r="Y42" s="82">
        <f t="shared" si="4"/>
        <v>1.33169</v>
      </c>
      <c r="Z42" s="82">
        <f t="shared" si="4"/>
        <v>3.0121500000000001</v>
      </c>
      <c r="AA42" s="82">
        <f t="shared" si="4"/>
        <v>1.1912400000000001</v>
      </c>
      <c r="AB42" s="71">
        <v>2015</v>
      </c>
    </row>
    <row r="43" spans="1:28" s="70" customFormat="1">
      <c r="A43" s="71">
        <v>2016</v>
      </c>
      <c r="B43" s="81">
        <v>100</v>
      </c>
      <c r="C43" s="82">
        <f t="shared" si="4"/>
        <v>2.5028199999999998</v>
      </c>
      <c r="D43" s="82">
        <f t="shared" si="4"/>
        <v>14.94204</v>
      </c>
      <c r="E43" s="82">
        <f t="shared" si="4"/>
        <v>0.35399000000000003</v>
      </c>
      <c r="F43" s="82">
        <f t="shared" si="4"/>
        <v>12.527509999999999</v>
      </c>
      <c r="G43" s="82">
        <f t="shared" si="4"/>
        <v>0.86619000000000002</v>
      </c>
      <c r="H43" s="82">
        <f t="shared" si="4"/>
        <v>1.19435</v>
      </c>
      <c r="I43" s="82">
        <f t="shared" si="4"/>
        <v>7.1331100000000003</v>
      </c>
      <c r="J43" s="82">
        <f t="shared" si="4"/>
        <v>23.68055</v>
      </c>
      <c r="K43" s="82">
        <f t="shared" si="4"/>
        <v>12.52688</v>
      </c>
      <c r="L43" s="82">
        <f t="shared" si="4"/>
        <v>7.1696299999999997</v>
      </c>
      <c r="M43" s="82">
        <f t="shared" si="4"/>
        <v>3.9840399999999998</v>
      </c>
      <c r="N43" s="82">
        <f t="shared" si="4"/>
        <v>1.4785200000000001</v>
      </c>
      <c r="O43" s="82">
        <f t="shared" si="4"/>
        <v>1.28461</v>
      </c>
      <c r="P43" s="82">
        <f t="shared" si="4"/>
        <v>1.08189</v>
      </c>
      <c r="Q43" s="82">
        <f t="shared" si="4"/>
        <v>13.118040000000001</v>
      </c>
      <c r="R43" s="82">
        <f t="shared" si="4"/>
        <v>4.0659999999999998</v>
      </c>
      <c r="S43" s="82">
        <f t="shared" si="4"/>
        <v>9.0520399999999999</v>
      </c>
      <c r="T43" s="82">
        <f t="shared" si="4"/>
        <v>29.291060000000002</v>
      </c>
      <c r="U43" s="82">
        <f t="shared" si="4"/>
        <v>8.8054299999999994</v>
      </c>
      <c r="V43" s="82">
        <f t="shared" si="4"/>
        <v>5.1954000000000002</v>
      </c>
      <c r="W43" s="82">
        <f t="shared" si="4"/>
        <v>15.29022</v>
      </c>
      <c r="X43" s="82">
        <f t="shared" si="4"/>
        <v>5.4873500000000002</v>
      </c>
      <c r="Y43" s="82">
        <f t="shared" si="4"/>
        <v>1.2513099999999999</v>
      </c>
      <c r="Z43" s="82">
        <f t="shared" si="4"/>
        <v>3.03599</v>
      </c>
      <c r="AA43" s="82">
        <f t="shared" si="4"/>
        <v>1.2000599999999999</v>
      </c>
      <c r="AB43" s="71">
        <v>2016</v>
      </c>
    </row>
    <row r="44" spans="1:28" s="70" customFormat="1">
      <c r="A44" s="71">
        <v>2017</v>
      </c>
      <c r="B44" s="81">
        <v>100</v>
      </c>
      <c r="C44" s="82">
        <f t="shared" si="4"/>
        <v>2.5247199999999999</v>
      </c>
      <c r="D44" s="82">
        <f t="shared" si="4"/>
        <v>14.77108</v>
      </c>
      <c r="E44" s="82">
        <f t="shared" si="4"/>
        <v>0.34012999999999999</v>
      </c>
      <c r="F44" s="82">
        <f t="shared" si="4"/>
        <v>12.423970000000001</v>
      </c>
      <c r="G44" s="82">
        <f t="shared" si="4"/>
        <v>0.84011000000000002</v>
      </c>
      <c r="H44" s="82">
        <f t="shared" si="4"/>
        <v>1.1668700000000001</v>
      </c>
      <c r="I44" s="82">
        <f t="shared" si="4"/>
        <v>7.1316199999999998</v>
      </c>
      <c r="J44" s="82">
        <f t="shared" si="4"/>
        <v>23.8444</v>
      </c>
      <c r="K44" s="82">
        <f t="shared" si="4"/>
        <v>12.453659999999999</v>
      </c>
      <c r="L44" s="82">
        <f t="shared" si="4"/>
        <v>7.3577899999999996</v>
      </c>
      <c r="M44" s="82">
        <f t="shared" si="4"/>
        <v>4.0329499999999996</v>
      </c>
      <c r="N44" s="82">
        <f t="shared" si="4"/>
        <v>1.47905</v>
      </c>
      <c r="O44" s="82">
        <f t="shared" si="4"/>
        <v>1.23604</v>
      </c>
      <c r="P44" s="82">
        <f t="shared" si="4"/>
        <v>1.0722</v>
      </c>
      <c r="Q44" s="82">
        <f t="shared" si="4"/>
        <v>13.09576</v>
      </c>
      <c r="R44" s="82">
        <f t="shared" si="4"/>
        <v>4.0320299999999998</v>
      </c>
      <c r="S44" s="82">
        <f t="shared" si="4"/>
        <v>9.0637299999999996</v>
      </c>
      <c r="T44" s="82">
        <f t="shared" si="4"/>
        <v>29.348230000000001</v>
      </c>
      <c r="U44" s="82">
        <f t="shared" si="4"/>
        <v>8.7124799999999993</v>
      </c>
      <c r="V44" s="82">
        <f t="shared" si="4"/>
        <v>5.1635</v>
      </c>
      <c r="W44" s="82">
        <f t="shared" si="4"/>
        <v>15.472250000000001</v>
      </c>
      <c r="X44" s="82">
        <f t="shared" si="4"/>
        <v>5.4969000000000001</v>
      </c>
      <c r="Y44" s="82">
        <f t="shared" si="4"/>
        <v>1.2575700000000001</v>
      </c>
      <c r="Z44" s="82">
        <f t="shared" si="4"/>
        <v>3.0238900000000002</v>
      </c>
      <c r="AA44" s="82">
        <f t="shared" si="4"/>
        <v>1.21543</v>
      </c>
      <c r="AB44" s="71">
        <v>2017</v>
      </c>
    </row>
    <row r="45" spans="1:28" s="70" customFormat="1">
      <c r="A45" s="71">
        <v>2018</v>
      </c>
      <c r="B45" s="81">
        <v>100</v>
      </c>
      <c r="C45" s="82">
        <f t="shared" si="4"/>
        <v>2.3750599999999999</v>
      </c>
      <c r="D45" s="82">
        <f t="shared" si="4"/>
        <v>14.7758</v>
      </c>
      <c r="E45" s="82">
        <f t="shared" si="4"/>
        <v>0.29370000000000002</v>
      </c>
      <c r="F45" s="82">
        <f t="shared" si="4"/>
        <v>12.47054</v>
      </c>
      <c r="G45" s="82">
        <f t="shared" si="4"/>
        <v>0.82721</v>
      </c>
      <c r="H45" s="82">
        <f t="shared" ref="C45:AA50" si="5">ROUND(H11/$B11*100,5)</f>
        <v>1.1843600000000001</v>
      </c>
      <c r="I45" s="82">
        <f t="shared" si="5"/>
        <v>7.2078600000000002</v>
      </c>
      <c r="J45" s="82">
        <f t="shared" si="5"/>
        <v>24.239270000000001</v>
      </c>
      <c r="K45" s="82">
        <f t="shared" si="5"/>
        <v>12.42854</v>
      </c>
      <c r="L45" s="82">
        <f t="shared" si="5"/>
        <v>7.8233600000000001</v>
      </c>
      <c r="M45" s="82">
        <f t="shared" si="5"/>
        <v>3.9873699999999999</v>
      </c>
      <c r="N45" s="82">
        <f t="shared" si="5"/>
        <v>1.4436100000000001</v>
      </c>
      <c r="O45" s="82">
        <f t="shared" si="5"/>
        <v>1.19171</v>
      </c>
      <c r="P45" s="82">
        <f t="shared" si="5"/>
        <v>1.10358</v>
      </c>
      <c r="Q45" s="82">
        <f t="shared" si="5"/>
        <v>12.843299999999999</v>
      </c>
      <c r="R45" s="82">
        <f t="shared" si="5"/>
        <v>3.9207900000000002</v>
      </c>
      <c r="S45" s="82">
        <f t="shared" si="5"/>
        <v>8.9225100000000008</v>
      </c>
      <c r="T45" s="82">
        <f t="shared" si="5"/>
        <v>29.449369999999998</v>
      </c>
      <c r="U45" s="82">
        <f t="shared" si="5"/>
        <v>8.6140000000000008</v>
      </c>
      <c r="V45" s="82">
        <f t="shared" si="5"/>
        <v>5.1808899999999998</v>
      </c>
      <c r="W45" s="82">
        <f t="shared" si="5"/>
        <v>15.65447</v>
      </c>
      <c r="X45" s="82">
        <f t="shared" si="5"/>
        <v>5.3704400000000003</v>
      </c>
      <c r="Y45" s="82">
        <f t="shared" si="5"/>
        <v>1.26322</v>
      </c>
      <c r="Z45" s="82">
        <f t="shared" si="5"/>
        <v>2.8869099999999999</v>
      </c>
      <c r="AA45" s="82">
        <f t="shared" si="5"/>
        <v>1.22031</v>
      </c>
      <c r="AB45" s="71">
        <v>2018</v>
      </c>
    </row>
    <row r="46" spans="1:28" s="70" customFormat="1">
      <c r="A46" s="71">
        <v>2019</v>
      </c>
      <c r="B46" s="81">
        <v>100</v>
      </c>
      <c r="C46" s="82">
        <f t="shared" si="5"/>
        <v>2.2959399999999999</v>
      </c>
      <c r="D46" s="82">
        <f t="shared" si="5"/>
        <v>14.70754</v>
      </c>
      <c r="E46" s="82">
        <f t="shared" si="5"/>
        <v>0.29858000000000001</v>
      </c>
      <c r="F46" s="82">
        <f t="shared" si="5"/>
        <v>12.42239</v>
      </c>
      <c r="G46" s="82">
        <f t="shared" si="5"/>
        <v>0.80562</v>
      </c>
      <c r="H46" s="82">
        <f t="shared" si="5"/>
        <v>1.1809400000000001</v>
      </c>
      <c r="I46" s="82">
        <f t="shared" si="5"/>
        <v>7.2646300000000004</v>
      </c>
      <c r="J46" s="82">
        <f t="shared" si="5"/>
        <v>24.008389999999999</v>
      </c>
      <c r="K46" s="82">
        <f t="shared" si="5"/>
        <v>12.287890000000001</v>
      </c>
      <c r="L46" s="82">
        <f t="shared" si="5"/>
        <v>7.6926199999999998</v>
      </c>
      <c r="M46" s="82">
        <f t="shared" si="5"/>
        <v>4.0278799999999997</v>
      </c>
      <c r="N46" s="82">
        <f t="shared" si="5"/>
        <v>1.46963</v>
      </c>
      <c r="O46" s="82">
        <f t="shared" si="5"/>
        <v>1.1693499999999999</v>
      </c>
      <c r="P46" s="82">
        <f t="shared" si="5"/>
        <v>1.13368</v>
      </c>
      <c r="Q46" s="82">
        <f t="shared" si="5"/>
        <v>12.764950000000001</v>
      </c>
      <c r="R46" s="82">
        <f t="shared" si="5"/>
        <v>3.8689</v>
      </c>
      <c r="S46" s="82">
        <f t="shared" si="5"/>
        <v>8.8960500000000007</v>
      </c>
      <c r="T46" s="82">
        <f t="shared" si="5"/>
        <v>29.807189999999999</v>
      </c>
      <c r="U46" s="82">
        <f t="shared" si="5"/>
        <v>8.6304400000000001</v>
      </c>
      <c r="V46" s="82">
        <f t="shared" si="5"/>
        <v>5.2720799999999999</v>
      </c>
      <c r="W46" s="82">
        <f t="shared" si="5"/>
        <v>15.904669999999999</v>
      </c>
      <c r="X46" s="82">
        <f t="shared" si="5"/>
        <v>5.3787000000000003</v>
      </c>
      <c r="Y46" s="82">
        <f t="shared" si="5"/>
        <v>1.26908</v>
      </c>
      <c r="Z46" s="82">
        <f t="shared" si="5"/>
        <v>2.8366400000000001</v>
      </c>
      <c r="AA46" s="82">
        <f t="shared" si="5"/>
        <v>1.27298</v>
      </c>
      <c r="AB46" s="71">
        <v>2019</v>
      </c>
    </row>
    <row r="47" spans="1:28" s="70" customFormat="1">
      <c r="A47" s="71">
        <v>2020</v>
      </c>
      <c r="B47" s="81">
        <v>100</v>
      </c>
      <c r="C47" s="82">
        <f t="shared" si="5"/>
        <v>2.2567900000000001</v>
      </c>
      <c r="D47" s="82">
        <f t="shared" si="5"/>
        <v>14.52605</v>
      </c>
      <c r="E47" s="82">
        <f t="shared" si="5"/>
        <v>0.26482</v>
      </c>
      <c r="F47" s="82">
        <f t="shared" si="5"/>
        <v>12.24901</v>
      </c>
      <c r="G47" s="82">
        <f t="shared" si="5"/>
        <v>0.82362999999999997</v>
      </c>
      <c r="H47" s="82">
        <f t="shared" si="5"/>
        <v>1.18859</v>
      </c>
      <c r="I47" s="82">
        <f t="shared" si="5"/>
        <v>7.3340899999999998</v>
      </c>
      <c r="J47" s="82">
        <f t="shared" si="5"/>
        <v>23.786760000000001</v>
      </c>
      <c r="K47" s="82">
        <f t="shared" si="5"/>
        <v>12.325889999999999</v>
      </c>
      <c r="L47" s="82">
        <f t="shared" si="5"/>
        <v>7.7214</v>
      </c>
      <c r="M47" s="82">
        <f t="shared" si="5"/>
        <v>3.7394699999999998</v>
      </c>
      <c r="N47" s="82">
        <f t="shared" si="5"/>
        <v>1.4515</v>
      </c>
      <c r="O47" s="82">
        <f t="shared" si="5"/>
        <v>1.1564099999999999</v>
      </c>
      <c r="P47" s="82">
        <f t="shared" si="5"/>
        <v>1.12083</v>
      </c>
      <c r="Q47" s="82">
        <f t="shared" si="5"/>
        <v>12.462910000000001</v>
      </c>
      <c r="R47" s="82">
        <f t="shared" si="5"/>
        <v>3.9174799999999999</v>
      </c>
      <c r="S47" s="82">
        <f t="shared" si="5"/>
        <v>8.5454299999999996</v>
      </c>
      <c r="T47" s="82">
        <f t="shared" si="5"/>
        <v>30.499690000000001</v>
      </c>
      <c r="U47" s="82">
        <f t="shared" si="5"/>
        <v>8.7736699999999992</v>
      </c>
      <c r="V47" s="82">
        <f t="shared" si="5"/>
        <v>5.3793100000000003</v>
      </c>
      <c r="W47" s="82">
        <f t="shared" si="5"/>
        <v>16.346720000000001</v>
      </c>
      <c r="X47" s="82">
        <f t="shared" si="5"/>
        <v>5.4049699999999996</v>
      </c>
      <c r="Y47" s="82">
        <f t="shared" si="5"/>
        <v>1.24732</v>
      </c>
      <c r="Z47" s="82">
        <f t="shared" si="5"/>
        <v>2.83304</v>
      </c>
      <c r="AA47" s="82">
        <f t="shared" si="5"/>
        <v>1.3246</v>
      </c>
      <c r="AB47" s="71">
        <v>2020</v>
      </c>
    </row>
    <row r="48" spans="1:28" s="70" customFormat="1">
      <c r="A48" s="71">
        <v>2021</v>
      </c>
      <c r="B48" s="81">
        <v>100</v>
      </c>
      <c r="C48" s="82">
        <f t="shared" si="5"/>
        <v>2.1572499999999999</v>
      </c>
      <c r="D48" s="82">
        <f t="shared" si="5"/>
        <v>14.396509999999999</v>
      </c>
      <c r="E48" s="82">
        <f t="shared" si="5"/>
        <v>0.27021000000000001</v>
      </c>
      <c r="F48" s="82">
        <f t="shared" si="5"/>
        <v>12.12809</v>
      </c>
      <c r="G48" s="82">
        <f t="shared" si="5"/>
        <v>0.81074000000000002</v>
      </c>
      <c r="H48" s="82">
        <f t="shared" si="5"/>
        <v>1.18747</v>
      </c>
      <c r="I48" s="82">
        <f t="shared" si="5"/>
        <v>7.2786099999999996</v>
      </c>
      <c r="J48" s="82">
        <f t="shared" si="5"/>
        <v>23.777480000000001</v>
      </c>
      <c r="K48" s="82">
        <f t="shared" si="5"/>
        <v>12.21172</v>
      </c>
      <c r="L48" s="82">
        <f t="shared" si="5"/>
        <v>8.0506100000000007</v>
      </c>
      <c r="M48" s="82">
        <f t="shared" si="5"/>
        <v>3.5151500000000002</v>
      </c>
      <c r="N48" s="82">
        <f t="shared" si="5"/>
        <v>1.44421</v>
      </c>
      <c r="O48" s="82">
        <f t="shared" si="5"/>
        <v>1.1561600000000001</v>
      </c>
      <c r="P48" s="82">
        <f t="shared" si="5"/>
        <v>1.1245499999999999</v>
      </c>
      <c r="Q48" s="82">
        <f t="shared" si="5"/>
        <v>12.48639</v>
      </c>
      <c r="R48" s="82">
        <f t="shared" si="5"/>
        <v>3.9557000000000002</v>
      </c>
      <c r="S48" s="82">
        <f t="shared" si="5"/>
        <v>8.5306899999999999</v>
      </c>
      <c r="T48" s="82">
        <f t="shared" si="5"/>
        <v>30.939070000000001</v>
      </c>
      <c r="U48" s="82">
        <f t="shared" si="5"/>
        <v>8.91892</v>
      </c>
      <c r="V48" s="82">
        <f t="shared" si="5"/>
        <v>5.4523200000000003</v>
      </c>
      <c r="W48" s="82">
        <f t="shared" si="5"/>
        <v>16.567830000000001</v>
      </c>
      <c r="X48" s="82">
        <f t="shared" si="5"/>
        <v>5.2397799999999997</v>
      </c>
      <c r="Y48" s="82">
        <f t="shared" si="5"/>
        <v>1.1907399999999999</v>
      </c>
      <c r="Z48" s="82">
        <f t="shared" si="5"/>
        <v>2.7089699999999999</v>
      </c>
      <c r="AA48" s="82">
        <f t="shared" si="5"/>
        <v>1.3400700000000001</v>
      </c>
      <c r="AB48" s="71">
        <v>2021</v>
      </c>
    </row>
    <row r="49" spans="1:28" s="70" customFormat="1">
      <c r="A49" s="71">
        <v>2022</v>
      </c>
      <c r="B49" s="81">
        <v>100</v>
      </c>
      <c r="C49" s="82">
        <f t="shared" si="5"/>
        <v>2.1191599999999999</v>
      </c>
      <c r="D49" s="82">
        <f t="shared" si="5"/>
        <v>14.59694</v>
      </c>
      <c r="E49" s="82">
        <f t="shared" si="5"/>
        <v>0.25241999999999998</v>
      </c>
      <c r="F49" s="82">
        <f t="shared" si="5"/>
        <v>12.37152</v>
      </c>
      <c r="G49" s="82">
        <f t="shared" si="5"/>
        <v>0.79608999999999996</v>
      </c>
      <c r="H49" s="82">
        <f t="shared" si="5"/>
        <v>1.1769099999999999</v>
      </c>
      <c r="I49" s="82">
        <f t="shared" si="5"/>
        <v>7.1668500000000002</v>
      </c>
      <c r="J49" s="82">
        <f t="shared" si="5"/>
        <v>23.662140000000001</v>
      </c>
      <c r="K49" s="82">
        <f t="shared" si="5"/>
        <v>12.1516</v>
      </c>
      <c r="L49" s="82">
        <f t="shared" si="5"/>
        <v>7.8420399999999999</v>
      </c>
      <c r="M49" s="82">
        <f t="shared" si="5"/>
        <v>3.6685099999999999</v>
      </c>
      <c r="N49" s="82">
        <f t="shared" si="5"/>
        <v>1.4965599999999999</v>
      </c>
      <c r="O49" s="82">
        <f t="shared" si="5"/>
        <v>1.10354</v>
      </c>
      <c r="P49" s="82">
        <f t="shared" si="5"/>
        <v>1.1230500000000001</v>
      </c>
      <c r="Q49" s="82">
        <f t="shared" si="5"/>
        <v>12.54871</v>
      </c>
      <c r="R49" s="82">
        <f t="shared" si="5"/>
        <v>3.9458000000000002</v>
      </c>
      <c r="S49" s="82">
        <f t="shared" si="5"/>
        <v>8.6029099999999996</v>
      </c>
      <c r="T49" s="82">
        <f t="shared" si="5"/>
        <v>30.952909999999999</v>
      </c>
      <c r="U49" s="82">
        <f t="shared" si="5"/>
        <v>8.9449000000000005</v>
      </c>
      <c r="V49" s="82">
        <f t="shared" si="5"/>
        <v>5.5591499999999998</v>
      </c>
      <c r="W49" s="82">
        <f t="shared" si="5"/>
        <v>16.44885</v>
      </c>
      <c r="X49" s="82">
        <f t="shared" si="5"/>
        <v>5.2301399999999996</v>
      </c>
      <c r="Y49" s="82">
        <f t="shared" si="5"/>
        <v>1.2299899999999999</v>
      </c>
      <c r="Z49" s="82">
        <f t="shared" si="5"/>
        <v>2.6316099999999998</v>
      </c>
      <c r="AA49" s="82">
        <f t="shared" si="5"/>
        <v>1.3685400000000001</v>
      </c>
      <c r="AB49" s="71">
        <v>2022</v>
      </c>
    </row>
    <row r="50" spans="1:28" s="70" customFormat="1">
      <c r="A50" s="115">
        <v>2023</v>
      </c>
      <c r="B50" s="81">
        <v>100</v>
      </c>
      <c r="C50" s="82">
        <f t="shared" si="5"/>
        <v>2.0467399999999998</v>
      </c>
      <c r="D50" s="82">
        <f t="shared" si="5"/>
        <v>14.88855</v>
      </c>
      <c r="E50" s="82">
        <f t="shared" si="5"/>
        <v>0.2447</v>
      </c>
      <c r="F50" s="82">
        <f t="shared" si="5"/>
        <v>12.6417</v>
      </c>
      <c r="G50" s="82">
        <f t="shared" si="5"/>
        <v>0.81296000000000002</v>
      </c>
      <c r="H50" s="82">
        <f t="shared" si="5"/>
        <v>1.18919</v>
      </c>
      <c r="I50" s="82">
        <f t="shared" si="5"/>
        <v>7.0912199999999999</v>
      </c>
      <c r="J50" s="82">
        <f t="shared" si="5"/>
        <v>23.524979999999999</v>
      </c>
      <c r="K50" s="82">
        <f t="shared" si="5"/>
        <v>12.019909999999999</v>
      </c>
      <c r="L50" s="82">
        <f t="shared" si="5"/>
        <v>7.70505</v>
      </c>
      <c r="M50" s="82">
        <f t="shared" si="5"/>
        <v>3.80002</v>
      </c>
      <c r="N50" s="82">
        <f t="shared" si="5"/>
        <v>1.4786699999999999</v>
      </c>
      <c r="O50" s="82">
        <f t="shared" si="5"/>
        <v>1.07155</v>
      </c>
      <c r="P50" s="82">
        <f t="shared" si="5"/>
        <v>1.1358600000000001</v>
      </c>
      <c r="Q50" s="82">
        <f t="shared" si="5"/>
        <v>12.413040000000001</v>
      </c>
      <c r="R50" s="82">
        <f t="shared" si="5"/>
        <v>3.9380600000000001</v>
      </c>
      <c r="S50" s="82">
        <f t="shared" si="5"/>
        <v>8.4749800000000004</v>
      </c>
      <c r="T50" s="82">
        <f t="shared" si="5"/>
        <v>31.108599999999999</v>
      </c>
      <c r="U50" s="82">
        <f t="shared" si="5"/>
        <v>8.9296900000000008</v>
      </c>
      <c r="V50" s="82">
        <f t="shared" si="5"/>
        <v>5.6576300000000002</v>
      </c>
      <c r="W50" s="82">
        <f t="shared" si="5"/>
        <v>16.521280000000001</v>
      </c>
      <c r="X50" s="82">
        <f t="shared" si="5"/>
        <v>5.2408000000000001</v>
      </c>
      <c r="Y50" s="82">
        <f t="shared" si="5"/>
        <v>1.2334799999999999</v>
      </c>
      <c r="Z50" s="82">
        <f t="shared" si="5"/>
        <v>2.5824699999999998</v>
      </c>
      <c r="AA50" s="82">
        <f t="shared" si="5"/>
        <v>1.4248499999999999</v>
      </c>
      <c r="AB50" s="115">
        <v>2023</v>
      </c>
    </row>
    <row r="51" spans="1:28" s="70" customFormat="1"/>
    <row r="52" spans="1:28" s="70" customFormat="1"/>
    <row r="53" spans="1:28" s="70" customFormat="1"/>
    <row r="54" spans="1:28" s="70" customFormat="1"/>
    <row r="55" spans="1:28" s="70" customFormat="1"/>
    <row r="56" spans="1:28" s="70" customFormat="1"/>
    <row r="57" spans="1:28" s="70" customFormat="1"/>
    <row r="58" spans="1:28" s="70" customFormat="1"/>
    <row r="59" spans="1:28" s="70" customFormat="1"/>
    <row r="60" spans="1:28" s="70" customFormat="1"/>
    <row r="61" spans="1:28" s="70" customFormat="1"/>
    <row r="62" spans="1:28" s="70" customFormat="1"/>
    <row r="63" spans="1:28" s="70" customFormat="1"/>
    <row r="64" spans="1:28" s="70" customFormat="1"/>
    <row r="65" s="70" customFormat="1"/>
    <row r="66" s="70" customFormat="1"/>
    <row r="67" s="70" customFormat="1"/>
    <row r="68" s="70" customFormat="1"/>
    <row r="69" s="70" customFormat="1"/>
    <row r="70" s="70" customFormat="1"/>
    <row r="71" s="70" customFormat="1"/>
    <row r="72" s="70" customFormat="1"/>
    <row r="73" s="70" customFormat="1"/>
    <row r="74" s="70" customFormat="1"/>
    <row r="75" s="70" customFormat="1"/>
    <row r="76" s="70" customFormat="1"/>
    <row r="77" s="70" customFormat="1"/>
    <row r="78" s="70" customFormat="1"/>
    <row r="79" s="70" customFormat="1"/>
    <row r="80" s="70" customFormat="1"/>
    <row r="81" s="70" customFormat="1"/>
    <row r="82" s="70" customFormat="1"/>
    <row r="83" s="70" customFormat="1"/>
    <row r="84" s="70" customFormat="1"/>
    <row r="85" s="70" customFormat="1"/>
    <row r="86" s="70" customFormat="1"/>
    <row r="87" s="70" customFormat="1"/>
    <row r="88" s="70" customFormat="1"/>
    <row r="89" s="70" customFormat="1"/>
    <row r="90" s="70" customFormat="1"/>
    <row r="91" s="70" customFormat="1"/>
    <row r="92" s="70" customFormat="1"/>
    <row r="93" s="70" customFormat="1"/>
    <row r="94" s="70" customFormat="1"/>
    <row r="95" s="70" customFormat="1"/>
    <row r="96" s="70" customFormat="1"/>
    <row r="97" s="70" customFormat="1"/>
    <row r="98" s="70" customFormat="1"/>
    <row r="99" s="70" customFormat="1"/>
    <row r="100" s="70" customFormat="1"/>
    <row r="101" s="70" customFormat="1"/>
    <row r="102" s="70" customFormat="1"/>
    <row r="103" s="70" customFormat="1"/>
    <row r="104" s="70" customFormat="1"/>
    <row r="105" s="70" customFormat="1"/>
    <row r="106" s="70" customFormat="1"/>
    <row r="107" s="70" customFormat="1"/>
    <row r="108" s="70" customFormat="1"/>
    <row r="109" s="70" customFormat="1"/>
    <row r="110" s="70" customFormat="1"/>
    <row r="111" s="70" customFormat="1"/>
    <row r="112" s="70" customFormat="1"/>
    <row r="113" s="70" customFormat="1"/>
    <row r="114" s="70" customFormat="1"/>
    <row r="115" s="70" customFormat="1"/>
    <row r="116" s="70" customFormat="1"/>
    <row r="117" s="70" customFormat="1"/>
    <row r="118" s="70" customFormat="1"/>
    <row r="119" s="70" customFormat="1"/>
    <row r="120" s="70" customFormat="1"/>
    <row r="121" s="70" customFormat="1"/>
    <row r="122" s="70" customFormat="1"/>
    <row r="123" s="70" customFormat="1"/>
    <row r="124" s="70" customFormat="1"/>
    <row r="125" s="70" customFormat="1"/>
    <row r="126" s="70" customFormat="1"/>
    <row r="127" s="70" customFormat="1"/>
    <row r="128" s="70" customFormat="1"/>
    <row r="129" s="70" customFormat="1"/>
    <row r="130" s="70" customFormat="1"/>
    <row r="131" s="70" customFormat="1"/>
    <row r="132" s="70" customFormat="1"/>
    <row r="133" s="70" customFormat="1"/>
    <row r="134" s="70" customFormat="1"/>
    <row r="135" s="70" customFormat="1"/>
    <row r="136" s="70" customFormat="1"/>
    <row r="137" s="70" customFormat="1"/>
    <row r="138" s="70" customFormat="1"/>
    <row r="139" s="70" customFormat="1"/>
    <row r="140" s="70" customFormat="1"/>
    <row r="141" s="70" customFormat="1"/>
    <row r="142" s="70" customFormat="1"/>
    <row r="143" s="70" customFormat="1"/>
    <row r="144" s="70" customFormat="1"/>
    <row r="145" s="70" customFormat="1"/>
    <row r="146" s="70" customFormat="1"/>
    <row r="147" s="70" customFormat="1"/>
    <row r="148" s="70" customFormat="1"/>
    <row r="149" s="70" customFormat="1"/>
    <row r="150" s="70" customFormat="1"/>
    <row r="151" s="70" customFormat="1"/>
    <row r="152" s="70" customFormat="1"/>
    <row r="153" s="70" customFormat="1"/>
    <row r="154" s="70" customFormat="1"/>
    <row r="155" s="70" customFormat="1"/>
    <row r="156" s="70" customFormat="1"/>
    <row r="157" s="70" customFormat="1"/>
    <row r="158" s="70" customFormat="1"/>
    <row r="159" s="70" customFormat="1"/>
    <row r="160" s="70" customFormat="1"/>
    <row r="161" s="70" customFormat="1"/>
    <row r="162" s="70" customFormat="1"/>
  </sheetData>
  <mergeCells count="23">
    <mergeCell ref="B40:N40"/>
    <mergeCell ref="O40:AA40"/>
    <mergeCell ref="B6:N6"/>
    <mergeCell ref="O6:AA6"/>
    <mergeCell ref="B18:N18"/>
    <mergeCell ref="O18:AA18"/>
    <mergeCell ref="B29:N29"/>
    <mergeCell ref="O29:AA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6  Arbeitnehmer am Arbeitsort im Land Berlin 2008 bis 2014 nach Wirtschaftsbereichen" xr:uid="{17F2ABAD-B531-43F6-8474-8FD953D8EFA4}"/>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3/23 –  Brandenburg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Impressum!Druckbereich</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creator>Amt für Statistik Berlin-Brandenburg</dc:creator>
  <cp:keywords>Erwerbstätigenrechnung, Erwerbstätige, Arbeitnehmer, Selbstständige, Marginal Beschäftigte</cp:keywords>
  <cp:lastModifiedBy>Geppert, Jonas</cp:lastModifiedBy>
  <cp:lastPrinted>2024-10-25T10:39:14Z</cp:lastPrinted>
  <dcterms:created xsi:type="dcterms:W3CDTF">2023-02-01T12:26:55Z</dcterms:created>
  <dcterms:modified xsi:type="dcterms:W3CDTF">2024-10-25T17:23:47Z</dcterms:modified>
  <cp:category>Statistischer Bericht-A VI 9</cp:category>
</cp:coreProperties>
</file>