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21300\Stud_Gasth\Brandenburg\Veroeffentlichungen\Berichte\WS_2023_24\"/>
    </mc:Choice>
  </mc:AlternateContent>
  <xr:revisionPtr revIDLastSave="0" documentId="13_ncr:1_{2245FEB6-68D7-40F0-8527-39CACA758072}" xr6:coauthVersionLast="36" xr6:coauthVersionMax="36" xr10:uidLastSave="{00000000-0000-0000-0000-000000000000}"/>
  <bookViews>
    <workbookView xWindow="-15" yWindow="5550" windowWidth="19410" windowHeight="5595" activeTab="4" xr2:uid="{00000000-000D-0000-FFFF-FFFF00000000}"/>
  </bookViews>
  <sheets>
    <sheet name="Titel" sheetId="46" r:id="rId1"/>
    <sheet name="Impressum" sheetId="45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3" r:id="rId11"/>
    <sheet name="T9" sheetId="29" r:id="rId12"/>
    <sheet name="T10" sheetId="30" r:id="rId13"/>
    <sheet name="T11" sheetId="43" r:id="rId14"/>
    <sheet name="Anlage 1" sheetId="34" r:id="rId15"/>
    <sheet name="Anlage 2" sheetId="41" r:id="rId16"/>
    <sheet name="U4" sheetId="40" r:id="rId17"/>
  </sheets>
  <definedNames>
    <definedName name="Database" localSheetId="1">#REF!</definedName>
    <definedName name="Database" localSheetId="0">#REF!</definedName>
    <definedName name="Database">#REF!</definedName>
    <definedName name="_xlnm.Database" localSheetId="1">#REF!</definedName>
    <definedName name="_xlnm.Database">#REF!</definedName>
    <definedName name="_xlnm.Print_Area" localSheetId="14">'Anlage 1'!$A$1:$B$51</definedName>
    <definedName name="_xlnm.Print_Area" localSheetId="15">'Anlage 2'!$A$1:$C$37</definedName>
    <definedName name="_xlnm.Print_Area" localSheetId="2">Inhaltsverzeichnis!$A$1:$H$55</definedName>
    <definedName name="_xlnm.Print_Area" localSheetId="3">'T1'!$A$1:$G$42</definedName>
    <definedName name="_xlnm.Print_Area" localSheetId="12">'T10'!$A$1:$G$170</definedName>
    <definedName name="_xlnm.Print_Area" localSheetId="13">'T11'!$A$1:$I$23</definedName>
    <definedName name="_xlnm.Print_Area" localSheetId="4">'T2'!$A$1:$G$54</definedName>
    <definedName name="_xlnm.Print_Area" localSheetId="5">'T3'!$A$1:$H$46</definedName>
    <definedName name="_xlnm.Print_Area" localSheetId="6">'T4'!$A$1:$G$54</definedName>
    <definedName name="_xlnm.Print_Area" localSheetId="7">'T5'!$A$1:$I$73</definedName>
    <definedName name="_xlnm.Print_Area" localSheetId="8">'T6'!$A$1:$L$501</definedName>
    <definedName name="_xlnm.Print_Area" localSheetId="9">'T7'!$A$1:$I$55</definedName>
    <definedName name="_xlnm.Print_Area" localSheetId="10">'T8'!$A$1:$W$64</definedName>
    <definedName name="_xlnm.Print_Area" localSheetId="11">'T9'!$A$1:$G$45</definedName>
    <definedName name="_xlnm.Print_Area" localSheetId="0">Titel!$A$1:$D$38</definedName>
    <definedName name="_xlnm.Print_Area" localSheetId="16">'U4'!$A$1:$G$50</definedName>
    <definedName name="_xlnm.Print_Titles" localSheetId="12">'T10'!$1:$6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_xlnm.Print_Titles" localSheetId="10">'T8'!$1:$5</definedName>
    <definedName name="HTML_CodePage" hidden="1">1252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'T2'!$A$1:$H$53</definedName>
    <definedName name="Print_Area" localSheetId="5">'T3'!$A$1:$H$48</definedName>
    <definedName name="Print_Area" localSheetId="6">'T4'!$A$1:$G$53</definedName>
    <definedName name="Print_Area" localSheetId="11">'T9'!$A$1:$G$44</definedName>
    <definedName name="Print_Area" localSheetId="0">Titel!$A$1:$D$38</definedName>
    <definedName name="Print_Area" localSheetId="16">'U4'!$A$1:$G$52</definedName>
    <definedName name="Print_Titles" localSheetId="14">'Anlage 1'!$2:$4</definedName>
    <definedName name="Print_Titles" localSheetId="12">'T10'!$1:$6</definedName>
    <definedName name="Print_Titles" localSheetId="4">'T2'!$1:$4</definedName>
    <definedName name="Print_Titles" localSheetId="5">'T3'!$1:$4</definedName>
    <definedName name="Print_Titles" localSheetId="6">'T4'!$1:$4</definedName>
    <definedName name="Print_Titles" localSheetId="7">'T5'!$1:$7</definedName>
    <definedName name="Print_Titles" localSheetId="8">'T6'!$1:$6</definedName>
    <definedName name="Print_Titles" localSheetId="9">'T7'!$1:$6</definedName>
  </definedNames>
  <calcPr calcId="191029"/>
</workbook>
</file>

<file path=xl/calcChain.xml><?xml version="1.0" encoding="utf-8"?>
<calcChain xmlns="http://schemas.openxmlformats.org/spreadsheetml/2006/main">
  <c r="C166" i="30" l="1"/>
  <c r="D166" i="30"/>
  <c r="E166" i="30"/>
  <c r="F166" i="30"/>
  <c r="G166" i="30"/>
  <c r="B166" i="30"/>
  <c r="C162" i="30"/>
  <c r="D162" i="30"/>
  <c r="E162" i="30"/>
  <c r="F162" i="30"/>
  <c r="G162" i="30"/>
  <c r="B162" i="30"/>
  <c r="C159" i="30"/>
  <c r="D159" i="30"/>
  <c r="E159" i="30"/>
  <c r="F159" i="30"/>
  <c r="G159" i="30"/>
  <c r="B159" i="30"/>
  <c r="C156" i="30"/>
  <c r="D156" i="30"/>
  <c r="E156" i="30"/>
  <c r="F156" i="30"/>
  <c r="G156" i="30"/>
  <c r="B156" i="30"/>
  <c r="C154" i="30"/>
  <c r="D154" i="30"/>
  <c r="E154" i="30"/>
  <c r="F154" i="30"/>
  <c r="G154" i="30"/>
  <c r="B154" i="30"/>
  <c r="C147" i="30"/>
  <c r="D147" i="30"/>
  <c r="E147" i="30"/>
  <c r="F147" i="30"/>
  <c r="G147" i="30"/>
  <c r="B147" i="30"/>
  <c r="B137" i="30"/>
  <c r="C140" i="30"/>
  <c r="D140" i="30"/>
  <c r="E140" i="30"/>
  <c r="F140" i="30"/>
  <c r="G140" i="30"/>
  <c r="B140" i="30"/>
  <c r="C137" i="30"/>
  <c r="D137" i="30"/>
  <c r="E137" i="30"/>
  <c r="F137" i="30"/>
  <c r="G137" i="30"/>
  <c r="C134" i="30"/>
  <c r="D134" i="30"/>
  <c r="E134" i="30"/>
  <c r="F134" i="30"/>
  <c r="G134" i="30"/>
  <c r="B134" i="30"/>
  <c r="C131" i="30"/>
  <c r="D131" i="30"/>
  <c r="E131" i="30"/>
  <c r="F131" i="30"/>
  <c r="G131" i="30"/>
  <c r="B131" i="30"/>
  <c r="C129" i="30"/>
  <c r="D129" i="30"/>
  <c r="E129" i="30"/>
  <c r="F129" i="30"/>
  <c r="G129" i="30"/>
  <c r="B129" i="30"/>
  <c r="C122" i="30"/>
  <c r="D122" i="30"/>
  <c r="E122" i="30"/>
  <c r="F122" i="30"/>
  <c r="G122" i="30"/>
  <c r="B122" i="30"/>
  <c r="C118" i="30"/>
  <c r="D118" i="30"/>
  <c r="E118" i="30"/>
  <c r="F118" i="30"/>
  <c r="G118" i="30"/>
  <c r="B118" i="30"/>
  <c r="C115" i="30"/>
  <c r="D115" i="30"/>
  <c r="E115" i="30"/>
  <c r="F115" i="30"/>
  <c r="G115" i="30"/>
  <c r="B115" i="30"/>
  <c r="C113" i="30"/>
  <c r="D113" i="30"/>
  <c r="E113" i="30"/>
  <c r="F113" i="30"/>
  <c r="G113" i="30"/>
  <c r="B113" i="30"/>
  <c r="C109" i="30"/>
  <c r="D109" i="30"/>
  <c r="E109" i="30"/>
  <c r="F109" i="30"/>
  <c r="G109" i="30"/>
  <c r="B109" i="30"/>
  <c r="B45" i="30"/>
  <c r="C104" i="30"/>
  <c r="D104" i="30"/>
  <c r="E104" i="30"/>
  <c r="F104" i="30"/>
  <c r="G104" i="30"/>
  <c r="B104" i="30"/>
  <c r="D86" i="30"/>
  <c r="E86" i="30"/>
  <c r="F86" i="30"/>
  <c r="G86" i="30"/>
  <c r="C91" i="30"/>
  <c r="D91" i="30"/>
  <c r="E91" i="30"/>
  <c r="F91" i="30"/>
  <c r="G91" i="30"/>
  <c r="B91" i="30"/>
  <c r="C89" i="30"/>
  <c r="D89" i="30"/>
  <c r="E89" i="30"/>
  <c r="F89" i="30"/>
  <c r="G89" i="30"/>
  <c r="B89" i="30"/>
  <c r="C86" i="30"/>
  <c r="B86" i="30"/>
  <c r="C101" i="30"/>
  <c r="D101" i="30"/>
  <c r="E101" i="30"/>
  <c r="F101" i="30"/>
  <c r="G101" i="30"/>
  <c r="B101" i="30"/>
  <c r="C99" i="30"/>
  <c r="D99" i="30"/>
  <c r="E99" i="30"/>
  <c r="F99" i="30"/>
  <c r="G99" i="30"/>
  <c r="B99" i="30"/>
  <c r="C96" i="30"/>
  <c r="D96" i="30"/>
  <c r="E96" i="30"/>
  <c r="F96" i="30"/>
  <c r="G96" i="30"/>
  <c r="B96" i="30"/>
  <c r="C81" i="30"/>
  <c r="D81" i="30"/>
  <c r="E81" i="30"/>
  <c r="F81" i="30"/>
  <c r="G81" i="30"/>
  <c r="B81" i="30"/>
  <c r="C78" i="30"/>
  <c r="D78" i="30"/>
  <c r="E78" i="30"/>
  <c r="F78" i="30"/>
  <c r="G78" i="30"/>
  <c r="B78" i="30"/>
  <c r="C75" i="30"/>
  <c r="D75" i="30"/>
  <c r="E75" i="30"/>
  <c r="F75" i="30"/>
  <c r="G75" i="30"/>
  <c r="B75" i="30"/>
  <c r="C73" i="30"/>
  <c r="D73" i="30"/>
  <c r="E73" i="30"/>
  <c r="F73" i="30"/>
  <c r="G73" i="30"/>
  <c r="B73" i="30"/>
  <c r="C69" i="30"/>
  <c r="D69" i="30"/>
  <c r="E69" i="30"/>
  <c r="F69" i="30"/>
  <c r="G69" i="30"/>
  <c r="B69" i="30"/>
  <c r="C62" i="30"/>
  <c r="D62" i="30"/>
  <c r="E62" i="30"/>
  <c r="F62" i="30"/>
  <c r="G62" i="30"/>
  <c r="B62" i="30"/>
  <c r="C58" i="30"/>
  <c r="D58" i="30"/>
  <c r="E58" i="30"/>
  <c r="F58" i="30"/>
  <c r="G58" i="30"/>
  <c r="B58" i="30"/>
  <c r="C56" i="30"/>
  <c r="D56" i="30"/>
  <c r="E56" i="30"/>
  <c r="F56" i="30"/>
  <c r="G56" i="30"/>
  <c r="B56" i="30"/>
  <c r="C53" i="30"/>
  <c r="D53" i="30"/>
  <c r="E53" i="30"/>
  <c r="F53" i="30"/>
  <c r="G53" i="30"/>
  <c r="B53" i="30"/>
  <c r="C51" i="30"/>
  <c r="D51" i="30"/>
  <c r="E51" i="30"/>
  <c r="F51" i="30"/>
  <c r="G51" i="30"/>
  <c r="B51" i="30"/>
  <c r="C45" i="30"/>
  <c r="D45" i="30"/>
  <c r="E45" i="30"/>
  <c r="F45" i="30"/>
  <c r="G45" i="30"/>
  <c r="C40" i="30"/>
  <c r="D40" i="30"/>
  <c r="E40" i="30"/>
  <c r="F40" i="30"/>
  <c r="G40" i="30"/>
  <c r="B40" i="30"/>
  <c r="C38" i="30"/>
  <c r="D38" i="30"/>
  <c r="E38" i="30"/>
  <c r="F38" i="30"/>
  <c r="G38" i="30"/>
  <c r="B38" i="30"/>
  <c r="C35" i="30"/>
  <c r="D35" i="30"/>
  <c r="E35" i="30"/>
  <c r="F35" i="30"/>
  <c r="G35" i="30"/>
  <c r="B35" i="30"/>
  <c r="C33" i="30"/>
  <c r="D33" i="30"/>
  <c r="E33" i="30"/>
  <c r="F33" i="30"/>
  <c r="G33" i="30"/>
  <c r="B33" i="30"/>
  <c r="C30" i="30"/>
  <c r="D30" i="30"/>
  <c r="E30" i="30"/>
  <c r="F30" i="30"/>
  <c r="G30" i="30"/>
  <c r="B30" i="30"/>
  <c r="G170" i="30" l="1"/>
  <c r="D170" i="30"/>
  <c r="F170" i="30"/>
  <c r="E170" i="30"/>
  <c r="C170" i="30"/>
  <c r="B170" i="30"/>
  <c r="D144" i="30"/>
  <c r="G144" i="30"/>
  <c r="F144" i="30"/>
  <c r="E144" i="30"/>
  <c r="B144" i="30"/>
  <c r="C144" i="30"/>
  <c r="G126" i="30"/>
  <c r="F126" i="30"/>
  <c r="E126" i="30"/>
  <c r="D126" i="30"/>
  <c r="C126" i="30"/>
  <c r="B126" i="30"/>
  <c r="E93" i="30"/>
  <c r="G106" i="30"/>
  <c r="C42" i="30"/>
  <c r="B42" i="30"/>
  <c r="F106" i="30"/>
  <c r="E106" i="30"/>
  <c r="D106" i="30"/>
  <c r="B106" i="30"/>
  <c r="C106" i="30"/>
  <c r="G93" i="30"/>
  <c r="F93" i="30"/>
  <c r="D93" i="30"/>
  <c r="B93" i="30"/>
  <c r="C93" i="30"/>
  <c r="G83" i="30"/>
  <c r="F83" i="30"/>
  <c r="E83" i="30"/>
  <c r="D83" i="30"/>
  <c r="C83" i="30"/>
  <c r="B83" i="30"/>
  <c r="G66" i="30"/>
  <c r="F66" i="30"/>
  <c r="D66" i="30"/>
  <c r="E66" i="30"/>
  <c r="B66" i="30"/>
  <c r="C66" i="30"/>
  <c r="F42" i="30"/>
  <c r="G42" i="30"/>
  <c r="E42" i="30"/>
  <c r="D42" i="30"/>
  <c r="C27" i="30"/>
  <c r="D27" i="30"/>
  <c r="E27" i="30"/>
  <c r="F27" i="30"/>
  <c r="G27" i="30"/>
  <c r="B27" i="30"/>
  <c r="E466" i="22" l="1"/>
  <c r="E498" i="22" s="1"/>
  <c r="K498" i="22"/>
  <c r="K499" i="22"/>
  <c r="K500" i="22"/>
  <c r="E475" i="22"/>
  <c r="F475" i="22"/>
  <c r="G475" i="22"/>
  <c r="H475" i="22"/>
  <c r="I475" i="22"/>
  <c r="J475" i="22"/>
  <c r="K475" i="22"/>
  <c r="L475" i="22"/>
  <c r="E476" i="22"/>
  <c r="F476" i="22"/>
  <c r="G476" i="22"/>
  <c r="H476" i="22"/>
  <c r="I476" i="22"/>
  <c r="J476" i="22"/>
  <c r="K476" i="22"/>
  <c r="L476" i="22"/>
  <c r="E477" i="22"/>
  <c r="F477" i="22"/>
  <c r="G477" i="22"/>
  <c r="H477" i="22"/>
  <c r="I477" i="22"/>
  <c r="J477" i="22"/>
  <c r="K477" i="22"/>
  <c r="L477" i="22"/>
  <c r="E474" i="22"/>
  <c r="F474" i="22"/>
  <c r="G474" i="22"/>
  <c r="H474" i="22"/>
  <c r="I474" i="22"/>
  <c r="J474" i="22"/>
  <c r="K474" i="22"/>
  <c r="L474" i="22"/>
  <c r="E470" i="22"/>
  <c r="F470" i="22"/>
  <c r="G470" i="22"/>
  <c r="H470" i="22"/>
  <c r="I470" i="22"/>
  <c r="J470" i="22"/>
  <c r="K470" i="22"/>
  <c r="L470" i="22"/>
  <c r="E471" i="22"/>
  <c r="F471" i="22"/>
  <c r="G471" i="22"/>
  <c r="H471" i="22"/>
  <c r="I471" i="22"/>
  <c r="J471" i="22"/>
  <c r="K471" i="22"/>
  <c r="L471" i="22"/>
  <c r="E472" i="22"/>
  <c r="F472" i="22"/>
  <c r="G472" i="22"/>
  <c r="H472" i="22"/>
  <c r="I472" i="22"/>
  <c r="J472" i="22"/>
  <c r="K472" i="22"/>
  <c r="L472" i="22"/>
  <c r="E473" i="22"/>
  <c r="F473" i="22"/>
  <c r="G473" i="22"/>
  <c r="H473" i="22"/>
  <c r="I473" i="22"/>
  <c r="J473" i="22"/>
  <c r="K473" i="22"/>
  <c r="L473" i="22"/>
  <c r="E478" i="22"/>
  <c r="F478" i="22"/>
  <c r="G478" i="22"/>
  <c r="H478" i="22"/>
  <c r="I478" i="22"/>
  <c r="J478" i="22"/>
  <c r="K478" i="22"/>
  <c r="L478" i="22"/>
  <c r="E479" i="22"/>
  <c r="F479" i="22"/>
  <c r="G479" i="22"/>
  <c r="H479" i="22"/>
  <c r="I479" i="22"/>
  <c r="J479" i="22"/>
  <c r="K479" i="22"/>
  <c r="L479" i="22"/>
  <c r="E480" i="22"/>
  <c r="F480" i="22"/>
  <c r="G480" i="22"/>
  <c r="H480" i="22"/>
  <c r="I480" i="22"/>
  <c r="J480" i="22"/>
  <c r="K480" i="22"/>
  <c r="L480" i="22"/>
  <c r="E481" i="22"/>
  <c r="F481" i="22"/>
  <c r="G481" i="22"/>
  <c r="H481" i="22"/>
  <c r="I481" i="22"/>
  <c r="J481" i="22"/>
  <c r="K481" i="22"/>
  <c r="K501" i="22" s="1"/>
  <c r="L481" i="22"/>
  <c r="E482" i="22"/>
  <c r="F482" i="22"/>
  <c r="G482" i="22"/>
  <c r="H482" i="22"/>
  <c r="I482" i="22"/>
  <c r="J482" i="22"/>
  <c r="K482" i="22"/>
  <c r="L482" i="22"/>
  <c r="E483" i="22"/>
  <c r="F483" i="22"/>
  <c r="G483" i="22"/>
  <c r="H483" i="22"/>
  <c r="I483" i="22"/>
  <c r="J483" i="22"/>
  <c r="K483" i="22"/>
  <c r="L483" i="22"/>
  <c r="E484" i="22"/>
  <c r="F484" i="22"/>
  <c r="G484" i="22"/>
  <c r="H484" i="22"/>
  <c r="I484" i="22"/>
  <c r="J484" i="22"/>
  <c r="K484" i="22"/>
  <c r="L484" i="22"/>
  <c r="E485" i="22"/>
  <c r="F485" i="22"/>
  <c r="G485" i="22"/>
  <c r="H485" i="22"/>
  <c r="I485" i="22"/>
  <c r="J485" i="22"/>
  <c r="K485" i="22"/>
  <c r="L485" i="22"/>
  <c r="E486" i="22"/>
  <c r="F486" i="22"/>
  <c r="G486" i="22"/>
  <c r="H486" i="22"/>
  <c r="I486" i="22"/>
  <c r="J486" i="22"/>
  <c r="K486" i="22"/>
  <c r="L486" i="22"/>
  <c r="E487" i="22"/>
  <c r="F487" i="22"/>
  <c r="G487" i="22"/>
  <c r="H487" i="22"/>
  <c r="I487" i="22"/>
  <c r="J487" i="22"/>
  <c r="K487" i="22"/>
  <c r="L487" i="22"/>
  <c r="E488" i="22"/>
  <c r="F488" i="22"/>
  <c r="G488" i="22"/>
  <c r="H488" i="22"/>
  <c r="I488" i="22"/>
  <c r="J488" i="22"/>
  <c r="K488" i="22"/>
  <c r="L488" i="22"/>
  <c r="E489" i="22"/>
  <c r="F489" i="22"/>
  <c r="G489" i="22"/>
  <c r="H489" i="22"/>
  <c r="I489" i="22"/>
  <c r="J489" i="22"/>
  <c r="K489" i="22"/>
  <c r="L489" i="22"/>
  <c r="E490" i="22"/>
  <c r="F490" i="22"/>
  <c r="G490" i="22"/>
  <c r="H490" i="22"/>
  <c r="I490" i="22"/>
  <c r="J490" i="22"/>
  <c r="K490" i="22"/>
  <c r="L490" i="22"/>
  <c r="E491" i="22"/>
  <c r="F491" i="22"/>
  <c r="G491" i="22"/>
  <c r="H491" i="22"/>
  <c r="I491" i="22"/>
  <c r="J491" i="22"/>
  <c r="K491" i="22"/>
  <c r="L491" i="22"/>
  <c r="E492" i="22"/>
  <c r="F492" i="22"/>
  <c r="G492" i="22"/>
  <c r="H492" i="22"/>
  <c r="I492" i="22"/>
  <c r="J492" i="22"/>
  <c r="K492" i="22"/>
  <c r="L492" i="22"/>
  <c r="E493" i="22"/>
  <c r="F493" i="22"/>
  <c r="G493" i="22"/>
  <c r="H493" i="22"/>
  <c r="I493" i="22"/>
  <c r="J493" i="22"/>
  <c r="K493" i="22"/>
  <c r="L493" i="22"/>
  <c r="E494" i="22"/>
  <c r="F494" i="22"/>
  <c r="G494" i="22"/>
  <c r="H494" i="22"/>
  <c r="I494" i="22"/>
  <c r="J494" i="22"/>
  <c r="K494" i="22"/>
  <c r="L494" i="22"/>
  <c r="E495" i="22"/>
  <c r="F495" i="22"/>
  <c r="G495" i="22"/>
  <c r="H495" i="22"/>
  <c r="I495" i="22"/>
  <c r="J495" i="22"/>
  <c r="K495" i="22"/>
  <c r="L495" i="22"/>
  <c r="E496" i="22"/>
  <c r="F496" i="22"/>
  <c r="G496" i="22"/>
  <c r="H496" i="22"/>
  <c r="I496" i="22"/>
  <c r="J496" i="22"/>
  <c r="K496" i="22"/>
  <c r="L496" i="22"/>
  <c r="E497" i="22"/>
  <c r="F497" i="22"/>
  <c r="G497" i="22"/>
  <c r="H497" i="22"/>
  <c r="I497" i="22"/>
  <c r="J497" i="22"/>
  <c r="K497" i="22"/>
  <c r="L497" i="22"/>
  <c r="E467" i="22"/>
  <c r="E499" i="22" s="1"/>
  <c r="F467" i="22"/>
  <c r="F499" i="22" s="1"/>
  <c r="G467" i="22"/>
  <c r="G499" i="22" s="1"/>
  <c r="H467" i="22"/>
  <c r="H499" i="22" s="1"/>
  <c r="I467" i="22"/>
  <c r="I499" i="22" s="1"/>
  <c r="J467" i="22"/>
  <c r="J499" i="22" s="1"/>
  <c r="K467" i="22"/>
  <c r="L467" i="22"/>
  <c r="L499" i="22" s="1"/>
  <c r="E468" i="22"/>
  <c r="E500" i="22" s="1"/>
  <c r="F468" i="22"/>
  <c r="F500" i="22" s="1"/>
  <c r="G468" i="22"/>
  <c r="G500" i="22" s="1"/>
  <c r="H468" i="22"/>
  <c r="H500" i="22" s="1"/>
  <c r="I468" i="22"/>
  <c r="I500" i="22" s="1"/>
  <c r="J468" i="22"/>
  <c r="J500" i="22" s="1"/>
  <c r="K468" i="22"/>
  <c r="L468" i="22"/>
  <c r="L500" i="22" s="1"/>
  <c r="E469" i="22"/>
  <c r="E501" i="22" s="1"/>
  <c r="F469" i="22"/>
  <c r="F501" i="22" s="1"/>
  <c r="G469" i="22"/>
  <c r="G501" i="22" s="1"/>
  <c r="H469" i="22"/>
  <c r="H501" i="22" s="1"/>
  <c r="I469" i="22"/>
  <c r="I501" i="22" s="1"/>
  <c r="J469" i="22"/>
  <c r="J501" i="22" s="1"/>
  <c r="K469" i="22"/>
  <c r="L469" i="22"/>
  <c r="L501" i="22" s="1"/>
  <c r="F466" i="22"/>
  <c r="F498" i="22" s="1"/>
  <c r="G466" i="22"/>
  <c r="G498" i="22" s="1"/>
  <c r="H466" i="22"/>
  <c r="H498" i="22" s="1"/>
  <c r="I466" i="22"/>
  <c r="I498" i="22" s="1"/>
  <c r="J466" i="22"/>
  <c r="J498" i="22" s="1"/>
  <c r="K466" i="22"/>
  <c r="L466" i="22"/>
  <c r="L498" i="22" s="1"/>
  <c r="F432" i="22"/>
  <c r="G432" i="22"/>
  <c r="H432" i="22"/>
  <c r="I432" i="22"/>
  <c r="J432" i="22"/>
  <c r="K432" i="22"/>
  <c r="L432" i="22"/>
  <c r="F433" i="22"/>
  <c r="G433" i="22"/>
  <c r="H433" i="22"/>
  <c r="I433" i="22"/>
  <c r="J433" i="22"/>
  <c r="K433" i="22"/>
  <c r="L433" i="22"/>
  <c r="E432" i="22"/>
  <c r="E433" i="22"/>
  <c r="F422" i="22"/>
  <c r="G422" i="22"/>
  <c r="H422" i="22"/>
  <c r="I422" i="22"/>
  <c r="J422" i="22"/>
  <c r="K422" i="22"/>
  <c r="L422" i="22"/>
  <c r="F423" i="22"/>
  <c r="G423" i="22"/>
  <c r="H423" i="22"/>
  <c r="I423" i="22"/>
  <c r="J423" i="22"/>
  <c r="K423" i="22"/>
  <c r="L423" i="22"/>
  <c r="E422" i="22"/>
  <c r="E423" i="22"/>
  <c r="F408" i="22"/>
  <c r="G408" i="22"/>
  <c r="H408" i="22"/>
  <c r="I408" i="22"/>
  <c r="J408" i="22"/>
  <c r="K408" i="22"/>
  <c r="L408" i="22"/>
  <c r="F409" i="22"/>
  <c r="G409" i="22"/>
  <c r="H409" i="22"/>
  <c r="I409" i="22"/>
  <c r="J409" i="22"/>
  <c r="K409" i="22"/>
  <c r="L409" i="22"/>
  <c r="E408" i="22"/>
  <c r="E409" i="22"/>
  <c r="F394" i="22"/>
  <c r="G394" i="22"/>
  <c r="H394" i="22"/>
  <c r="I394" i="22"/>
  <c r="J394" i="22"/>
  <c r="K394" i="22"/>
  <c r="L394" i="22"/>
  <c r="F395" i="22"/>
  <c r="G395" i="22"/>
  <c r="H395" i="22"/>
  <c r="I395" i="22"/>
  <c r="J395" i="22"/>
  <c r="K395" i="22"/>
  <c r="L395" i="22"/>
  <c r="E394" i="22"/>
  <c r="E395" i="22"/>
  <c r="F376" i="22"/>
  <c r="G376" i="22"/>
  <c r="H376" i="22"/>
  <c r="I376" i="22"/>
  <c r="J376" i="22"/>
  <c r="K376" i="22"/>
  <c r="L376" i="22"/>
  <c r="F377" i="22"/>
  <c r="G377" i="22"/>
  <c r="H377" i="22"/>
  <c r="I377" i="22"/>
  <c r="J377" i="22"/>
  <c r="K377" i="22"/>
  <c r="L377" i="22"/>
  <c r="E376" i="22"/>
  <c r="E377" i="22"/>
  <c r="F362" i="22"/>
  <c r="G362" i="22"/>
  <c r="H362" i="22"/>
  <c r="I362" i="22"/>
  <c r="J362" i="22"/>
  <c r="K362" i="22"/>
  <c r="L362" i="22"/>
  <c r="F363" i="22"/>
  <c r="G363" i="22"/>
  <c r="H363" i="22"/>
  <c r="I363" i="22"/>
  <c r="J363" i="22"/>
  <c r="K363" i="22"/>
  <c r="L363" i="22"/>
  <c r="E362" i="22"/>
  <c r="E363" i="22"/>
  <c r="F344" i="22"/>
  <c r="G344" i="22"/>
  <c r="H344" i="22"/>
  <c r="I344" i="22"/>
  <c r="J344" i="22"/>
  <c r="K344" i="22"/>
  <c r="L344" i="22"/>
  <c r="F345" i="22"/>
  <c r="G345" i="22"/>
  <c r="H345" i="22"/>
  <c r="I345" i="22"/>
  <c r="J345" i="22"/>
  <c r="K345" i="22"/>
  <c r="L345" i="22"/>
  <c r="E344" i="22"/>
  <c r="E345" i="22"/>
  <c r="F334" i="22"/>
  <c r="G334" i="22"/>
  <c r="H334" i="22"/>
  <c r="I334" i="22"/>
  <c r="J334" i="22"/>
  <c r="K334" i="22"/>
  <c r="L334" i="22"/>
  <c r="F335" i="22"/>
  <c r="G335" i="22"/>
  <c r="H335" i="22"/>
  <c r="I335" i="22"/>
  <c r="J335" i="22"/>
  <c r="K335" i="22"/>
  <c r="L335" i="22"/>
  <c r="E334" i="22"/>
  <c r="E335" i="22"/>
  <c r="F316" i="22"/>
  <c r="G316" i="22"/>
  <c r="H316" i="22"/>
  <c r="I316" i="22"/>
  <c r="J316" i="22"/>
  <c r="K316" i="22"/>
  <c r="L316" i="22"/>
  <c r="F317" i="22"/>
  <c r="G317" i="22"/>
  <c r="H317" i="22"/>
  <c r="I317" i="22"/>
  <c r="J317" i="22"/>
  <c r="K317" i="22"/>
  <c r="L317" i="22"/>
  <c r="E316" i="22"/>
  <c r="E317" i="22"/>
  <c r="F306" i="22"/>
  <c r="G306" i="22"/>
  <c r="H306" i="22"/>
  <c r="I306" i="22"/>
  <c r="J306" i="22"/>
  <c r="K306" i="22"/>
  <c r="L306" i="22"/>
  <c r="F307" i="22"/>
  <c r="G307" i="22"/>
  <c r="H307" i="22"/>
  <c r="I307" i="22"/>
  <c r="J307" i="22"/>
  <c r="K307" i="22"/>
  <c r="L307" i="22"/>
  <c r="E306" i="22"/>
  <c r="E307" i="22"/>
  <c r="F288" i="22"/>
  <c r="G288" i="22"/>
  <c r="H288" i="22"/>
  <c r="I288" i="22"/>
  <c r="J288" i="22"/>
  <c r="K288" i="22"/>
  <c r="L288" i="22"/>
  <c r="F289" i="22"/>
  <c r="G289" i="22"/>
  <c r="H289" i="22"/>
  <c r="I289" i="22"/>
  <c r="J289" i="22"/>
  <c r="K289" i="22"/>
  <c r="L289" i="22"/>
  <c r="E288" i="22"/>
  <c r="E289" i="22"/>
  <c r="F266" i="22"/>
  <c r="G266" i="22"/>
  <c r="H266" i="22"/>
  <c r="I266" i="22"/>
  <c r="J266" i="22"/>
  <c r="K266" i="22"/>
  <c r="L266" i="22"/>
  <c r="F267" i="22"/>
  <c r="G267" i="22"/>
  <c r="H267" i="22"/>
  <c r="I267" i="22"/>
  <c r="J267" i="22"/>
  <c r="K267" i="22"/>
  <c r="L267" i="22"/>
  <c r="E266" i="22"/>
  <c r="E267" i="22"/>
  <c r="F244" i="22"/>
  <c r="G244" i="22"/>
  <c r="H244" i="22"/>
  <c r="I244" i="22"/>
  <c r="J244" i="22"/>
  <c r="K244" i="22"/>
  <c r="L244" i="22"/>
  <c r="F245" i="22"/>
  <c r="G245" i="22"/>
  <c r="H245" i="22"/>
  <c r="I245" i="22"/>
  <c r="J245" i="22"/>
  <c r="K245" i="22"/>
  <c r="L245" i="22"/>
  <c r="E244" i="22"/>
  <c r="E245" i="22"/>
  <c r="D427" i="22"/>
  <c r="D428" i="22"/>
  <c r="D429" i="22"/>
  <c r="D426" i="22"/>
  <c r="D413" i="22"/>
  <c r="D414" i="22"/>
  <c r="D415" i="22"/>
  <c r="D416" i="22"/>
  <c r="D417" i="22"/>
  <c r="D418" i="22"/>
  <c r="D419" i="22"/>
  <c r="D412" i="22"/>
  <c r="D399" i="22"/>
  <c r="D400" i="22"/>
  <c r="D401" i="22"/>
  <c r="D402" i="22"/>
  <c r="D403" i="22"/>
  <c r="D404" i="22"/>
  <c r="D405" i="22"/>
  <c r="D398" i="22"/>
  <c r="D381" i="22"/>
  <c r="D382" i="22"/>
  <c r="D383" i="22"/>
  <c r="D384" i="22"/>
  <c r="D385" i="22"/>
  <c r="D386" i="22"/>
  <c r="D387" i="22"/>
  <c r="D388" i="22"/>
  <c r="D389" i="22"/>
  <c r="D390" i="22"/>
  <c r="D391" i="22"/>
  <c r="D380" i="22"/>
  <c r="D367" i="22"/>
  <c r="D368" i="22"/>
  <c r="D369" i="22"/>
  <c r="D370" i="22"/>
  <c r="D371" i="22"/>
  <c r="D372" i="22"/>
  <c r="D373" i="22"/>
  <c r="D366" i="22"/>
  <c r="D349" i="22"/>
  <c r="D350" i="22"/>
  <c r="D351" i="22"/>
  <c r="D352" i="22"/>
  <c r="D353" i="22"/>
  <c r="D354" i="22"/>
  <c r="D355" i="22"/>
  <c r="D356" i="22"/>
  <c r="D357" i="22"/>
  <c r="D358" i="22"/>
  <c r="D359" i="22"/>
  <c r="D348" i="22"/>
  <c r="D339" i="22"/>
  <c r="D340" i="22"/>
  <c r="D341" i="22"/>
  <c r="D338" i="22"/>
  <c r="D321" i="22"/>
  <c r="D322" i="22"/>
  <c r="D323" i="22"/>
  <c r="D324" i="22"/>
  <c r="D325" i="22"/>
  <c r="D326" i="22"/>
  <c r="D327" i="22"/>
  <c r="D328" i="22"/>
  <c r="D329" i="22"/>
  <c r="D330" i="22"/>
  <c r="D331" i="22"/>
  <c r="D320" i="22"/>
  <c r="D311" i="22"/>
  <c r="D312" i="22"/>
  <c r="D313" i="22"/>
  <c r="D310" i="22"/>
  <c r="D293" i="22"/>
  <c r="D294" i="22"/>
  <c r="D295" i="22"/>
  <c r="D296" i="22"/>
  <c r="D297" i="22"/>
  <c r="D298" i="22"/>
  <c r="D299" i="22"/>
  <c r="D300" i="22"/>
  <c r="D301" i="22"/>
  <c r="D302" i="22"/>
  <c r="D303" i="22"/>
  <c r="D292" i="22"/>
  <c r="D271" i="22"/>
  <c r="D272" i="22"/>
  <c r="D273" i="22"/>
  <c r="D274" i="22"/>
  <c r="D275" i="22"/>
  <c r="D276" i="22"/>
  <c r="D277" i="22"/>
  <c r="D278" i="22"/>
  <c r="D279" i="22"/>
  <c r="D280" i="22"/>
  <c r="D281" i="22"/>
  <c r="D282" i="22"/>
  <c r="D283" i="22"/>
  <c r="D284" i="22"/>
  <c r="D285" i="22"/>
  <c r="D270" i="22"/>
  <c r="D249" i="22"/>
  <c r="D250" i="22"/>
  <c r="D251" i="22"/>
  <c r="D252" i="22"/>
  <c r="D253" i="22"/>
  <c r="D254" i="22"/>
  <c r="D255" i="22"/>
  <c r="D256" i="22"/>
  <c r="D257" i="22"/>
  <c r="D258" i="22"/>
  <c r="D259" i="22"/>
  <c r="D260" i="22"/>
  <c r="D261" i="22"/>
  <c r="D262" i="22"/>
  <c r="D263" i="22"/>
  <c r="D248" i="22"/>
  <c r="D231" i="22"/>
  <c r="D232" i="22"/>
  <c r="D233" i="22"/>
  <c r="D234" i="22"/>
  <c r="D235" i="22"/>
  <c r="D236" i="22"/>
  <c r="D237" i="22"/>
  <c r="D238" i="22"/>
  <c r="D239" i="22"/>
  <c r="D240" i="22"/>
  <c r="D241" i="22"/>
  <c r="D230" i="22"/>
  <c r="I430" i="22"/>
  <c r="L430" i="22"/>
  <c r="L431" i="22"/>
  <c r="F430" i="22"/>
  <c r="G430" i="22"/>
  <c r="H430" i="22"/>
  <c r="J430" i="22"/>
  <c r="K430" i="22"/>
  <c r="F431" i="22"/>
  <c r="G431" i="22"/>
  <c r="H431" i="22"/>
  <c r="I431" i="22"/>
  <c r="J431" i="22"/>
  <c r="K431" i="22"/>
  <c r="E431" i="22"/>
  <c r="E430" i="22"/>
  <c r="F420" i="22"/>
  <c r="G420" i="22"/>
  <c r="H420" i="22"/>
  <c r="I420" i="22"/>
  <c r="J420" i="22"/>
  <c r="K420" i="22"/>
  <c r="L420" i="22"/>
  <c r="F421" i="22"/>
  <c r="G421" i="22"/>
  <c r="H421" i="22"/>
  <c r="I421" i="22"/>
  <c r="J421" i="22"/>
  <c r="K421" i="22"/>
  <c r="L421" i="22"/>
  <c r="E421" i="22"/>
  <c r="E420" i="22"/>
  <c r="F406" i="22"/>
  <c r="G406" i="22"/>
  <c r="H406" i="22"/>
  <c r="I406" i="22"/>
  <c r="J406" i="22"/>
  <c r="K406" i="22"/>
  <c r="L406" i="22"/>
  <c r="F407" i="22"/>
  <c r="G407" i="22"/>
  <c r="H407" i="22"/>
  <c r="I407" i="22"/>
  <c r="J407" i="22"/>
  <c r="K407" i="22"/>
  <c r="L407" i="22"/>
  <c r="E407" i="22"/>
  <c r="E406" i="22"/>
  <c r="F392" i="22"/>
  <c r="G392" i="22"/>
  <c r="H392" i="22"/>
  <c r="I392" i="22"/>
  <c r="J392" i="22"/>
  <c r="K392" i="22"/>
  <c r="L392" i="22"/>
  <c r="F393" i="22"/>
  <c r="G393" i="22"/>
  <c r="H393" i="22"/>
  <c r="I393" i="22"/>
  <c r="J393" i="22"/>
  <c r="K393" i="22"/>
  <c r="L393" i="22"/>
  <c r="E393" i="22"/>
  <c r="E392" i="22"/>
  <c r="F374" i="22"/>
  <c r="G374" i="22"/>
  <c r="H374" i="22"/>
  <c r="I374" i="22"/>
  <c r="J374" i="22"/>
  <c r="K374" i="22"/>
  <c r="L374" i="22"/>
  <c r="F375" i="22"/>
  <c r="G375" i="22"/>
  <c r="H375" i="22"/>
  <c r="I375" i="22"/>
  <c r="J375" i="22"/>
  <c r="K375" i="22"/>
  <c r="L375" i="22"/>
  <c r="E375" i="22"/>
  <c r="E374" i="22"/>
  <c r="F360" i="22"/>
  <c r="G360" i="22"/>
  <c r="H360" i="22"/>
  <c r="I360" i="22"/>
  <c r="J360" i="22"/>
  <c r="K360" i="22"/>
  <c r="L360" i="22"/>
  <c r="F361" i="22"/>
  <c r="G361" i="22"/>
  <c r="H361" i="22"/>
  <c r="I361" i="22"/>
  <c r="J361" i="22"/>
  <c r="K361" i="22"/>
  <c r="L361" i="22"/>
  <c r="E361" i="22"/>
  <c r="E360" i="22"/>
  <c r="F342" i="22"/>
  <c r="G342" i="22"/>
  <c r="H342" i="22"/>
  <c r="I342" i="22"/>
  <c r="J342" i="22"/>
  <c r="K342" i="22"/>
  <c r="L342" i="22"/>
  <c r="F343" i="22"/>
  <c r="G343" i="22"/>
  <c r="H343" i="22"/>
  <c r="I343" i="22"/>
  <c r="J343" i="22"/>
  <c r="K343" i="22"/>
  <c r="L343" i="22"/>
  <c r="E343" i="22"/>
  <c r="E342" i="22"/>
  <c r="F332" i="22"/>
  <c r="G332" i="22"/>
  <c r="H332" i="22"/>
  <c r="I332" i="22"/>
  <c r="J332" i="22"/>
  <c r="K332" i="22"/>
  <c r="L332" i="22"/>
  <c r="F333" i="22"/>
  <c r="G333" i="22"/>
  <c r="H333" i="22"/>
  <c r="I333" i="22"/>
  <c r="J333" i="22"/>
  <c r="K333" i="22"/>
  <c r="L333" i="22"/>
  <c r="E333" i="22"/>
  <c r="E332" i="22"/>
  <c r="F314" i="22"/>
  <c r="G314" i="22"/>
  <c r="H314" i="22"/>
  <c r="I314" i="22"/>
  <c r="J314" i="22"/>
  <c r="K314" i="22"/>
  <c r="L314" i="22"/>
  <c r="F315" i="22"/>
  <c r="G315" i="22"/>
  <c r="H315" i="22"/>
  <c r="I315" i="22"/>
  <c r="J315" i="22"/>
  <c r="K315" i="22"/>
  <c r="L315" i="22"/>
  <c r="E315" i="22"/>
  <c r="E314" i="22"/>
  <c r="F304" i="22"/>
  <c r="G304" i="22"/>
  <c r="H304" i="22"/>
  <c r="I304" i="22"/>
  <c r="J304" i="22"/>
  <c r="K304" i="22"/>
  <c r="L304" i="22"/>
  <c r="F305" i="22"/>
  <c r="G305" i="22"/>
  <c r="H305" i="22"/>
  <c r="I305" i="22"/>
  <c r="J305" i="22"/>
  <c r="K305" i="22"/>
  <c r="L305" i="22"/>
  <c r="E305" i="22"/>
  <c r="E304" i="22"/>
  <c r="F286" i="22"/>
  <c r="G286" i="22"/>
  <c r="H286" i="22"/>
  <c r="I286" i="22"/>
  <c r="J286" i="22"/>
  <c r="K286" i="22"/>
  <c r="L286" i="22"/>
  <c r="F287" i="22"/>
  <c r="G287" i="22"/>
  <c r="H287" i="22"/>
  <c r="I287" i="22"/>
  <c r="J287" i="22"/>
  <c r="K287" i="22"/>
  <c r="L287" i="22"/>
  <c r="F264" i="22"/>
  <c r="G264" i="22"/>
  <c r="H264" i="22"/>
  <c r="I264" i="22"/>
  <c r="J264" i="22"/>
  <c r="K264" i="22"/>
  <c r="L264" i="22"/>
  <c r="F265" i="22"/>
  <c r="G265" i="22"/>
  <c r="H265" i="22"/>
  <c r="I265" i="22"/>
  <c r="J265" i="22"/>
  <c r="K265" i="22"/>
  <c r="L265" i="22"/>
  <c r="F242" i="22"/>
  <c r="G242" i="22"/>
  <c r="H242" i="22"/>
  <c r="I242" i="22"/>
  <c r="J242" i="22"/>
  <c r="K242" i="22"/>
  <c r="L242" i="22"/>
  <c r="F243" i="22"/>
  <c r="G243" i="22"/>
  <c r="H243" i="22"/>
  <c r="I243" i="22"/>
  <c r="J243" i="22"/>
  <c r="K243" i="22"/>
  <c r="L243" i="22"/>
  <c r="E287" i="22"/>
  <c r="E286" i="22"/>
  <c r="E265" i="22"/>
  <c r="E264" i="22"/>
  <c r="E243" i="22"/>
  <c r="E242" i="22"/>
  <c r="D374" i="22" l="1"/>
  <c r="D392" i="22"/>
  <c r="D406" i="22"/>
  <c r="D243" i="22"/>
  <c r="D431" i="22"/>
  <c r="D430" i="22"/>
  <c r="D421" i="22"/>
  <c r="D420" i="22"/>
  <c r="D407" i="22"/>
  <c r="D393" i="22"/>
  <c r="D375" i="22"/>
  <c r="D361" i="22"/>
  <c r="D360" i="22"/>
  <c r="D342" i="22"/>
  <c r="D343" i="22"/>
  <c r="D332" i="22"/>
  <c r="D333" i="22"/>
  <c r="D314" i="22"/>
  <c r="D315" i="22"/>
  <c r="D304" i="22"/>
  <c r="D305" i="22"/>
  <c r="D286" i="22"/>
  <c r="D287" i="22"/>
  <c r="D264" i="22"/>
  <c r="D265" i="22"/>
  <c r="D242" i="22"/>
  <c r="D433" i="22"/>
  <c r="D317" i="22"/>
  <c r="D306" i="22"/>
  <c r="D316" i="22"/>
  <c r="D334" i="22"/>
  <c r="D432" i="22"/>
  <c r="D422" i="22"/>
  <c r="D395" i="22"/>
  <c r="D394" i="22"/>
  <c r="D362" i="22"/>
  <c r="D363" i="22"/>
  <c r="D345" i="22"/>
  <c r="D344" i="22"/>
  <c r="D335" i="22"/>
  <c r="D423" i="22"/>
  <c r="D409" i="22"/>
  <c r="D408" i="22"/>
  <c r="D377" i="22"/>
  <c r="D376" i="22"/>
  <c r="D307" i="22"/>
  <c r="D289" i="22"/>
  <c r="D288" i="22"/>
  <c r="D267" i="22"/>
  <c r="D266" i="22"/>
  <c r="D244" i="22"/>
  <c r="D245" i="22"/>
  <c r="F460" i="22"/>
  <c r="G460" i="22"/>
  <c r="H460" i="22"/>
  <c r="I460" i="22"/>
  <c r="J460" i="22"/>
  <c r="K460" i="22"/>
  <c r="L460" i="22"/>
  <c r="F461" i="22"/>
  <c r="G461" i="22"/>
  <c r="H461" i="22"/>
  <c r="I461" i="22"/>
  <c r="J461" i="22"/>
  <c r="K461" i="22"/>
  <c r="L461" i="22"/>
  <c r="F462" i="22"/>
  <c r="G462" i="22"/>
  <c r="H462" i="22"/>
  <c r="I462" i="22"/>
  <c r="J462" i="22"/>
  <c r="K462" i="22"/>
  <c r="L462" i="22"/>
  <c r="F463" i="22"/>
  <c r="G463" i="22"/>
  <c r="H463" i="22"/>
  <c r="I463" i="22"/>
  <c r="J463" i="22"/>
  <c r="K463" i="22"/>
  <c r="L463" i="22"/>
  <c r="E461" i="22"/>
  <c r="E462" i="22"/>
  <c r="E463" i="22"/>
  <c r="E460" i="22"/>
  <c r="F450" i="22"/>
  <c r="G450" i="22"/>
  <c r="H450" i="22"/>
  <c r="I450" i="22"/>
  <c r="J450" i="22"/>
  <c r="K450" i="22"/>
  <c r="L450" i="22"/>
  <c r="F451" i="22"/>
  <c r="G451" i="22"/>
  <c r="H451" i="22"/>
  <c r="I451" i="22"/>
  <c r="J451" i="22"/>
  <c r="K451" i="22"/>
  <c r="L451" i="22"/>
  <c r="F452" i="22"/>
  <c r="G452" i="22"/>
  <c r="H452" i="22"/>
  <c r="I452" i="22"/>
  <c r="J452" i="22"/>
  <c r="K452" i="22"/>
  <c r="L452" i="22"/>
  <c r="F453" i="22"/>
  <c r="G453" i="22"/>
  <c r="H453" i="22"/>
  <c r="I453" i="22"/>
  <c r="J453" i="22"/>
  <c r="K453" i="22"/>
  <c r="L453" i="22"/>
  <c r="E451" i="22"/>
  <c r="E452" i="22"/>
  <c r="E453" i="22"/>
  <c r="E450" i="22"/>
  <c r="F440" i="22"/>
  <c r="G440" i="22"/>
  <c r="H440" i="22"/>
  <c r="I440" i="22"/>
  <c r="J440" i="22"/>
  <c r="K440" i="22"/>
  <c r="L440" i="22"/>
  <c r="F441" i="22"/>
  <c r="G441" i="22"/>
  <c r="H441" i="22"/>
  <c r="I441" i="22"/>
  <c r="J441" i="22"/>
  <c r="K441" i="22"/>
  <c r="L441" i="22"/>
  <c r="F442" i="22"/>
  <c r="G442" i="22"/>
  <c r="H442" i="22"/>
  <c r="I442" i="22"/>
  <c r="J442" i="22"/>
  <c r="K442" i="22"/>
  <c r="L442" i="22"/>
  <c r="F443" i="22"/>
  <c r="G443" i="22"/>
  <c r="H443" i="22"/>
  <c r="I443" i="22"/>
  <c r="J443" i="22"/>
  <c r="K443" i="22"/>
  <c r="L443" i="22"/>
  <c r="E441" i="22"/>
  <c r="E442" i="22"/>
  <c r="E443" i="22"/>
  <c r="E440" i="22"/>
  <c r="D457" i="22"/>
  <c r="D458" i="22"/>
  <c r="D459" i="22"/>
  <c r="D456" i="22"/>
  <c r="D447" i="22"/>
  <c r="D448" i="22"/>
  <c r="D449" i="22"/>
  <c r="D446" i="22"/>
  <c r="D437" i="22"/>
  <c r="D438" i="22"/>
  <c r="D439" i="22"/>
  <c r="D436" i="22"/>
  <c r="D193" i="22"/>
  <c r="D194" i="22"/>
  <c r="D195" i="22"/>
  <c r="D196" i="22"/>
  <c r="D197" i="22"/>
  <c r="D198" i="22"/>
  <c r="D199" i="22"/>
  <c r="D200" i="22"/>
  <c r="D201" i="22"/>
  <c r="D202" i="22"/>
  <c r="D203" i="22"/>
  <c r="D204" i="22"/>
  <c r="D205" i="22"/>
  <c r="D206" i="22"/>
  <c r="D207" i="22"/>
  <c r="D208" i="22"/>
  <c r="D209" i="22"/>
  <c r="D210" i="22"/>
  <c r="D211" i="22"/>
  <c r="D212" i="22"/>
  <c r="D213" i="22"/>
  <c r="D214" i="22"/>
  <c r="D215" i="22"/>
  <c r="D216" i="22"/>
  <c r="D217" i="22"/>
  <c r="D218" i="22"/>
  <c r="D219" i="22"/>
  <c r="D220" i="22"/>
  <c r="D221" i="22"/>
  <c r="D222" i="22"/>
  <c r="D223" i="22"/>
  <c r="D192" i="22"/>
  <c r="F224" i="22"/>
  <c r="G224" i="22"/>
  <c r="H224" i="22"/>
  <c r="I224" i="22"/>
  <c r="J224" i="22"/>
  <c r="K224" i="22"/>
  <c r="L224" i="22"/>
  <c r="F225" i="22"/>
  <c r="G225" i="22"/>
  <c r="H225" i="22"/>
  <c r="I225" i="22"/>
  <c r="J225" i="22"/>
  <c r="K225" i="22"/>
  <c r="L225" i="22"/>
  <c r="F226" i="22"/>
  <c r="G226" i="22"/>
  <c r="H226" i="22"/>
  <c r="I226" i="22"/>
  <c r="J226" i="22"/>
  <c r="K226" i="22"/>
  <c r="L226" i="22"/>
  <c r="F227" i="22"/>
  <c r="G227" i="22"/>
  <c r="H227" i="22"/>
  <c r="I227" i="22"/>
  <c r="J227" i="22"/>
  <c r="K227" i="22"/>
  <c r="L227" i="22"/>
  <c r="E225" i="22"/>
  <c r="E226" i="22"/>
  <c r="E227" i="22"/>
  <c r="E224" i="22"/>
  <c r="F186" i="22"/>
  <c r="G186" i="22"/>
  <c r="H186" i="22"/>
  <c r="I186" i="22"/>
  <c r="J186" i="22"/>
  <c r="K186" i="22"/>
  <c r="L186" i="22"/>
  <c r="F187" i="22"/>
  <c r="G187" i="22"/>
  <c r="H187" i="22"/>
  <c r="I187" i="22"/>
  <c r="J187" i="22"/>
  <c r="K187" i="22"/>
  <c r="L187" i="22"/>
  <c r="E187" i="22"/>
  <c r="E186" i="22"/>
  <c r="D178" i="22"/>
  <c r="D179" i="22"/>
  <c r="D180" i="22"/>
  <c r="D181" i="22"/>
  <c r="D182" i="22"/>
  <c r="D183" i="22"/>
  <c r="D184" i="22"/>
  <c r="D185" i="22"/>
  <c r="E188" i="22"/>
  <c r="F188" i="22"/>
  <c r="G188" i="22"/>
  <c r="H188" i="22"/>
  <c r="I188" i="22"/>
  <c r="J188" i="22"/>
  <c r="K188" i="22"/>
  <c r="E189" i="22"/>
  <c r="F189" i="22"/>
  <c r="G189" i="22"/>
  <c r="H189" i="22"/>
  <c r="I189" i="22"/>
  <c r="J189" i="22"/>
  <c r="K189" i="22"/>
  <c r="L189" i="22"/>
  <c r="L188" i="22"/>
  <c r="L173" i="22"/>
  <c r="E173" i="22"/>
  <c r="E172" i="22"/>
  <c r="F174" i="22"/>
  <c r="G174" i="22"/>
  <c r="H174" i="22"/>
  <c r="I174" i="22"/>
  <c r="J174" i="22"/>
  <c r="K174" i="22"/>
  <c r="L174" i="22"/>
  <c r="F175" i="22"/>
  <c r="G175" i="22"/>
  <c r="H175" i="22"/>
  <c r="I175" i="22"/>
  <c r="J175" i="22"/>
  <c r="K175" i="22"/>
  <c r="L175" i="22"/>
  <c r="E175" i="22"/>
  <c r="E174" i="22"/>
  <c r="D164" i="22"/>
  <c r="D165" i="22"/>
  <c r="D166" i="22"/>
  <c r="D167" i="22"/>
  <c r="D168" i="22"/>
  <c r="D169" i="22"/>
  <c r="D170" i="22"/>
  <c r="D171" i="22"/>
  <c r="F172" i="22"/>
  <c r="G172" i="22"/>
  <c r="H172" i="22"/>
  <c r="I172" i="22"/>
  <c r="J172" i="22"/>
  <c r="K172" i="22"/>
  <c r="F173" i="22"/>
  <c r="G173" i="22"/>
  <c r="H173" i="22"/>
  <c r="I173" i="22"/>
  <c r="J173" i="22"/>
  <c r="K173" i="22"/>
  <c r="L172" i="22"/>
  <c r="F158" i="22"/>
  <c r="G158" i="22"/>
  <c r="H158" i="22"/>
  <c r="I158" i="22"/>
  <c r="J158" i="22"/>
  <c r="K158" i="22"/>
  <c r="L158" i="22"/>
  <c r="F159" i="22"/>
  <c r="G159" i="22"/>
  <c r="H159" i="22"/>
  <c r="I159" i="22"/>
  <c r="J159" i="22"/>
  <c r="K159" i="22"/>
  <c r="L159" i="22"/>
  <c r="E159" i="22"/>
  <c r="E158" i="22"/>
  <c r="D147" i="22"/>
  <c r="D148" i="22"/>
  <c r="D149" i="22"/>
  <c r="D150" i="22"/>
  <c r="D151" i="22"/>
  <c r="D152" i="22"/>
  <c r="D153" i="22"/>
  <c r="D154" i="22"/>
  <c r="D155" i="22"/>
  <c r="D156" i="22"/>
  <c r="D157" i="22"/>
  <c r="D146" i="22"/>
  <c r="E161" i="22"/>
  <c r="F161" i="22"/>
  <c r="G161" i="22"/>
  <c r="H161" i="22"/>
  <c r="I161" i="22"/>
  <c r="J161" i="22"/>
  <c r="K161" i="22"/>
  <c r="E160" i="22"/>
  <c r="F160" i="22"/>
  <c r="G160" i="22"/>
  <c r="H160" i="22"/>
  <c r="I160" i="22"/>
  <c r="J160" i="22"/>
  <c r="K160" i="22"/>
  <c r="L161" i="22"/>
  <c r="L160" i="22"/>
  <c r="D139" i="22"/>
  <c r="D138" i="22"/>
  <c r="D135" i="22"/>
  <c r="D126" i="22"/>
  <c r="D127" i="22"/>
  <c r="D128" i="22"/>
  <c r="D129" i="22"/>
  <c r="D130" i="22"/>
  <c r="D131" i="22"/>
  <c r="D132" i="22"/>
  <c r="D133" i="22"/>
  <c r="D134" i="22"/>
  <c r="E43" i="22"/>
  <c r="D450" i="22" l="1"/>
  <c r="D224" i="22"/>
  <c r="D225" i="22"/>
  <c r="D452" i="22"/>
  <c r="D443" i="22"/>
  <c r="D460" i="22"/>
  <c r="D463" i="22"/>
  <c r="D462" i="22"/>
  <c r="D461" i="22"/>
  <c r="D453" i="22"/>
  <c r="D451" i="22"/>
  <c r="D440" i="22"/>
  <c r="D442" i="22"/>
  <c r="D441" i="22"/>
  <c r="D227" i="22"/>
  <c r="D226" i="22"/>
  <c r="D186" i="22"/>
  <c r="D187" i="22"/>
  <c r="D188" i="22"/>
  <c r="D189" i="22"/>
  <c r="D175" i="22"/>
  <c r="D174" i="22"/>
  <c r="D173" i="22"/>
  <c r="D172" i="22"/>
  <c r="D159" i="22"/>
  <c r="D158" i="22"/>
  <c r="D161" i="22"/>
  <c r="D160" i="22"/>
  <c r="C42" i="29"/>
  <c r="D42" i="29"/>
  <c r="E42" i="29"/>
  <c r="F42" i="29"/>
  <c r="G42" i="29"/>
  <c r="B42" i="29"/>
  <c r="D35" i="29"/>
  <c r="E35" i="29"/>
  <c r="F35" i="29"/>
  <c r="G35" i="29"/>
  <c r="C35" i="29"/>
  <c r="D36" i="29"/>
  <c r="E36" i="29"/>
  <c r="F36" i="29"/>
  <c r="G36" i="29"/>
  <c r="D37" i="29"/>
  <c r="E37" i="29"/>
  <c r="F37" i="29"/>
  <c r="G37" i="29"/>
  <c r="D38" i="29"/>
  <c r="E38" i="29"/>
  <c r="F38" i="29"/>
  <c r="G38" i="29"/>
  <c r="D39" i="29"/>
  <c r="E39" i="29"/>
  <c r="F39" i="29"/>
  <c r="G39" i="29"/>
  <c r="D40" i="29"/>
  <c r="E40" i="29"/>
  <c r="F40" i="29"/>
  <c r="G40" i="29"/>
  <c r="D34" i="29"/>
  <c r="E34" i="29"/>
  <c r="F34" i="29"/>
  <c r="G34" i="29"/>
  <c r="C34" i="29"/>
  <c r="D26" i="29"/>
  <c r="E26" i="29"/>
  <c r="F26" i="29"/>
  <c r="G26" i="29"/>
  <c r="C15" i="29"/>
  <c r="D15" i="29"/>
  <c r="E15" i="29"/>
  <c r="F15" i="29"/>
  <c r="G15" i="29"/>
  <c r="B15" i="29"/>
  <c r="C36" i="29"/>
  <c r="C37" i="29"/>
  <c r="C38" i="29"/>
  <c r="C39" i="29"/>
  <c r="C40" i="29"/>
  <c r="B35" i="29"/>
  <c r="B36" i="29"/>
  <c r="B37" i="29"/>
  <c r="B38" i="29"/>
  <c r="B39" i="29"/>
  <c r="B40" i="29"/>
  <c r="B34" i="29"/>
  <c r="C26" i="29"/>
  <c r="B26" i="29"/>
  <c r="F41" i="29" l="1"/>
  <c r="C41" i="29"/>
  <c r="B41" i="29"/>
  <c r="G41" i="29"/>
  <c r="E41" i="29"/>
  <c r="D41" i="29"/>
  <c r="D61" i="23"/>
  <c r="D62" i="23"/>
  <c r="D63" i="23"/>
  <c r="D53" i="23"/>
  <c r="D54" i="23"/>
  <c r="D55" i="23"/>
  <c r="D56" i="23"/>
  <c r="D57" i="23"/>
  <c r="D58" i="23"/>
  <c r="D59" i="23"/>
  <c r="D60" i="23"/>
  <c r="D64" i="23"/>
  <c r="D22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39" i="23"/>
  <c r="D40" i="23"/>
  <c r="D41" i="23"/>
  <c r="D42" i="23"/>
  <c r="D43" i="23"/>
  <c r="D44" i="23"/>
  <c r="D45" i="23"/>
  <c r="D46" i="23"/>
  <c r="D47" i="23"/>
  <c r="D48" i="23"/>
  <c r="D49" i="23"/>
  <c r="D51" i="23"/>
  <c r="D52" i="23"/>
  <c r="D10" i="23"/>
  <c r="D21" i="23"/>
  <c r="D20" i="23"/>
  <c r="D19" i="23"/>
  <c r="D18" i="23"/>
  <c r="D17" i="23"/>
  <c r="D16" i="23"/>
  <c r="D15" i="23"/>
  <c r="D14" i="23"/>
  <c r="D13" i="23"/>
  <c r="D12" i="23"/>
  <c r="D11" i="23"/>
  <c r="D8" i="23"/>
  <c r="D9" i="23"/>
  <c r="D7" i="23"/>
  <c r="D6" i="23"/>
  <c r="D47" i="28" l="1"/>
  <c r="E47" i="28"/>
  <c r="F47" i="28"/>
  <c r="G47" i="28"/>
  <c r="H47" i="28"/>
  <c r="I47" i="28"/>
  <c r="D48" i="28"/>
  <c r="E48" i="28"/>
  <c r="F48" i="28"/>
  <c r="G48" i="28"/>
  <c r="H48" i="28"/>
  <c r="I48" i="28"/>
  <c r="D49" i="28"/>
  <c r="E49" i="28"/>
  <c r="F49" i="28"/>
  <c r="G49" i="28"/>
  <c r="H49" i="28"/>
  <c r="I49" i="28"/>
  <c r="D50" i="28"/>
  <c r="E50" i="28"/>
  <c r="F50" i="28"/>
  <c r="G50" i="28"/>
  <c r="H50" i="28"/>
  <c r="I50" i="28"/>
  <c r="D51" i="28"/>
  <c r="E51" i="28"/>
  <c r="F51" i="28"/>
  <c r="G51" i="28"/>
  <c r="H51" i="28"/>
  <c r="I51" i="28"/>
  <c r="D52" i="28"/>
  <c r="E52" i="28"/>
  <c r="F52" i="28"/>
  <c r="G52" i="28"/>
  <c r="H52" i="28"/>
  <c r="I52" i="28"/>
  <c r="D53" i="28"/>
  <c r="E53" i="28"/>
  <c r="F53" i="28"/>
  <c r="G53" i="28"/>
  <c r="H53" i="28"/>
  <c r="I53" i="28"/>
  <c r="D54" i="28"/>
  <c r="E54" i="28"/>
  <c r="F54" i="28"/>
  <c r="G54" i="28"/>
  <c r="H54" i="28"/>
  <c r="I54" i="28"/>
  <c r="C47" i="28"/>
  <c r="C48" i="28"/>
  <c r="C49" i="28"/>
  <c r="C50" i="28"/>
  <c r="C51" i="28"/>
  <c r="C52" i="28"/>
  <c r="C53" i="28"/>
  <c r="C54" i="28"/>
  <c r="D45" i="28"/>
  <c r="E45" i="28"/>
  <c r="F45" i="28"/>
  <c r="G45" i="28"/>
  <c r="H45" i="28"/>
  <c r="I45" i="28"/>
  <c r="D46" i="28"/>
  <c r="E46" i="28"/>
  <c r="F46" i="28"/>
  <c r="G46" i="28"/>
  <c r="H46" i="28"/>
  <c r="I46" i="28"/>
  <c r="C46" i="28"/>
  <c r="C45" i="28"/>
  <c r="J140" i="22" l="1"/>
  <c r="J141" i="22"/>
  <c r="J142" i="22"/>
  <c r="J143" i="22"/>
  <c r="K140" i="22"/>
  <c r="L140" i="22"/>
  <c r="F140" i="22"/>
  <c r="G140" i="22"/>
  <c r="H140" i="22"/>
  <c r="I140" i="22"/>
  <c r="F141" i="22"/>
  <c r="G141" i="22"/>
  <c r="H141" i="22"/>
  <c r="I141" i="22"/>
  <c r="K141" i="22"/>
  <c r="L141" i="22"/>
  <c r="F142" i="22"/>
  <c r="G142" i="22"/>
  <c r="H142" i="22"/>
  <c r="I142" i="22"/>
  <c r="K142" i="22"/>
  <c r="L142" i="22"/>
  <c r="F143" i="22"/>
  <c r="G143" i="22"/>
  <c r="H143" i="22"/>
  <c r="I143" i="22"/>
  <c r="K143" i="22"/>
  <c r="L143" i="22"/>
  <c r="E141" i="22"/>
  <c r="E142" i="22"/>
  <c r="E143" i="22"/>
  <c r="E140" i="22"/>
  <c r="D125" i="22"/>
  <c r="D136" i="22"/>
  <c r="D137" i="22"/>
  <c r="D124" i="22"/>
  <c r="F118" i="22"/>
  <c r="G118" i="22"/>
  <c r="H118" i="22"/>
  <c r="I118" i="22"/>
  <c r="J118" i="22"/>
  <c r="K118" i="22"/>
  <c r="L118" i="22"/>
  <c r="F119" i="22"/>
  <c r="G119" i="22"/>
  <c r="H119" i="22"/>
  <c r="I119" i="22"/>
  <c r="J119" i="22"/>
  <c r="K119" i="22"/>
  <c r="L119" i="22"/>
  <c r="F120" i="22"/>
  <c r="G120" i="22"/>
  <c r="H120" i="22"/>
  <c r="I120" i="22"/>
  <c r="J120" i="22"/>
  <c r="K120" i="22"/>
  <c r="L120" i="22"/>
  <c r="F121" i="22"/>
  <c r="G121" i="22"/>
  <c r="H121" i="22"/>
  <c r="I121" i="22"/>
  <c r="J121" i="22"/>
  <c r="K121" i="22"/>
  <c r="L121" i="22"/>
  <c r="E119" i="22"/>
  <c r="E120" i="22"/>
  <c r="E121" i="22"/>
  <c r="E118" i="22"/>
  <c r="D99" i="22"/>
  <c r="D100" i="22"/>
  <c r="D101" i="22"/>
  <c r="D102" i="22"/>
  <c r="D103" i="22"/>
  <c r="D104" i="22"/>
  <c r="D105" i="22"/>
  <c r="D106" i="22"/>
  <c r="D107" i="22"/>
  <c r="D108" i="22"/>
  <c r="D109" i="22"/>
  <c r="D110" i="22"/>
  <c r="D111" i="22"/>
  <c r="D112" i="22"/>
  <c r="D113" i="22"/>
  <c r="D114" i="22"/>
  <c r="D115" i="22"/>
  <c r="D116" i="22"/>
  <c r="D117" i="22"/>
  <c r="D98" i="22"/>
  <c r="L78" i="22"/>
  <c r="F78" i="22"/>
  <c r="G78" i="22"/>
  <c r="H78" i="22"/>
  <c r="I78" i="22"/>
  <c r="J78" i="22"/>
  <c r="K78" i="22"/>
  <c r="F79" i="22"/>
  <c r="G79" i="22"/>
  <c r="H79" i="22"/>
  <c r="I79" i="22"/>
  <c r="J79" i="22"/>
  <c r="K79" i="22"/>
  <c r="L79" i="22"/>
  <c r="F80" i="22"/>
  <c r="G80" i="22"/>
  <c r="H80" i="22"/>
  <c r="I80" i="22"/>
  <c r="J80" i="22"/>
  <c r="K80" i="22"/>
  <c r="L80" i="22"/>
  <c r="F81" i="22"/>
  <c r="G81" i="22"/>
  <c r="H81" i="22"/>
  <c r="I81" i="22"/>
  <c r="J81" i="22"/>
  <c r="K81" i="22"/>
  <c r="L81" i="22"/>
  <c r="E79" i="22"/>
  <c r="E80" i="22"/>
  <c r="E81" i="22"/>
  <c r="E78" i="22"/>
  <c r="D47" i="22"/>
  <c r="D48" i="22"/>
  <c r="D49" i="22"/>
  <c r="D50" i="22"/>
  <c r="D51" i="22"/>
  <c r="D52" i="22"/>
  <c r="D53" i="22"/>
  <c r="D54" i="22"/>
  <c r="D55" i="22"/>
  <c r="D56" i="22"/>
  <c r="D57" i="22"/>
  <c r="D58" i="22"/>
  <c r="D59" i="22"/>
  <c r="D60" i="22"/>
  <c r="D61" i="22"/>
  <c r="D62" i="22"/>
  <c r="D63" i="22"/>
  <c r="D64" i="22"/>
  <c r="D65" i="22"/>
  <c r="D66" i="22"/>
  <c r="D67" i="22"/>
  <c r="D68" i="22"/>
  <c r="D69" i="22"/>
  <c r="D70" i="22"/>
  <c r="D71" i="22"/>
  <c r="D72" i="22"/>
  <c r="D73" i="22"/>
  <c r="D74" i="22"/>
  <c r="D75" i="22"/>
  <c r="D76" i="22"/>
  <c r="D77" i="22"/>
  <c r="D46" i="22"/>
  <c r="F40" i="22"/>
  <c r="G40" i="22"/>
  <c r="H40" i="22"/>
  <c r="I40" i="22"/>
  <c r="J40" i="22"/>
  <c r="K40" i="22"/>
  <c r="L40" i="22"/>
  <c r="F41" i="22"/>
  <c r="G41" i="22"/>
  <c r="H41" i="22"/>
  <c r="I41" i="22"/>
  <c r="J41" i="22"/>
  <c r="K41" i="22"/>
  <c r="L41" i="22"/>
  <c r="F42" i="22"/>
  <c r="G42" i="22"/>
  <c r="H42" i="22"/>
  <c r="I42" i="22"/>
  <c r="J42" i="22"/>
  <c r="K42" i="22"/>
  <c r="L42" i="22"/>
  <c r="F43" i="22"/>
  <c r="G43" i="22"/>
  <c r="H43" i="22"/>
  <c r="I43" i="22"/>
  <c r="J43" i="22"/>
  <c r="K43" i="22"/>
  <c r="L43" i="22"/>
  <c r="E41" i="22"/>
  <c r="E42" i="22"/>
  <c r="E40" i="22"/>
  <c r="F92" i="22"/>
  <c r="G92" i="22"/>
  <c r="H92" i="22"/>
  <c r="I92" i="22"/>
  <c r="J92" i="22"/>
  <c r="K92" i="22"/>
  <c r="L92" i="22"/>
  <c r="F93" i="22"/>
  <c r="G93" i="22"/>
  <c r="H93" i="22"/>
  <c r="I93" i="22"/>
  <c r="J93" i="22"/>
  <c r="K93" i="22"/>
  <c r="L93" i="22"/>
  <c r="F94" i="22"/>
  <c r="G94" i="22"/>
  <c r="H94" i="22"/>
  <c r="I94" i="22"/>
  <c r="J94" i="22"/>
  <c r="K94" i="22"/>
  <c r="L94" i="22"/>
  <c r="F95" i="22"/>
  <c r="G95" i="22"/>
  <c r="H95" i="22"/>
  <c r="I95" i="22"/>
  <c r="J95" i="22"/>
  <c r="K95" i="22"/>
  <c r="L95" i="22"/>
  <c r="E94" i="22"/>
  <c r="E95" i="22"/>
  <c r="E93" i="22"/>
  <c r="E92" i="22"/>
  <c r="D85" i="22"/>
  <c r="D86" i="22"/>
  <c r="D87" i="22"/>
  <c r="D88" i="22"/>
  <c r="D89" i="22"/>
  <c r="D90" i="22"/>
  <c r="D91" i="22"/>
  <c r="D84" i="22"/>
  <c r="D9" i="22"/>
  <c r="D467" i="22" s="1"/>
  <c r="D10" i="22"/>
  <c r="D468" i="22" s="1"/>
  <c r="D11" i="22"/>
  <c r="D469" i="22" s="1"/>
  <c r="D12" i="22"/>
  <c r="D470" i="22" s="1"/>
  <c r="D13" i="22"/>
  <c r="D471" i="22" s="1"/>
  <c r="D14" i="22"/>
  <c r="D472" i="22" s="1"/>
  <c r="D15" i="22"/>
  <c r="D473" i="22" s="1"/>
  <c r="D16" i="22"/>
  <c r="D474" i="22" s="1"/>
  <c r="D17" i="22"/>
  <c r="D475" i="22" s="1"/>
  <c r="D18" i="22"/>
  <c r="D476" i="22" s="1"/>
  <c r="D19" i="22"/>
  <c r="D477" i="22" s="1"/>
  <c r="D20" i="22"/>
  <c r="D478" i="22" s="1"/>
  <c r="D21" i="22"/>
  <c r="D479" i="22" s="1"/>
  <c r="D22" i="22"/>
  <c r="D480" i="22" s="1"/>
  <c r="D23" i="22"/>
  <c r="D481" i="22" s="1"/>
  <c r="D24" i="22"/>
  <c r="D482" i="22" s="1"/>
  <c r="D25" i="22"/>
  <c r="D483" i="22" s="1"/>
  <c r="D26" i="22"/>
  <c r="D484" i="22" s="1"/>
  <c r="D27" i="22"/>
  <c r="D485" i="22" s="1"/>
  <c r="D28" i="22"/>
  <c r="D486" i="22" s="1"/>
  <c r="D29" i="22"/>
  <c r="D487" i="22" s="1"/>
  <c r="D30" i="22"/>
  <c r="D488" i="22" s="1"/>
  <c r="D31" i="22"/>
  <c r="D489" i="22" s="1"/>
  <c r="D32" i="22"/>
  <c r="D490" i="22" s="1"/>
  <c r="D33" i="22"/>
  <c r="D491" i="22" s="1"/>
  <c r="D34" i="22"/>
  <c r="D492" i="22" s="1"/>
  <c r="D35" i="22"/>
  <c r="D493" i="22" s="1"/>
  <c r="D36" i="22"/>
  <c r="D494" i="22" s="1"/>
  <c r="D37" i="22"/>
  <c r="D495" i="22" s="1"/>
  <c r="D38" i="22"/>
  <c r="D496" i="22" s="1"/>
  <c r="D39" i="22"/>
  <c r="D497" i="22" s="1"/>
  <c r="D8" i="22"/>
  <c r="D466" i="22" s="1"/>
  <c r="D498" i="22" s="1"/>
  <c r="D499" i="22" l="1"/>
  <c r="D501" i="22"/>
  <c r="D500" i="22"/>
  <c r="D140" i="22"/>
  <c r="D40" i="22"/>
  <c r="D142" i="22"/>
  <c r="D143" i="22"/>
  <c r="D120" i="22"/>
  <c r="D43" i="22"/>
  <c r="D141" i="22"/>
  <c r="D79" i="22"/>
  <c r="D95" i="22"/>
  <c r="D94" i="22"/>
  <c r="D92" i="22"/>
  <c r="D93" i="22"/>
  <c r="D121" i="22"/>
  <c r="D118" i="22"/>
  <c r="D119" i="22"/>
  <c r="D81" i="22"/>
  <c r="D78" i="22"/>
  <c r="D80" i="22"/>
  <c r="D42" i="22"/>
  <c r="D41" i="22"/>
  <c r="J40" i="24"/>
  <c r="J39" i="24"/>
  <c r="J38" i="24"/>
  <c r="J37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Wilhelm, Anne</author>
  </authors>
  <commentList>
    <comment ref="A9" authorId="0" shapeId="0" xr:uid="{68FFD6C8-EEDD-4E60-9262-8615F94126DB}">
      <text>
        <r>
          <rPr>
            <b/>
            <sz val="9"/>
            <color indexed="81"/>
            <rFont val="Segoe UI"/>
            <family val="2"/>
          </rPr>
          <t>Wilhelm, Anne:</t>
        </r>
        <r>
          <rPr>
            <sz val="9"/>
            <color indexed="81"/>
            <rFont val="Segoe UI"/>
            <family val="2"/>
          </rPr>
          <t xml:space="preserve">
Belgien, Bulgarien, Dänemark, Estland, Finnland, Frankreich, Griechenland, Irland, Italien, Kroatien, Lettland, Litauen, Luxemburg, Malta, Niederlande, Österreich, Polen, Portugal, Rumänien, Schweden, Slowakai, Slowenien, Spanien, Tschechien, Ungarn, Zypern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Wilhelm, Anne</author>
  </authors>
  <commentList>
    <comment ref="D4" authorId="0" shapeId="0" xr:uid="{841DA7C6-4B01-40E3-8486-6020C97D99A8}">
      <text>
        <r>
          <rPr>
            <b/>
            <sz val="9"/>
            <color indexed="81"/>
            <rFont val="Segoe UI"/>
            <family val="2"/>
          </rPr>
          <t>Wilhelm, Anne:</t>
        </r>
        <r>
          <rPr>
            <sz val="9"/>
            <color indexed="81"/>
            <rFont val="Segoe UI"/>
            <family val="2"/>
          </rPr>
          <t xml:space="preserve">
inkl. Weiterstud. zur Notenverb.</t>
        </r>
      </text>
    </comment>
  </commentList>
</comments>
</file>

<file path=xl/sharedStrings.xml><?xml version="1.0" encoding="utf-8"?>
<sst xmlns="http://schemas.openxmlformats.org/spreadsheetml/2006/main" count="1913" uniqueCount="445">
  <si>
    <t>Promotion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</si>
  <si>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</si>
  <si>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</si>
  <si>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</si>
  <si>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</si>
  <si>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</si>
  <si>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</si>
  <si>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</si>
  <si>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</si>
  <si>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>Studierende</t>
  </si>
  <si>
    <t>Erststudium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</si>
  <si>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</si>
  <si>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</si>
  <si>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</si>
  <si>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</si>
  <si>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</si>
  <si>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</si>
  <si>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Staatenlos/Ungeklärt</t>
  </si>
  <si>
    <t>dar. Universitäten</t>
  </si>
  <si>
    <t>dar. FH ohne VerwFH</t>
  </si>
  <si>
    <t>Verwaltungs-fachhoch-
schulen</t>
  </si>
  <si>
    <t>davon</t>
  </si>
  <si>
    <t>Insgesamt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</si>
  <si>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</si>
  <si>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</si>
  <si>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</si>
  <si>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</si>
  <si>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</si>
  <si>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</si>
  <si>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</si>
  <si>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</si>
  <si>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</si>
  <si>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</si>
  <si>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</si>
  <si>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</si>
  <si>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</si>
  <si>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</si>
  <si>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</si>
  <si>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</si>
  <si>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</si>
  <si>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</si>
  <si>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</si>
  <si>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</si>
  <si>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</si>
  <si>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</si>
  <si>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</si>
  <si>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</si>
  <si>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</si>
  <si>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</si>
  <si>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</si>
  <si>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</si>
  <si>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</si>
  <si>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</si>
  <si>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</si>
  <si>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</si>
  <si>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</si>
  <si>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</si>
  <si>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Studie-
rende</t>
  </si>
  <si>
    <t>1. Hoch-
schul-
semester</t>
  </si>
  <si>
    <t>1. Fach-
semester</t>
  </si>
  <si>
    <t>Universitäten</t>
  </si>
  <si>
    <t>w</t>
  </si>
  <si>
    <t>Fachhochschulen</t>
  </si>
  <si>
    <t xml:space="preserve">  (ohne Verwaltungs-FH)</t>
  </si>
  <si>
    <t>Verwaltungsfachhochschulen</t>
  </si>
  <si>
    <t>Land Brandenburg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</si>
  <si>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</si>
  <si>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</si>
  <si>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</si>
  <si>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</si>
  <si>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</si>
  <si>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</si>
  <si>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</si>
  <si>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</si>
  <si>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</si>
  <si>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</si>
  <si>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</si>
  <si>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</si>
  <si>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</si>
  <si>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</si>
  <si>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</si>
  <si>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</si>
  <si>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</si>
  <si>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</si>
  <si>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</si>
  <si>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</si>
  <si>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</si>
  <si>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</si>
  <si>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</si>
  <si>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</si>
  <si>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</si>
  <si>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</si>
  <si>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</si>
  <si>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</si>
  <si>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 xml:space="preserve">Fächergruppen </t>
  </si>
  <si>
    <t>Universität Potsdam</t>
  </si>
  <si>
    <t>Europa-Universität Viadrina Frankfurt (Oder)</t>
  </si>
  <si>
    <t>Fachhochschulen (ohne Verwaltungsfachhochschulen) zusammen</t>
  </si>
  <si>
    <t>Fachhochschule Potsdam</t>
  </si>
  <si>
    <t>Verwaltungsfachhochschulen zusammen</t>
  </si>
  <si>
    <t>Fachhochschule für Finanzen Brandenburg in Königs Wusterhausen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</si>
  <si>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</si>
  <si>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</si>
  <si>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</si>
  <si>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</si>
  <si>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</si>
  <si>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</si>
  <si>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</si>
  <si>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</si>
  <si>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</si>
  <si>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</si>
  <si>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</si>
  <si>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</si>
  <si>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</si>
  <si>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</si>
  <si>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</si>
  <si>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</si>
  <si>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</si>
  <si>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>Wintersemester</t>
  </si>
  <si>
    <t>Kunsthoch-
schulen</t>
  </si>
  <si>
    <t>Verwaltungsfach-
hochschulen</t>
  </si>
  <si>
    <t>darunter weiblich</t>
  </si>
  <si>
    <t>1. FS insgesamt</t>
  </si>
  <si>
    <t>1. HS insgesamt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</si>
  <si>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</si>
  <si>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</si>
  <si>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</si>
  <si>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</si>
  <si>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</si>
  <si>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</si>
  <si>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</si>
  <si>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</si>
  <si>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</si>
  <si>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</si>
  <si>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</si>
  <si>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</si>
  <si>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</si>
  <si>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</si>
  <si>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</si>
  <si>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</si>
  <si>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</si>
  <si>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</si>
  <si>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</si>
  <si>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</si>
  <si>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</si>
  <si>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</si>
  <si>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</si>
  <si>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</si>
  <si>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</si>
  <si>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</si>
  <si>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</si>
  <si>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</si>
  <si>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</si>
  <si>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</si>
  <si>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</si>
  <si>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</si>
  <si>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</si>
  <si>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</si>
  <si>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</si>
  <si>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</si>
  <si>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</si>
  <si>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</si>
  <si>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</si>
  <si>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</si>
  <si>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</si>
  <si>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</si>
  <si>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</si>
  <si>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</si>
  <si>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</si>
  <si>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</si>
  <si>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1 ohne Verwaltungsfachhochschulen</t>
  </si>
  <si>
    <t>Studienjahr
(Sommer- u. folgendes
Wintersemester)</t>
  </si>
  <si>
    <t>Rechts-, Wirtschafts- und Sozialwissenschaften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</si>
  <si>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</si>
  <si>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</si>
  <si>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</si>
  <si>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</si>
  <si>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</si>
  <si>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</si>
  <si>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Germanistik (Deutsch, germanische Sprachen ohne Anglistik)</t>
  </si>
  <si>
    <t>Agrarwissenschaften, Lebensmittel- und Getränketechnologie</t>
  </si>
  <si>
    <t>Anteil der Studierenden in den einzelnen Hochschularten</t>
  </si>
  <si>
    <t>Zusammenfassende Übersicht über Studie-</t>
  </si>
  <si>
    <t>nach Hochschularten</t>
  </si>
  <si>
    <t xml:space="preserve">nach Fächergruppen, Fach- und Hochschul- 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</si>
  <si>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</si>
  <si>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</si>
  <si>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</si>
  <si>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</si>
  <si>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</si>
  <si>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ohne 
Angabe</t>
  </si>
  <si>
    <t>weiteren Studium</t>
  </si>
  <si>
    <t>Rechtswissenschaften</t>
  </si>
  <si>
    <t>Verwaltungswissenschaften</t>
  </si>
  <si>
    <t xml:space="preserve">Ausländische Studierende im Winterse-    </t>
  </si>
  <si>
    <t>nach dem Land des Erwerbs der Hoch-</t>
  </si>
  <si>
    <t xml:space="preserve">Anteil der Studierenden in den einzelnen </t>
  </si>
  <si>
    <t xml:space="preserve">Studierende in den vergangenen zehn </t>
  </si>
  <si>
    <t xml:space="preserve">Hochschularten im Wintersemester </t>
  </si>
  <si>
    <t>Rechts-, Wirtschafts- und Sozialwissenschaften allgemein</t>
  </si>
  <si>
    <t>Verwaltungs-
fach-
hochschulen</t>
  </si>
  <si>
    <t>(in Tausend)</t>
  </si>
  <si>
    <t xml:space="preserve">(in Tausend) </t>
  </si>
  <si>
    <t>schulzugangsberechtigung und Hochschulen</t>
  </si>
  <si>
    <t xml:space="preserve">Wirtschaftswissenschaften </t>
  </si>
  <si>
    <t>Künstlerischer Abschluss</t>
  </si>
  <si>
    <t>Fachhochschulabschluss</t>
  </si>
  <si>
    <t>Sonstige Abschlussprüfungen</t>
  </si>
  <si>
    <t>FH für Finanzen Brandenburg</t>
  </si>
  <si>
    <t xml:space="preserve">  Elstal</t>
  </si>
  <si>
    <t xml:space="preserve">  in Königs Wusterhausen</t>
  </si>
  <si>
    <t>Europa-Universität Viadrina</t>
  </si>
  <si>
    <t xml:space="preserve">  Frankfurt (Oder)</t>
  </si>
  <si>
    <t>dar.: Europäische Union</t>
  </si>
  <si>
    <t>Universitärer Abschluss
  (ohne Lehramtsprüfungen)</t>
  </si>
  <si>
    <t>Technische Hochschule Wildau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</si>
  <si>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</si>
  <si>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</si>
  <si>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</si>
  <si>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</si>
  <si>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</si>
  <si>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deutsche Studierende</t>
  </si>
  <si>
    <t>ausländische Studierende</t>
  </si>
  <si>
    <t>Fachhochschule für Sport und Management Potsdam</t>
  </si>
  <si>
    <t>20 bis unter 25 Jahre</t>
  </si>
  <si>
    <t>Davon an</t>
  </si>
  <si>
    <t>und zwar</t>
  </si>
  <si>
    <t>im 1. Fachsemester</t>
  </si>
  <si>
    <t>Davon</t>
  </si>
  <si>
    <t>Davon im ... Semester</t>
  </si>
  <si>
    <t>Davon Erwerb der Hochschulzugangsberechtigung in</t>
  </si>
  <si>
    <t>Davon im</t>
  </si>
  <si>
    <t>Allgemeine und vergleichende Literatur- und</t>
  </si>
  <si>
    <t>Winter-
semester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</si>
  <si>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</si>
  <si>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</si>
  <si>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</si>
  <si>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</si>
  <si>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</si>
  <si>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</si>
  <si>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</si>
  <si>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</si>
  <si>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</si>
  <si>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</si>
  <si>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</si>
  <si>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</si>
  <si>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</si>
  <si>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 xml:space="preserve">Hochschulen im Land Brandenburg nach der </t>
  </si>
  <si>
    <t>Magister</t>
  </si>
  <si>
    <t>Diplom (U)</t>
  </si>
  <si>
    <t>Bachelor (U) - Ein-Fach-Bachelor</t>
  </si>
  <si>
    <t>Bachelor (U) - Mehr-Fächer-Bachelor</t>
  </si>
  <si>
    <t>Master (U) - Ein-Fach-Master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</si>
  <si>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</si>
  <si>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</si>
  <si>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</si>
  <si>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</si>
  <si>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</si>
  <si>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</si>
  <si>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</si>
  <si>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</si>
  <si>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</si>
  <si>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</si>
  <si>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Bachelor (KH)</t>
  </si>
  <si>
    <t>Anlagen</t>
  </si>
  <si>
    <t xml:space="preserve">1    Zuordnung der Studienbereiche zu den Fächergruppen </t>
  </si>
  <si>
    <t>Prüfungsgruppe
Angestrebte Abschlussprüfung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</si>
  <si>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</si>
  <si>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</si>
  <si>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</si>
  <si>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BTU Cottbus-Senftenberg</t>
  </si>
  <si>
    <t>Brandenburgische Technische Universität Cottbus-Senftenberg, Standort Cottbus</t>
  </si>
  <si>
    <t xml:space="preserve">Fachhochschule für Sport und </t>
  </si>
  <si>
    <t xml:space="preserve">  Management Potsdam</t>
  </si>
  <si>
    <t>Brandenburgische Technische Universität Cottbus-Senftenberg, Standort Senftenberg</t>
  </si>
  <si>
    <t>Standort Cottbus</t>
  </si>
  <si>
    <t>Standort Senftenberg</t>
  </si>
  <si>
    <t>in Königs Wusterhausen</t>
  </si>
  <si>
    <t>in Oranienburg</t>
  </si>
  <si>
    <t xml:space="preserve">Fachhochschule für Finanzen des Landes Brandenburg </t>
  </si>
  <si>
    <t>im 1. Hochschulsemester</t>
  </si>
  <si>
    <t>Erscheinungsfolge: jährlich</t>
  </si>
  <si>
    <t>2014/15</t>
  </si>
  <si>
    <t>Filmuniversität Babelsberg</t>
  </si>
  <si>
    <t>2015/16</t>
  </si>
  <si>
    <t>Medizinische Hochschule Brandenburg</t>
  </si>
  <si>
    <t>Geisteswissenschaften</t>
  </si>
  <si>
    <t>Geisteswissenschaften allgemein</t>
  </si>
  <si>
    <t>Agrar-, Forst- und Ernährungswissenschaften, Veterinärmedizin</t>
  </si>
  <si>
    <t>Materialwissenschaft und Werkstofftechnik</t>
  </si>
  <si>
    <t xml:space="preserve">  wissenschaften, Veterinärmedizin</t>
  </si>
  <si>
    <t xml:space="preserve">  wissenschaften, Veterinärmed.</t>
  </si>
  <si>
    <t>Zertifikat</t>
  </si>
  <si>
    <t>Theologische Hochschule</t>
  </si>
  <si>
    <t>Theologische Hochschule Elstal</t>
  </si>
  <si>
    <t>Theologische Hochschule der evangelischen Freikirche Elstal</t>
  </si>
  <si>
    <t xml:space="preserve">Medizinische Hochschule </t>
  </si>
  <si>
    <t xml:space="preserve">  Brandenburg</t>
  </si>
  <si>
    <t>Endgültige Angaben</t>
  </si>
  <si>
    <t>2016/17</t>
  </si>
  <si>
    <t>Fachhochschule Clara Hoffbauer Potsdam</t>
  </si>
  <si>
    <t>Merkmal
—
i - insgesamt   w - weiblich</t>
  </si>
  <si>
    <t>i</t>
  </si>
  <si>
    <t>insgesamt</t>
  </si>
  <si>
    <t>Technische Hochschule Brandenburg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</si>
  <si>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</si>
  <si>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</si>
  <si>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</si>
  <si>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</si>
  <si>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</si>
  <si>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</si>
  <si>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</si>
  <si>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 xml:space="preserve">Rechts-, Wirtschafts- und </t>
  </si>
  <si>
    <t xml:space="preserve">Technische Hochschule </t>
  </si>
  <si>
    <t xml:space="preserve">  Potsdam</t>
  </si>
  <si>
    <t>Sonstige Fachrichtungen</t>
  </si>
  <si>
    <t>Brandenburgische Technische Universität Cottbus-Senftenberg</t>
  </si>
  <si>
    <t>Metadaten zu dieser Statistik 
(externer Link)</t>
  </si>
  <si>
    <t>2017/18</t>
  </si>
  <si>
    <t>Steinstraße 104 - 106</t>
  </si>
  <si>
    <t>14480 Potsdam</t>
  </si>
  <si>
    <t>2018/19</t>
  </si>
  <si>
    <t>darunter Hochschulen in öffentlicher Trägerschaft</t>
  </si>
  <si>
    <t xml:space="preserve">  insgesamt</t>
  </si>
  <si>
    <t>Fächergruppen zusammen</t>
  </si>
  <si>
    <t>Fächergruppe des
1. Studienfaches
—
i - insgesamt  
w - weiblich</t>
  </si>
  <si>
    <t>Fächergruppe des 1. Studienfaches
( F = Fachsemester; 
H = Hochschulsemester)
—
i - insgesamt  w - weiblich</t>
  </si>
  <si>
    <t>Alter bei Semesterbeginn
—
i - insgesamt  
w - weiblich</t>
  </si>
  <si>
    <t>Hochschulart
Hochschule
—
i - insgesamt  
w - weiblich</t>
  </si>
  <si>
    <t>Fächergruppe
—
i - insgesamt  
w - weiblich</t>
  </si>
  <si>
    <t>Elektrotechnik und Informationstechnik</t>
  </si>
  <si>
    <t>Fächergruppe zusammen</t>
  </si>
  <si>
    <t>Fachhochschulen zusammen</t>
  </si>
  <si>
    <t>zusammen</t>
  </si>
  <si>
    <t>XU Exponential University Potsdam</t>
  </si>
  <si>
    <t>Deutsche und ausländische Studierende  in den vergangenen zehn Wintersemestern</t>
  </si>
  <si>
    <t>Deutsche und ausländische Studierende in den vergangenen zehn Wintersemestern</t>
  </si>
  <si>
    <t>Wintersemestern nach Hochschularten</t>
  </si>
  <si>
    <t>den vergangenen zehn Wintersemestern</t>
  </si>
  <si>
    <t>2019/20</t>
  </si>
  <si>
    <t xml:space="preserve">  zusammen</t>
  </si>
  <si>
    <t>2020/21</t>
  </si>
  <si>
    <t>Health and Medical University Potsdam</t>
  </si>
  <si>
    <t>Health and Medical University</t>
  </si>
  <si>
    <t>2014/
15</t>
  </si>
  <si>
    <t>2015/
16</t>
  </si>
  <si>
    <t>2016/
17</t>
  </si>
  <si>
    <t>2017/
18</t>
  </si>
  <si>
    <t>2018/
19</t>
  </si>
  <si>
    <t>2019/
20</t>
  </si>
  <si>
    <t>2020/
21</t>
  </si>
  <si>
    <t>Informations- und Bibliothekswissenschaften</t>
  </si>
  <si>
    <t>Sonstige Sprach- und Kulturwissenschaften</t>
  </si>
  <si>
    <t>Islamische Studien/Islamische Theologie</t>
  </si>
  <si>
    <t>Medienwissenschaft</t>
  </si>
  <si>
    <t>Sozialwissenschaften/Soziologie</t>
  </si>
  <si>
    <t xml:space="preserve">Wirtschaftsingenieurwesen mit wirtschafts- </t>
  </si>
  <si>
    <t>Kommunikationswissenschaft/Publizistik</t>
  </si>
  <si>
    <t>Hochschule der Polizei des Landes Brandenburg in Oranienburg</t>
  </si>
  <si>
    <t>Politikwissenschaft</t>
  </si>
  <si>
    <t xml:space="preserve">  wissenschaftlichem Schwerpunkt</t>
  </si>
  <si>
    <t>Wirtschaftsingenieurwesen mit ingenieur-</t>
  </si>
  <si>
    <t>Darstellende Kunst, Film und Fernsehen, Theaterwissenschaften</t>
  </si>
  <si>
    <t xml:space="preserve">Hochschule der Polizei des Landes Brandenburg </t>
  </si>
  <si>
    <t xml:space="preserve">  Landes Brandenburg in Oranienburg</t>
  </si>
  <si>
    <t xml:space="preserve">Hochschule der Polizei des </t>
  </si>
  <si>
    <t>2    Studierende in den vergangenen zehn Wintersemestern 
      nach Hochschularten</t>
  </si>
  <si>
    <t>3    Ausländische Studierende in den vergangenen zehn Wintersemestern 
      nach Hochschularten</t>
  </si>
  <si>
    <t>2021/22</t>
  </si>
  <si>
    <t>Ausländische Studierende  insgesamt</t>
  </si>
  <si>
    <t>Studienanfänger/-innen</t>
  </si>
  <si>
    <t>Studienanfänger/-innen im 1. Hochschulsemester</t>
  </si>
  <si>
    <t>Studienanfänger/-innen im 1. Fachsemester</t>
  </si>
  <si>
    <t>in den vergangenen zehn Studienjahren</t>
  </si>
  <si>
    <t>Deutsche Studierende</t>
  </si>
  <si>
    <t>und zwar im</t>
  </si>
  <si>
    <t xml:space="preserve">  dar. ausländische Studierende</t>
  </si>
  <si>
    <t>Haupthörer/-innen</t>
  </si>
  <si>
    <t>Nebenhörer/-innen</t>
  </si>
  <si>
    <t xml:space="preserve">              dar.: Bildungsinländer/-innen</t>
  </si>
  <si>
    <t>GISMA Business School</t>
  </si>
  <si>
    <t>University of Europe for Allied Sciences</t>
  </si>
  <si>
    <t>Hochschularten und Altersgruppen</t>
  </si>
  <si>
    <t>Studierende, Studienanfängerinnen und Studien-</t>
  </si>
  <si>
    <t>4    Studienanfängerinnen und Studienanfänger im 1. Studiengang in den vergangenen 
      zehn Studienjahren nach Hochschularten</t>
  </si>
  <si>
    <t>Studienanfängerinnen und Studienanfänger nach ausgewählten Hochschularten 
in den vergangenen zehn Studienjahren</t>
  </si>
  <si>
    <t>Studienanfängerinnen und Studienanfänger nach ausgewählten Hochschularten</t>
  </si>
  <si>
    <t>Fax 0331 817330  -  4091</t>
  </si>
  <si>
    <t>2021/
22</t>
  </si>
  <si>
    <t xml:space="preserve">Studienanfängerinnen und Studienanfänger </t>
  </si>
  <si>
    <t xml:space="preserve">nach ausgewählten Hochschularten in den </t>
  </si>
  <si>
    <t>vergangenen zehn Studienjahren</t>
  </si>
  <si>
    <t xml:space="preserve">Ausländische Studierende in den </t>
  </si>
  <si>
    <t>vergangenen zehn Wintersemestern</t>
  </si>
  <si>
    <t xml:space="preserve">Studienanfängerinnen und Studienanfänger   </t>
  </si>
  <si>
    <t xml:space="preserve">im 1. Studiengang in den vergangenen zehn </t>
  </si>
  <si>
    <t>Studienjahren nach Hochschularten</t>
  </si>
  <si>
    <t xml:space="preserve">Gasthörerinnen und Gasthörer im </t>
  </si>
  <si>
    <t>Fächer- und Altersgruppen</t>
  </si>
  <si>
    <t>und Hochschularten</t>
  </si>
  <si>
    <t>Studierende, Studienanfängerinnen und</t>
  </si>
  <si>
    <t xml:space="preserve">- anfänger im 1. Studiengang im </t>
  </si>
  <si>
    <t>University of Europe for Applied Science</t>
  </si>
  <si>
    <t xml:space="preserve">University of Europe for </t>
  </si>
  <si>
    <t xml:space="preserve">  Applied Sciences</t>
  </si>
  <si>
    <t xml:space="preserve">Deutsche und ausländische Studierende in </t>
  </si>
  <si>
    <t>2022/23</t>
  </si>
  <si>
    <t>2022/
23</t>
  </si>
  <si>
    <t>Ausländische
 Studentinnen</t>
  </si>
  <si>
    <t>Ausländische 
Studierende</t>
  </si>
  <si>
    <t>Deutsche 
Studentinnen</t>
  </si>
  <si>
    <t xml:space="preserve"> Deutsche 
Studierende</t>
  </si>
  <si>
    <t>Deutsche und ausländische Studierende im Land Brandenburg in den vergangenen zehn Wintersemestern</t>
  </si>
  <si>
    <t>Deutsche und ausländische Studierende im Land Brandenburg 
in den vergangenen zehn Wintersemestern</t>
  </si>
  <si>
    <t>B III 1 – j / 23</t>
  </si>
  <si>
    <r>
      <t xml:space="preserve">Studierende an Hochschulen
im </t>
    </r>
    <r>
      <rPr>
        <b/>
        <sz val="16"/>
        <rFont val="Arial"/>
        <family val="2"/>
      </rPr>
      <t xml:space="preserve">Land Brandenburg 
Wintersemester 2023/24
</t>
    </r>
    <r>
      <rPr>
        <sz val="14"/>
        <rFont val="Arial"/>
        <family val="2"/>
      </rPr>
      <t>Teil 2: Ausführliche Ergebnisse</t>
    </r>
  </si>
  <si>
    <t>2023/24</t>
  </si>
  <si>
    <t>Potsdam, 2024</t>
  </si>
  <si>
    <t>rende im Wintersemester 2023/24</t>
  </si>
  <si>
    <t xml:space="preserve">Wintersemester 2023/24 nach Fächergruppen </t>
  </si>
  <si>
    <t>Studierende im Wintersemester 2023/24</t>
  </si>
  <si>
    <t xml:space="preserve">anfänger im Wintersemester 2023/24 nach </t>
  </si>
  <si>
    <t xml:space="preserve">Wintersemester 2023/24 nach </t>
  </si>
  <si>
    <t xml:space="preserve">mester 2023/24 nach Hochschularten </t>
  </si>
  <si>
    <t xml:space="preserve">1    Zusammenfassende Übersicht über Studierende im Wintersemester 2023/24
      nach Hochschularten   </t>
  </si>
  <si>
    <t>Anteil der Studierenden in den einzelnen Hochschularten im Wintersemester 2023/24</t>
  </si>
  <si>
    <t>im Wintersemester 2023/24</t>
  </si>
  <si>
    <t>2023/
24</t>
  </si>
  <si>
    <t xml:space="preserve">5    Studierende, Studienanfängerinnen und Studienanfänger im 1. Studiengang im Wintersemester 2023/24
      nach Fächergruppen und Hochschularten     </t>
  </si>
  <si>
    <t xml:space="preserve">6    Studierende im Wintersemester 2023/24 nach Fächergruppen, Fach- und Hochschulsemestern, 
       Hochschularten und Hochschulen     </t>
  </si>
  <si>
    <t>Hochschule Clara Hoffbauer Potsdam</t>
  </si>
  <si>
    <t>7    Studierende, Studienanfängerinnen und Studienanfänger im Wintersemester 2023/24 nach Hochschularten 
      und Altersgruppen</t>
  </si>
  <si>
    <t>8    Studierende im Wintersemester 2023/24 nach dem Land des Erwerbs der Hochschulzugangs-     
      berechtigung und Hochschulen</t>
  </si>
  <si>
    <t>Hochschule Clara Hoffbauer</t>
  </si>
  <si>
    <t xml:space="preserve">9   Ausländische Studierende im Wintersemester 2023/24 nach Hochschularten       </t>
  </si>
  <si>
    <t xml:space="preserve">10   Studierende im Wintersemester 2023/24 nach Fächergruppen und angestrebten Abschlüssen      </t>
  </si>
  <si>
    <t>11   Gasthörerinnen und Gasthörer im Wintersemester 2023/24 nach Fächer- und Altersgruppen</t>
  </si>
  <si>
    <t>GU - Deutsche Hochschule für</t>
  </si>
  <si>
    <t>Hochschule für Gesundheitsberufe</t>
  </si>
  <si>
    <t xml:space="preserve">  angewandte Wissenschaften</t>
  </si>
  <si>
    <t xml:space="preserve">  Eberswalde</t>
  </si>
  <si>
    <t>Hochschule für Gesundheitsberufe Eberswalde</t>
  </si>
  <si>
    <t>Hochschule Döpfer Potsdam</t>
  </si>
  <si>
    <t>GU - Deutsche Hochschule für angewandte Wissenschaften Potsdam</t>
  </si>
  <si>
    <r>
      <t xml:space="preserve">Erschienen im </t>
    </r>
    <r>
      <rPr>
        <b/>
        <sz val="8"/>
        <rFont val="Arial"/>
        <family val="2"/>
      </rPr>
      <t>Mai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</si>
</sst>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#\ ###\ ##0\ \ ;\-#\ ###\ ##0\ \ ;&quot;–  &quot;"/>
    <numFmt numFmtId="170" formatCode="#\ ###\ ##0;\-#\ ###\ ##0;&quot;–&quot;"/>
    <numFmt numFmtId="171" formatCode="#\ ###\ ##0;\-#\ ###\ ##0;&quot;– &quot;"/>
    <numFmt numFmtId="172" formatCode="#.0\ ###\ ##0\ \ \ \ \ \ \ \ ;\-#.0\ ###\ ##0\ \ \ \ \ \ \ \ ;&quot;-        &quot;"/>
    <numFmt numFmtId="173" formatCode="#\ ###\ ##0;\-#\ ###\ ##0"/>
  </numFmts>
  <fonts count="39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7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b/>
      <i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14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8"/>
      <color indexed="12"/>
      <name val="Arial"/>
      <family val="2"/>
    </font>
    <font>
      <sz val="16"/>
      <color indexed="23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167" fontId="1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1" fillId="0" borderId="0"/>
    <xf numFmtId="0" fontId="28" fillId="0" borderId="0"/>
  </cellStyleXfs>
  <cellXfs count="301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8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2" fillId="0" borderId="0" xfId="3" applyFont="1" applyAlignment="1" applyProtection="1">
      <alignment horizontal="right"/>
    </xf>
    <xf numFmtId="0" fontId="12" fillId="0" borderId="0" xfId="3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right"/>
      <protection locked="0"/>
    </xf>
    <xf numFmtId="0" fontId="16" fillId="0" borderId="0" xfId="0" applyFont="1" applyAlignment="1">
      <alignment horizontal="right"/>
    </xf>
    <xf numFmtId="0" fontId="17" fillId="0" borderId="0" xfId="4" applyAlignment="1" applyProtection="1"/>
    <xf numFmtId="0" fontId="0" fillId="0" borderId="0" xfId="0" applyBorder="1"/>
    <xf numFmtId="0" fontId="16" fillId="0" borderId="0" xfId="0" applyFont="1" applyAlignment="1"/>
    <xf numFmtId="0" fontId="0" fillId="0" borderId="0" xfId="0" applyAlignment="1"/>
    <xf numFmtId="165" fontId="16" fillId="0" borderId="0" xfId="0" applyNumberFormat="1" applyFont="1"/>
    <xf numFmtId="0" fontId="4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left" vertical="center" wrapText="1"/>
    </xf>
    <xf numFmtId="165" fontId="4" fillId="0" borderId="0" xfId="0" applyNumberFormat="1" applyFont="1" applyBorder="1"/>
    <xf numFmtId="165" fontId="16" fillId="0" borderId="0" xfId="0" applyNumberFormat="1" applyFont="1" applyBorder="1"/>
    <xf numFmtId="165" fontId="0" fillId="0" borderId="0" xfId="0" applyNumberFormat="1" applyBorder="1"/>
    <xf numFmtId="168" fontId="4" fillId="0" borderId="0" xfId="0" applyNumberFormat="1" applyFont="1" applyBorder="1" applyAlignment="1"/>
    <xf numFmtId="0" fontId="16" fillId="0" borderId="0" xfId="0" applyFont="1" applyAlignment="1">
      <alignment horizontal="left"/>
    </xf>
    <xf numFmtId="165" fontId="2" fillId="0" borderId="0" xfId="0" applyNumberFormat="1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0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 indent="1"/>
    </xf>
    <xf numFmtId="0" fontId="21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/>
    </xf>
    <xf numFmtId="0" fontId="12" fillId="0" borderId="0" xfId="0" applyFont="1" applyAlignment="1"/>
    <xf numFmtId="0" fontId="16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3" fillId="0" borderId="0" xfId="0" applyFont="1" applyBorder="1" applyAlignment="1">
      <alignment horizontal="right" wrapText="1"/>
    </xf>
    <xf numFmtId="168" fontId="2" fillId="0" borderId="0" xfId="0" applyNumberFormat="1" applyFont="1"/>
    <xf numFmtId="169" fontId="2" fillId="0" borderId="0" xfId="0" applyNumberFormat="1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 applyProtection="1">
      <alignment horizontal="right"/>
      <protection locked="0"/>
    </xf>
    <xf numFmtId="0" fontId="23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164" fontId="16" fillId="0" borderId="0" xfId="0" applyNumberFormat="1" applyFont="1" applyAlignment="1" applyProtection="1">
      <alignment horizontal="left"/>
      <protection locked="0"/>
    </xf>
    <xf numFmtId="0" fontId="16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5" fillId="0" borderId="0" xfId="0" applyFont="1"/>
    <xf numFmtId="165" fontId="3" fillId="0" borderId="0" xfId="0" applyNumberFormat="1" applyFont="1"/>
    <xf numFmtId="0" fontId="19" fillId="0" borderId="1" xfId="0" applyFont="1" applyBorder="1"/>
    <xf numFmtId="0" fontId="3" fillId="0" borderId="4" xfId="0" applyFont="1" applyBorder="1" applyAlignment="1">
      <alignment horizontal="center" vertical="center" wrapText="1"/>
    </xf>
    <xf numFmtId="0" fontId="23" fillId="0" borderId="0" xfId="2" applyFont="1" applyAlignment="1">
      <alignment horizontal="left"/>
    </xf>
    <xf numFmtId="0" fontId="15" fillId="0" borderId="0" xfId="0" applyFont="1" applyBorder="1"/>
    <xf numFmtId="0" fontId="23" fillId="0" borderId="0" xfId="0" applyFont="1" applyBorder="1" applyAlignment="1"/>
    <xf numFmtId="0" fontId="17" fillId="0" borderId="0" xfId="4" applyBorder="1" applyAlignment="1" applyProtection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16" fillId="0" borderId="0" xfId="0" applyFont="1" applyBorder="1"/>
    <xf numFmtId="0" fontId="2" fillId="0" borderId="0" xfId="0" applyFont="1" applyBorder="1" applyAlignment="1">
      <alignment horizontal="right" wrapText="1"/>
    </xf>
    <xf numFmtId="0" fontId="1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3" fillId="0" borderId="0" xfId="2" applyFont="1"/>
    <xf numFmtId="0" fontId="23" fillId="0" borderId="0" xfId="2" applyFont="1" applyAlignment="1"/>
    <xf numFmtId="0" fontId="24" fillId="0" borderId="0" xfId="2" applyNumberFormat="1" applyFont="1" applyAlignment="1" applyProtection="1">
      <alignment horizontal="left" wrapText="1"/>
      <protection locked="0"/>
    </xf>
    <xf numFmtId="0" fontId="23" fillId="0" borderId="0" xfId="2" applyNumberFormat="1" applyFont="1" applyAlignment="1" applyProtection="1">
      <alignment horizontal="right" wrapText="1"/>
      <protection locked="0"/>
    </xf>
    <xf numFmtId="0" fontId="23" fillId="0" borderId="0" xfId="2" applyNumberFormat="1" applyFont="1" applyAlignment="1" applyProtection="1">
      <alignment horizontal="left" wrapText="1"/>
      <protection locked="0"/>
    </xf>
    <xf numFmtId="0" fontId="12" fillId="0" borderId="0" xfId="2" applyNumberFormat="1" applyFont="1" applyAlignment="1" applyProtection="1">
      <alignment horizontal="left" wrapText="1"/>
      <protection locked="0"/>
    </xf>
    <xf numFmtId="0" fontId="25" fillId="0" borderId="0" xfId="2" applyFont="1" applyAlignment="1" applyProtection="1">
      <alignment horizontal="right"/>
      <protection locked="0"/>
    </xf>
    <xf numFmtId="0" fontId="2" fillId="0" borderId="5" xfId="0" applyFont="1" applyBorder="1" applyAlignment="1">
      <alignment horizontal="center" vertical="center" wrapText="1"/>
    </xf>
    <xf numFmtId="0" fontId="24" fillId="0" borderId="0" xfId="2" applyNumberFormat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1"/>
    </xf>
    <xf numFmtId="171" fontId="4" fillId="0" borderId="0" xfId="0" applyNumberFormat="1" applyFont="1" applyBorder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171" fontId="4" fillId="0" borderId="0" xfId="0" applyNumberFormat="1" applyFont="1" applyBorder="1" applyAlignment="1"/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171" fontId="2" fillId="0" borderId="0" xfId="0" applyNumberFormat="1" applyFont="1"/>
    <xf numFmtId="170" fontId="2" fillId="0" borderId="0" xfId="0" applyNumberFormat="1" applyFont="1" applyBorder="1"/>
    <xf numFmtId="170" fontId="0" fillId="0" borderId="0" xfId="0" applyNumberFormat="1"/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172" fontId="0" fillId="0" borderId="0" xfId="0" applyNumberFormat="1" applyBorder="1"/>
    <xf numFmtId="171" fontId="2" fillId="0" borderId="0" xfId="0" applyNumberFormat="1" applyFont="1" applyAlignment="1"/>
    <xf numFmtId="0" fontId="24" fillId="0" borderId="0" xfId="2" applyNumberFormat="1" applyAlignment="1" applyProtection="1">
      <alignment horizontal="right" wrapText="1"/>
      <protection locked="0"/>
    </xf>
    <xf numFmtId="0" fontId="24" fillId="0" borderId="0" xfId="2" applyFont="1" applyAlignment="1"/>
    <xf numFmtId="0" fontId="26" fillId="0" borderId="0" xfId="2" applyNumberFormat="1" applyFont="1" applyAlignment="1" applyProtection="1">
      <alignment horizontal="right" wrapText="1"/>
      <protection locked="0"/>
    </xf>
    <xf numFmtId="0" fontId="26" fillId="0" borderId="0" xfId="2" applyNumberFormat="1" applyFont="1" applyAlignment="1" applyProtection="1">
      <alignment horizontal="left" wrapText="1"/>
      <protection locked="0"/>
    </xf>
    <xf numFmtId="171" fontId="4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171" fontId="2" fillId="0" borderId="0" xfId="0" applyNumberFormat="1" applyFont="1" applyBorder="1"/>
    <xf numFmtId="171" fontId="2" fillId="0" borderId="0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165" fontId="0" fillId="0" borderId="0" xfId="0" applyNumberFormat="1"/>
    <xf numFmtId="0" fontId="23" fillId="0" borderId="0" xfId="2" applyFont="1" applyFill="1"/>
    <xf numFmtId="0" fontId="0" fillId="0" borderId="0" xfId="0" applyFill="1"/>
    <xf numFmtId="0" fontId="0" fillId="0" borderId="0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171" fontId="2" fillId="0" borderId="0" xfId="0" applyNumberFormat="1" applyFont="1" applyFill="1"/>
    <xf numFmtId="0" fontId="2" fillId="0" borderId="0" xfId="0" applyFont="1" applyFill="1" applyBorder="1" applyAlignment="1">
      <alignment horizontal="left" indent="1"/>
    </xf>
    <xf numFmtId="0" fontId="6" fillId="0" borderId="0" xfId="0" applyFont="1" applyFill="1" applyBorder="1"/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2"/>
    </xf>
    <xf numFmtId="171" fontId="0" fillId="0" borderId="0" xfId="0" applyNumberFormat="1"/>
    <xf numFmtId="0" fontId="3" fillId="0" borderId="0" xfId="0" applyFont="1" applyBorder="1"/>
    <xf numFmtId="0" fontId="2" fillId="0" borderId="0" xfId="0" applyFont="1" applyFill="1" applyBorder="1" applyAlignment="1"/>
    <xf numFmtId="0" fontId="2" fillId="0" borderId="0" xfId="0" applyFont="1" applyAlignment="1">
      <alignment horizontal="center" wrapText="1"/>
    </xf>
    <xf numFmtId="0" fontId="27" fillId="0" borderId="0" xfId="2" applyFont="1" applyProtection="1"/>
    <xf numFmtId="0" fontId="2" fillId="0" borderId="0" xfId="0" applyFont="1" applyBorder="1" applyAlignment="1">
      <alignment horizontal="left" indent="2"/>
    </xf>
    <xf numFmtId="171" fontId="2" fillId="0" borderId="0" xfId="0" applyNumberFormat="1" applyFont="1" applyBorder="1" applyAlignment="1"/>
    <xf numFmtId="171" fontId="2" fillId="0" borderId="0" xfId="0" applyNumberFormat="1" applyFont="1" applyBorder="1" applyAlignment="1">
      <alignment horizontal="right"/>
    </xf>
    <xf numFmtId="0" fontId="28" fillId="0" borderId="0" xfId="0" applyFont="1" applyBorder="1"/>
    <xf numFmtId="0" fontId="2" fillId="0" borderId="0" xfId="0" applyFont="1" applyFill="1" applyBorder="1" applyAlignment="1">
      <alignment horizontal="center" vertical="top"/>
    </xf>
    <xf numFmtId="0" fontId="2" fillId="0" borderId="0" xfId="0" applyFont="1" applyProtection="1">
      <protection locked="0"/>
    </xf>
    <xf numFmtId="0" fontId="6" fillId="0" borderId="0" xfId="0" applyFont="1"/>
    <xf numFmtId="0" fontId="2" fillId="0" borderId="0" xfId="0" applyFont="1" applyAlignment="1" applyProtection="1">
      <alignment vertical="center"/>
      <protection locked="0"/>
    </xf>
    <xf numFmtId="170" fontId="2" fillId="0" borderId="0" xfId="0" applyNumberFormat="1" applyFont="1" applyFill="1" applyBorder="1" applyAlignment="1">
      <alignment horizontal="right" inden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171" fontId="2" fillId="0" borderId="0" xfId="0" applyNumberFormat="1" applyFont="1" applyFill="1" applyBorder="1" applyAlignment="1">
      <alignment horizontal="right" indent="1"/>
    </xf>
    <xf numFmtId="0" fontId="29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/>
    <xf numFmtId="0" fontId="32" fillId="0" borderId="0" xfId="2" applyFont="1" applyFill="1" applyBorder="1" applyAlignment="1"/>
    <xf numFmtId="0" fontId="32" fillId="0" borderId="0" xfId="0" applyFont="1" applyFill="1" applyBorder="1" applyAlignment="1"/>
    <xf numFmtId="0" fontId="0" fillId="0" borderId="0" xfId="0" applyFont="1" applyFill="1" applyBorder="1"/>
    <xf numFmtId="0" fontId="29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/>
    <xf numFmtId="0" fontId="33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wrapText="1"/>
    </xf>
    <xf numFmtId="0" fontId="0" fillId="0" borderId="0" xfId="0"/>
    <xf numFmtId="0" fontId="28" fillId="0" borderId="0" xfId="0" applyFont="1" applyAlignment="1"/>
    <xf numFmtId="0" fontId="2" fillId="0" borderId="0" xfId="0" applyFont="1" applyBorder="1" applyAlignment="1">
      <alignment horizontal="center" wrapText="1"/>
    </xf>
    <xf numFmtId="0" fontId="28" fillId="0" borderId="0" xfId="0" applyFont="1" applyAlignment="1"/>
    <xf numFmtId="0" fontId="28" fillId="0" borderId="0" xfId="0" applyFont="1"/>
    <xf numFmtId="0" fontId="2" fillId="0" borderId="13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171" fontId="2" fillId="0" borderId="0" xfId="0" applyNumberFormat="1" applyFont="1" applyAlignment="1">
      <alignment vertical="top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170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71" fontId="3" fillId="0" borderId="0" xfId="0" applyNumberFormat="1" applyFont="1"/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/>
    <xf numFmtId="169" fontId="3" fillId="0" borderId="0" xfId="0" applyNumberFormat="1" applyFont="1"/>
    <xf numFmtId="166" fontId="3" fillId="0" borderId="0" xfId="0" applyNumberFormat="1" applyFont="1" applyBorder="1" applyAlignment="1"/>
    <xf numFmtId="0" fontId="3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NumberFormat="1" applyFont="1" applyFill="1" applyBorder="1"/>
    <xf numFmtId="171" fontId="3" fillId="0" borderId="0" xfId="0" applyNumberFormat="1" applyFont="1" applyFill="1"/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49" fontId="24" fillId="0" borderId="0" xfId="2" applyNumberFormat="1" applyFont="1" applyAlignment="1" applyProtection="1">
      <alignment horizontal="left" wrapText="1"/>
      <protection locked="0"/>
    </xf>
    <xf numFmtId="49" fontId="24" fillId="0" borderId="0" xfId="2" applyNumberFormat="1" applyAlignment="1" applyProtection="1">
      <alignment horizontal="left" wrapText="1"/>
      <protection locked="0"/>
    </xf>
    <xf numFmtId="0" fontId="24" fillId="0" borderId="0" xfId="2" applyFill="1"/>
    <xf numFmtId="49" fontId="24" fillId="0" borderId="0" xfId="2" applyNumberForma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Protection="1"/>
    <xf numFmtId="0" fontId="35" fillId="0" borderId="0" xfId="2" applyFont="1" applyAlignment="1" applyProtection="1">
      <alignment vertical="center"/>
    </xf>
    <xf numFmtId="0" fontId="16" fillId="0" borderId="0" xfId="0" applyFont="1" applyAlignment="1" applyProtection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/>
    <xf numFmtId="0" fontId="0" fillId="0" borderId="0" xfId="0"/>
    <xf numFmtId="173" fontId="0" fillId="0" borderId="0" xfId="0" applyNumberFormat="1" applyProtection="1"/>
    <xf numFmtId="173" fontId="0" fillId="0" borderId="0" xfId="0" applyNumberFormat="1" applyProtection="1">
      <protection locked="0"/>
    </xf>
    <xf numFmtId="173" fontId="2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9" fillId="0" borderId="0" xfId="0" applyFont="1" applyAlignment="1" applyProtection="1">
      <alignment vertical="top" textRotation="180"/>
    </xf>
    <xf numFmtId="0" fontId="36" fillId="0" borderId="0" xfId="0" applyFont="1" applyProtection="1">
      <protection locked="0"/>
    </xf>
    <xf numFmtId="0" fontId="7" fillId="0" borderId="0" xfId="0" applyFont="1" applyAlignment="1" applyProtection="1">
      <alignment vertical="top" textRotation="180"/>
    </xf>
    <xf numFmtId="0" fontId="0" fillId="0" borderId="0" xfId="0"/>
    <xf numFmtId="0" fontId="2" fillId="0" borderId="0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171" fontId="2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170" fontId="3" fillId="0" borderId="0" xfId="0" applyNumberFormat="1" applyFont="1" applyFill="1" applyBorder="1" applyAlignment="1">
      <alignment horizontal="right" indent="1"/>
    </xf>
    <xf numFmtId="170" fontId="3" fillId="0" borderId="0" xfId="0" applyNumberFormat="1" applyFont="1" applyBorder="1" applyAlignment="1">
      <alignment horizontal="right" indent="1"/>
    </xf>
    <xf numFmtId="170" fontId="3" fillId="0" borderId="0" xfId="0" applyNumberFormat="1" applyFont="1" applyBorder="1" applyAlignment="1"/>
    <xf numFmtId="170" fontId="2" fillId="0" borderId="0" xfId="0" applyNumberFormat="1" applyFont="1" applyBorder="1" applyAlignment="1"/>
    <xf numFmtId="170" fontId="3" fillId="0" borderId="0" xfId="0" applyNumberFormat="1" applyFont="1"/>
    <xf numFmtId="170" fontId="2" fillId="0" borderId="0" xfId="0" applyNumberFormat="1" applyFont="1"/>
    <xf numFmtId="170" fontId="2" fillId="0" borderId="0" xfId="0" applyNumberFormat="1" applyFont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/>
    <xf numFmtId="0" fontId="34" fillId="0" borderId="0" xfId="0" applyFont="1" applyFill="1" applyBorder="1" applyAlignment="1">
      <alignment horizontal="left" indent="1"/>
    </xf>
    <xf numFmtId="0" fontId="34" fillId="0" borderId="0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5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23" fillId="0" borderId="0" xfId="2" applyFont="1" applyFill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wrapText="1"/>
    </xf>
    <xf numFmtId="0" fontId="0" fillId="0" borderId="0" xfId="0"/>
    <xf numFmtId="0" fontId="2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center"/>
    </xf>
    <xf numFmtId="171" fontId="2" fillId="0" borderId="0" xfId="0" applyNumberFormat="1" applyFont="1" applyFill="1" applyBorder="1" applyAlignment="1">
      <alignment horizontal="center"/>
    </xf>
    <xf numFmtId="0" fontId="23" fillId="0" borderId="0" xfId="2" applyFont="1" applyAlignment="1">
      <alignment horizontal="left"/>
    </xf>
    <xf numFmtId="0" fontId="2" fillId="0" borderId="0" xfId="0" applyFont="1" applyBorder="1" applyAlignment="1">
      <alignment vertical="center" wrapText="1"/>
    </xf>
  </cellXfs>
  <cellStyles count="8">
    <cellStyle name="Besuchter Hyperlink" xfId="5" builtinId="9" customBuiltin="1"/>
    <cellStyle name="Euro" xfId="1" xr:uid="{00000000-0005-0000-0000-000001000000}"/>
    <cellStyle name="Hyperlink_AfS_SB_S1bis3" xfId="3" xr:uid="{00000000-0005-0000-0000-000003000000}"/>
    <cellStyle name="Hyperlink_BIII1-2-e_j06 von Z4" xfId="4" xr:uid="{00000000-0005-0000-0000-000004000000}"/>
    <cellStyle name="Link" xfId="2" builtinId="8"/>
    <cellStyle name="Standard" xfId="0" builtinId="0"/>
    <cellStyle name="Standard 2" xfId="7" xr:uid="{00000000-0005-0000-0000-000006000000}"/>
    <cellStyle name="Standard 3" xfId="6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07728423244745"/>
          <c:y val="7.7634081159456914E-2"/>
          <c:w val="0.73718102543449826"/>
          <c:h val="0.77079552008317953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 cap="flat">
              <a:solidFill>
                <a:schemeClr val="accent4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809-4DD0-828F-CE355FEF5A4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09-4DD0-828F-CE355FEF5A4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809-4DD0-828F-CE355FEF5A4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09-4DD0-828F-CE355FEF5A4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809-4DD0-828F-CE355FEF5A43}"/>
                </c:ext>
              </c:extLst>
            </c:dLbl>
            <c:dLbl>
              <c:idx val="5"/>
              <c:layout>
                <c:manualLayout>
                  <c:x val="1.5134766807995154E-2"/>
                  <c:y val="5.747376540963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809-4DD0-828F-CE355FEF5A4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809-4DD0-828F-CE355FEF5A4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809-4DD0-828F-CE355FEF5A4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809-4DD0-828F-CE355FEF5A4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809-4DD0-828F-CE355FEF5A4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2014/15</c:v>
                </c:pt>
                <c:pt idx="1">
                  <c:v>2015/16</c:v>
                </c:pt>
                <c:pt idx="2">
                  <c:v>2016/17</c:v>
                </c:pt>
                <c:pt idx="3">
                  <c:v>2017/18</c:v>
                </c:pt>
                <c:pt idx="4">
                  <c:v>2018/19</c:v>
                </c:pt>
                <c:pt idx="5">
                  <c:v>2019/20</c:v>
                </c:pt>
                <c:pt idx="6">
                  <c:v>2020/21</c:v>
                </c:pt>
                <c:pt idx="7">
                  <c:v>2021/22</c:v>
                </c:pt>
                <c:pt idx="8">
                  <c:v>2022/23</c:v>
                </c:pt>
                <c:pt idx="9">
                  <c:v>2023/24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42569</c:v>
                </c:pt>
                <c:pt idx="1">
                  <c:v>41915</c:v>
                </c:pt>
                <c:pt idx="2">
                  <c:v>41391</c:v>
                </c:pt>
                <c:pt idx="3">
                  <c:v>41452</c:v>
                </c:pt>
                <c:pt idx="4">
                  <c:v>41218</c:v>
                </c:pt>
                <c:pt idx="5">
                  <c:v>40941</c:v>
                </c:pt>
                <c:pt idx="6">
                  <c:v>41886</c:v>
                </c:pt>
                <c:pt idx="7">
                  <c:v>41071</c:v>
                </c:pt>
                <c:pt idx="8">
                  <c:v>39586</c:v>
                </c:pt>
                <c:pt idx="9">
                  <c:v>39428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809-4DD0-828F-CE355FEF5A43}"/>
            </c:ext>
          </c:extLst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809-4DD0-828F-CE355FEF5A4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809-4DD0-828F-CE355FEF5A4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809-4DD0-828F-CE355FEF5A4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809-4DD0-828F-CE355FEF5A4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809-4DD0-828F-CE355FEF5A43}"/>
                </c:ext>
              </c:extLst>
            </c:dLbl>
            <c:dLbl>
              <c:idx val="5"/>
              <c:layout>
                <c:manualLayout>
                  <c:x val="1.2998295084909258E-2"/>
                  <c:y val="4.77612664405858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809-4DD0-828F-CE355FEF5A4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809-4DD0-828F-CE355FEF5A4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809-4DD0-828F-CE355FEF5A4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809-4DD0-828F-CE355FEF5A4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809-4DD0-828F-CE355FEF5A4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2014/15</c:v>
                </c:pt>
                <c:pt idx="1">
                  <c:v>2015/16</c:v>
                </c:pt>
                <c:pt idx="2">
                  <c:v>2016/17</c:v>
                </c:pt>
                <c:pt idx="3">
                  <c:v>2017/18</c:v>
                </c:pt>
                <c:pt idx="4">
                  <c:v>2018/19</c:v>
                </c:pt>
                <c:pt idx="5">
                  <c:v>2019/20</c:v>
                </c:pt>
                <c:pt idx="6">
                  <c:v>2020/21</c:v>
                </c:pt>
                <c:pt idx="7">
                  <c:v>2021/22</c:v>
                </c:pt>
                <c:pt idx="8">
                  <c:v>2022/23</c:v>
                </c:pt>
                <c:pt idx="9">
                  <c:v>2023/24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21646</c:v>
                </c:pt>
                <c:pt idx="1">
                  <c:v>21422</c:v>
                </c:pt>
                <c:pt idx="2">
                  <c:v>21170</c:v>
                </c:pt>
                <c:pt idx="3">
                  <c:v>21151</c:v>
                </c:pt>
                <c:pt idx="4">
                  <c:v>21064</c:v>
                </c:pt>
                <c:pt idx="5">
                  <c:v>20988</c:v>
                </c:pt>
                <c:pt idx="6">
                  <c:v>21749</c:v>
                </c:pt>
                <c:pt idx="7">
                  <c:v>21189</c:v>
                </c:pt>
                <c:pt idx="8">
                  <c:v>20503</c:v>
                </c:pt>
                <c:pt idx="9">
                  <c:v>20716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1809-4DD0-828F-CE355FEF5A43}"/>
            </c:ext>
          </c:extLst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809-4DD0-828F-CE355FEF5A4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809-4DD0-828F-CE355FEF5A4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809-4DD0-828F-CE355FEF5A4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809-4DD0-828F-CE355FEF5A4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1809-4DD0-828F-CE355FEF5A4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1809-4DD0-828F-CE355FEF5A43}"/>
                </c:ext>
              </c:extLst>
            </c:dLbl>
            <c:dLbl>
              <c:idx val="6"/>
              <c:layout>
                <c:manualLayout>
                  <c:x val="-0.46674498929542746"/>
                  <c:y val="-2.32962945003736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1809-4DD0-828F-CE355FEF5A4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1809-4DD0-828F-CE355FEF5A4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1809-4DD0-828F-CE355FEF5A4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1809-4DD0-828F-CE355FEF5A4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2014/15</c:v>
                </c:pt>
                <c:pt idx="1">
                  <c:v>2015/16</c:v>
                </c:pt>
                <c:pt idx="2">
                  <c:v>2016/17</c:v>
                </c:pt>
                <c:pt idx="3">
                  <c:v>2017/18</c:v>
                </c:pt>
                <c:pt idx="4">
                  <c:v>2018/19</c:v>
                </c:pt>
                <c:pt idx="5">
                  <c:v>2019/20</c:v>
                </c:pt>
                <c:pt idx="6">
                  <c:v>2020/21</c:v>
                </c:pt>
                <c:pt idx="7">
                  <c:v>2021/22</c:v>
                </c:pt>
                <c:pt idx="8">
                  <c:v>2022/23</c:v>
                </c:pt>
                <c:pt idx="9">
                  <c:v>2023/24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7193</c:v>
                </c:pt>
                <c:pt idx="1">
                  <c:v>7480</c:v>
                </c:pt>
                <c:pt idx="2">
                  <c:v>7814</c:v>
                </c:pt>
                <c:pt idx="3">
                  <c:v>7990</c:v>
                </c:pt>
                <c:pt idx="4">
                  <c:v>8333</c:v>
                </c:pt>
                <c:pt idx="5">
                  <c:v>8680</c:v>
                </c:pt>
                <c:pt idx="6">
                  <c:v>8729</c:v>
                </c:pt>
                <c:pt idx="7">
                  <c:v>9478</c:v>
                </c:pt>
                <c:pt idx="8">
                  <c:v>10841</c:v>
                </c:pt>
                <c:pt idx="9">
                  <c:v>12040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1809-4DD0-828F-CE355FEF5A43}"/>
            </c:ext>
          </c:extLst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
 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1809-4DD0-828F-CE355FEF5A4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809-4DD0-828F-CE355FEF5A4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1809-4DD0-828F-CE355FEF5A4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809-4DD0-828F-CE355FEF5A43}"/>
                </c:ext>
              </c:extLst>
            </c:dLbl>
            <c:dLbl>
              <c:idx val="4"/>
              <c:layout>
                <c:manualLayout>
                  <c:x val="1.8340740868718824E-2"/>
                  <c:y val="3.745559753870167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Ausländische
Studentinnen</a:t>
                    </a:r>
                  </a:p>
                </c:rich>
              </c:tx>
              <c:numFmt formatCode="@" sourceLinked="0"/>
              <c:spPr>
                <a:solidFill>
                  <a:srgbClr val="FFFFFF"/>
                </a:solidFill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809-4DD0-828F-CE355FEF5A4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1809-4DD0-828F-CE355FEF5A4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1809-4DD0-828F-CE355FEF5A4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1809-4DD0-828F-CE355FEF5A4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1809-4DD0-828F-CE355FEF5A4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1809-4DD0-828F-CE355FEF5A4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2014/15</c:v>
                </c:pt>
                <c:pt idx="1">
                  <c:v>2015/16</c:v>
                </c:pt>
                <c:pt idx="2">
                  <c:v>2016/17</c:v>
                </c:pt>
                <c:pt idx="3">
                  <c:v>2017/18</c:v>
                </c:pt>
                <c:pt idx="4">
                  <c:v>2018/19</c:v>
                </c:pt>
                <c:pt idx="5">
                  <c:v>2019/20</c:v>
                </c:pt>
                <c:pt idx="6">
                  <c:v>2020/21</c:v>
                </c:pt>
                <c:pt idx="7">
                  <c:v>2021/22</c:v>
                </c:pt>
                <c:pt idx="8">
                  <c:v>2022/23</c:v>
                </c:pt>
                <c:pt idx="9">
                  <c:v>2023/24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3971</c:v>
                </c:pt>
                <c:pt idx="1">
                  <c:v>4092</c:v>
                </c:pt>
                <c:pt idx="2">
                  <c:v>4251</c:v>
                </c:pt>
                <c:pt idx="3">
                  <c:v>4325</c:v>
                </c:pt>
                <c:pt idx="4">
                  <c:v>4430</c:v>
                </c:pt>
                <c:pt idx="5">
                  <c:v>4552</c:v>
                </c:pt>
                <c:pt idx="6">
                  <c:v>4436</c:v>
                </c:pt>
                <c:pt idx="7">
                  <c:v>4758</c:v>
                </c:pt>
                <c:pt idx="8">
                  <c:v>5283</c:v>
                </c:pt>
                <c:pt idx="9">
                  <c:v>5714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1809-4DD0-828F-CE355FEF5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529472"/>
        <c:axId val="121531392"/>
      </c:lineChart>
      <c:catAx>
        <c:axId val="12152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4572817820849324"/>
              <c:y val="0.94639653407464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5313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8.9743870157255975E-2"/>
              <c:y val="1.29390018484288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29472"/>
        <c:crosses val="autoZero"/>
        <c:crossBetween val="between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193-4AE5-AE44-663A61F30C79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93-4AE5-AE44-663A61F30C79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93-4AE5-AE44-663A61F30C7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93-4AE5-AE44-663A61F30C7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93-4AE5-AE44-663A61F30C7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93-4AE5-AE44-663A61F30C7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193-4AE5-AE44-663A61F30C7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193-4AE5-AE44-663A61F30C7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193-4AE5-AE44-663A61F30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63-4868-B77E-93AC22D15DEF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63-4868-B77E-93AC22D15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985984"/>
        <c:axId val="134991872"/>
      </c:barChart>
      <c:catAx>
        <c:axId val="13498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99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9918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985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DBE-4639-BE07-47075B0F8DC1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DBE-4639-BE07-47075B0F8DC1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BE-4639-BE07-47075B0F8DC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DBE-4639-BE07-47075B0F8DC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BE-4639-BE07-47075B0F8DC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DBE-4639-BE07-47075B0F8DC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BE-4639-BE07-47075B0F8DC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DBE-4639-BE07-47075B0F8DC1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6DBE-4639-BE07-47075B0F8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8FC-4667-B6D7-14F6B6736B3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8FC-4667-B6D7-14F6B6736B3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FC-4667-B6D7-14F6B6736B3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FC-4667-B6D7-14F6B6736B3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FC-4667-B6D7-14F6B6736B3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8FC-4667-B6D7-14F6B6736B3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FC-4667-B6D7-14F6B6736B3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8FC-4667-B6D7-14F6B6736B3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58FC-4667-B6D7-14F6B6736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B6-4FFA-A7FD-2B710A4B09B7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B6-4FFA-A7FD-2B710A4B0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3253888"/>
        <c:axId val="123255424"/>
      </c:barChart>
      <c:catAx>
        <c:axId val="12325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5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2554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53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95184011219478"/>
          <c:y val="0.27927966319544778"/>
          <c:w val="0.32958205825110104"/>
          <c:h val="0.46171234641182901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6A8-40DB-8CC8-19402CBEE46C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6A8-40DB-8CC8-19402CBEE46C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6A8-40DB-8CC8-19402CBEE46C}"/>
              </c:ext>
            </c:extLst>
          </c:dPt>
          <c:dPt>
            <c:idx val="3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6A8-40DB-8CC8-19402CBEE46C}"/>
              </c:ext>
            </c:extLst>
          </c:dPt>
          <c:dLbls>
            <c:dLbl>
              <c:idx val="0"/>
              <c:layout>
                <c:manualLayout>
                  <c:x val="6.2743677171824358E-2"/>
                  <c:y val="-0.200945379457899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A8-40DB-8CC8-19402CBEE46C}"/>
                </c:ext>
              </c:extLst>
            </c:dLbl>
            <c:dLbl>
              <c:idx val="1"/>
              <c:layout>
                <c:manualLayout>
                  <c:x val="-4.0181954747617959E-2"/>
                  <c:y val="1.36783683289588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A8-40DB-8CC8-19402CBEE46C}"/>
                </c:ext>
              </c:extLst>
            </c:dLbl>
            <c:dLbl>
              <c:idx val="2"/>
              <c:layout>
                <c:manualLayout>
                  <c:x val="1.9225721784776953E-2"/>
                  <c:y val="-4.52701224846894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6A8-40DB-8CC8-19402CBEE46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'T2'!$I$38:$I$40</c:f>
              <c:strCache>
                <c:ptCount val="3"/>
                <c:pt idx="0">
                  <c:v>Universitäten</c:v>
                </c:pt>
                <c:pt idx="1">
                  <c:v>Fachhochschulen</c:v>
                </c:pt>
                <c:pt idx="2">
                  <c:v>Verwaltungsfach-
hochschulen</c:v>
                </c:pt>
              </c:strCache>
            </c:strRef>
          </c:cat>
          <c:val>
            <c:numRef>
              <c:f>'T2'!$J$38:$J$40</c:f>
              <c:numCache>
                <c:formatCode>#\ ###\ ##0;\-#\ ###\ ##0;"–"</c:formatCode>
                <c:ptCount val="3"/>
                <c:pt idx="0">
                  <c:v>33973</c:v>
                </c:pt>
                <c:pt idx="1">
                  <c:v>15849</c:v>
                </c:pt>
                <c:pt idx="2">
                  <c:v>1646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6A8-40DB-8CC8-19402CBEE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241731349417622E-2"/>
          <c:y val="0.15870644845864856"/>
          <c:w val="0.82465522451891227"/>
          <c:h val="0.578813377817129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'T3'!$J$33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2014/
15</c:v>
                </c:pt>
                <c:pt idx="1">
                  <c:v>2015/
16</c:v>
                </c:pt>
                <c:pt idx="2">
                  <c:v>2016/
17</c:v>
                </c:pt>
                <c:pt idx="3">
                  <c:v>2017/
18</c:v>
                </c:pt>
                <c:pt idx="4">
                  <c:v>2018/
19</c:v>
                </c:pt>
                <c:pt idx="5">
                  <c:v>2019/
20</c:v>
                </c:pt>
                <c:pt idx="6">
                  <c:v>2020/
21</c:v>
                </c:pt>
                <c:pt idx="7">
                  <c:v>2021/
22</c:v>
                </c:pt>
                <c:pt idx="8">
                  <c:v>2022/
23</c:v>
                </c:pt>
                <c:pt idx="9">
                  <c:v>2023/
24</c:v>
                </c:pt>
              </c:strCache>
            </c:strRef>
          </c:cat>
          <c:val>
            <c:numRef>
              <c:f>'T3'!$J$34:$J$43</c:f>
              <c:numCache>
                <c:formatCode>General</c:formatCode>
                <c:ptCount val="10"/>
                <c:pt idx="0">
                  <c:v>42.569000000000003</c:v>
                </c:pt>
                <c:pt idx="1">
                  <c:v>41.914999999999999</c:v>
                </c:pt>
                <c:pt idx="2">
                  <c:v>41.390999999999998</c:v>
                </c:pt>
                <c:pt idx="3">
                  <c:v>41.451999999999998</c:v>
                </c:pt>
                <c:pt idx="4">
                  <c:v>41.218000000000004</c:v>
                </c:pt>
                <c:pt idx="5">
                  <c:v>40.941000000000003</c:v>
                </c:pt>
                <c:pt idx="6">
                  <c:v>41.886000000000003</c:v>
                </c:pt>
                <c:pt idx="7">
                  <c:v>41.070999999999998</c:v>
                </c:pt>
                <c:pt idx="8">
                  <c:v>39.585999999999999</c:v>
                </c:pt>
                <c:pt idx="9">
                  <c:v>39.427999999999997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0-4BD5-AD3C-C346A9351C0F}"/>
            </c:ext>
          </c:extLst>
        </c:ser>
        <c:ser>
          <c:idx val="1"/>
          <c:order val="1"/>
          <c:tx>
            <c:strRef>
              <c:f>'T3'!$K$33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2014/
15</c:v>
                </c:pt>
                <c:pt idx="1">
                  <c:v>2015/
16</c:v>
                </c:pt>
                <c:pt idx="2">
                  <c:v>2016/
17</c:v>
                </c:pt>
                <c:pt idx="3">
                  <c:v>2017/
18</c:v>
                </c:pt>
                <c:pt idx="4">
                  <c:v>2018/
19</c:v>
                </c:pt>
                <c:pt idx="5">
                  <c:v>2019/
20</c:v>
                </c:pt>
                <c:pt idx="6">
                  <c:v>2020/
21</c:v>
                </c:pt>
                <c:pt idx="7">
                  <c:v>2021/
22</c:v>
                </c:pt>
                <c:pt idx="8">
                  <c:v>2022/
23</c:v>
                </c:pt>
                <c:pt idx="9">
                  <c:v>2023/
24</c:v>
                </c:pt>
              </c:strCache>
            </c:strRef>
          </c:cat>
          <c:val>
            <c:numRef>
              <c:f>'T3'!$K$34:$K$43</c:f>
              <c:numCache>
                <c:formatCode>General</c:formatCode>
                <c:ptCount val="10"/>
                <c:pt idx="0">
                  <c:v>7.1929999999999996</c:v>
                </c:pt>
                <c:pt idx="1">
                  <c:v>7.48</c:v>
                </c:pt>
                <c:pt idx="2">
                  <c:v>7.8140000000000001</c:v>
                </c:pt>
                <c:pt idx="3">
                  <c:v>7.99</c:v>
                </c:pt>
                <c:pt idx="4">
                  <c:v>8.3330000000000002</c:v>
                </c:pt>
                <c:pt idx="5">
                  <c:v>8.68</c:v>
                </c:pt>
                <c:pt idx="6">
                  <c:v>8.7289999999999992</c:v>
                </c:pt>
                <c:pt idx="7">
                  <c:v>9.4779999999999998</c:v>
                </c:pt>
                <c:pt idx="8">
                  <c:v>10.840999999999999</c:v>
                </c:pt>
                <c:pt idx="9">
                  <c:v>12.04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A0-4BD5-AD3C-C346A9351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3318656"/>
        <c:axId val="123320576"/>
      </c:barChart>
      <c:catAx>
        <c:axId val="12331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7736420698066619"/>
              <c:y val="0.843615332967100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2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3205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2152777777777778E-2"/>
              <c:y val="7.75197189498599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18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8923679461942255"/>
          <c:y val="0.9121477547864657"/>
          <c:w val="0.58507103929717119"/>
          <c:h val="5.68478843245369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Studienanfänger/-innen im </a:t>
            </a:r>
          </a:p>
          <a:p>
            <a:pPr>
              <a:defRPr sz="800"/>
            </a:pPr>
            <a:r>
              <a:rPr lang="de-DE" sz="800"/>
              <a:t>1. Hochschulsemester</a:t>
            </a:r>
          </a:p>
        </c:rich>
      </c:tx>
      <c:layout>
        <c:manualLayout>
          <c:xMode val="edge"/>
          <c:yMode val="edge"/>
          <c:x val="0.24214900935217032"/>
          <c:y val="1.4271151885830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646161097813778E-2"/>
          <c:y val="0.20201138953002543"/>
          <c:w val="0.83783931770433462"/>
          <c:h val="0.59921517524194468"/>
        </c:manualLayout>
      </c:layout>
      <c:lineChart>
        <c:grouping val="standard"/>
        <c:varyColors val="0"/>
        <c:ser>
          <c:idx val="0"/>
          <c:order val="0"/>
          <c:tx>
            <c:strRef>
              <c:f>'T4'!$J$20</c:f>
              <c:strCache>
                <c:ptCount val="1"/>
                <c:pt idx="0">
                  <c:v>1. HS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'T4'!$J$21:$J$30</c:f>
              <c:numCache>
                <c:formatCode>General</c:formatCode>
                <c:ptCount val="10"/>
                <c:pt idx="0">
                  <c:v>8.2240000000000002</c:v>
                </c:pt>
                <c:pt idx="1">
                  <c:v>8.1839999999999993</c:v>
                </c:pt>
                <c:pt idx="2">
                  <c:v>8.1120000000000001</c:v>
                </c:pt>
                <c:pt idx="3">
                  <c:v>8.5760000000000005</c:v>
                </c:pt>
                <c:pt idx="4">
                  <c:v>8.4329999999999998</c:v>
                </c:pt>
                <c:pt idx="5">
                  <c:v>8.3930000000000007</c:v>
                </c:pt>
                <c:pt idx="6">
                  <c:v>8.2240000000000002</c:v>
                </c:pt>
                <c:pt idx="7">
                  <c:v>7.9340000000000002</c:v>
                </c:pt>
                <c:pt idx="8">
                  <c:v>8.9860000000000007</c:v>
                </c:pt>
                <c:pt idx="9">
                  <c:v>9.5830000000000002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0A-462A-8754-B6B44D5F8C19}"/>
            </c:ext>
          </c:extLst>
        </c:ser>
        <c:ser>
          <c:idx val="1"/>
          <c:order val="1"/>
          <c:tx>
            <c:strRef>
              <c:f>'T4'!$K$20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'T4'!$K$21:$K$30</c:f>
              <c:numCache>
                <c:formatCode>General</c:formatCode>
                <c:ptCount val="10"/>
                <c:pt idx="0">
                  <c:v>5.8280000000000003</c:v>
                </c:pt>
                <c:pt idx="1">
                  <c:v>5.6669999999999998</c:v>
                </c:pt>
                <c:pt idx="2">
                  <c:v>5.5119999999999996</c:v>
                </c:pt>
                <c:pt idx="3">
                  <c:v>5.8929999999999998</c:v>
                </c:pt>
                <c:pt idx="4">
                  <c:v>5.7060000000000004</c:v>
                </c:pt>
                <c:pt idx="5">
                  <c:v>5.6289999999999996</c:v>
                </c:pt>
                <c:pt idx="6">
                  <c:v>5.4589999999999996</c:v>
                </c:pt>
                <c:pt idx="7">
                  <c:v>5.0369999999999999</c:v>
                </c:pt>
                <c:pt idx="8">
                  <c:v>5.1989999999999998</c:v>
                </c:pt>
                <c:pt idx="9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0A-462A-8754-B6B44D5F8C19}"/>
            </c:ext>
          </c:extLst>
        </c:ser>
        <c:ser>
          <c:idx val="2"/>
          <c:order val="2"/>
          <c:tx>
            <c:strRef>
              <c:f>'T4'!$L$20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'T4'!$L$21:$L$30</c:f>
              <c:numCache>
                <c:formatCode>General</c:formatCode>
                <c:ptCount val="10"/>
                <c:pt idx="0">
                  <c:v>2.129</c:v>
                </c:pt>
                <c:pt idx="1">
                  <c:v>2.2050000000000001</c:v>
                </c:pt>
                <c:pt idx="2">
                  <c:v>2.254</c:v>
                </c:pt>
                <c:pt idx="3">
                  <c:v>2.2709999999999999</c:v>
                </c:pt>
                <c:pt idx="4">
                  <c:v>2.298</c:v>
                </c:pt>
                <c:pt idx="5">
                  <c:v>2.294</c:v>
                </c:pt>
                <c:pt idx="6">
                  <c:v>2.254</c:v>
                </c:pt>
                <c:pt idx="7">
                  <c:v>2.3610000000000002</c:v>
                </c:pt>
                <c:pt idx="8">
                  <c:v>3.198</c:v>
                </c:pt>
                <c:pt idx="9">
                  <c:v>3.78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0A-462A-8754-B6B44D5F8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652672"/>
        <c:axId val="134654592"/>
      </c:lineChart>
      <c:catAx>
        <c:axId val="13465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3480980806602711"/>
              <c:y val="0.883795660863493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6545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346545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/>
                </a:pPr>
                <a:r>
                  <a:rPr lang="de-DE" sz="800"/>
                  <a:t>Tausend</a:t>
                </a:r>
              </a:p>
            </c:rich>
          </c:tx>
          <c:layout>
            <c:manualLayout>
              <c:xMode val="edge"/>
              <c:yMode val="edge"/>
              <c:x val="2.0648967551622419E-2"/>
              <c:y val="0.10091783251864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65267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Studienanfänger/-innen im </a:t>
            </a:r>
          </a:p>
          <a:p>
            <a:pPr>
              <a:defRPr sz="800"/>
            </a:pPr>
            <a:r>
              <a:rPr lang="de-DE" sz="800"/>
              <a:t>1. Fachsemester</a:t>
            </a:r>
          </a:p>
        </c:rich>
      </c:tx>
      <c:layout>
        <c:manualLayout>
          <c:xMode val="edge"/>
          <c:yMode val="edge"/>
          <c:x val="0.1613170274897904"/>
          <c:y val="1.66646132249116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561636287176815E-2"/>
          <c:y val="0.21631623859036112"/>
          <c:w val="0.86740506990731403"/>
          <c:h val="0.59627351797296479"/>
        </c:manualLayout>
      </c:layout>
      <c:lineChart>
        <c:grouping val="standard"/>
        <c:varyColors val="0"/>
        <c:ser>
          <c:idx val="0"/>
          <c:order val="0"/>
          <c:tx>
            <c:strRef>
              <c:f>'T4'!$J$38</c:f>
              <c:strCache>
                <c:ptCount val="1"/>
                <c:pt idx="0">
                  <c:v>1. FS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'T4'!$J$39:$J$48</c:f>
              <c:numCache>
                <c:formatCode>General</c:formatCode>
                <c:ptCount val="10"/>
                <c:pt idx="0">
                  <c:v>14.978</c:v>
                </c:pt>
                <c:pt idx="1">
                  <c:v>15.217000000000001</c:v>
                </c:pt>
                <c:pt idx="2">
                  <c:v>14.925000000000001</c:v>
                </c:pt>
                <c:pt idx="3">
                  <c:v>15.448</c:v>
                </c:pt>
                <c:pt idx="4">
                  <c:v>15.39</c:v>
                </c:pt>
                <c:pt idx="5">
                  <c:v>14.98</c:v>
                </c:pt>
                <c:pt idx="6">
                  <c:v>14.647</c:v>
                </c:pt>
                <c:pt idx="7">
                  <c:v>13.914</c:v>
                </c:pt>
                <c:pt idx="8">
                  <c:v>14.287000000000001</c:v>
                </c:pt>
                <c:pt idx="9">
                  <c:v>15.507999999999999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10-4A23-B1F8-06484C1A1088}"/>
            </c:ext>
          </c:extLst>
        </c:ser>
        <c:ser>
          <c:idx val="1"/>
          <c:order val="1"/>
          <c:tx>
            <c:strRef>
              <c:f>'T4'!$K$38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'T4'!$K$39:$K$48</c:f>
              <c:numCache>
                <c:formatCode>General</c:formatCode>
                <c:ptCount val="10"/>
                <c:pt idx="0">
                  <c:v>11.018000000000001</c:v>
                </c:pt>
                <c:pt idx="1">
                  <c:v>10.882999999999999</c:v>
                </c:pt>
                <c:pt idx="2">
                  <c:v>10.648999999999999</c:v>
                </c:pt>
                <c:pt idx="3">
                  <c:v>11.02</c:v>
                </c:pt>
                <c:pt idx="4">
                  <c:v>10.935</c:v>
                </c:pt>
                <c:pt idx="5">
                  <c:v>10.536</c:v>
                </c:pt>
                <c:pt idx="6">
                  <c:v>9.9640000000000004</c:v>
                </c:pt>
                <c:pt idx="7">
                  <c:v>9.2929999999999993</c:v>
                </c:pt>
                <c:pt idx="8">
                  <c:v>8.984</c:v>
                </c:pt>
                <c:pt idx="9">
                  <c:v>8.8659999999999997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10-4A23-B1F8-06484C1A1088}"/>
            </c:ext>
          </c:extLst>
        </c:ser>
        <c:ser>
          <c:idx val="2"/>
          <c:order val="2"/>
          <c:tx>
            <c:strRef>
              <c:f>'T4'!$L$38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'T4'!$L$39:$L$48</c:f>
              <c:numCache>
                <c:formatCode>General</c:formatCode>
                <c:ptCount val="10"/>
                <c:pt idx="0">
                  <c:v>3.5859999999999999</c:v>
                </c:pt>
                <c:pt idx="1">
                  <c:v>3.92</c:v>
                </c:pt>
                <c:pt idx="2">
                  <c:v>3.8170000000000002</c:v>
                </c:pt>
                <c:pt idx="3">
                  <c:v>3.927</c:v>
                </c:pt>
                <c:pt idx="4">
                  <c:v>3.9260000000000002</c:v>
                </c:pt>
                <c:pt idx="5">
                  <c:v>3.8780000000000001</c:v>
                </c:pt>
                <c:pt idx="6">
                  <c:v>4.0460000000000003</c:v>
                </c:pt>
                <c:pt idx="7">
                  <c:v>3.9969999999999999</c:v>
                </c:pt>
                <c:pt idx="8">
                  <c:v>4.609</c:v>
                </c:pt>
                <c:pt idx="9">
                  <c:v>6.0709999999999997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10-4A23-B1F8-06484C1A1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308928"/>
        <c:axId val="129327488"/>
      </c:lineChart>
      <c:catAx>
        <c:axId val="12930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8068110961268"/>
              <c:y val="0.881987985197502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3274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29327488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337016574585638E-2"/>
              <c:y val="0.11801242236024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308928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354-4551-9FCD-D8A3C29D5836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54-4551-9FCD-D8A3C29D5836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54-4551-9FCD-D8A3C29D583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354-4551-9FCD-D8A3C29D583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54-4551-9FCD-D8A3C29D583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354-4551-9FCD-D8A3C29D583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354-4551-9FCD-D8A3C29D583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354-4551-9FCD-D8A3C29D5836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8354-4551-9FCD-D8A3C29D5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7940" y="2449830"/>
    <xdr:ext cx="108585" cy="179070"/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absolute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37</xdr:row>
      <xdr:rowOff>121920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0</xdr:colOff>
      <xdr:row>0</xdr:row>
      <xdr:rowOff>0</xdr:rowOff>
    </xdr:from>
    <xdr:ext cx="358140" cy="290474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041273" y="1273302"/>
          <a:ext cx="2904744" cy="3581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28</xdr:row>
      <xdr:rowOff>0</xdr:rowOff>
    </xdr:from>
    <xdr:ext cx="693420" cy="483870"/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53390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99060" cy="163830"/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810" y="53435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99060" cy="148590"/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53435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139065</xdr:rowOff>
    </xdr:from>
    <xdr:ext cx="99060" cy="131445"/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21564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30480</xdr:colOff>
      <xdr:row>53</xdr:row>
      <xdr:rowOff>205740</xdr:rowOff>
    </xdr:from>
    <xdr:ext cx="486755" cy="176088"/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" y="874014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23</a:t>
          </a:r>
        </a:p>
      </xdr:txBody>
    </xdr:sp>
    <xdr:clientData/>
  </xdr:twoCellAnchor>
  <xdr:twoCellAnchor editAs="oneCell">
    <xdr:from>
      <xdr:col>7</xdr:col>
      <xdr:colOff>342900</xdr:colOff>
      <xdr:row>0</xdr:row>
      <xdr:rowOff>76200</xdr:rowOff>
    </xdr:from>
    <xdr:to>
      <xdr:col>7</xdr:col>
      <xdr:colOff>630900</xdr:colOff>
      <xdr:row>5</xdr:row>
      <xdr:rowOff>138312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1669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>
          <a:extLst>
            <a:ext uri="{FF2B5EF4-FFF2-40B4-BE49-F238E27FC236}">
              <a16:creationId xmlns:a16="http://schemas.microsoft.com/office/drawing/2014/main" id="{00000000-0008-0000-0300-000020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>
          <a:extLst>
            <a:ext uri="{FF2B5EF4-FFF2-40B4-BE49-F238E27FC236}">
              <a16:creationId xmlns:a16="http://schemas.microsoft.com/office/drawing/2014/main" id="{00000000-0008-0000-0300-000021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6</xdr:col>
      <xdr:colOff>464820</xdr:colOff>
      <xdr:row>22</xdr:row>
      <xdr:rowOff>0</xdr:rowOff>
    </xdr:to>
    <xdr:graphicFrame macro="">
      <xdr:nvGraphicFramePr>
        <xdr:cNvPr id="10530" name="Diagramm 4">
          <a:extLst>
            <a:ext uri="{FF2B5EF4-FFF2-40B4-BE49-F238E27FC236}">
              <a16:creationId xmlns:a16="http://schemas.microsoft.com/office/drawing/2014/main" id="{00000000-0008-0000-0300-000022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49530</xdr:rowOff>
    </xdr:from>
    <xdr:to>
      <xdr:col>6</xdr:col>
      <xdr:colOff>350520</xdr:colOff>
      <xdr:row>53</xdr:row>
      <xdr:rowOff>64770</xdr:rowOff>
    </xdr:to>
    <xdr:graphicFrame macro="">
      <xdr:nvGraphicFramePr>
        <xdr:cNvPr id="7265" name="Diagramm 1">
          <a:extLst>
            <a:ext uri="{FF2B5EF4-FFF2-40B4-BE49-F238E27FC236}">
              <a16:creationId xmlns:a16="http://schemas.microsoft.com/office/drawing/2014/main" id="{00000000-0008-0000-0400-00006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144780</xdr:rowOff>
    </xdr:from>
    <xdr:to>
      <xdr:col>5</xdr:col>
      <xdr:colOff>643890</xdr:colOff>
      <xdr:row>45</xdr:row>
      <xdr:rowOff>91440</xdr:rowOff>
    </xdr:to>
    <xdr:graphicFrame macro="">
      <xdr:nvGraphicFramePr>
        <xdr:cNvPr id="8288" name="Diagramm 1">
          <a:extLst>
            <a:ext uri="{FF2B5EF4-FFF2-40B4-BE49-F238E27FC236}">
              <a16:creationId xmlns:a16="http://schemas.microsoft.com/office/drawing/2014/main" id="{00000000-0008-0000-0500-000060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34</xdr:row>
      <xdr:rowOff>45720</xdr:rowOff>
    </xdr:from>
    <xdr:to>
      <xdr:col>3</xdr:col>
      <xdr:colOff>85725</xdr:colOff>
      <xdr:row>53</xdr:row>
      <xdr:rowOff>38100</xdr:rowOff>
    </xdr:to>
    <xdr:graphicFrame macro="">
      <xdr:nvGraphicFramePr>
        <xdr:cNvPr id="9983" name="Diagramm 1">
          <a:extLst>
            <a:ext uri="{FF2B5EF4-FFF2-40B4-BE49-F238E27FC236}">
              <a16:creationId xmlns:a16="http://schemas.microsoft.com/office/drawing/2014/main" id="{00000000-0008-0000-0600-0000FF2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0</xdr:col>
      <xdr:colOff>885825</xdr:colOff>
      <xdr:row>46</xdr:row>
      <xdr:rowOff>91440</xdr:rowOff>
    </xdr:from>
    <xdr:to>
      <xdr:col>2</xdr:col>
      <xdr:colOff>99060</xdr:colOff>
      <xdr:row>47</xdr:row>
      <xdr:rowOff>74930</xdr:rowOff>
    </xdr:to>
    <xdr:sp macro="" textlink="">
      <xdr:nvSpPr>
        <xdr:cNvPr id="9219" name="Text Box 3">
          <a:extLst>
            <a:ext uri="{FF2B5EF4-FFF2-40B4-BE49-F238E27FC236}">
              <a16:creationId xmlns:a16="http://schemas.microsoft.com/office/drawing/2014/main" id="{00000000-0008-0000-0600-000003240000}"/>
            </a:ext>
          </a:extLst>
        </xdr:cNvPr>
        <xdr:cNvSpPr txBox="1">
          <a:spLocks noChangeArrowheads="1"/>
        </xdr:cNvSpPr>
      </xdr:nvSpPr>
      <xdr:spPr bwMode="auto">
        <a:xfrm>
          <a:off x="885825" y="7338060"/>
          <a:ext cx="1087755" cy="1130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twoCellAnchor>
  <xdr:oneCellAnchor>
    <xdr:from>
      <xdr:col>0</xdr:col>
      <xdr:colOff>739140</xdr:colOff>
      <xdr:row>44</xdr:row>
      <xdr:rowOff>22860</xdr:rowOff>
    </xdr:from>
    <xdr:ext cx="822597" cy="136384"/>
    <xdr:sp macro="" textlink="">
      <xdr:nvSpPr>
        <xdr:cNvPr id="9220" name="Text Box 4">
          <a:extLst>
            <a:ext uri="{FF2B5EF4-FFF2-40B4-BE49-F238E27FC236}">
              <a16:creationId xmlns:a16="http://schemas.microsoft.com/office/drawing/2014/main" id="{00000000-0008-0000-0600-000004240000}"/>
            </a:ext>
          </a:extLst>
        </xdr:cNvPr>
        <xdr:cNvSpPr txBox="1">
          <a:spLocks noChangeArrowheads="1"/>
        </xdr:cNvSpPr>
      </xdr:nvSpPr>
      <xdr:spPr bwMode="auto">
        <a:xfrm>
          <a:off x="739140" y="684276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1</xdr:col>
      <xdr:colOff>464820</xdr:colOff>
      <xdr:row>42</xdr:row>
      <xdr:rowOff>0</xdr:rowOff>
    </xdr:from>
    <xdr:ext cx="491866" cy="136384"/>
    <xdr:sp macro="" textlink="">
      <xdr:nvSpPr>
        <xdr:cNvPr id="9221" name="Text Box 5">
          <a:extLst>
            <a:ext uri="{FF2B5EF4-FFF2-40B4-BE49-F238E27FC236}">
              <a16:creationId xmlns:a16="http://schemas.microsoft.com/office/drawing/2014/main" id="{00000000-0008-0000-0600-000005240000}"/>
            </a:ext>
          </a:extLst>
        </xdr:cNvPr>
        <xdr:cNvSpPr txBox="1">
          <a:spLocks noChangeArrowheads="1"/>
        </xdr:cNvSpPr>
      </xdr:nvSpPr>
      <xdr:spPr bwMode="auto">
        <a:xfrm>
          <a:off x="1607820" y="6560820"/>
          <a:ext cx="491866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oneCellAnchor>
  <xdr:twoCellAnchor>
    <xdr:from>
      <xdr:col>3</xdr:col>
      <xdr:colOff>76200</xdr:colOff>
      <xdr:row>34</xdr:row>
      <xdr:rowOff>45720</xdr:rowOff>
    </xdr:from>
    <xdr:to>
      <xdr:col>6</xdr:col>
      <xdr:colOff>640080</xdr:colOff>
      <xdr:row>53</xdr:row>
      <xdr:rowOff>19050</xdr:rowOff>
    </xdr:to>
    <xdr:graphicFrame macro="">
      <xdr:nvGraphicFramePr>
        <xdr:cNvPr id="9987" name="Diagramm 2">
          <a:extLst>
            <a:ext uri="{FF2B5EF4-FFF2-40B4-BE49-F238E27FC236}">
              <a16:creationId xmlns:a16="http://schemas.microsoft.com/office/drawing/2014/main" id="{00000000-0008-0000-0600-00000327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4</xdr:col>
      <xdr:colOff>144780</xdr:colOff>
      <xdr:row>45</xdr:row>
      <xdr:rowOff>114300</xdr:rowOff>
    </xdr:from>
    <xdr:ext cx="1016304" cy="136384"/>
    <xdr:sp macro="" textlink="">
      <xdr:nvSpPr>
        <xdr:cNvPr id="9222" name="Text Box 6">
          <a:extLst>
            <a:ext uri="{FF2B5EF4-FFF2-40B4-BE49-F238E27FC236}">
              <a16:creationId xmlns:a16="http://schemas.microsoft.com/office/drawing/2014/main" id="{00000000-0008-0000-0600-000006240000}"/>
            </a:ext>
          </a:extLst>
        </xdr:cNvPr>
        <xdr:cNvSpPr txBox="1">
          <a:spLocks noChangeArrowheads="1"/>
        </xdr:cNvSpPr>
      </xdr:nvSpPr>
      <xdr:spPr bwMode="auto">
        <a:xfrm>
          <a:off x="3482340" y="7063740"/>
          <a:ext cx="1016304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oneCellAnchor>
  <xdr:oneCellAnchor>
    <xdr:from>
      <xdr:col>3</xdr:col>
      <xdr:colOff>662940</xdr:colOff>
      <xdr:row>41</xdr:row>
      <xdr:rowOff>99060</xdr:rowOff>
    </xdr:from>
    <xdr:ext cx="822597" cy="136384"/>
    <xdr:sp macro="" textlink="">
      <xdr:nvSpPr>
        <xdr:cNvPr id="9223" name="Text Box 7">
          <a:extLst>
            <a:ext uri="{FF2B5EF4-FFF2-40B4-BE49-F238E27FC236}">
              <a16:creationId xmlns:a16="http://schemas.microsoft.com/office/drawing/2014/main" id="{00000000-0008-0000-0600-000007240000}"/>
            </a:ext>
          </a:extLst>
        </xdr:cNvPr>
        <xdr:cNvSpPr txBox="1">
          <a:spLocks noChangeArrowheads="1"/>
        </xdr:cNvSpPr>
      </xdr:nvSpPr>
      <xdr:spPr bwMode="auto">
        <a:xfrm>
          <a:off x="3268980" y="653034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4</xdr:col>
      <xdr:colOff>434340</xdr:colOff>
      <xdr:row>38</xdr:row>
      <xdr:rowOff>121920</xdr:rowOff>
    </xdr:from>
    <xdr:ext cx="491866" cy="136384"/>
    <xdr:sp macro="" textlink="">
      <xdr:nvSpPr>
        <xdr:cNvPr id="9224" name="Text Box 8">
          <a:extLst>
            <a:ext uri="{FF2B5EF4-FFF2-40B4-BE49-F238E27FC236}">
              <a16:creationId xmlns:a16="http://schemas.microsoft.com/office/drawing/2014/main" id="{00000000-0008-0000-0600-000008240000}"/>
            </a:ext>
          </a:extLst>
        </xdr:cNvPr>
        <xdr:cNvSpPr txBox="1">
          <a:spLocks noChangeArrowheads="1"/>
        </xdr:cNvSpPr>
      </xdr:nvSpPr>
      <xdr:spPr bwMode="auto">
        <a:xfrm>
          <a:off x="3771900" y="6164580"/>
          <a:ext cx="491866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>
          <a:extLst>
            <a:ext uri="{FF2B5EF4-FFF2-40B4-BE49-F238E27FC236}">
              <a16:creationId xmlns:a16="http://schemas.microsoft.com/office/drawing/2014/main" id="{00000000-0008-0000-0F00-00001E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>
          <a:extLst>
            <a:ext uri="{FF2B5EF4-FFF2-40B4-BE49-F238E27FC236}">
              <a16:creationId xmlns:a16="http://schemas.microsoft.com/office/drawing/2014/main" id="{00000000-0008-0000-0F00-00001F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32</xdr:row>
      <xdr:rowOff>0</xdr:rowOff>
    </xdr:from>
    <xdr:to>
      <xdr:col>3</xdr:col>
      <xdr:colOff>464820</xdr:colOff>
      <xdr:row>32</xdr:row>
      <xdr:rowOff>0</xdr:rowOff>
    </xdr:to>
    <xdr:graphicFrame macro="">
      <xdr:nvGraphicFramePr>
        <xdr:cNvPr id="18720" name="Diagramm 3">
          <a:extLst>
            <a:ext uri="{FF2B5EF4-FFF2-40B4-BE49-F238E27FC236}">
              <a16:creationId xmlns:a16="http://schemas.microsoft.com/office/drawing/2014/main" id="{00000000-0008-0000-0F00-000020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41</xdr:row>
          <xdr:rowOff>85725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10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" TargetMode="External"/><Relationship Id="rId2" Type="http://schemas.openxmlformats.org/officeDocument/2006/relationships/hyperlink" Target="mailto:info@statistik-bbb.de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b5d23d0611028d9/865dceac877e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E8A91-0EE7-4C21-BBD0-B77AA65BE513}">
  <dimension ref="A1:L33"/>
  <sheetViews>
    <sheetView zoomScaleNormal="100" workbookViewId="0">
      <selection activeCell="K12" sqref="K12"/>
    </sheetView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12" ht="60" customHeight="1">
      <c r="A1" s="238"/>
      <c r="D1" s="246"/>
    </row>
    <row r="2" spans="1:12" ht="40.15" customHeight="1">
      <c r="B2" s="5" t="s">
        <v>28</v>
      </c>
      <c r="D2" s="244"/>
    </row>
    <row r="3" spans="1:12" ht="34.5">
      <c r="B3" s="5" t="s">
        <v>29</v>
      </c>
      <c r="D3" s="244"/>
    </row>
    <row r="4" spans="1:12" ht="6.6" customHeight="1">
      <c r="D4" s="244"/>
    </row>
    <row r="5" spans="1:12" ht="20.25">
      <c r="C5" s="245" t="s">
        <v>414</v>
      </c>
      <c r="D5" s="244"/>
    </row>
    <row r="6" spans="1:12" s="232" customFormat="1" ht="34.9" customHeight="1">
      <c r="D6" s="244"/>
    </row>
    <row r="7" spans="1:12" ht="84" customHeight="1">
      <c r="C7" s="10" t="s">
        <v>415</v>
      </c>
      <c r="D7" s="244"/>
    </row>
    <row r="8" spans="1:12">
      <c r="D8" s="244"/>
    </row>
    <row r="9" spans="1:12" ht="15">
      <c r="C9" s="6" t="s">
        <v>298</v>
      </c>
      <c r="D9" s="244"/>
    </row>
    <row r="10" spans="1:12" ht="7.15" customHeight="1">
      <c r="D10" s="244"/>
    </row>
    <row r="11" spans="1:12" ht="15">
      <c r="C11" s="6"/>
      <c r="D11" s="244"/>
    </row>
    <row r="12" spans="1:12" ht="66" customHeight="1">
      <c r="C12" s="115"/>
    </row>
    <row r="13" spans="1:12" ht="36" customHeight="1">
      <c r="C13" s="115" t="s">
        <v>413</v>
      </c>
      <c r="F13" s="269" t="s">
        <v>412</v>
      </c>
      <c r="G13" s="269"/>
      <c r="H13" s="269"/>
      <c r="I13" s="269"/>
      <c r="J13" s="269"/>
      <c r="K13" s="269"/>
    </row>
    <row r="14" spans="1:12" ht="22.5">
      <c r="F14" s="243"/>
      <c r="G14" s="242" t="s">
        <v>411</v>
      </c>
      <c r="H14" s="242" t="s">
        <v>410</v>
      </c>
      <c r="I14" s="242" t="s">
        <v>409</v>
      </c>
      <c r="J14" s="242" t="s">
        <v>408</v>
      </c>
      <c r="K14" s="153"/>
    </row>
    <row r="15" spans="1:12">
      <c r="F15" s="153" t="s">
        <v>282</v>
      </c>
      <c r="G15" s="241">
        <v>42569</v>
      </c>
      <c r="H15" s="241">
        <v>21646</v>
      </c>
      <c r="I15" s="241">
        <v>7193</v>
      </c>
      <c r="J15" s="241">
        <v>3971</v>
      </c>
      <c r="K15" s="240"/>
      <c r="L15" s="240"/>
    </row>
    <row r="16" spans="1:12">
      <c r="F16" s="153" t="s">
        <v>284</v>
      </c>
      <c r="G16" s="241">
        <v>41915</v>
      </c>
      <c r="H16" s="241">
        <v>21422</v>
      </c>
      <c r="I16" s="241">
        <v>7480</v>
      </c>
      <c r="J16" s="241">
        <v>4092</v>
      </c>
      <c r="K16" s="240"/>
      <c r="L16" s="240"/>
    </row>
    <row r="17" spans="6:12">
      <c r="F17" s="153" t="s">
        <v>299</v>
      </c>
      <c r="G17" s="241">
        <v>41391</v>
      </c>
      <c r="H17" s="241">
        <v>21170</v>
      </c>
      <c r="I17" s="241">
        <v>7814</v>
      </c>
      <c r="J17" s="241">
        <v>4251</v>
      </c>
      <c r="K17" s="240"/>
      <c r="L17" s="240"/>
    </row>
    <row r="18" spans="6:12">
      <c r="F18" s="153" t="s">
        <v>318</v>
      </c>
      <c r="G18" s="241">
        <v>41452</v>
      </c>
      <c r="H18" s="241">
        <v>21151</v>
      </c>
      <c r="I18" s="241">
        <v>7990</v>
      </c>
      <c r="J18" s="241">
        <v>4325</v>
      </c>
      <c r="K18" s="240"/>
      <c r="L18" s="240"/>
    </row>
    <row r="19" spans="6:12">
      <c r="F19" s="153" t="s">
        <v>321</v>
      </c>
      <c r="G19" s="241">
        <v>41218</v>
      </c>
      <c r="H19" s="241">
        <v>21064</v>
      </c>
      <c r="I19" s="241">
        <v>8333</v>
      </c>
      <c r="J19" s="241">
        <v>4430</v>
      </c>
      <c r="K19" s="240"/>
      <c r="L19" s="240"/>
    </row>
    <row r="20" spans="6:12">
      <c r="F20" s="153" t="s">
        <v>339</v>
      </c>
      <c r="G20" s="241">
        <v>40941</v>
      </c>
      <c r="H20" s="241">
        <v>20988</v>
      </c>
      <c r="I20" s="241">
        <v>8680</v>
      </c>
      <c r="J20" s="241">
        <v>4552</v>
      </c>
      <c r="K20" s="240"/>
      <c r="L20" s="240"/>
    </row>
    <row r="21" spans="6:12">
      <c r="F21" s="153" t="s">
        <v>341</v>
      </c>
      <c r="G21" s="241">
        <v>41886</v>
      </c>
      <c r="H21" s="241">
        <v>21749</v>
      </c>
      <c r="I21" s="241">
        <v>8729</v>
      </c>
      <c r="J21" s="241">
        <v>4436</v>
      </c>
      <c r="K21" s="240"/>
      <c r="L21" s="240"/>
    </row>
    <row r="22" spans="6:12">
      <c r="F22" s="153" t="s">
        <v>368</v>
      </c>
      <c r="G22" s="241">
        <v>41071</v>
      </c>
      <c r="H22" s="241">
        <v>21189</v>
      </c>
      <c r="I22" s="241">
        <v>9478</v>
      </c>
      <c r="J22" s="241">
        <v>4758</v>
      </c>
      <c r="K22" s="240"/>
      <c r="L22" s="240"/>
    </row>
    <row r="23" spans="6:12">
      <c r="F23" s="153" t="s">
        <v>406</v>
      </c>
      <c r="G23" s="241">
        <v>39586</v>
      </c>
      <c r="H23" s="241">
        <v>20503</v>
      </c>
      <c r="I23" s="241">
        <v>10841</v>
      </c>
      <c r="J23" s="241">
        <v>5283</v>
      </c>
      <c r="K23" s="240"/>
      <c r="L23" s="240"/>
    </row>
    <row r="24" spans="6:12">
      <c r="F24" s="153" t="s">
        <v>416</v>
      </c>
      <c r="G24" s="241">
        <v>39428</v>
      </c>
      <c r="H24" s="241">
        <v>20716</v>
      </c>
      <c r="I24" s="241">
        <v>12040</v>
      </c>
      <c r="J24" s="241">
        <v>5714</v>
      </c>
      <c r="K24" s="240"/>
      <c r="L24" s="240"/>
    </row>
    <row r="26" spans="6:12">
      <c r="G26" s="239"/>
    </row>
    <row r="27" spans="6:12">
      <c r="G27" s="239"/>
    </row>
    <row r="32" spans="6:12" ht="12" customHeight="1"/>
    <row r="33" ht="12" customHeight="1"/>
  </sheetData>
  <sheetProtection selectLockedCells="1"/>
  <mergeCells count="1">
    <mergeCell ref="F13:K13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T72"/>
  <sheetViews>
    <sheetView zoomScaleNormal="100" workbookViewId="0">
      <pane ySplit="6" topLeftCell="A7" activePane="bottomLeft" state="frozen"/>
      <selection activeCell="A5" sqref="A5"/>
      <selection pane="bottomLeft" activeCell="Q34" sqref="Q34"/>
    </sheetView>
  </sheetViews>
  <sheetFormatPr baseColWidth="10" defaultRowHeight="12.75"/>
  <cols>
    <col min="1" max="1" width="25.85546875" customWidth="1"/>
    <col min="2" max="2" width="2.28515625" bestFit="1" customWidth="1"/>
    <col min="3" max="9" width="9" customWidth="1"/>
    <col min="10" max="10" width="6.7109375" customWidth="1"/>
    <col min="11" max="11" width="6.85546875" customWidth="1"/>
    <col min="12" max="12" width="6.140625" customWidth="1"/>
    <col min="13" max="13" width="7.42578125" customWidth="1"/>
    <col min="14" max="14" width="5.85546875" customWidth="1"/>
    <col min="15" max="15" width="6.5703125" customWidth="1"/>
    <col min="16" max="16" width="9.28515625" customWidth="1"/>
  </cols>
  <sheetData>
    <row r="1" spans="1:16" ht="24.6" customHeight="1">
      <c r="A1" s="278" t="s">
        <v>431</v>
      </c>
      <c r="B1" s="299"/>
      <c r="C1" s="299"/>
      <c r="D1" s="299"/>
      <c r="E1" s="299"/>
      <c r="F1" s="299"/>
      <c r="G1" s="299"/>
      <c r="H1" s="299"/>
      <c r="I1" s="299"/>
      <c r="J1" s="129"/>
    </row>
    <row r="2" spans="1:16" ht="12" customHeight="1">
      <c r="A2" s="21"/>
      <c r="B2" s="21"/>
      <c r="C2" s="21"/>
      <c r="D2" s="21"/>
      <c r="E2" s="21"/>
      <c r="F2" s="21"/>
      <c r="G2" s="21"/>
      <c r="H2" s="21"/>
      <c r="I2" s="21"/>
      <c r="J2" s="183"/>
    </row>
    <row r="3" spans="1:16" s="11" customFormat="1" ht="12" customHeight="1">
      <c r="A3" s="283" t="s">
        <v>327</v>
      </c>
      <c r="B3" s="281"/>
      <c r="C3" s="281" t="s">
        <v>57</v>
      </c>
      <c r="D3" s="281" t="s">
        <v>228</v>
      </c>
      <c r="E3" s="281"/>
      <c r="F3" s="281"/>
      <c r="G3" s="281"/>
      <c r="H3" s="281"/>
      <c r="I3" s="282"/>
    </row>
    <row r="4" spans="1:16" s="11" customFormat="1" ht="15" customHeight="1">
      <c r="A4" s="283"/>
      <c r="B4" s="281"/>
      <c r="C4" s="281"/>
      <c r="D4" s="276" t="s">
        <v>374</v>
      </c>
      <c r="E4" s="276"/>
      <c r="F4" s="276"/>
      <c r="G4" s="276" t="s">
        <v>174</v>
      </c>
      <c r="H4" s="276"/>
      <c r="I4" s="277"/>
    </row>
    <row r="5" spans="1:16" s="11" customFormat="1" ht="15" customHeight="1">
      <c r="A5" s="283"/>
      <c r="B5" s="281"/>
      <c r="C5" s="281"/>
      <c r="D5" s="276" t="s">
        <v>303</v>
      </c>
      <c r="E5" s="276" t="s">
        <v>375</v>
      </c>
      <c r="F5" s="276"/>
      <c r="G5" s="276" t="s">
        <v>303</v>
      </c>
      <c r="H5" s="276" t="s">
        <v>375</v>
      </c>
      <c r="I5" s="277"/>
    </row>
    <row r="6" spans="1:16" s="11" customFormat="1" ht="36" customHeight="1">
      <c r="A6" s="283"/>
      <c r="B6" s="281"/>
      <c r="C6" s="281"/>
      <c r="D6" s="276"/>
      <c r="E6" s="225" t="s">
        <v>58</v>
      </c>
      <c r="F6" s="225" t="s">
        <v>59</v>
      </c>
      <c r="G6" s="276"/>
      <c r="H6" s="225" t="s">
        <v>58</v>
      </c>
      <c r="I6" s="226" t="s">
        <v>59</v>
      </c>
    </row>
    <row r="7" spans="1:16" s="11" customFormat="1" ht="10.9" customHeight="1">
      <c r="A7" s="72"/>
      <c r="B7" s="72"/>
      <c r="C7" s="72"/>
      <c r="D7" s="72"/>
      <c r="E7" s="72"/>
      <c r="F7" s="72"/>
      <c r="G7" s="72"/>
      <c r="H7" s="72"/>
      <c r="I7" s="72"/>
    </row>
    <row r="8" spans="1:16" s="11" customFormat="1" ht="10.9" customHeight="1">
      <c r="A8" s="63"/>
      <c r="B8" s="47"/>
      <c r="C8" s="280" t="s">
        <v>60</v>
      </c>
      <c r="D8" s="280"/>
      <c r="E8" s="280"/>
      <c r="F8" s="280"/>
      <c r="G8" s="280"/>
      <c r="H8" s="280"/>
      <c r="I8" s="280"/>
    </row>
    <row r="9" spans="1:16" s="11" customFormat="1" ht="10.9" customHeight="1">
      <c r="A9" s="54" t="s">
        <v>13</v>
      </c>
      <c r="B9" s="45" t="s">
        <v>302</v>
      </c>
      <c r="C9" s="156">
        <v>3099</v>
      </c>
      <c r="D9" s="156">
        <v>2830</v>
      </c>
      <c r="E9" s="156">
        <v>1866</v>
      </c>
      <c r="F9" s="156">
        <v>2037</v>
      </c>
      <c r="G9" s="156">
        <v>269</v>
      </c>
      <c r="H9" s="156">
        <v>185</v>
      </c>
      <c r="I9" s="156">
        <v>184</v>
      </c>
      <c r="J9" s="112"/>
      <c r="K9" s="112"/>
      <c r="L9" s="112"/>
      <c r="M9" s="112"/>
      <c r="N9" s="112"/>
      <c r="O9" s="112"/>
      <c r="P9" s="112"/>
    </row>
    <row r="10" spans="1:16" s="11" customFormat="1" ht="10.9" customHeight="1">
      <c r="A10" s="54"/>
      <c r="B10" s="45" t="s">
        <v>61</v>
      </c>
      <c r="C10" s="156">
        <v>1856</v>
      </c>
      <c r="D10" s="156">
        <v>1688</v>
      </c>
      <c r="E10" s="156">
        <v>1117</v>
      </c>
      <c r="F10" s="156">
        <v>1229</v>
      </c>
      <c r="G10" s="156">
        <v>168</v>
      </c>
      <c r="H10" s="156">
        <v>114</v>
      </c>
      <c r="I10" s="156">
        <v>113</v>
      </c>
      <c r="J10" s="112"/>
      <c r="K10" s="112"/>
      <c r="L10" s="112"/>
      <c r="M10" s="112"/>
      <c r="N10" s="112"/>
      <c r="O10" s="112"/>
      <c r="P10" s="112"/>
    </row>
    <row r="11" spans="1:16" s="11" customFormat="1" ht="10.9" customHeight="1">
      <c r="A11" s="54" t="s">
        <v>224</v>
      </c>
      <c r="B11" s="45" t="s">
        <v>302</v>
      </c>
      <c r="C11" s="156">
        <v>14002</v>
      </c>
      <c r="D11" s="156">
        <v>11821</v>
      </c>
      <c r="E11" s="156">
        <v>942</v>
      </c>
      <c r="F11" s="156">
        <v>2284</v>
      </c>
      <c r="G11" s="156">
        <v>2181</v>
      </c>
      <c r="H11" s="156">
        <v>798</v>
      </c>
      <c r="I11" s="156">
        <v>870</v>
      </c>
      <c r="J11" s="112"/>
    </row>
    <row r="12" spans="1:16" s="11" customFormat="1" ht="10.9" customHeight="1">
      <c r="A12" s="54"/>
      <c r="B12" s="45" t="s">
        <v>61</v>
      </c>
      <c r="C12" s="156">
        <v>7995</v>
      </c>
      <c r="D12" s="156">
        <v>6776</v>
      </c>
      <c r="E12" s="156">
        <v>503</v>
      </c>
      <c r="F12" s="156">
        <v>1277</v>
      </c>
      <c r="G12" s="156">
        <v>1219</v>
      </c>
      <c r="H12" s="156">
        <v>430</v>
      </c>
      <c r="I12" s="156">
        <v>461</v>
      </c>
      <c r="J12" s="112"/>
    </row>
    <row r="13" spans="1:16" s="11" customFormat="1" ht="10.9" customHeight="1">
      <c r="A13" s="54" t="s">
        <v>14</v>
      </c>
      <c r="B13" s="45" t="s">
        <v>302</v>
      </c>
      <c r="C13" s="156">
        <v>9856</v>
      </c>
      <c r="D13" s="156">
        <v>6913</v>
      </c>
      <c r="E13" s="156">
        <v>129</v>
      </c>
      <c r="F13" s="156">
        <v>731</v>
      </c>
      <c r="G13" s="156">
        <v>2943</v>
      </c>
      <c r="H13" s="156">
        <v>451</v>
      </c>
      <c r="I13" s="156">
        <v>577</v>
      </c>
      <c r="J13" s="112"/>
    </row>
    <row r="14" spans="1:16" s="11" customFormat="1" ht="10.9" customHeight="1">
      <c r="A14" s="54"/>
      <c r="B14" s="45" t="s">
        <v>61</v>
      </c>
      <c r="C14" s="156">
        <v>5142</v>
      </c>
      <c r="D14" s="156">
        <v>3703</v>
      </c>
      <c r="E14" s="156">
        <v>66</v>
      </c>
      <c r="F14" s="156">
        <v>382</v>
      </c>
      <c r="G14" s="156">
        <v>1439</v>
      </c>
      <c r="H14" s="156">
        <v>185</v>
      </c>
      <c r="I14" s="156">
        <v>245</v>
      </c>
      <c r="J14" s="112"/>
    </row>
    <row r="15" spans="1:16" s="11" customFormat="1" ht="10.9" customHeight="1">
      <c r="A15" s="54" t="s">
        <v>15</v>
      </c>
      <c r="B15" s="45" t="s">
        <v>302</v>
      </c>
      <c r="C15" s="156">
        <v>4093</v>
      </c>
      <c r="D15" s="156">
        <v>2630</v>
      </c>
      <c r="E15" s="156">
        <v>41</v>
      </c>
      <c r="F15" s="156">
        <v>207</v>
      </c>
      <c r="G15" s="156">
        <v>1463</v>
      </c>
      <c r="H15" s="156">
        <v>107</v>
      </c>
      <c r="I15" s="156">
        <v>176</v>
      </c>
      <c r="J15" s="112"/>
    </row>
    <row r="16" spans="1:16" s="11" customFormat="1" ht="10.9" customHeight="1">
      <c r="A16" s="54"/>
      <c r="B16" s="45" t="s">
        <v>61</v>
      </c>
      <c r="C16" s="156">
        <v>2012</v>
      </c>
      <c r="D16" s="156">
        <v>1304</v>
      </c>
      <c r="E16" s="156">
        <v>21</v>
      </c>
      <c r="F16" s="156">
        <v>107</v>
      </c>
      <c r="G16" s="156">
        <v>708</v>
      </c>
      <c r="H16" s="156">
        <v>48</v>
      </c>
      <c r="I16" s="156">
        <v>78</v>
      </c>
      <c r="J16" s="112"/>
    </row>
    <row r="17" spans="1:18" s="11" customFormat="1" ht="10.9" customHeight="1">
      <c r="A17" s="54" t="s">
        <v>16</v>
      </c>
      <c r="B17" s="45" t="s">
        <v>302</v>
      </c>
      <c r="C17" s="156">
        <v>2923</v>
      </c>
      <c r="D17" s="156">
        <v>2058</v>
      </c>
      <c r="E17" s="156">
        <v>43</v>
      </c>
      <c r="F17" s="156">
        <v>195</v>
      </c>
      <c r="G17" s="156">
        <v>865</v>
      </c>
      <c r="H17" s="156">
        <v>76</v>
      </c>
      <c r="I17" s="156">
        <v>103</v>
      </c>
      <c r="J17" s="112"/>
      <c r="K17" s="112"/>
      <c r="L17" s="112"/>
      <c r="M17" s="112"/>
      <c r="N17" s="112"/>
      <c r="O17" s="112"/>
      <c r="P17" s="112"/>
      <c r="Q17" s="112"/>
      <c r="R17" s="112"/>
    </row>
    <row r="18" spans="1:18" s="11" customFormat="1" ht="10.9" customHeight="1">
      <c r="A18" s="54"/>
      <c r="B18" s="45" t="s">
        <v>61</v>
      </c>
      <c r="C18" s="156">
        <v>1467</v>
      </c>
      <c r="D18" s="156">
        <v>1028</v>
      </c>
      <c r="E18" s="156">
        <v>27</v>
      </c>
      <c r="F18" s="156">
        <v>114</v>
      </c>
      <c r="G18" s="156">
        <v>439</v>
      </c>
      <c r="H18" s="156">
        <v>47</v>
      </c>
      <c r="I18" s="156">
        <v>59</v>
      </c>
      <c r="J18" s="112"/>
      <c r="K18" s="112"/>
      <c r="L18" s="112"/>
      <c r="M18" s="112"/>
      <c r="N18" s="112"/>
      <c r="O18" s="112"/>
      <c r="P18" s="112"/>
      <c r="Q18" s="112"/>
      <c r="R18" s="112"/>
    </row>
    <row r="19" spans="1:18" s="11" customFormat="1" ht="10.9" customHeight="1">
      <c r="A19" s="54"/>
      <c r="B19" s="45"/>
      <c r="C19" s="103"/>
      <c r="D19" s="103"/>
      <c r="E19" s="103"/>
      <c r="F19" s="103"/>
      <c r="G19" s="103"/>
      <c r="H19" s="103"/>
      <c r="I19" s="103"/>
      <c r="J19" s="112"/>
    </row>
    <row r="20" spans="1:18" s="11" customFormat="1" ht="10.9" customHeight="1">
      <c r="A20" s="63"/>
      <c r="B20" s="47"/>
      <c r="C20" s="280" t="s">
        <v>73</v>
      </c>
      <c r="D20" s="280"/>
      <c r="E20" s="280"/>
      <c r="F20" s="280"/>
      <c r="G20" s="280"/>
      <c r="H20" s="280"/>
      <c r="I20" s="280"/>
      <c r="J20" s="112"/>
      <c r="K20" s="112"/>
      <c r="L20" s="112"/>
      <c r="M20" s="112"/>
      <c r="N20" s="112"/>
      <c r="O20" s="112"/>
      <c r="P20" s="112"/>
    </row>
    <row r="21" spans="1:18" s="11" customFormat="1" ht="10.9" customHeight="1">
      <c r="A21" s="54" t="s">
        <v>13</v>
      </c>
      <c r="B21" s="45" t="s">
        <v>302</v>
      </c>
      <c r="C21" s="156">
        <v>1601</v>
      </c>
      <c r="D21" s="156">
        <v>1170</v>
      </c>
      <c r="E21" s="156">
        <v>803</v>
      </c>
      <c r="F21" s="156">
        <v>853</v>
      </c>
      <c r="G21" s="156">
        <v>431</v>
      </c>
      <c r="H21" s="156">
        <v>266</v>
      </c>
      <c r="I21" s="156">
        <v>271</v>
      </c>
      <c r="J21" s="112"/>
      <c r="K21" s="112"/>
      <c r="L21" s="112"/>
      <c r="M21" s="112"/>
      <c r="N21" s="112"/>
      <c r="O21" s="112"/>
      <c r="P21" s="112"/>
    </row>
    <row r="22" spans="1:18" s="11" customFormat="1" ht="10.9" customHeight="1">
      <c r="A22" s="54"/>
      <c r="B22" s="45" t="s">
        <v>61</v>
      </c>
      <c r="C22" s="156">
        <v>681</v>
      </c>
      <c r="D22" s="156">
        <v>496</v>
      </c>
      <c r="E22" s="156">
        <v>352</v>
      </c>
      <c r="F22" s="156">
        <v>368</v>
      </c>
      <c r="G22" s="156">
        <v>185</v>
      </c>
      <c r="H22" s="156">
        <v>124</v>
      </c>
      <c r="I22" s="156">
        <v>128</v>
      </c>
      <c r="J22" s="112"/>
    </row>
    <row r="23" spans="1:18" s="11" customFormat="1" ht="10.9" customHeight="1">
      <c r="A23" s="54" t="s">
        <v>224</v>
      </c>
      <c r="B23" s="45" t="s">
        <v>302</v>
      </c>
      <c r="C23" s="156">
        <v>6105</v>
      </c>
      <c r="D23" s="156">
        <v>4689</v>
      </c>
      <c r="E23" s="156">
        <v>585</v>
      </c>
      <c r="F23" s="156">
        <v>1304</v>
      </c>
      <c r="G23" s="156">
        <v>1416</v>
      </c>
      <c r="H23" s="156">
        <v>559</v>
      </c>
      <c r="I23" s="156">
        <v>620</v>
      </c>
      <c r="J23" s="112"/>
    </row>
    <row r="24" spans="1:18" s="11" customFormat="1" ht="10.9" customHeight="1">
      <c r="A24" s="54"/>
      <c r="B24" s="45" t="s">
        <v>61</v>
      </c>
      <c r="C24" s="156">
        <v>2764</v>
      </c>
      <c r="D24" s="156">
        <v>2222</v>
      </c>
      <c r="E24" s="156">
        <v>284</v>
      </c>
      <c r="F24" s="156">
        <v>650</v>
      </c>
      <c r="G24" s="156">
        <v>542</v>
      </c>
      <c r="H24" s="156">
        <v>249</v>
      </c>
      <c r="I24" s="156">
        <v>269</v>
      </c>
      <c r="J24" s="112"/>
    </row>
    <row r="25" spans="1:18" s="11" customFormat="1" ht="10.9" customHeight="1">
      <c r="A25" s="54" t="s">
        <v>14</v>
      </c>
      <c r="B25" s="45" t="s">
        <v>302</v>
      </c>
      <c r="C25" s="156">
        <v>4301</v>
      </c>
      <c r="D25" s="156">
        <v>2930</v>
      </c>
      <c r="E25" s="156">
        <v>144</v>
      </c>
      <c r="F25" s="156">
        <v>752</v>
      </c>
      <c r="G25" s="156">
        <v>1371</v>
      </c>
      <c r="H25" s="156">
        <v>402</v>
      </c>
      <c r="I25" s="156">
        <v>469</v>
      </c>
      <c r="J25" s="112"/>
    </row>
    <row r="26" spans="1:18" s="11" customFormat="1" ht="10.9" customHeight="1">
      <c r="A26" s="54"/>
      <c r="B26" s="45" t="s">
        <v>61</v>
      </c>
      <c r="C26" s="156">
        <v>2027</v>
      </c>
      <c r="D26" s="156">
        <v>1500</v>
      </c>
      <c r="E26" s="156">
        <v>68</v>
      </c>
      <c r="F26" s="156">
        <v>413</v>
      </c>
      <c r="G26" s="156">
        <v>527</v>
      </c>
      <c r="H26" s="156">
        <v>181</v>
      </c>
      <c r="I26" s="156">
        <v>201</v>
      </c>
      <c r="J26" s="112"/>
    </row>
    <row r="27" spans="1:18" s="11" customFormat="1" ht="10.9" customHeight="1">
      <c r="A27" s="54" t="s">
        <v>15</v>
      </c>
      <c r="B27" s="45" t="s">
        <v>302</v>
      </c>
      <c r="C27" s="156">
        <v>1869</v>
      </c>
      <c r="D27" s="156">
        <v>1254</v>
      </c>
      <c r="E27" s="156">
        <v>62</v>
      </c>
      <c r="F27" s="156">
        <v>339</v>
      </c>
      <c r="G27" s="156">
        <v>615</v>
      </c>
      <c r="H27" s="156">
        <v>160</v>
      </c>
      <c r="I27" s="156">
        <v>175</v>
      </c>
      <c r="J27" s="112"/>
    </row>
    <row r="28" spans="1:18" s="11" customFormat="1" ht="10.9" customHeight="1">
      <c r="A28" s="54"/>
      <c r="B28" s="45" t="s">
        <v>61</v>
      </c>
      <c r="C28" s="156">
        <v>843</v>
      </c>
      <c r="D28" s="156">
        <v>575</v>
      </c>
      <c r="E28" s="156">
        <v>33</v>
      </c>
      <c r="F28" s="156">
        <v>172</v>
      </c>
      <c r="G28" s="156">
        <v>268</v>
      </c>
      <c r="H28" s="156">
        <v>78</v>
      </c>
      <c r="I28" s="156">
        <v>86</v>
      </c>
      <c r="J28" s="112"/>
    </row>
    <row r="29" spans="1:18" s="11" customFormat="1" ht="10.9" customHeight="1">
      <c r="A29" s="54" t="s">
        <v>16</v>
      </c>
      <c r="B29" s="45" t="s">
        <v>302</v>
      </c>
      <c r="C29" s="156">
        <v>1973</v>
      </c>
      <c r="D29" s="156">
        <v>1487</v>
      </c>
      <c r="E29" s="156">
        <v>81</v>
      </c>
      <c r="F29" s="156">
        <v>355</v>
      </c>
      <c r="G29" s="156">
        <v>486</v>
      </c>
      <c r="H29" s="156">
        <v>176</v>
      </c>
      <c r="I29" s="156">
        <v>192</v>
      </c>
      <c r="J29" s="112"/>
      <c r="K29" s="112"/>
      <c r="L29" s="112"/>
      <c r="M29" s="112"/>
      <c r="N29" s="112"/>
      <c r="O29" s="112"/>
      <c r="P29" s="112"/>
      <c r="Q29" s="112"/>
      <c r="R29" s="112"/>
    </row>
    <row r="30" spans="1:18" s="11" customFormat="1" ht="10.9" customHeight="1">
      <c r="A30" s="54"/>
      <c r="B30" s="45" t="s">
        <v>61</v>
      </c>
      <c r="C30" s="156">
        <v>958</v>
      </c>
      <c r="D30" s="156">
        <v>739</v>
      </c>
      <c r="E30" s="156">
        <v>50</v>
      </c>
      <c r="F30" s="156">
        <v>182</v>
      </c>
      <c r="G30" s="156">
        <v>219</v>
      </c>
      <c r="H30" s="156">
        <v>86</v>
      </c>
      <c r="I30" s="156">
        <v>95</v>
      </c>
      <c r="J30" s="112"/>
      <c r="K30" s="112"/>
      <c r="L30" s="112"/>
      <c r="M30" s="112"/>
      <c r="N30" s="112"/>
      <c r="O30" s="112"/>
      <c r="P30" s="112"/>
      <c r="Q30" s="112"/>
      <c r="R30" s="112"/>
    </row>
    <row r="31" spans="1:18" s="11" customFormat="1" ht="10.9" customHeight="1">
      <c r="A31" s="54"/>
      <c r="B31" s="45"/>
      <c r="C31" s="103"/>
      <c r="D31" s="103"/>
      <c r="E31" s="103"/>
      <c r="F31" s="103"/>
      <c r="G31" s="103"/>
      <c r="H31" s="103"/>
      <c r="I31" s="103"/>
      <c r="J31" s="112"/>
    </row>
    <row r="32" spans="1:18" s="11" customFormat="1" ht="10.9" customHeight="1">
      <c r="A32" s="63"/>
      <c r="B32" s="47"/>
      <c r="C32" s="280" t="s">
        <v>64</v>
      </c>
      <c r="D32" s="280"/>
      <c r="E32" s="280"/>
      <c r="F32" s="280"/>
      <c r="G32" s="280"/>
      <c r="H32" s="280"/>
      <c r="I32" s="280"/>
      <c r="J32" s="112"/>
    </row>
    <row r="33" spans="1:20" s="11" customFormat="1" ht="10.9" customHeight="1">
      <c r="A33" s="54" t="s">
        <v>13</v>
      </c>
      <c r="B33" s="45" t="s">
        <v>302</v>
      </c>
      <c r="C33" s="156">
        <v>376</v>
      </c>
      <c r="D33" s="156">
        <v>376</v>
      </c>
      <c r="E33" s="156">
        <v>248</v>
      </c>
      <c r="F33" s="156">
        <v>249</v>
      </c>
      <c r="G33" s="156">
        <v>0</v>
      </c>
      <c r="H33" s="156">
        <v>0</v>
      </c>
      <c r="I33" s="156">
        <v>0</v>
      </c>
      <c r="J33" s="112"/>
      <c r="K33" s="112"/>
      <c r="L33" s="112"/>
      <c r="M33" s="112"/>
      <c r="N33" s="112"/>
      <c r="O33" s="112"/>
      <c r="P33" s="112"/>
    </row>
    <row r="34" spans="1:20" s="11" customFormat="1" ht="10.9" customHeight="1">
      <c r="A34" s="54"/>
      <c r="B34" s="45" t="s">
        <v>61</v>
      </c>
      <c r="C34" s="156">
        <v>165</v>
      </c>
      <c r="D34" s="156">
        <v>165</v>
      </c>
      <c r="E34" s="156">
        <v>109</v>
      </c>
      <c r="F34" s="156">
        <v>109</v>
      </c>
      <c r="G34" s="156">
        <v>0</v>
      </c>
      <c r="H34" s="156">
        <v>0</v>
      </c>
      <c r="I34" s="156">
        <v>0</v>
      </c>
      <c r="J34" s="112"/>
      <c r="K34" s="112"/>
      <c r="L34" s="112"/>
      <c r="M34" s="112"/>
      <c r="N34" s="112"/>
      <c r="O34" s="112"/>
      <c r="P34" s="112"/>
    </row>
    <row r="35" spans="1:20" s="11" customFormat="1" ht="10.9" customHeight="1">
      <c r="A35" s="54" t="s">
        <v>224</v>
      </c>
      <c r="B35" s="45" t="s">
        <v>302</v>
      </c>
      <c r="C35" s="156">
        <v>786</v>
      </c>
      <c r="D35" s="156">
        <v>786</v>
      </c>
      <c r="E35" s="156">
        <v>112</v>
      </c>
      <c r="F35" s="156">
        <v>127</v>
      </c>
      <c r="G35" s="156">
        <v>0</v>
      </c>
      <c r="H35" s="156">
        <v>0</v>
      </c>
      <c r="I35" s="156">
        <v>0</v>
      </c>
      <c r="J35" s="112"/>
    </row>
    <row r="36" spans="1:20" s="11" customFormat="1" ht="10.9" customHeight="1">
      <c r="A36" s="54"/>
      <c r="B36" s="45" t="s">
        <v>61</v>
      </c>
      <c r="C36" s="156">
        <v>323</v>
      </c>
      <c r="D36" s="156">
        <v>323</v>
      </c>
      <c r="E36" s="156">
        <v>54</v>
      </c>
      <c r="F36" s="156">
        <v>55</v>
      </c>
      <c r="G36" s="156">
        <v>0</v>
      </c>
      <c r="H36" s="156">
        <v>0</v>
      </c>
      <c r="I36" s="156">
        <v>0</v>
      </c>
      <c r="J36" s="112"/>
    </row>
    <row r="37" spans="1:20" s="11" customFormat="1" ht="10.9" customHeight="1">
      <c r="A37" s="54" t="s">
        <v>14</v>
      </c>
      <c r="B37" s="45" t="s">
        <v>302</v>
      </c>
      <c r="C37" s="156">
        <v>195</v>
      </c>
      <c r="D37" s="156">
        <v>195</v>
      </c>
      <c r="E37" s="156">
        <v>40</v>
      </c>
      <c r="F37" s="156">
        <v>46</v>
      </c>
      <c r="G37" s="156">
        <v>0</v>
      </c>
      <c r="H37" s="156">
        <v>0</v>
      </c>
      <c r="I37" s="156">
        <v>0</v>
      </c>
      <c r="J37" s="112"/>
    </row>
    <row r="38" spans="1:20" s="11" customFormat="1" ht="10.9" customHeight="1">
      <c r="A38" s="54"/>
      <c r="B38" s="45" t="s">
        <v>61</v>
      </c>
      <c r="C38" s="156">
        <v>66</v>
      </c>
      <c r="D38" s="156">
        <v>66</v>
      </c>
      <c r="E38" s="156">
        <v>13</v>
      </c>
      <c r="F38" s="156">
        <v>17</v>
      </c>
      <c r="G38" s="156">
        <v>0</v>
      </c>
      <c r="H38" s="156">
        <v>0</v>
      </c>
      <c r="I38" s="156">
        <v>0</v>
      </c>
      <c r="J38" s="112"/>
    </row>
    <row r="39" spans="1:20" s="11" customFormat="1" ht="10.9" customHeight="1">
      <c r="A39" s="54" t="s">
        <v>15</v>
      </c>
      <c r="B39" s="45" t="s">
        <v>302</v>
      </c>
      <c r="C39" s="156">
        <v>126</v>
      </c>
      <c r="D39" s="156">
        <v>126</v>
      </c>
      <c r="E39" s="156">
        <v>25</v>
      </c>
      <c r="F39" s="156">
        <v>30</v>
      </c>
      <c r="G39" s="156">
        <v>0</v>
      </c>
      <c r="H39" s="156">
        <v>0</v>
      </c>
      <c r="I39" s="156">
        <v>0</v>
      </c>
      <c r="J39" s="112"/>
    </row>
    <row r="40" spans="1:20" s="11" customFormat="1" ht="10.9" customHeight="1">
      <c r="A40" s="54"/>
      <c r="B40" s="45" t="s">
        <v>61</v>
      </c>
      <c r="C40" s="156">
        <v>48</v>
      </c>
      <c r="D40" s="156">
        <v>48</v>
      </c>
      <c r="E40" s="156">
        <v>9</v>
      </c>
      <c r="F40" s="156">
        <v>11</v>
      </c>
      <c r="G40" s="156">
        <v>0</v>
      </c>
      <c r="H40" s="156">
        <v>0</v>
      </c>
      <c r="I40" s="156">
        <v>0</v>
      </c>
      <c r="J40" s="112"/>
    </row>
    <row r="41" spans="1:20" s="11" customFormat="1" ht="10.9" customHeight="1">
      <c r="A41" s="54" t="s">
        <v>16</v>
      </c>
      <c r="B41" s="45" t="s">
        <v>302</v>
      </c>
      <c r="C41" s="156">
        <v>163</v>
      </c>
      <c r="D41" s="156">
        <v>163</v>
      </c>
      <c r="E41" s="156">
        <v>32</v>
      </c>
      <c r="F41" s="156">
        <v>47</v>
      </c>
      <c r="G41" s="156">
        <v>0</v>
      </c>
      <c r="H41" s="156">
        <v>0</v>
      </c>
      <c r="I41" s="156">
        <v>0</v>
      </c>
      <c r="J41" s="112"/>
      <c r="K41" s="112"/>
      <c r="L41" s="112"/>
      <c r="M41" s="112"/>
      <c r="N41" s="112"/>
      <c r="O41" s="112"/>
      <c r="P41" s="112"/>
      <c r="Q41" s="112"/>
      <c r="R41" s="112"/>
    </row>
    <row r="42" spans="1:20" s="11" customFormat="1" ht="10.9" customHeight="1">
      <c r="A42" s="54"/>
      <c r="B42" s="45" t="s">
        <v>61</v>
      </c>
      <c r="C42" s="156">
        <v>83</v>
      </c>
      <c r="D42" s="156">
        <v>83</v>
      </c>
      <c r="E42" s="156">
        <v>20</v>
      </c>
      <c r="F42" s="156">
        <v>27</v>
      </c>
      <c r="G42" s="156">
        <v>0</v>
      </c>
      <c r="H42" s="156">
        <v>0</v>
      </c>
      <c r="I42" s="156">
        <v>0</v>
      </c>
      <c r="J42" s="112"/>
      <c r="K42" s="112"/>
      <c r="L42" s="112"/>
      <c r="M42" s="112"/>
      <c r="N42" s="112"/>
      <c r="O42" s="112"/>
      <c r="P42" s="112"/>
      <c r="Q42" s="112"/>
      <c r="R42" s="112"/>
    </row>
    <row r="43" spans="1:20" s="11" customFormat="1" ht="10.9" customHeight="1">
      <c r="A43" s="54"/>
      <c r="B43" s="45"/>
      <c r="C43" s="103"/>
      <c r="D43" s="103"/>
      <c r="E43" s="103"/>
      <c r="F43" s="103"/>
      <c r="G43" s="103"/>
      <c r="H43" s="103"/>
      <c r="I43" s="103"/>
      <c r="J43" s="112"/>
    </row>
    <row r="44" spans="1:20" s="11" customFormat="1" ht="10.9" customHeight="1">
      <c r="A44" s="63"/>
      <c r="B44" s="47"/>
      <c r="C44" s="280" t="s">
        <v>76</v>
      </c>
      <c r="D44" s="280"/>
      <c r="E44" s="280"/>
      <c r="F44" s="280"/>
      <c r="G44" s="280"/>
      <c r="H44" s="280"/>
      <c r="I44" s="280"/>
      <c r="J44" s="112"/>
    </row>
    <row r="45" spans="1:20" s="11" customFormat="1" ht="10.9" customHeight="1">
      <c r="A45" s="54" t="s">
        <v>13</v>
      </c>
      <c r="B45" s="45" t="s">
        <v>302</v>
      </c>
      <c r="C45" s="156">
        <f>C9+C21+C33</f>
        <v>5076</v>
      </c>
      <c r="D45" s="156">
        <f t="shared" ref="D45:I45" si="0">D9+D21+D33</f>
        <v>4376</v>
      </c>
      <c r="E45" s="156">
        <f t="shared" si="0"/>
        <v>2917</v>
      </c>
      <c r="F45" s="156">
        <f t="shared" si="0"/>
        <v>3139</v>
      </c>
      <c r="G45" s="156">
        <f t="shared" si="0"/>
        <v>700</v>
      </c>
      <c r="H45" s="156">
        <f t="shared" si="0"/>
        <v>451</v>
      </c>
      <c r="I45" s="156">
        <f t="shared" si="0"/>
        <v>455</v>
      </c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</row>
    <row r="46" spans="1:20" s="11" customFormat="1" ht="10.9" customHeight="1">
      <c r="A46" s="54"/>
      <c r="B46" s="45" t="s">
        <v>61</v>
      </c>
      <c r="C46" s="156">
        <f>C10+C22+C34</f>
        <v>2702</v>
      </c>
      <c r="D46" s="156">
        <f t="shared" ref="D46:I46" si="1">D10+D22+D34</f>
        <v>2349</v>
      </c>
      <c r="E46" s="156">
        <f t="shared" si="1"/>
        <v>1578</v>
      </c>
      <c r="F46" s="156">
        <f t="shared" si="1"/>
        <v>1706</v>
      </c>
      <c r="G46" s="156">
        <f t="shared" si="1"/>
        <v>353</v>
      </c>
      <c r="H46" s="156">
        <f t="shared" si="1"/>
        <v>238</v>
      </c>
      <c r="I46" s="156">
        <f t="shared" si="1"/>
        <v>241</v>
      </c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</row>
    <row r="47" spans="1:20" s="11" customFormat="1" ht="10.9" customHeight="1">
      <c r="A47" s="54" t="s">
        <v>224</v>
      </c>
      <c r="B47" s="45" t="s">
        <v>302</v>
      </c>
      <c r="C47" s="156">
        <f>C11+C23+C35</f>
        <v>20893</v>
      </c>
      <c r="D47" s="156">
        <f t="shared" ref="D47:I47" si="2">D11+D23+D35</f>
        <v>17296</v>
      </c>
      <c r="E47" s="156">
        <f t="shared" si="2"/>
        <v>1639</v>
      </c>
      <c r="F47" s="156">
        <f t="shared" si="2"/>
        <v>3715</v>
      </c>
      <c r="G47" s="156">
        <f t="shared" si="2"/>
        <v>3597</v>
      </c>
      <c r="H47" s="156">
        <f t="shared" si="2"/>
        <v>1357</v>
      </c>
      <c r="I47" s="156">
        <f t="shared" si="2"/>
        <v>1490</v>
      </c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</row>
    <row r="48" spans="1:20" s="11" customFormat="1" ht="10.9" customHeight="1">
      <c r="A48" s="54"/>
      <c r="B48" s="45" t="s">
        <v>61</v>
      </c>
      <c r="C48" s="156">
        <f t="shared" ref="C48:I54" si="3">C12+C24+C36</f>
        <v>11082</v>
      </c>
      <c r="D48" s="156">
        <f t="shared" si="3"/>
        <v>9321</v>
      </c>
      <c r="E48" s="156">
        <f t="shared" si="3"/>
        <v>841</v>
      </c>
      <c r="F48" s="156">
        <f t="shared" si="3"/>
        <v>1982</v>
      </c>
      <c r="G48" s="156">
        <f t="shared" si="3"/>
        <v>1761</v>
      </c>
      <c r="H48" s="156">
        <f t="shared" si="3"/>
        <v>679</v>
      </c>
      <c r="I48" s="156">
        <f t="shared" si="3"/>
        <v>730</v>
      </c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</row>
    <row r="49" spans="1:20" s="11" customFormat="1" ht="10.9" customHeight="1">
      <c r="A49" s="54" t="s">
        <v>14</v>
      </c>
      <c r="B49" s="45" t="s">
        <v>302</v>
      </c>
      <c r="C49" s="156">
        <f t="shared" si="3"/>
        <v>14352</v>
      </c>
      <c r="D49" s="156">
        <f t="shared" si="3"/>
        <v>10038</v>
      </c>
      <c r="E49" s="156">
        <f t="shared" si="3"/>
        <v>313</v>
      </c>
      <c r="F49" s="156">
        <f t="shared" si="3"/>
        <v>1529</v>
      </c>
      <c r="G49" s="156">
        <f t="shared" si="3"/>
        <v>4314</v>
      </c>
      <c r="H49" s="156">
        <f t="shared" si="3"/>
        <v>853</v>
      </c>
      <c r="I49" s="156">
        <f t="shared" si="3"/>
        <v>1046</v>
      </c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</row>
    <row r="50" spans="1:20" s="11" customFormat="1" ht="10.9" customHeight="1">
      <c r="A50" s="54"/>
      <c r="B50" s="45" t="s">
        <v>61</v>
      </c>
      <c r="C50" s="156">
        <f t="shared" si="3"/>
        <v>7235</v>
      </c>
      <c r="D50" s="156">
        <f t="shared" si="3"/>
        <v>5269</v>
      </c>
      <c r="E50" s="156">
        <f t="shared" si="3"/>
        <v>147</v>
      </c>
      <c r="F50" s="156">
        <f t="shared" si="3"/>
        <v>812</v>
      </c>
      <c r="G50" s="156">
        <f t="shared" si="3"/>
        <v>1966</v>
      </c>
      <c r="H50" s="156">
        <f t="shared" si="3"/>
        <v>366</v>
      </c>
      <c r="I50" s="156">
        <f t="shared" si="3"/>
        <v>446</v>
      </c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</row>
    <row r="51" spans="1:20" s="11" customFormat="1" ht="10.9" customHeight="1">
      <c r="A51" s="54" t="s">
        <v>15</v>
      </c>
      <c r="B51" s="45" t="s">
        <v>302</v>
      </c>
      <c r="C51" s="156">
        <f t="shared" si="3"/>
        <v>6088</v>
      </c>
      <c r="D51" s="156">
        <f t="shared" si="3"/>
        <v>4010</v>
      </c>
      <c r="E51" s="156">
        <f t="shared" si="3"/>
        <v>128</v>
      </c>
      <c r="F51" s="156">
        <f t="shared" si="3"/>
        <v>576</v>
      </c>
      <c r="G51" s="156">
        <f t="shared" si="3"/>
        <v>2078</v>
      </c>
      <c r="H51" s="156">
        <f t="shared" si="3"/>
        <v>267</v>
      </c>
      <c r="I51" s="156">
        <f t="shared" si="3"/>
        <v>351</v>
      </c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</row>
    <row r="52" spans="1:20" s="11" customFormat="1" ht="10.9" customHeight="1">
      <c r="A52" s="54"/>
      <c r="B52" s="45" t="s">
        <v>61</v>
      </c>
      <c r="C52" s="156">
        <f t="shared" si="3"/>
        <v>2903</v>
      </c>
      <c r="D52" s="156">
        <f t="shared" si="3"/>
        <v>1927</v>
      </c>
      <c r="E52" s="156">
        <f t="shared" si="3"/>
        <v>63</v>
      </c>
      <c r="F52" s="156">
        <f t="shared" si="3"/>
        <v>290</v>
      </c>
      <c r="G52" s="156">
        <f t="shared" si="3"/>
        <v>976</v>
      </c>
      <c r="H52" s="156">
        <f t="shared" si="3"/>
        <v>126</v>
      </c>
      <c r="I52" s="156">
        <f t="shared" si="3"/>
        <v>164</v>
      </c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</row>
    <row r="53" spans="1:20" s="11" customFormat="1" ht="10.9" customHeight="1">
      <c r="A53" s="54" t="s">
        <v>16</v>
      </c>
      <c r="B53" s="45" t="s">
        <v>302</v>
      </c>
      <c r="C53" s="156">
        <f t="shared" si="3"/>
        <v>5059</v>
      </c>
      <c r="D53" s="156">
        <f t="shared" si="3"/>
        <v>3708</v>
      </c>
      <c r="E53" s="156">
        <f t="shared" si="3"/>
        <v>156</v>
      </c>
      <c r="F53" s="156">
        <f t="shared" si="3"/>
        <v>597</v>
      </c>
      <c r="G53" s="156">
        <f t="shared" si="3"/>
        <v>1351</v>
      </c>
      <c r="H53" s="156">
        <f t="shared" si="3"/>
        <v>252</v>
      </c>
      <c r="I53" s="156">
        <f t="shared" si="3"/>
        <v>295</v>
      </c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</row>
    <row r="54" spans="1:20" s="11" customFormat="1" ht="10.9" customHeight="1">
      <c r="A54" s="55"/>
      <c r="B54" s="45" t="s">
        <v>61</v>
      </c>
      <c r="C54" s="156">
        <f t="shared" si="3"/>
        <v>2508</v>
      </c>
      <c r="D54" s="156">
        <f t="shared" si="3"/>
        <v>1850</v>
      </c>
      <c r="E54" s="156">
        <f t="shared" si="3"/>
        <v>97</v>
      </c>
      <c r="F54" s="156">
        <f t="shared" si="3"/>
        <v>323</v>
      </c>
      <c r="G54" s="156">
        <f t="shared" si="3"/>
        <v>658</v>
      </c>
      <c r="H54" s="156">
        <f t="shared" si="3"/>
        <v>133</v>
      </c>
      <c r="I54" s="156">
        <f t="shared" si="3"/>
        <v>154</v>
      </c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</row>
    <row r="55" spans="1:20" s="11" customFormat="1" ht="11.25">
      <c r="C55" s="66"/>
      <c r="D55" s="66"/>
      <c r="E55" s="66"/>
      <c r="F55" s="66"/>
      <c r="G55" s="66"/>
      <c r="H55" s="66"/>
      <c r="I55" s="66"/>
      <c r="J55" s="112"/>
    </row>
    <row r="56" spans="1:20" s="11" customFormat="1" ht="11.25">
      <c r="C56" s="66"/>
      <c r="D56" s="66"/>
      <c r="E56" s="66"/>
      <c r="F56" s="66"/>
      <c r="G56" s="66"/>
      <c r="H56" s="66"/>
      <c r="I56" s="66"/>
      <c r="J56" s="112"/>
    </row>
    <row r="57" spans="1:20" s="11" customFormat="1" ht="11.25">
      <c r="C57" s="66"/>
      <c r="D57" s="66"/>
      <c r="E57" s="66"/>
      <c r="F57" s="66"/>
      <c r="G57" s="66"/>
      <c r="H57" s="66"/>
      <c r="I57" s="66"/>
      <c r="J57" s="112"/>
    </row>
    <row r="58" spans="1:20" s="11" customFormat="1" ht="11.25">
      <c r="C58" s="66"/>
      <c r="D58" s="66"/>
      <c r="E58" s="66"/>
      <c r="F58" s="66"/>
      <c r="G58" s="66"/>
      <c r="H58" s="66"/>
      <c r="I58" s="66"/>
      <c r="J58" s="66"/>
    </row>
    <row r="59" spans="1:20" s="11" customFormat="1" ht="11.25">
      <c r="C59" s="66"/>
      <c r="D59" s="66"/>
      <c r="E59" s="66"/>
      <c r="F59" s="66"/>
      <c r="G59" s="66"/>
      <c r="H59" s="66"/>
      <c r="I59" s="66"/>
      <c r="J59" s="66"/>
    </row>
    <row r="60" spans="1:20" s="11" customFormat="1" ht="11.25">
      <c r="C60" s="66"/>
      <c r="D60" s="66"/>
      <c r="E60" s="66"/>
      <c r="F60" s="66"/>
      <c r="G60" s="66"/>
      <c r="H60" s="66"/>
      <c r="I60" s="66"/>
      <c r="J60" s="66"/>
    </row>
    <row r="61" spans="1:20" s="11" customFormat="1" ht="11.25">
      <c r="C61" s="66"/>
      <c r="D61" s="66"/>
      <c r="E61" s="66"/>
      <c r="F61" s="66"/>
      <c r="G61" s="66"/>
      <c r="H61" s="66"/>
      <c r="I61" s="66"/>
      <c r="J61" s="66"/>
    </row>
    <row r="62" spans="1:20" s="11" customFormat="1" ht="11.25">
      <c r="C62" s="66"/>
      <c r="D62" s="66"/>
      <c r="E62" s="66"/>
      <c r="F62" s="66"/>
      <c r="G62" s="66"/>
      <c r="H62" s="66"/>
      <c r="I62" s="66"/>
      <c r="J62" s="66"/>
    </row>
    <row r="63" spans="1:20" s="11" customFormat="1" ht="11.25">
      <c r="C63" s="66"/>
      <c r="D63" s="66"/>
      <c r="E63" s="66"/>
      <c r="F63" s="66"/>
      <c r="G63" s="66"/>
      <c r="H63" s="66"/>
      <c r="I63" s="66"/>
      <c r="J63" s="66"/>
    </row>
    <row r="64" spans="1:20" s="11" customFormat="1" ht="11.25">
      <c r="C64" s="66"/>
      <c r="D64" s="66"/>
      <c r="E64" s="66"/>
      <c r="F64" s="66"/>
      <c r="G64" s="66"/>
      <c r="H64" s="66"/>
      <c r="I64" s="66"/>
      <c r="J64" s="66"/>
    </row>
    <row r="65" spans="3:10" s="11" customFormat="1" ht="11.25">
      <c r="C65" s="66"/>
      <c r="D65" s="66"/>
      <c r="E65" s="66"/>
      <c r="F65" s="66"/>
      <c r="G65" s="66"/>
      <c r="H65" s="66"/>
      <c r="I65" s="66"/>
      <c r="J65" s="66"/>
    </row>
    <row r="66" spans="3:10" s="11" customFormat="1" ht="11.25">
      <c r="C66" s="66"/>
      <c r="D66" s="66"/>
      <c r="E66" s="66"/>
      <c r="F66" s="66"/>
      <c r="G66" s="66"/>
      <c r="H66" s="66"/>
      <c r="I66" s="66"/>
    </row>
    <row r="67" spans="3:10" s="11" customFormat="1" ht="11.25"/>
    <row r="68" spans="3:10" s="11" customFormat="1" ht="11.25"/>
    <row r="69" spans="3:10" s="11" customFormat="1" ht="11.25"/>
    <row r="70" spans="3:10" s="11" customFormat="1" ht="11.25"/>
    <row r="71" spans="3:10" s="11" customFormat="1" ht="11.25"/>
    <row r="72" spans="3:10" s="11" customFormat="1" ht="11.25"/>
  </sheetData>
  <mergeCells count="14">
    <mergeCell ref="A1:I1"/>
    <mergeCell ref="C44:I44"/>
    <mergeCell ref="C8:I8"/>
    <mergeCell ref="C20:I20"/>
    <mergeCell ref="C32:I32"/>
    <mergeCell ref="G5:G6"/>
    <mergeCell ref="D4:F4"/>
    <mergeCell ref="G4:I4"/>
    <mergeCell ref="A3:B6"/>
    <mergeCell ref="C3:C6"/>
    <mergeCell ref="E5:F5"/>
    <mergeCell ref="H5:I5"/>
    <mergeCell ref="D3:I3"/>
    <mergeCell ref="D5:D6"/>
  </mergeCells>
  <phoneticPr fontId="0" type="noConversion"/>
  <hyperlinks>
    <hyperlink ref="A1" location="Inhaltsverzeichnis!A48" display="7    Studierende und Studienanfänger im Wintersemester 2014/2015 nach Hochschularten und Altersgruppen" xr:uid="{00000000-0004-0000-0900-000000000000}"/>
    <hyperlink ref="A1:I1" location="Inhaltsverzeichnis!A50" display="Inhaltsverzeichnis!A50" xr:uid="{157055A6-8ECB-4BDD-9138-5D5A027404C7}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&amp;C&amp;8– &amp;P –</oddHeader>
    <oddFooter>&amp;C&amp;"Arial,Standard"&amp;7&amp;K000000 Amt für Statistik Berlin-Brandenburg — SB III 1 – j / 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BB194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X56" sqref="X56"/>
    </sheetView>
  </sheetViews>
  <sheetFormatPr baseColWidth="10" defaultRowHeight="12.75"/>
  <cols>
    <col min="1" max="1" width="3.85546875" style="13" bestFit="1" customWidth="1"/>
    <col min="2" max="2" width="26.7109375" customWidth="1"/>
    <col min="3" max="3" width="3" customWidth="1"/>
    <col min="4" max="11" width="7.28515625" customWidth="1"/>
    <col min="12" max="22" width="7.28515625" style="13" customWidth="1"/>
    <col min="23" max="23" width="3.85546875" customWidth="1"/>
  </cols>
  <sheetData>
    <row r="1" spans="1:54" ht="24.75" customHeight="1">
      <c r="A1" s="278" t="s">
        <v>432</v>
      </c>
      <c r="B1" s="278"/>
      <c r="C1" s="278"/>
      <c r="D1" s="278"/>
      <c r="E1" s="278"/>
      <c r="F1" s="278"/>
      <c r="G1" s="278"/>
      <c r="H1" s="278"/>
      <c r="I1" s="278"/>
      <c r="J1" s="278"/>
      <c r="K1" s="71"/>
      <c r="L1" s="182"/>
      <c r="M1" s="23"/>
      <c r="N1" s="180"/>
      <c r="O1" s="23"/>
      <c r="P1" s="23"/>
      <c r="Q1" s="23"/>
      <c r="R1" s="23"/>
      <c r="S1" s="23"/>
      <c r="T1" s="23"/>
      <c r="U1" s="23"/>
      <c r="V1" s="23"/>
      <c r="W1" s="23"/>
    </row>
    <row r="2" spans="1:54" ht="12" customHeight="1">
      <c r="A2" s="88"/>
      <c r="B2" s="21"/>
      <c r="C2" s="21"/>
      <c r="D2" s="21"/>
      <c r="E2" s="21"/>
      <c r="F2" s="21"/>
      <c r="G2" s="21"/>
      <c r="H2" s="21"/>
      <c r="I2" s="21"/>
      <c r="J2" s="21"/>
      <c r="K2" s="21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21"/>
    </row>
    <row r="3" spans="1:54" s="11" customFormat="1" ht="12" customHeight="1">
      <c r="A3" s="283" t="s">
        <v>101</v>
      </c>
      <c r="B3" s="281" t="s">
        <v>328</v>
      </c>
      <c r="C3" s="281"/>
      <c r="D3" s="281" t="s">
        <v>57</v>
      </c>
      <c r="E3" s="282" t="s">
        <v>230</v>
      </c>
      <c r="F3" s="290"/>
      <c r="G3" s="290"/>
      <c r="H3" s="290"/>
      <c r="I3" s="290"/>
      <c r="J3" s="290"/>
      <c r="K3" s="290"/>
      <c r="L3" s="290" t="s">
        <v>230</v>
      </c>
      <c r="M3" s="290"/>
      <c r="N3" s="290"/>
      <c r="O3" s="290"/>
      <c r="P3" s="290"/>
      <c r="Q3" s="290"/>
      <c r="R3" s="290"/>
      <c r="S3" s="290"/>
      <c r="T3" s="290"/>
      <c r="U3" s="290"/>
      <c r="V3" s="283"/>
      <c r="W3" s="282" t="s">
        <v>101</v>
      </c>
    </row>
    <row r="4" spans="1:54" s="11" customFormat="1" ht="48" customHeight="1">
      <c r="A4" s="283"/>
      <c r="B4" s="281"/>
      <c r="C4" s="281"/>
      <c r="D4" s="281"/>
      <c r="E4" s="76" t="s">
        <v>102</v>
      </c>
      <c r="F4" s="76" t="s">
        <v>103</v>
      </c>
      <c r="G4" s="76" t="s">
        <v>56</v>
      </c>
      <c r="H4" s="76" t="s">
        <v>104</v>
      </c>
      <c r="I4" s="76" t="s">
        <v>105</v>
      </c>
      <c r="J4" s="76" t="s">
        <v>106</v>
      </c>
      <c r="K4" s="77" t="s">
        <v>107</v>
      </c>
      <c r="L4" s="99" t="s">
        <v>108</v>
      </c>
      <c r="M4" s="76" t="s">
        <v>109</v>
      </c>
      <c r="N4" s="76" t="s">
        <v>110</v>
      </c>
      <c r="O4" s="76" t="s">
        <v>111</v>
      </c>
      <c r="P4" s="76" t="s">
        <v>112</v>
      </c>
      <c r="Q4" s="76" t="s">
        <v>113</v>
      </c>
      <c r="R4" s="76" t="s">
        <v>114</v>
      </c>
      <c r="S4" s="76" t="s">
        <v>115</v>
      </c>
      <c r="T4" s="76" t="s">
        <v>116</v>
      </c>
      <c r="U4" s="76" t="s">
        <v>117</v>
      </c>
      <c r="V4" s="76" t="s">
        <v>190</v>
      </c>
      <c r="W4" s="282"/>
      <c r="Z4" s="46"/>
    </row>
    <row r="5" spans="1:54" s="11" customFormat="1" ht="12" customHeight="1">
      <c r="A5" s="72"/>
      <c r="B5" s="72"/>
      <c r="C5" s="72"/>
      <c r="D5" s="72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72"/>
      <c r="W5" s="72"/>
      <c r="Z5" s="46"/>
    </row>
    <row r="6" spans="1:54" s="3" customFormat="1" ht="12" customHeight="1">
      <c r="A6" s="194">
        <v>1</v>
      </c>
      <c r="B6" s="197" t="s">
        <v>60</v>
      </c>
      <c r="C6" s="189" t="s">
        <v>302</v>
      </c>
      <c r="D6" s="261">
        <f>SUM(E6:V6)</f>
        <v>33973</v>
      </c>
      <c r="E6" s="261">
        <v>972</v>
      </c>
      <c r="F6" s="261">
        <v>879</v>
      </c>
      <c r="G6" s="261">
        <v>8571</v>
      </c>
      <c r="H6" s="261">
        <v>8934</v>
      </c>
      <c r="I6" s="261">
        <v>105</v>
      </c>
      <c r="J6" s="261">
        <v>336</v>
      </c>
      <c r="K6" s="261">
        <v>675</v>
      </c>
      <c r="L6" s="261">
        <v>628</v>
      </c>
      <c r="M6" s="261">
        <v>1075</v>
      </c>
      <c r="N6" s="261">
        <v>1562</v>
      </c>
      <c r="O6" s="261">
        <v>291</v>
      </c>
      <c r="P6" s="261">
        <v>87</v>
      </c>
      <c r="Q6" s="261">
        <v>1200</v>
      </c>
      <c r="R6" s="261">
        <v>700</v>
      </c>
      <c r="S6" s="261">
        <v>386</v>
      </c>
      <c r="T6" s="261">
        <v>402</v>
      </c>
      <c r="U6" s="261">
        <v>7170</v>
      </c>
      <c r="V6" s="261">
        <v>0</v>
      </c>
      <c r="W6" s="194">
        <v>1</v>
      </c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P6" s="209"/>
      <c r="AQ6" s="209"/>
      <c r="AR6" s="209"/>
      <c r="AS6" s="209"/>
      <c r="AT6" s="209"/>
      <c r="AU6" s="209"/>
      <c r="AV6" s="209"/>
      <c r="AW6" s="209"/>
      <c r="AX6" s="209"/>
      <c r="AY6" s="209"/>
      <c r="AZ6" s="209"/>
      <c r="BA6" s="209"/>
      <c r="BB6" s="209"/>
    </row>
    <row r="7" spans="1:54" s="211" customFormat="1" ht="12" customHeight="1">
      <c r="A7" s="194"/>
      <c r="B7" s="192"/>
      <c r="C7" s="189" t="s">
        <v>61</v>
      </c>
      <c r="D7" s="261">
        <f t="shared" ref="D7:D64" si="0">SUM(E7:V7)</f>
        <v>18472</v>
      </c>
      <c r="E7" s="261">
        <v>549</v>
      </c>
      <c r="F7" s="261">
        <v>474</v>
      </c>
      <c r="G7" s="261">
        <v>4820</v>
      </c>
      <c r="H7" s="261">
        <v>4636</v>
      </c>
      <c r="I7" s="261">
        <v>51</v>
      </c>
      <c r="J7" s="261">
        <v>191</v>
      </c>
      <c r="K7" s="261">
        <v>376</v>
      </c>
      <c r="L7" s="261">
        <v>372</v>
      </c>
      <c r="M7" s="261">
        <v>640</v>
      </c>
      <c r="N7" s="261">
        <v>883</v>
      </c>
      <c r="O7" s="261">
        <v>163</v>
      </c>
      <c r="P7" s="261">
        <v>56</v>
      </c>
      <c r="Q7" s="261">
        <v>684</v>
      </c>
      <c r="R7" s="261">
        <v>434</v>
      </c>
      <c r="S7" s="261">
        <v>240</v>
      </c>
      <c r="T7" s="261">
        <v>248</v>
      </c>
      <c r="U7" s="261">
        <v>3655</v>
      </c>
      <c r="V7" s="261">
        <v>0</v>
      </c>
      <c r="W7" s="210"/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09"/>
      <c r="AK7" s="209"/>
      <c r="AL7" s="209"/>
      <c r="AM7" s="209"/>
      <c r="AN7" s="209"/>
      <c r="AO7" s="209"/>
      <c r="AP7" s="209"/>
      <c r="AQ7" s="209"/>
      <c r="AR7" s="209"/>
      <c r="AS7" s="209"/>
      <c r="AT7" s="209"/>
      <c r="AU7" s="209"/>
      <c r="AV7" s="209"/>
      <c r="AW7" s="209"/>
      <c r="AX7" s="209"/>
      <c r="AY7" s="209"/>
      <c r="AZ7" s="209"/>
      <c r="BA7" s="209"/>
      <c r="BB7" s="209"/>
    </row>
    <row r="8" spans="1:54" s="3" customFormat="1" ht="12" customHeight="1">
      <c r="A8" s="194">
        <v>2</v>
      </c>
      <c r="B8" s="228" t="s">
        <v>376</v>
      </c>
      <c r="C8" s="189" t="s">
        <v>302</v>
      </c>
      <c r="D8" s="261">
        <f t="shared" si="0"/>
        <v>7721</v>
      </c>
      <c r="E8" s="261">
        <v>26</v>
      </c>
      <c r="F8" s="261">
        <v>15</v>
      </c>
      <c r="G8" s="261">
        <v>459</v>
      </c>
      <c r="H8" s="261">
        <v>255</v>
      </c>
      <c r="I8" s="261">
        <v>5</v>
      </c>
      <c r="J8" s="261">
        <v>11</v>
      </c>
      <c r="K8" s="261">
        <v>23</v>
      </c>
      <c r="L8" s="261">
        <v>31</v>
      </c>
      <c r="M8" s="261">
        <v>31</v>
      </c>
      <c r="N8" s="261">
        <v>49</v>
      </c>
      <c r="O8" s="261">
        <v>9</v>
      </c>
      <c r="P8" s="261">
        <v>4</v>
      </c>
      <c r="Q8" s="261">
        <v>43</v>
      </c>
      <c r="R8" s="261">
        <v>45</v>
      </c>
      <c r="S8" s="261">
        <v>8</v>
      </c>
      <c r="T8" s="261">
        <v>10</v>
      </c>
      <c r="U8" s="261">
        <v>6697</v>
      </c>
      <c r="V8" s="261">
        <v>0</v>
      </c>
      <c r="W8" s="194">
        <v>2</v>
      </c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209"/>
      <c r="AL8" s="209"/>
      <c r="AM8" s="209"/>
      <c r="AN8" s="209"/>
      <c r="AO8" s="209"/>
      <c r="AP8" s="209"/>
      <c r="AQ8" s="209"/>
      <c r="AR8" s="209"/>
      <c r="AS8" s="209"/>
      <c r="AT8" s="209"/>
      <c r="AU8" s="209"/>
      <c r="AV8" s="209"/>
      <c r="AW8" s="209"/>
      <c r="AX8" s="209"/>
      <c r="AY8" s="209"/>
      <c r="AZ8" s="209"/>
      <c r="BA8" s="209"/>
    </row>
    <row r="9" spans="1:54" s="211" customFormat="1" ht="12" customHeight="1">
      <c r="A9" s="194"/>
      <c r="B9" s="55"/>
      <c r="C9" s="189" t="s">
        <v>61</v>
      </c>
      <c r="D9" s="261">
        <f t="shared" si="0"/>
        <v>3973</v>
      </c>
      <c r="E9" s="261">
        <v>18</v>
      </c>
      <c r="F9" s="261">
        <v>9</v>
      </c>
      <c r="G9" s="261">
        <v>276</v>
      </c>
      <c r="H9" s="261">
        <v>130</v>
      </c>
      <c r="I9" s="261">
        <v>3</v>
      </c>
      <c r="J9" s="261">
        <v>7</v>
      </c>
      <c r="K9" s="261">
        <v>10</v>
      </c>
      <c r="L9" s="261">
        <v>15</v>
      </c>
      <c r="M9" s="261">
        <v>18</v>
      </c>
      <c r="N9" s="261">
        <v>26</v>
      </c>
      <c r="O9" s="261">
        <v>5</v>
      </c>
      <c r="P9" s="261">
        <v>4</v>
      </c>
      <c r="Q9" s="261">
        <v>22</v>
      </c>
      <c r="R9" s="261">
        <v>26</v>
      </c>
      <c r="S9" s="261">
        <v>5</v>
      </c>
      <c r="T9" s="261">
        <v>7</v>
      </c>
      <c r="U9" s="261">
        <v>3392</v>
      </c>
      <c r="V9" s="261">
        <v>0</v>
      </c>
      <c r="W9" s="195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</row>
    <row r="10" spans="1:54" s="11" customFormat="1" ht="12" customHeight="1">
      <c r="A10" s="86">
        <v>3</v>
      </c>
      <c r="B10" s="102" t="s">
        <v>95</v>
      </c>
      <c r="C10" s="45" t="s">
        <v>302</v>
      </c>
      <c r="D10" s="260">
        <f>SUM(E10:V10)</f>
        <v>20406</v>
      </c>
      <c r="E10" s="260">
        <v>598</v>
      </c>
      <c r="F10" s="260">
        <v>517</v>
      </c>
      <c r="G10" s="260">
        <v>6032</v>
      </c>
      <c r="H10" s="260">
        <v>5788</v>
      </c>
      <c r="I10" s="260">
        <v>66</v>
      </c>
      <c r="J10" s="260">
        <v>177</v>
      </c>
      <c r="K10" s="260">
        <v>369</v>
      </c>
      <c r="L10" s="260">
        <v>461</v>
      </c>
      <c r="M10" s="260">
        <v>688</v>
      </c>
      <c r="N10" s="260">
        <v>900</v>
      </c>
      <c r="O10" s="260">
        <v>159</v>
      </c>
      <c r="P10" s="260">
        <v>57</v>
      </c>
      <c r="Q10" s="260">
        <v>529</v>
      </c>
      <c r="R10" s="260">
        <v>483</v>
      </c>
      <c r="S10" s="260">
        <v>274</v>
      </c>
      <c r="T10" s="260">
        <v>279</v>
      </c>
      <c r="U10" s="260">
        <v>3029</v>
      </c>
      <c r="V10" s="260">
        <v>0</v>
      </c>
      <c r="W10" s="86">
        <v>3</v>
      </c>
      <c r="X10" s="209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</row>
    <row r="11" spans="1:54" s="43" customFormat="1" ht="12" customHeight="1">
      <c r="A11" s="86"/>
      <c r="B11" s="55"/>
      <c r="C11" s="45" t="s">
        <v>61</v>
      </c>
      <c r="D11" s="260">
        <f t="shared" si="0"/>
        <v>11513</v>
      </c>
      <c r="E11" s="260">
        <v>348</v>
      </c>
      <c r="F11" s="260">
        <v>280</v>
      </c>
      <c r="G11" s="260">
        <v>3410</v>
      </c>
      <c r="H11" s="260">
        <v>3130</v>
      </c>
      <c r="I11" s="260">
        <v>31</v>
      </c>
      <c r="J11" s="260">
        <v>99</v>
      </c>
      <c r="K11" s="260">
        <v>199</v>
      </c>
      <c r="L11" s="260">
        <v>289</v>
      </c>
      <c r="M11" s="260">
        <v>406</v>
      </c>
      <c r="N11" s="260">
        <v>511</v>
      </c>
      <c r="O11" s="260">
        <v>92</v>
      </c>
      <c r="P11" s="260">
        <v>37</v>
      </c>
      <c r="Q11" s="260">
        <v>312</v>
      </c>
      <c r="R11" s="260">
        <v>309</v>
      </c>
      <c r="S11" s="260">
        <v>173</v>
      </c>
      <c r="T11" s="260">
        <v>168</v>
      </c>
      <c r="U11" s="260">
        <v>1719</v>
      </c>
      <c r="V11" s="260">
        <v>0</v>
      </c>
      <c r="W11" s="87"/>
      <c r="X11" s="209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</row>
    <row r="12" spans="1:54" s="11" customFormat="1" ht="12" customHeight="1">
      <c r="A12" s="86">
        <v>4</v>
      </c>
      <c r="B12" s="102" t="s">
        <v>211</v>
      </c>
      <c r="C12" s="45" t="s">
        <v>302</v>
      </c>
      <c r="D12" s="260">
        <f t="shared" si="0"/>
        <v>4209</v>
      </c>
      <c r="E12" s="260">
        <v>102</v>
      </c>
      <c r="F12" s="260">
        <v>95</v>
      </c>
      <c r="G12" s="260">
        <v>1395</v>
      </c>
      <c r="H12" s="260">
        <v>682</v>
      </c>
      <c r="I12" s="260">
        <v>16</v>
      </c>
      <c r="J12" s="260">
        <v>42</v>
      </c>
      <c r="K12" s="260">
        <v>68</v>
      </c>
      <c r="L12" s="260">
        <v>56</v>
      </c>
      <c r="M12" s="260">
        <v>112</v>
      </c>
      <c r="N12" s="260">
        <v>169</v>
      </c>
      <c r="O12" s="260">
        <v>37</v>
      </c>
      <c r="P12" s="260">
        <v>12</v>
      </c>
      <c r="Q12" s="260">
        <v>77</v>
      </c>
      <c r="R12" s="260">
        <v>35</v>
      </c>
      <c r="S12" s="260">
        <v>29</v>
      </c>
      <c r="T12" s="260">
        <v>28</v>
      </c>
      <c r="U12" s="260">
        <v>1254</v>
      </c>
      <c r="V12" s="260">
        <v>0</v>
      </c>
      <c r="W12" s="86">
        <v>4</v>
      </c>
      <c r="X12" s="209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</row>
    <row r="13" spans="1:54" s="43" customFormat="1" ht="12" customHeight="1">
      <c r="A13" s="86"/>
      <c r="B13" s="102" t="s">
        <v>212</v>
      </c>
      <c r="C13" s="45" t="s">
        <v>61</v>
      </c>
      <c r="D13" s="260">
        <f t="shared" si="0"/>
        <v>2436</v>
      </c>
      <c r="E13" s="260">
        <v>61</v>
      </c>
      <c r="F13" s="260">
        <v>53</v>
      </c>
      <c r="G13" s="260">
        <v>825</v>
      </c>
      <c r="H13" s="260">
        <v>352</v>
      </c>
      <c r="I13" s="260">
        <v>11</v>
      </c>
      <c r="J13" s="260">
        <v>30</v>
      </c>
      <c r="K13" s="260">
        <v>38</v>
      </c>
      <c r="L13" s="260">
        <v>30</v>
      </c>
      <c r="M13" s="260">
        <v>67</v>
      </c>
      <c r="N13" s="260">
        <v>99</v>
      </c>
      <c r="O13" s="260">
        <v>20</v>
      </c>
      <c r="P13" s="260">
        <v>8</v>
      </c>
      <c r="Q13" s="260">
        <v>48</v>
      </c>
      <c r="R13" s="260">
        <v>23</v>
      </c>
      <c r="S13" s="260">
        <v>19</v>
      </c>
      <c r="T13" s="260">
        <v>21</v>
      </c>
      <c r="U13" s="260">
        <v>731</v>
      </c>
      <c r="V13" s="260">
        <v>0</v>
      </c>
      <c r="W13" s="87"/>
      <c r="X13" s="209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</row>
    <row r="14" spans="1:54" s="11" customFormat="1" ht="12" customHeight="1">
      <c r="A14" s="86">
        <v>5</v>
      </c>
      <c r="B14" s="102" t="s">
        <v>270</v>
      </c>
      <c r="C14" s="45" t="s">
        <v>302</v>
      </c>
      <c r="D14" s="260">
        <f t="shared" si="0"/>
        <v>6587</v>
      </c>
      <c r="E14" s="260">
        <v>70</v>
      </c>
      <c r="F14" s="260">
        <v>93</v>
      </c>
      <c r="G14" s="260">
        <v>669</v>
      </c>
      <c r="H14" s="260">
        <v>2084</v>
      </c>
      <c r="I14" s="260">
        <v>5</v>
      </c>
      <c r="J14" s="260">
        <v>37</v>
      </c>
      <c r="K14" s="260">
        <v>57</v>
      </c>
      <c r="L14" s="260">
        <v>56</v>
      </c>
      <c r="M14" s="260">
        <v>90</v>
      </c>
      <c r="N14" s="260">
        <v>107</v>
      </c>
      <c r="O14" s="260">
        <v>28</v>
      </c>
      <c r="P14" s="260">
        <v>9</v>
      </c>
      <c r="Q14" s="260">
        <v>482</v>
      </c>
      <c r="R14" s="260">
        <v>103</v>
      </c>
      <c r="S14" s="260">
        <v>26</v>
      </c>
      <c r="T14" s="260">
        <v>35</v>
      </c>
      <c r="U14" s="260">
        <v>2636</v>
      </c>
      <c r="V14" s="260">
        <v>0</v>
      </c>
      <c r="W14" s="86">
        <v>5</v>
      </c>
      <c r="X14" s="209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</row>
    <row r="15" spans="1:54" s="43" customFormat="1" ht="12" customHeight="1">
      <c r="A15" s="86"/>
      <c r="B15" s="55"/>
      <c r="C15" s="45" t="s">
        <v>61</v>
      </c>
      <c r="D15" s="260">
        <f t="shared" si="0"/>
        <v>2836</v>
      </c>
      <c r="E15" s="260">
        <v>32</v>
      </c>
      <c r="F15" s="260">
        <v>33</v>
      </c>
      <c r="G15" s="260">
        <v>294</v>
      </c>
      <c r="H15" s="260">
        <v>899</v>
      </c>
      <c r="I15" s="260">
        <v>1</v>
      </c>
      <c r="J15" s="260">
        <v>18</v>
      </c>
      <c r="K15" s="260">
        <v>25</v>
      </c>
      <c r="L15" s="260">
        <v>19</v>
      </c>
      <c r="M15" s="260">
        <v>42</v>
      </c>
      <c r="N15" s="260">
        <v>46</v>
      </c>
      <c r="O15" s="260">
        <v>14</v>
      </c>
      <c r="P15" s="260">
        <v>6</v>
      </c>
      <c r="Q15" s="260">
        <v>271</v>
      </c>
      <c r="R15" s="260">
        <v>52</v>
      </c>
      <c r="S15" s="260">
        <v>12</v>
      </c>
      <c r="T15" s="260">
        <v>21</v>
      </c>
      <c r="U15" s="260">
        <v>1051</v>
      </c>
      <c r="V15" s="260">
        <v>0</v>
      </c>
      <c r="W15" s="87"/>
      <c r="X15" s="209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</row>
    <row r="16" spans="1:54" s="11" customFormat="1" ht="12" customHeight="1">
      <c r="A16" s="86">
        <v>6</v>
      </c>
      <c r="B16" s="102" t="s">
        <v>283</v>
      </c>
      <c r="C16" s="45" t="s">
        <v>302</v>
      </c>
      <c r="D16" s="260">
        <f t="shared" si="0"/>
        <v>944</v>
      </c>
      <c r="E16" s="260">
        <v>67</v>
      </c>
      <c r="F16" s="260">
        <v>63</v>
      </c>
      <c r="G16" s="260">
        <v>178</v>
      </c>
      <c r="H16" s="260">
        <v>69</v>
      </c>
      <c r="I16" s="260">
        <v>2</v>
      </c>
      <c r="J16" s="260">
        <v>33</v>
      </c>
      <c r="K16" s="260">
        <v>40</v>
      </c>
      <c r="L16" s="260">
        <v>18</v>
      </c>
      <c r="M16" s="260">
        <v>50</v>
      </c>
      <c r="N16" s="260">
        <v>80</v>
      </c>
      <c r="O16" s="260">
        <v>21</v>
      </c>
      <c r="P16" s="260">
        <v>4</v>
      </c>
      <c r="Q16" s="260">
        <v>34</v>
      </c>
      <c r="R16" s="260">
        <v>16</v>
      </c>
      <c r="S16" s="260">
        <v>21</v>
      </c>
      <c r="T16" s="260">
        <v>20</v>
      </c>
      <c r="U16" s="260">
        <v>228</v>
      </c>
      <c r="V16" s="260">
        <v>0</v>
      </c>
      <c r="W16" s="86">
        <v>6</v>
      </c>
      <c r="X16" s="209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</row>
    <row r="17" spans="1:54" s="43" customFormat="1" ht="12" customHeight="1">
      <c r="A17" s="86"/>
      <c r="B17" s="102"/>
      <c r="C17" s="45" t="s">
        <v>61</v>
      </c>
      <c r="D17" s="260">
        <f t="shared" si="0"/>
        <v>498</v>
      </c>
      <c r="E17" s="260">
        <v>30</v>
      </c>
      <c r="F17" s="260">
        <v>31</v>
      </c>
      <c r="G17" s="260">
        <v>93</v>
      </c>
      <c r="H17" s="260">
        <v>36</v>
      </c>
      <c r="I17" s="260">
        <v>1</v>
      </c>
      <c r="J17" s="260">
        <v>16</v>
      </c>
      <c r="K17" s="260">
        <v>21</v>
      </c>
      <c r="L17" s="260">
        <v>9</v>
      </c>
      <c r="M17" s="260">
        <v>26</v>
      </c>
      <c r="N17" s="260">
        <v>43</v>
      </c>
      <c r="O17" s="260">
        <v>12</v>
      </c>
      <c r="P17" s="260">
        <v>3</v>
      </c>
      <c r="Q17" s="260">
        <v>9</v>
      </c>
      <c r="R17" s="260">
        <v>11</v>
      </c>
      <c r="S17" s="260">
        <v>9</v>
      </c>
      <c r="T17" s="260">
        <v>10</v>
      </c>
      <c r="U17" s="260">
        <v>138</v>
      </c>
      <c r="V17" s="260">
        <v>0</v>
      </c>
      <c r="W17" s="87"/>
      <c r="X17" s="209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</row>
    <row r="18" spans="1:54" s="11" customFormat="1" ht="12" customHeight="1">
      <c r="A18" s="86">
        <v>7</v>
      </c>
      <c r="B18" s="102" t="s">
        <v>296</v>
      </c>
      <c r="C18" s="45" t="s">
        <v>302</v>
      </c>
      <c r="D18" s="260">
        <f t="shared" si="0"/>
        <v>777</v>
      </c>
      <c r="E18" s="260">
        <v>44</v>
      </c>
      <c r="F18" s="260">
        <v>37</v>
      </c>
      <c r="G18" s="260">
        <v>137</v>
      </c>
      <c r="H18" s="260">
        <v>156</v>
      </c>
      <c r="I18" s="260">
        <v>6</v>
      </c>
      <c r="J18" s="260">
        <v>17</v>
      </c>
      <c r="K18" s="260">
        <v>40</v>
      </c>
      <c r="L18" s="260">
        <v>20</v>
      </c>
      <c r="M18" s="260">
        <v>58</v>
      </c>
      <c r="N18" s="260">
        <v>127</v>
      </c>
      <c r="O18" s="260">
        <v>22</v>
      </c>
      <c r="P18" s="260">
        <v>3</v>
      </c>
      <c r="Q18" s="260">
        <v>29</v>
      </c>
      <c r="R18" s="260">
        <v>36</v>
      </c>
      <c r="S18" s="260">
        <v>14</v>
      </c>
      <c r="T18" s="260">
        <v>16</v>
      </c>
      <c r="U18" s="260">
        <v>15</v>
      </c>
      <c r="V18" s="260">
        <v>0</v>
      </c>
      <c r="W18" s="86">
        <v>7</v>
      </c>
      <c r="X18" s="209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</row>
    <row r="19" spans="1:54" s="43" customFormat="1" ht="12" customHeight="1">
      <c r="A19" s="86"/>
      <c r="B19" s="102" t="s">
        <v>297</v>
      </c>
      <c r="C19" s="45" t="s">
        <v>61</v>
      </c>
      <c r="D19" s="260">
        <f t="shared" si="0"/>
        <v>511</v>
      </c>
      <c r="E19" s="260">
        <v>24</v>
      </c>
      <c r="F19" s="260">
        <v>28</v>
      </c>
      <c r="G19" s="260">
        <v>86</v>
      </c>
      <c r="H19" s="260">
        <v>115</v>
      </c>
      <c r="I19" s="260">
        <v>2</v>
      </c>
      <c r="J19" s="260">
        <v>7</v>
      </c>
      <c r="K19" s="260">
        <v>27</v>
      </c>
      <c r="L19" s="260">
        <v>14</v>
      </c>
      <c r="M19" s="260">
        <v>44</v>
      </c>
      <c r="N19" s="260">
        <v>76</v>
      </c>
      <c r="O19" s="260">
        <v>15</v>
      </c>
      <c r="P19" s="260">
        <v>1</v>
      </c>
      <c r="Q19" s="260">
        <v>14</v>
      </c>
      <c r="R19" s="260">
        <v>24</v>
      </c>
      <c r="S19" s="260">
        <v>12</v>
      </c>
      <c r="T19" s="260">
        <v>12</v>
      </c>
      <c r="U19" s="260">
        <v>10</v>
      </c>
      <c r="V19" s="260">
        <v>0</v>
      </c>
      <c r="W19" s="87"/>
      <c r="X19" s="209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</row>
    <row r="20" spans="1:54" s="11" customFormat="1" ht="12" customHeight="1">
      <c r="A20" s="86">
        <v>8</v>
      </c>
      <c r="B20" s="102" t="s">
        <v>343</v>
      </c>
      <c r="C20" s="45" t="s">
        <v>302</v>
      </c>
      <c r="D20" s="260">
        <f t="shared" si="0"/>
        <v>1050</v>
      </c>
      <c r="E20" s="260">
        <v>91</v>
      </c>
      <c r="F20" s="260">
        <v>74</v>
      </c>
      <c r="G20" s="260">
        <v>160</v>
      </c>
      <c r="H20" s="260">
        <v>155</v>
      </c>
      <c r="I20" s="260">
        <v>10</v>
      </c>
      <c r="J20" s="260">
        <v>30</v>
      </c>
      <c r="K20" s="260">
        <v>101</v>
      </c>
      <c r="L20" s="260">
        <v>17</v>
      </c>
      <c r="M20" s="260">
        <v>77</v>
      </c>
      <c r="N20" s="260">
        <v>179</v>
      </c>
      <c r="O20" s="260">
        <v>24</v>
      </c>
      <c r="P20" s="260">
        <v>2</v>
      </c>
      <c r="Q20" s="260">
        <v>49</v>
      </c>
      <c r="R20" s="260">
        <v>27</v>
      </c>
      <c r="S20" s="260">
        <v>22</v>
      </c>
      <c r="T20" s="260">
        <v>24</v>
      </c>
      <c r="U20" s="260">
        <v>8</v>
      </c>
      <c r="V20" s="260">
        <v>0</v>
      </c>
      <c r="W20" s="86">
        <v>8</v>
      </c>
      <c r="X20" s="209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</row>
    <row r="21" spans="1:54" s="43" customFormat="1" ht="12" customHeight="1">
      <c r="A21" s="86"/>
      <c r="B21" s="102" t="s">
        <v>314</v>
      </c>
      <c r="C21" s="45" t="s">
        <v>61</v>
      </c>
      <c r="D21" s="260">
        <f t="shared" si="0"/>
        <v>678</v>
      </c>
      <c r="E21" s="260">
        <v>54</v>
      </c>
      <c r="F21" s="260">
        <v>49</v>
      </c>
      <c r="G21" s="260">
        <v>112</v>
      </c>
      <c r="H21" s="260">
        <v>104</v>
      </c>
      <c r="I21" s="260">
        <v>5</v>
      </c>
      <c r="J21" s="260">
        <v>21</v>
      </c>
      <c r="K21" s="260">
        <v>66</v>
      </c>
      <c r="L21" s="260">
        <v>11</v>
      </c>
      <c r="M21" s="260">
        <v>55</v>
      </c>
      <c r="N21" s="260">
        <v>108</v>
      </c>
      <c r="O21" s="260">
        <v>10</v>
      </c>
      <c r="P21" s="260">
        <v>1</v>
      </c>
      <c r="Q21" s="260">
        <v>30</v>
      </c>
      <c r="R21" s="260">
        <v>15</v>
      </c>
      <c r="S21" s="260">
        <v>15</v>
      </c>
      <c r="T21" s="260">
        <v>16</v>
      </c>
      <c r="U21" s="260">
        <v>6</v>
      </c>
      <c r="V21" s="260">
        <v>0</v>
      </c>
      <c r="W21" s="87"/>
      <c r="X21" s="209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</row>
    <row r="22" spans="1:54" s="3" customFormat="1" ht="12" customHeight="1">
      <c r="A22" s="194">
        <v>9</v>
      </c>
      <c r="B22" s="197" t="s">
        <v>62</v>
      </c>
      <c r="C22" s="189" t="s">
        <v>302</v>
      </c>
      <c r="D22" s="261">
        <f t="shared" si="0"/>
        <v>15849</v>
      </c>
      <c r="E22" s="261">
        <v>506</v>
      </c>
      <c r="F22" s="261">
        <v>518</v>
      </c>
      <c r="G22" s="261">
        <v>3040</v>
      </c>
      <c r="H22" s="261">
        <v>4149</v>
      </c>
      <c r="I22" s="261">
        <v>45</v>
      </c>
      <c r="J22" s="261">
        <v>154</v>
      </c>
      <c r="K22" s="261">
        <v>304</v>
      </c>
      <c r="L22" s="261">
        <v>327</v>
      </c>
      <c r="M22" s="261">
        <v>506</v>
      </c>
      <c r="N22" s="261">
        <v>920</v>
      </c>
      <c r="O22" s="261">
        <v>166</v>
      </c>
      <c r="P22" s="261">
        <v>26</v>
      </c>
      <c r="Q22" s="261">
        <v>425</v>
      </c>
      <c r="R22" s="261">
        <v>372</v>
      </c>
      <c r="S22" s="261">
        <v>184</v>
      </c>
      <c r="T22" s="261">
        <v>172</v>
      </c>
      <c r="U22" s="261">
        <v>4035</v>
      </c>
      <c r="V22" s="261">
        <v>0</v>
      </c>
      <c r="W22" s="194">
        <v>9</v>
      </c>
      <c r="X22" s="209"/>
      <c r="Y22" s="209"/>
      <c r="Z22" s="209"/>
      <c r="AA22" s="209"/>
      <c r="AB22" s="209"/>
      <c r="AC22" s="209"/>
      <c r="AD22" s="209"/>
      <c r="AE22" s="209"/>
      <c r="AF22" s="209"/>
      <c r="AG22" s="209"/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</row>
    <row r="23" spans="1:54" s="211" customFormat="1" ht="12" customHeight="1">
      <c r="A23" s="194"/>
      <c r="B23" s="197" t="s">
        <v>63</v>
      </c>
      <c r="C23" s="189" t="s">
        <v>61</v>
      </c>
      <c r="D23" s="261">
        <f t="shared" si="0"/>
        <v>7273</v>
      </c>
      <c r="E23" s="261">
        <v>255</v>
      </c>
      <c r="F23" s="261">
        <v>284</v>
      </c>
      <c r="G23" s="261">
        <v>1425</v>
      </c>
      <c r="H23" s="261">
        <v>1715</v>
      </c>
      <c r="I23" s="261">
        <v>24</v>
      </c>
      <c r="J23" s="261">
        <v>89</v>
      </c>
      <c r="K23" s="261">
        <v>169</v>
      </c>
      <c r="L23" s="261">
        <v>155</v>
      </c>
      <c r="M23" s="261">
        <v>273</v>
      </c>
      <c r="N23" s="261">
        <v>498</v>
      </c>
      <c r="O23" s="261">
        <v>94</v>
      </c>
      <c r="P23" s="261">
        <v>12</v>
      </c>
      <c r="Q23" s="261">
        <v>236</v>
      </c>
      <c r="R23" s="261">
        <v>203</v>
      </c>
      <c r="S23" s="261">
        <v>112</v>
      </c>
      <c r="T23" s="261">
        <v>99</v>
      </c>
      <c r="U23" s="261">
        <v>1630</v>
      </c>
      <c r="V23" s="261">
        <v>0</v>
      </c>
      <c r="W23" s="195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</row>
    <row r="24" spans="1:54" s="3" customFormat="1" ht="12" customHeight="1">
      <c r="A24" s="194">
        <v>10</v>
      </c>
      <c r="B24" s="228" t="s">
        <v>376</v>
      </c>
      <c r="C24" s="189" t="s">
        <v>302</v>
      </c>
      <c r="D24" s="261">
        <f t="shared" si="0"/>
        <v>4319</v>
      </c>
      <c r="E24" s="261">
        <v>9</v>
      </c>
      <c r="F24" s="261">
        <v>13</v>
      </c>
      <c r="G24" s="261">
        <v>181</v>
      </c>
      <c r="H24" s="261">
        <v>129</v>
      </c>
      <c r="I24" s="261">
        <v>0</v>
      </c>
      <c r="J24" s="261">
        <v>7</v>
      </c>
      <c r="K24" s="261">
        <v>9</v>
      </c>
      <c r="L24" s="261">
        <v>14</v>
      </c>
      <c r="M24" s="261">
        <v>9</v>
      </c>
      <c r="N24" s="261">
        <v>29</v>
      </c>
      <c r="O24" s="261">
        <v>7</v>
      </c>
      <c r="P24" s="261">
        <v>0</v>
      </c>
      <c r="Q24" s="261">
        <v>26</v>
      </c>
      <c r="R24" s="261">
        <v>13</v>
      </c>
      <c r="S24" s="261">
        <v>3</v>
      </c>
      <c r="T24" s="261">
        <v>4</v>
      </c>
      <c r="U24" s="261">
        <v>3866</v>
      </c>
      <c r="V24" s="261">
        <v>0</v>
      </c>
      <c r="W24" s="194">
        <v>10</v>
      </c>
      <c r="X24" s="209"/>
      <c r="Y24" s="209"/>
      <c r="Z24" s="209"/>
      <c r="AA24" s="209"/>
      <c r="AB24" s="209"/>
      <c r="AC24" s="209"/>
      <c r="AD24" s="209"/>
      <c r="AE24" s="209"/>
      <c r="AF24" s="209"/>
      <c r="AG24" s="209"/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</row>
    <row r="25" spans="1:54" s="211" customFormat="1" ht="12" customHeight="1">
      <c r="A25" s="194"/>
      <c r="B25" s="55"/>
      <c r="C25" s="189" t="s">
        <v>61</v>
      </c>
      <c r="D25" s="261">
        <f t="shared" si="0"/>
        <v>1741</v>
      </c>
      <c r="E25" s="261">
        <v>3</v>
      </c>
      <c r="F25" s="261">
        <v>7</v>
      </c>
      <c r="G25" s="261">
        <v>86</v>
      </c>
      <c r="H25" s="261">
        <v>42</v>
      </c>
      <c r="I25" s="261">
        <v>0</v>
      </c>
      <c r="J25" s="261">
        <v>3</v>
      </c>
      <c r="K25" s="261">
        <v>3</v>
      </c>
      <c r="L25" s="261">
        <v>6</v>
      </c>
      <c r="M25" s="261">
        <v>5</v>
      </c>
      <c r="N25" s="261">
        <v>14</v>
      </c>
      <c r="O25" s="261">
        <v>1</v>
      </c>
      <c r="P25" s="261">
        <v>0</v>
      </c>
      <c r="Q25" s="261">
        <v>13</v>
      </c>
      <c r="R25" s="261">
        <v>3</v>
      </c>
      <c r="S25" s="261">
        <v>3</v>
      </c>
      <c r="T25" s="261">
        <v>1</v>
      </c>
      <c r="U25" s="261">
        <v>1551</v>
      </c>
      <c r="V25" s="261">
        <v>0</v>
      </c>
      <c r="W25" s="195"/>
      <c r="X25" s="209"/>
      <c r="Y25" s="209"/>
      <c r="Z25" s="209"/>
      <c r="AA25" s="209"/>
      <c r="AB25" s="209"/>
      <c r="AC25" s="209"/>
      <c r="AD25" s="209"/>
      <c r="AE25" s="209"/>
      <c r="AF25" s="209"/>
      <c r="AG25" s="209"/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</row>
    <row r="26" spans="1:54" s="11" customFormat="1" ht="12" customHeight="1">
      <c r="A26" s="86">
        <v>11</v>
      </c>
      <c r="B26" s="102" t="s">
        <v>313</v>
      </c>
      <c r="C26" s="45" t="s">
        <v>302</v>
      </c>
      <c r="D26" s="260">
        <f t="shared" si="0"/>
        <v>3308</v>
      </c>
      <c r="E26" s="260">
        <v>128</v>
      </c>
      <c r="F26" s="260">
        <v>158</v>
      </c>
      <c r="G26" s="260">
        <v>381</v>
      </c>
      <c r="H26" s="260">
        <v>884</v>
      </c>
      <c r="I26" s="260">
        <v>12</v>
      </c>
      <c r="J26" s="260">
        <v>43</v>
      </c>
      <c r="K26" s="260">
        <v>86</v>
      </c>
      <c r="L26" s="260">
        <v>50</v>
      </c>
      <c r="M26" s="260">
        <v>88</v>
      </c>
      <c r="N26" s="260">
        <v>395</v>
      </c>
      <c r="O26" s="260">
        <v>51</v>
      </c>
      <c r="P26" s="260">
        <v>9</v>
      </c>
      <c r="Q26" s="260">
        <v>73</v>
      </c>
      <c r="R26" s="260">
        <v>127</v>
      </c>
      <c r="S26" s="260">
        <v>21</v>
      </c>
      <c r="T26" s="260">
        <v>26</v>
      </c>
      <c r="U26" s="260">
        <v>776</v>
      </c>
      <c r="V26" s="260">
        <v>0</v>
      </c>
      <c r="W26" s="86">
        <v>11</v>
      </c>
      <c r="X26" s="209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</row>
    <row r="27" spans="1:54" s="43" customFormat="1" ht="12" customHeight="1">
      <c r="A27" s="86"/>
      <c r="B27" s="102" t="s">
        <v>297</v>
      </c>
      <c r="C27" s="45" t="s">
        <v>61</v>
      </c>
      <c r="D27" s="260">
        <f t="shared" si="0"/>
        <v>1315</v>
      </c>
      <c r="E27" s="260">
        <v>48</v>
      </c>
      <c r="F27" s="260">
        <v>79</v>
      </c>
      <c r="G27" s="260">
        <v>140</v>
      </c>
      <c r="H27" s="260">
        <v>242</v>
      </c>
      <c r="I27" s="260">
        <v>6</v>
      </c>
      <c r="J27" s="260">
        <v>21</v>
      </c>
      <c r="K27" s="260">
        <v>46</v>
      </c>
      <c r="L27" s="260">
        <v>13</v>
      </c>
      <c r="M27" s="260">
        <v>30</v>
      </c>
      <c r="N27" s="260">
        <v>189</v>
      </c>
      <c r="O27" s="260">
        <v>23</v>
      </c>
      <c r="P27" s="260">
        <v>2</v>
      </c>
      <c r="Q27" s="260">
        <v>24</v>
      </c>
      <c r="R27" s="260">
        <v>47</v>
      </c>
      <c r="S27" s="260">
        <v>9</v>
      </c>
      <c r="T27" s="260">
        <v>9</v>
      </c>
      <c r="U27" s="260">
        <v>387</v>
      </c>
      <c r="V27" s="260">
        <v>0</v>
      </c>
      <c r="W27" s="87"/>
      <c r="X27" s="209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</row>
    <row r="28" spans="1:54" s="11" customFormat="1" ht="12" customHeight="1">
      <c r="A28" s="86">
        <v>12</v>
      </c>
      <c r="B28" s="102" t="s">
        <v>244</v>
      </c>
      <c r="C28" s="45" t="s">
        <v>302</v>
      </c>
      <c r="D28" s="260">
        <f t="shared" si="0"/>
        <v>2297</v>
      </c>
      <c r="E28" s="260">
        <v>150</v>
      </c>
      <c r="F28" s="260">
        <v>146</v>
      </c>
      <c r="G28" s="260">
        <v>492</v>
      </c>
      <c r="H28" s="260">
        <v>370</v>
      </c>
      <c r="I28" s="260">
        <v>16</v>
      </c>
      <c r="J28" s="260">
        <v>40</v>
      </c>
      <c r="K28" s="260">
        <v>82</v>
      </c>
      <c r="L28" s="260">
        <v>92</v>
      </c>
      <c r="M28" s="260">
        <v>152</v>
      </c>
      <c r="N28" s="260">
        <v>187</v>
      </c>
      <c r="O28" s="260">
        <v>43</v>
      </c>
      <c r="P28" s="260">
        <v>8</v>
      </c>
      <c r="Q28" s="260">
        <v>104</v>
      </c>
      <c r="R28" s="260">
        <v>40</v>
      </c>
      <c r="S28" s="260">
        <v>63</v>
      </c>
      <c r="T28" s="260">
        <v>41</v>
      </c>
      <c r="U28" s="260">
        <v>271</v>
      </c>
      <c r="V28" s="260">
        <v>0</v>
      </c>
      <c r="W28" s="86">
        <v>12</v>
      </c>
      <c r="X28" s="209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</row>
    <row r="29" spans="1:54" s="43" customFormat="1" ht="12" customHeight="1">
      <c r="A29" s="86"/>
      <c r="B29" s="102" t="s">
        <v>245</v>
      </c>
      <c r="C29" s="45" t="s">
        <v>61</v>
      </c>
      <c r="D29" s="260">
        <f t="shared" si="0"/>
        <v>1214</v>
      </c>
      <c r="E29" s="260">
        <v>89</v>
      </c>
      <c r="F29" s="260">
        <v>84</v>
      </c>
      <c r="G29" s="260">
        <v>258</v>
      </c>
      <c r="H29" s="260">
        <v>179</v>
      </c>
      <c r="I29" s="260">
        <v>8</v>
      </c>
      <c r="J29" s="260">
        <v>21</v>
      </c>
      <c r="K29" s="260">
        <v>46</v>
      </c>
      <c r="L29" s="260">
        <v>39</v>
      </c>
      <c r="M29" s="260">
        <v>85</v>
      </c>
      <c r="N29" s="260">
        <v>101</v>
      </c>
      <c r="O29" s="260">
        <v>27</v>
      </c>
      <c r="P29" s="260">
        <v>3</v>
      </c>
      <c r="Q29" s="260">
        <v>62</v>
      </c>
      <c r="R29" s="260">
        <v>28</v>
      </c>
      <c r="S29" s="260">
        <v>33</v>
      </c>
      <c r="T29" s="260">
        <v>22</v>
      </c>
      <c r="U29" s="260">
        <v>129</v>
      </c>
      <c r="V29" s="260">
        <v>0</v>
      </c>
      <c r="W29" s="87"/>
      <c r="X29" s="209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</row>
    <row r="30" spans="1:54" s="11" customFormat="1" ht="12" customHeight="1">
      <c r="A30" s="61">
        <v>13</v>
      </c>
      <c r="B30" s="102" t="s">
        <v>98</v>
      </c>
      <c r="C30" s="45" t="s">
        <v>302</v>
      </c>
      <c r="D30" s="260">
        <f t="shared" si="0"/>
        <v>3688</v>
      </c>
      <c r="E30" s="260">
        <v>145</v>
      </c>
      <c r="F30" s="260">
        <v>145</v>
      </c>
      <c r="G30" s="260">
        <v>931</v>
      </c>
      <c r="H30" s="260">
        <v>1038</v>
      </c>
      <c r="I30" s="260">
        <v>13</v>
      </c>
      <c r="J30" s="260">
        <v>41</v>
      </c>
      <c r="K30" s="260">
        <v>75</v>
      </c>
      <c r="L30" s="260">
        <v>123</v>
      </c>
      <c r="M30" s="260">
        <v>174</v>
      </c>
      <c r="N30" s="260">
        <v>220</v>
      </c>
      <c r="O30" s="260">
        <v>54</v>
      </c>
      <c r="P30" s="260">
        <v>6</v>
      </c>
      <c r="Q30" s="260">
        <v>159</v>
      </c>
      <c r="R30" s="260">
        <v>135</v>
      </c>
      <c r="S30" s="260">
        <v>69</v>
      </c>
      <c r="T30" s="260">
        <v>76</v>
      </c>
      <c r="U30" s="260">
        <v>284</v>
      </c>
      <c r="V30" s="260">
        <v>0</v>
      </c>
      <c r="W30" s="86">
        <v>13</v>
      </c>
      <c r="X30" s="209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</row>
    <row r="31" spans="1:54" s="43" customFormat="1" ht="12" customHeight="1">
      <c r="A31" s="86"/>
      <c r="B31" s="102"/>
      <c r="C31" s="45" t="s">
        <v>61</v>
      </c>
      <c r="D31" s="260">
        <f t="shared" si="0"/>
        <v>2364</v>
      </c>
      <c r="E31" s="260">
        <v>78</v>
      </c>
      <c r="F31" s="260">
        <v>94</v>
      </c>
      <c r="G31" s="260">
        <v>571</v>
      </c>
      <c r="H31" s="260">
        <v>623</v>
      </c>
      <c r="I31" s="260">
        <v>7</v>
      </c>
      <c r="J31" s="260">
        <v>33</v>
      </c>
      <c r="K31" s="260">
        <v>49</v>
      </c>
      <c r="L31" s="260">
        <v>78</v>
      </c>
      <c r="M31" s="260">
        <v>123</v>
      </c>
      <c r="N31" s="260">
        <v>154</v>
      </c>
      <c r="O31" s="260">
        <v>34</v>
      </c>
      <c r="P31" s="260">
        <v>5</v>
      </c>
      <c r="Q31" s="260">
        <v>108</v>
      </c>
      <c r="R31" s="260">
        <v>98</v>
      </c>
      <c r="S31" s="260">
        <v>52</v>
      </c>
      <c r="T31" s="260">
        <v>54</v>
      </c>
      <c r="U31" s="260">
        <v>203</v>
      </c>
      <c r="V31" s="260">
        <v>0</v>
      </c>
      <c r="X31" s="209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</row>
    <row r="32" spans="1:54" s="11" customFormat="1" ht="12" customHeight="1">
      <c r="A32" s="86">
        <v>14</v>
      </c>
      <c r="B32" s="102" t="s">
        <v>215</v>
      </c>
      <c r="C32" s="45" t="s">
        <v>302</v>
      </c>
      <c r="D32" s="260">
        <f t="shared" si="0"/>
        <v>3315</v>
      </c>
      <c r="E32" s="260">
        <v>36</v>
      </c>
      <c r="F32" s="260">
        <v>27</v>
      </c>
      <c r="G32" s="260">
        <v>995</v>
      </c>
      <c r="H32" s="260">
        <v>1486</v>
      </c>
      <c r="I32" s="260">
        <v>1</v>
      </c>
      <c r="J32" s="260">
        <v>7</v>
      </c>
      <c r="K32" s="260">
        <v>20</v>
      </c>
      <c r="L32" s="260">
        <v>28</v>
      </c>
      <c r="M32" s="260">
        <v>36</v>
      </c>
      <c r="N32" s="260">
        <v>35</v>
      </c>
      <c r="O32" s="260">
        <v>3</v>
      </c>
      <c r="P32" s="260">
        <v>0</v>
      </c>
      <c r="Q32" s="260">
        <v>45</v>
      </c>
      <c r="R32" s="260">
        <v>35</v>
      </c>
      <c r="S32" s="260">
        <v>10</v>
      </c>
      <c r="T32" s="260">
        <v>14</v>
      </c>
      <c r="U32" s="260">
        <v>537</v>
      </c>
      <c r="V32" s="260">
        <v>0</v>
      </c>
      <c r="W32" s="86">
        <v>14</v>
      </c>
      <c r="X32" s="209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</row>
    <row r="33" spans="1:53" s="43" customFormat="1" ht="12" customHeight="1">
      <c r="A33" s="86"/>
      <c r="B33" s="55"/>
      <c r="C33" s="45" t="s">
        <v>61</v>
      </c>
      <c r="D33" s="260">
        <f t="shared" si="0"/>
        <v>1142</v>
      </c>
      <c r="E33" s="260">
        <v>13</v>
      </c>
      <c r="F33" s="260">
        <v>8</v>
      </c>
      <c r="G33" s="260">
        <v>357</v>
      </c>
      <c r="H33" s="260">
        <v>506</v>
      </c>
      <c r="I33" s="260">
        <v>1</v>
      </c>
      <c r="J33" s="260">
        <v>1</v>
      </c>
      <c r="K33" s="260">
        <v>6</v>
      </c>
      <c r="L33" s="260">
        <v>7</v>
      </c>
      <c r="M33" s="260">
        <v>13</v>
      </c>
      <c r="N33" s="260">
        <v>15</v>
      </c>
      <c r="O33" s="260">
        <v>1</v>
      </c>
      <c r="P33" s="260">
        <v>0</v>
      </c>
      <c r="Q33" s="260">
        <v>14</v>
      </c>
      <c r="R33" s="260">
        <v>14</v>
      </c>
      <c r="S33" s="260">
        <v>5</v>
      </c>
      <c r="T33" s="260">
        <v>6</v>
      </c>
      <c r="U33" s="260">
        <v>175</v>
      </c>
      <c r="V33" s="260">
        <v>0</v>
      </c>
      <c r="W33" s="87"/>
      <c r="X33" s="209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</row>
    <row r="34" spans="1:53" s="11" customFormat="1" ht="12" customHeight="1">
      <c r="A34" s="86">
        <v>15</v>
      </c>
      <c r="B34" s="102" t="s">
        <v>293</v>
      </c>
      <c r="C34" s="45" t="s">
        <v>302</v>
      </c>
      <c r="D34" s="260">
        <f t="shared" si="0"/>
        <v>38</v>
      </c>
      <c r="E34" s="260">
        <v>2</v>
      </c>
      <c r="F34" s="260">
        <v>0</v>
      </c>
      <c r="G34" s="260">
        <v>1</v>
      </c>
      <c r="H34" s="260">
        <v>5</v>
      </c>
      <c r="I34" s="260">
        <v>0</v>
      </c>
      <c r="J34" s="260">
        <v>1</v>
      </c>
      <c r="K34" s="260">
        <v>1</v>
      </c>
      <c r="L34" s="260">
        <v>2</v>
      </c>
      <c r="M34" s="260">
        <v>4</v>
      </c>
      <c r="N34" s="260">
        <v>5</v>
      </c>
      <c r="O34" s="260">
        <v>1</v>
      </c>
      <c r="P34" s="260">
        <v>1</v>
      </c>
      <c r="Q34" s="260">
        <v>5</v>
      </c>
      <c r="R34" s="260">
        <v>0</v>
      </c>
      <c r="S34" s="260">
        <v>4</v>
      </c>
      <c r="T34" s="260">
        <v>1</v>
      </c>
      <c r="U34" s="260">
        <v>5</v>
      </c>
      <c r="V34" s="260">
        <v>0</v>
      </c>
      <c r="W34" s="86">
        <v>15</v>
      </c>
      <c r="X34" s="209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</row>
    <row r="35" spans="1:53" s="43" customFormat="1" ht="12" customHeight="1">
      <c r="A35" s="86"/>
      <c r="B35" s="102" t="s">
        <v>209</v>
      </c>
      <c r="C35" s="45" t="s">
        <v>61</v>
      </c>
      <c r="D35" s="260">
        <f t="shared" si="0"/>
        <v>19</v>
      </c>
      <c r="E35" s="260">
        <v>0</v>
      </c>
      <c r="F35" s="260">
        <v>0</v>
      </c>
      <c r="G35" s="260">
        <v>1</v>
      </c>
      <c r="H35" s="260">
        <v>3</v>
      </c>
      <c r="I35" s="260">
        <v>0</v>
      </c>
      <c r="J35" s="260">
        <v>1</v>
      </c>
      <c r="K35" s="260">
        <v>1</v>
      </c>
      <c r="L35" s="260">
        <v>0</v>
      </c>
      <c r="M35" s="260">
        <v>0</v>
      </c>
      <c r="N35" s="260">
        <v>3</v>
      </c>
      <c r="O35" s="260">
        <v>1</v>
      </c>
      <c r="P35" s="260">
        <v>1</v>
      </c>
      <c r="Q35" s="260">
        <v>2</v>
      </c>
      <c r="R35" s="260">
        <v>0</v>
      </c>
      <c r="S35" s="260">
        <v>1</v>
      </c>
      <c r="T35" s="260">
        <v>1</v>
      </c>
      <c r="U35" s="260">
        <v>4</v>
      </c>
      <c r="V35" s="260">
        <v>0</v>
      </c>
      <c r="W35" s="87"/>
      <c r="X35" s="209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</row>
    <row r="36" spans="1:53" s="11" customFormat="1" ht="12" customHeight="1">
      <c r="A36" s="86">
        <v>16</v>
      </c>
      <c r="B36" s="102" t="s">
        <v>272</v>
      </c>
      <c r="C36" s="45" t="s">
        <v>302</v>
      </c>
      <c r="D36" s="260">
        <f t="shared" si="0"/>
        <v>546</v>
      </c>
      <c r="E36" s="260">
        <v>6</v>
      </c>
      <c r="F36" s="260">
        <v>3</v>
      </c>
      <c r="G36" s="260">
        <v>133</v>
      </c>
      <c r="H36" s="260">
        <v>280</v>
      </c>
      <c r="I36" s="260">
        <v>1</v>
      </c>
      <c r="J36" s="260">
        <v>2</v>
      </c>
      <c r="K36" s="260">
        <v>3</v>
      </c>
      <c r="L36" s="260">
        <v>24</v>
      </c>
      <c r="M36" s="260">
        <v>24</v>
      </c>
      <c r="N36" s="260">
        <v>13</v>
      </c>
      <c r="O36" s="260">
        <v>1</v>
      </c>
      <c r="P36" s="260">
        <v>1</v>
      </c>
      <c r="Q36" s="260">
        <v>18</v>
      </c>
      <c r="R36" s="260">
        <v>23</v>
      </c>
      <c r="S36" s="260">
        <v>3</v>
      </c>
      <c r="T36" s="260">
        <v>6</v>
      </c>
      <c r="U36" s="260">
        <v>5</v>
      </c>
      <c r="V36" s="260">
        <v>0</v>
      </c>
      <c r="W36" s="86">
        <v>16</v>
      </c>
      <c r="X36" s="209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</row>
    <row r="37" spans="1:53" s="11" customFormat="1" ht="12" customHeight="1">
      <c r="A37" s="86"/>
      <c r="B37" s="102" t="s">
        <v>273</v>
      </c>
      <c r="C37" s="45" t="s">
        <v>61</v>
      </c>
      <c r="D37" s="260">
        <f t="shared" si="0"/>
        <v>215</v>
      </c>
      <c r="E37" s="260">
        <v>5</v>
      </c>
      <c r="F37" s="260">
        <v>2</v>
      </c>
      <c r="G37" s="260">
        <v>40</v>
      </c>
      <c r="H37" s="260">
        <v>111</v>
      </c>
      <c r="I37" s="260">
        <v>1</v>
      </c>
      <c r="J37" s="260">
        <v>1</v>
      </c>
      <c r="K37" s="260">
        <v>2</v>
      </c>
      <c r="L37" s="260">
        <v>13</v>
      </c>
      <c r="M37" s="260">
        <v>8</v>
      </c>
      <c r="N37" s="260">
        <v>6</v>
      </c>
      <c r="O37" s="260">
        <v>1</v>
      </c>
      <c r="P37" s="260">
        <v>1</v>
      </c>
      <c r="Q37" s="260">
        <v>10</v>
      </c>
      <c r="R37" s="260">
        <v>8</v>
      </c>
      <c r="S37" s="260">
        <v>1</v>
      </c>
      <c r="T37" s="260">
        <v>1</v>
      </c>
      <c r="U37" s="260">
        <v>4</v>
      </c>
      <c r="V37" s="260">
        <v>0</v>
      </c>
      <c r="W37" s="86"/>
      <c r="X37" s="209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</row>
    <row r="38" spans="1:53" s="11" customFormat="1" ht="12" customHeight="1">
      <c r="A38" s="86">
        <v>17</v>
      </c>
      <c r="B38" s="102" t="s">
        <v>433</v>
      </c>
      <c r="C38" s="45" t="s">
        <v>302</v>
      </c>
      <c r="D38" s="260">
        <f t="shared" si="0"/>
        <v>138</v>
      </c>
      <c r="E38" s="260">
        <v>8</v>
      </c>
      <c r="F38" s="260">
        <v>4</v>
      </c>
      <c r="G38" s="260">
        <v>40</v>
      </c>
      <c r="H38" s="260">
        <v>35</v>
      </c>
      <c r="I38" s="260">
        <v>0</v>
      </c>
      <c r="J38" s="260">
        <v>2</v>
      </c>
      <c r="K38" s="260">
        <v>7</v>
      </c>
      <c r="L38" s="260">
        <v>3</v>
      </c>
      <c r="M38" s="260">
        <v>5</v>
      </c>
      <c r="N38" s="260">
        <v>12</v>
      </c>
      <c r="O38" s="260">
        <v>3</v>
      </c>
      <c r="P38" s="260">
        <v>0</v>
      </c>
      <c r="Q38" s="260">
        <v>7</v>
      </c>
      <c r="R38" s="260">
        <v>2</v>
      </c>
      <c r="S38" s="260">
        <v>4</v>
      </c>
      <c r="T38" s="260">
        <v>5</v>
      </c>
      <c r="U38" s="260">
        <v>1</v>
      </c>
      <c r="V38" s="260">
        <v>0</v>
      </c>
      <c r="W38" s="86">
        <v>17</v>
      </c>
      <c r="X38" s="209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</row>
    <row r="39" spans="1:53" s="11" customFormat="1" ht="12" customHeight="1">
      <c r="A39" s="86"/>
      <c r="B39" s="102" t="s">
        <v>314</v>
      </c>
      <c r="C39" s="45" t="s">
        <v>61</v>
      </c>
      <c r="D39" s="260">
        <f t="shared" si="0"/>
        <v>93</v>
      </c>
      <c r="E39" s="260">
        <v>7</v>
      </c>
      <c r="F39" s="260">
        <v>2</v>
      </c>
      <c r="G39" s="260">
        <v>28</v>
      </c>
      <c r="H39" s="260">
        <v>18</v>
      </c>
      <c r="I39" s="260">
        <v>0</v>
      </c>
      <c r="J39" s="260">
        <v>2</v>
      </c>
      <c r="K39" s="260">
        <v>6</v>
      </c>
      <c r="L39" s="260">
        <v>3</v>
      </c>
      <c r="M39" s="260">
        <v>1</v>
      </c>
      <c r="N39" s="260">
        <v>10</v>
      </c>
      <c r="O39" s="260">
        <v>0</v>
      </c>
      <c r="P39" s="260">
        <v>0</v>
      </c>
      <c r="Q39" s="260">
        <v>7</v>
      </c>
      <c r="R39" s="260">
        <v>1</v>
      </c>
      <c r="S39" s="260">
        <v>4</v>
      </c>
      <c r="T39" s="260">
        <v>4</v>
      </c>
      <c r="U39" s="260">
        <v>0</v>
      </c>
      <c r="V39" s="260">
        <v>0</v>
      </c>
      <c r="W39" s="86"/>
      <c r="X39" s="209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</row>
    <row r="40" spans="1:53" s="11" customFormat="1" ht="12" customHeight="1">
      <c r="A40" s="86">
        <v>18</v>
      </c>
      <c r="B40" s="102" t="s">
        <v>334</v>
      </c>
      <c r="C40" s="45" t="s">
        <v>302</v>
      </c>
      <c r="D40" s="260">
        <f t="shared" si="0"/>
        <v>178</v>
      </c>
      <c r="E40" s="260">
        <v>10</v>
      </c>
      <c r="F40" s="260">
        <v>11</v>
      </c>
      <c r="G40" s="260">
        <v>30</v>
      </c>
      <c r="H40" s="260">
        <v>9</v>
      </c>
      <c r="I40" s="260">
        <v>0</v>
      </c>
      <c r="J40" s="260">
        <v>4</v>
      </c>
      <c r="K40" s="260">
        <v>14</v>
      </c>
      <c r="L40" s="260">
        <v>1</v>
      </c>
      <c r="M40" s="260">
        <v>12</v>
      </c>
      <c r="N40" s="260">
        <v>25</v>
      </c>
      <c r="O40" s="260">
        <v>2</v>
      </c>
      <c r="P40" s="260">
        <v>0</v>
      </c>
      <c r="Q40" s="260">
        <v>1</v>
      </c>
      <c r="R40" s="260">
        <v>1</v>
      </c>
      <c r="S40" s="260">
        <v>2</v>
      </c>
      <c r="T40" s="260">
        <v>0</v>
      </c>
      <c r="U40" s="260">
        <v>56</v>
      </c>
      <c r="V40" s="260">
        <v>0</v>
      </c>
      <c r="W40" s="86">
        <v>18</v>
      </c>
      <c r="X40" s="209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</row>
    <row r="41" spans="1:53" s="11" customFormat="1" ht="12" customHeight="1">
      <c r="A41" s="86"/>
      <c r="B41" s="102"/>
      <c r="C41" s="45" t="s">
        <v>61</v>
      </c>
      <c r="D41" s="260">
        <f t="shared" si="0"/>
        <v>46</v>
      </c>
      <c r="E41" s="260">
        <v>3</v>
      </c>
      <c r="F41" s="260">
        <v>0</v>
      </c>
      <c r="G41" s="260">
        <v>7</v>
      </c>
      <c r="H41" s="260">
        <v>3</v>
      </c>
      <c r="I41" s="260">
        <v>0</v>
      </c>
      <c r="J41" s="260">
        <v>0</v>
      </c>
      <c r="K41" s="260">
        <v>4</v>
      </c>
      <c r="L41" s="260">
        <v>0</v>
      </c>
      <c r="M41" s="260">
        <v>4</v>
      </c>
      <c r="N41" s="260">
        <v>8</v>
      </c>
      <c r="O41" s="260">
        <v>0</v>
      </c>
      <c r="P41" s="260">
        <v>0</v>
      </c>
      <c r="Q41" s="260">
        <v>0</v>
      </c>
      <c r="R41" s="260">
        <v>0</v>
      </c>
      <c r="S41" s="260">
        <v>0</v>
      </c>
      <c r="T41" s="260">
        <v>0</v>
      </c>
      <c r="U41" s="260">
        <v>17</v>
      </c>
      <c r="V41" s="260">
        <v>0</v>
      </c>
      <c r="W41" s="86"/>
      <c r="X41" s="209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</row>
    <row r="42" spans="1:53" s="11" customFormat="1" ht="12" customHeight="1">
      <c r="A42" s="86">
        <v>19</v>
      </c>
      <c r="B42" s="102" t="s">
        <v>380</v>
      </c>
      <c r="C42" s="45" t="s">
        <v>302</v>
      </c>
      <c r="D42" s="260">
        <f t="shared" si="0"/>
        <v>844</v>
      </c>
      <c r="E42" s="260">
        <v>1</v>
      </c>
      <c r="F42" s="260">
        <v>1</v>
      </c>
      <c r="G42" s="260">
        <v>4</v>
      </c>
      <c r="H42" s="260">
        <v>1</v>
      </c>
      <c r="I42" s="260">
        <v>0</v>
      </c>
      <c r="J42" s="260">
        <v>0</v>
      </c>
      <c r="K42" s="260">
        <v>0</v>
      </c>
      <c r="L42" s="260">
        <v>1</v>
      </c>
      <c r="M42" s="260">
        <v>0</v>
      </c>
      <c r="N42" s="260">
        <v>1</v>
      </c>
      <c r="O42" s="260">
        <v>0</v>
      </c>
      <c r="P42" s="260">
        <v>0</v>
      </c>
      <c r="Q42" s="260">
        <v>1</v>
      </c>
      <c r="R42" s="260">
        <v>0</v>
      </c>
      <c r="S42" s="260">
        <v>0</v>
      </c>
      <c r="T42" s="260">
        <v>1</v>
      </c>
      <c r="U42" s="260">
        <v>833</v>
      </c>
      <c r="V42" s="260">
        <v>0</v>
      </c>
      <c r="W42" s="86">
        <v>19</v>
      </c>
      <c r="X42" s="209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</row>
    <row r="43" spans="1:53" s="11" customFormat="1" ht="12" customHeight="1">
      <c r="A43" s="86"/>
      <c r="B43" s="102"/>
      <c r="C43" s="45" t="s">
        <v>61</v>
      </c>
      <c r="D43" s="260">
        <f t="shared" si="0"/>
        <v>278</v>
      </c>
      <c r="E43" s="260">
        <v>0</v>
      </c>
      <c r="F43" s="260">
        <v>1</v>
      </c>
      <c r="G43" s="260">
        <v>0</v>
      </c>
      <c r="H43" s="260">
        <v>0</v>
      </c>
      <c r="I43" s="260">
        <v>0</v>
      </c>
      <c r="J43" s="260">
        <v>0</v>
      </c>
      <c r="K43" s="260">
        <v>0</v>
      </c>
      <c r="L43" s="260">
        <v>0</v>
      </c>
      <c r="M43" s="260">
        <v>0</v>
      </c>
      <c r="N43" s="260">
        <v>0</v>
      </c>
      <c r="O43" s="260">
        <v>0</v>
      </c>
      <c r="P43" s="260">
        <v>0</v>
      </c>
      <c r="Q43" s="260">
        <v>0</v>
      </c>
      <c r="R43" s="260">
        <v>0</v>
      </c>
      <c r="S43" s="260">
        <v>0</v>
      </c>
      <c r="T43" s="260">
        <v>0</v>
      </c>
      <c r="U43" s="260">
        <v>277</v>
      </c>
      <c r="V43" s="260">
        <v>0</v>
      </c>
      <c r="W43" s="86"/>
      <c r="X43" s="209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</row>
    <row r="44" spans="1:53" s="11" customFormat="1" ht="12" customHeight="1">
      <c r="A44" s="86">
        <v>20</v>
      </c>
      <c r="B44" s="102" t="s">
        <v>403</v>
      </c>
      <c r="C44" s="45" t="s">
        <v>302</v>
      </c>
      <c r="D44" s="260">
        <f t="shared" si="0"/>
        <v>1268</v>
      </c>
      <c r="E44" s="260">
        <v>1</v>
      </c>
      <c r="F44" s="260">
        <v>1</v>
      </c>
      <c r="G44" s="260">
        <v>12</v>
      </c>
      <c r="H44" s="260">
        <v>1</v>
      </c>
      <c r="I44" s="260">
        <v>0</v>
      </c>
      <c r="J44" s="260">
        <v>0</v>
      </c>
      <c r="K44" s="260">
        <v>0</v>
      </c>
      <c r="L44" s="260">
        <v>0</v>
      </c>
      <c r="M44" s="260">
        <v>1</v>
      </c>
      <c r="N44" s="260">
        <v>0</v>
      </c>
      <c r="O44" s="260">
        <v>0</v>
      </c>
      <c r="P44" s="260">
        <v>0</v>
      </c>
      <c r="Q44" s="260">
        <v>0</v>
      </c>
      <c r="R44" s="260">
        <v>1</v>
      </c>
      <c r="S44" s="260">
        <v>0</v>
      </c>
      <c r="T44" s="260">
        <v>0</v>
      </c>
      <c r="U44" s="260">
        <v>1251</v>
      </c>
      <c r="V44" s="260">
        <v>0</v>
      </c>
      <c r="W44" s="86">
        <v>20</v>
      </c>
      <c r="X44" s="209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</row>
    <row r="45" spans="1:53" s="11" customFormat="1" ht="12" customHeight="1">
      <c r="A45" s="86"/>
      <c r="B45" s="102" t="s">
        <v>404</v>
      </c>
      <c r="C45" s="45" t="s">
        <v>61</v>
      </c>
      <c r="D45" s="260">
        <f t="shared" si="0"/>
        <v>430</v>
      </c>
      <c r="E45" s="260">
        <v>1</v>
      </c>
      <c r="F45" s="260">
        <v>0</v>
      </c>
      <c r="G45" s="260">
        <v>6</v>
      </c>
      <c r="H45" s="260">
        <v>0</v>
      </c>
      <c r="I45" s="260">
        <v>0</v>
      </c>
      <c r="J45" s="260">
        <v>0</v>
      </c>
      <c r="K45" s="260">
        <v>0</v>
      </c>
      <c r="L45" s="260">
        <v>0</v>
      </c>
      <c r="M45" s="260">
        <v>0</v>
      </c>
      <c r="N45" s="260">
        <v>0</v>
      </c>
      <c r="O45" s="260">
        <v>0</v>
      </c>
      <c r="P45" s="260">
        <v>0</v>
      </c>
      <c r="Q45" s="260">
        <v>0</v>
      </c>
      <c r="R45" s="260">
        <v>0</v>
      </c>
      <c r="S45" s="260">
        <v>0</v>
      </c>
      <c r="T45" s="260">
        <v>0</v>
      </c>
      <c r="U45" s="260">
        <v>423</v>
      </c>
      <c r="V45" s="260">
        <v>0</v>
      </c>
      <c r="W45" s="86"/>
      <c r="X45" s="209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</row>
    <row r="46" spans="1:53" s="11" customFormat="1" ht="12" customHeight="1">
      <c r="A46" s="86">
        <v>21</v>
      </c>
      <c r="B46" s="102" t="s">
        <v>442</v>
      </c>
      <c r="C46" s="45" t="s">
        <v>302</v>
      </c>
      <c r="D46" s="260">
        <f t="shared" si="0"/>
        <v>92</v>
      </c>
      <c r="E46" s="260">
        <v>4</v>
      </c>
      <c r="F46" s="260">
        <v>3</v>
      </c>
      <c r="G46" s="260">
        <v>12</v>
      </c>
      <c r="H46" s="260">
        <v>18</v>
      </c>
      <c r="I46" s="260">
        <v>0</v>
      </c>
      <c r="J46" s="260">
        <v>11</v>
      </c>
      <c r="K46" s="260">
        <v>1</v>
      </c>
      <c r="L46" s="260">
        <v>1</v>
      </c>
      <c r="M46" s="260">
        <v>6</v>
      </c>
      <c r="N46" s="260">
        <v>12</v>
      </c>
      <c r="O46" s="260">
        <v>2</v>
      </c>
      <c r="P46" s="260">
        <v>1</v>
      </c>
      <c r="Q46" s="260">
        <v>6</v>
      </c>
      <c r="R46" s="260">
        <v>5</v>
      </c>
      <c r="S46" s="260">
        <v>6</v>
      </c>
      <c r="T46" s="260">
        <v>1</v>
      </c>
      <c r="U46" s="260">
        <v>3</v>
      </c>
      <c r="V46" s="260">
        <v>0</v>
      </c>
      <c r="W46" s="86">
        <v>21</v>
      </c>
      <c r="X46" s="209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</row>
    <row r="47" spans="1:53" s="11" customFormat="1" ht="12" customHeight="1">
      <c r="A47" s="194"/>
      <c r="B47" s="102"/>
      <c r="C47" s="45" t="s">
        <v>61</v>
      </c>
      <c r="D47" s="260">
        <f t="shared" si="0"/>
        <v>73</v>
      </c>
      <c r="E47" s="260">
        <v>3</v>
      </c>
      <c r="F47" s="260">
        <v>3</v>
      </c>
      <c r="G47" s="260">
        <v>9</v>
      </c>
      <c r="H47" s="260">
        <v>13</v>
      </c>
      <c r="I47" s="260">
        <v>0</v>
      </c>
      <c r="J47" s="260">
        <v>8</v>
      </c>
      <c r="K47" s="260">
        <v>1</v>
      </c>
      <c r="L47" s="260">
        <v>1</v>
      </c>
      <c r="M47" s="260">
        <v>6</v>
      </c>
      <c r="N47" s="260">
        <v>10</v>
      </c>
      <c r="O47" s="260">
        <v>2</v>
      </c>
      <c r="P47" s="260">
        <v>0</v>
      </c>
      <c r="Q47" s="260">
        <v>6</v>
      </c>
      <c r="R47" s="260">
        <v>4</v>
      </c>
      <c r="S47" s="260">
        <v>5</v>
      </c>
      <c r="T47" s="260">
        <v>1</v>
      </c>
      <c r="U47" s="260">
        <v>1</v>
      </c>
      <c r="V47" s="260">
        <v>0</v>
      </c>
      <c r="W47" s="86"/>
      <c r="X47" s="209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</row>
    <row r="48" spans="1:53" s="11" customFormat="1" ht="12" customHeight="1">
      <c r="A48" s="86">
        <v>22</v>
      </c>
      <c r="B48" s="102" t="s">
        <v>437</v>
      </c>
      <c r="C48" s="45" t="s">
        <v>302</v>
      </c>
      <c r="D48" s="260">
        <f t="shared" si="0"/>
        <v>116</v>
      </c>
      <c r="E48" s="260">
        <v>15</v>
      </c>
      <c r="F48" s="260">
        <v>19</v>
      </c>
      <c r="G48" s="260">
        <v>4</v>
      </c>
      <c r="H48" s="260">
        <v>6</v>
      </c>
      <c r="I48" s="260">
        <v>2</v>
      </c>
      <c r="J48" s="260">
        <v>3</v>
      </c>
      <c r="K48" s="260">
        <v>15</v>
      </c>
      <c r="L48" s="260">
        <v>2</v>
      </c>
      <c r="M48" s="260">
        <v>4</v>
      </c>
      <c r="N48" s="260">
        <v>15</v>
      </c>
      <c r="O48" s="260">
        <v>6</v>
      </c>
      <c r="P48" s="260">
        <v>0</v>
      </c>
      <c r="Q48" s="260">
        <v>6</v>
      </c>
      <c r="R48" s="260">
        <v>3</v>
      </c>
      <c r="S48" s="260">
        <v>2</v>
      </c>
      <c r="T48" s="260">
        <v>1</v>
      </c>
      <c r="U48" s="260">
        <v>13</v>
      </c>
      <c r="V48" s="260">
        <v>0</v>
      </c>
      <c r="W48" s="86">
        <v>22</v>
      </c>
      <c r="X48" s="209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</row>
    <row r="49" spans="1:53" s="11" customFormat="1" ht="12" customHeight="1">
      <c r="A49" s="86"/>
      <c r="B49" s="102" t="s">
        <v>439</v>
      </c>
      <c r="C49" s="45" t="s">
        <v>61</v>
      </c>
      <c r="D49" s="260">
        <f t="shared" si="0"/>
        <v>66</v>
      </c>
      <c r="E49" s="260">
        <v>8</v>
      </c>
      <c r="F49" s="260">
        <v>11</v>
      </c>
      <c r="G49" s="260">
        <v>3</v>
      </c>
      <c r="H49" s="260">
        <v>4</v>
      </c>
      <c r="I49" s="260">
        <v>1</v>
      </c>
      <c r="J49" s="260">
        <v>1</v>
      </c>
      <c r="K49" s="260">
        <v>8</v>
      </c>
      <c r="L49" s="260">
        <v>1</v>
      </c>
      <c r="M49" s="260">
        <v>3</v>
      </c>
      <c r="N49" s="260">
        <v>2</v>
      </c>
      <c r="O49" s="260">
        <v>5</v>
      </c>
      <c r="P49" s="260">
        <v>0</v>
      </c>
      <c r="Q49" s="260">
        <v>3</v>
      </c>
      <c r="R49" s="260">
        <v>3</v>
      </c>
      <c r="S49" s="260">
        <v>2</v>
      </c>
      <c r="T49" s="260">
        <v>1</v>
      </c>
      <c r="U49" s="260">
        <v>10</v>
      </c>
      <c r="V49" s="260">
        <v>0</v>
      </c>
      <c r="W49" s="86"/>
      <c r="X49" s="209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</row>
    <row r="50" spans="1:53" s="11" customFormat="1" ht="12" customHeight="1">
      <c r="A50" s="86"/>
      <c r="B50" s="102" t="s">
        <v>314</v>
      </c>
      <c r="C50" s="45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N50" s="260"/>
      <c r="O50" s="260"/>
      <c r="P50" s="260"/>
      <c r="Q50" s="260"/>
      <c r="R50" s="260"/>
      <c r="S50" s="260"/>
      <c r="T50" s="260"/>
      <c r="U50" s="260"/>
      <c r="V50" s="260"/>
      <c r="W50" s="86"/>
      <c r="X50" s="209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</row>
    <row r="51" spans="1:53" s="11" customFormat="1" ht="12" customHeight="1">
      <c r="A51" s="86">
        <v>23</v>
      </c>
      <c r="B51" s="102" t="s">
        <v>438</v>
      </c>
      <c r="C51" s="45" t="s">
        <v>302</v>
      </c>
      <c r="D51" s="260">
        <f t="shared" si="0"/>
        <v>21</v>
      </c>
      <c r="E51" s="260">
        <v>0</v>
      </c>
      <c r="F51" s="260">
        <v>0</v>
      </c>
      <c r="G51" s="260">
        <v>5</v>
      </c>
      <c r="H51" s="260">
        <v>16</v>
      </c>
      <c r="I51" s="260">
        <v>0</v>
      </c>
      <c r="J51" s="260">
        <v>0</v>
      </c>
      <c r="K51" s="260">
        <v>0</v>
      </c>
      <c r="L51" s="260">
        <v>0</v>
      </c>
      <c r="M51" s="260">
        <v>0</v>
      </c>
      <c r="N51" s="260">
        <v>0</v>
      </c>
      <c r="O51" s="260">
        <v>0</v>
      </c>
      <c r="P51" s="260">
        <v>0</v>
      </c>
      <c r="Q51" s="260">
        <v>0</v>
      </c>
      <c r="R51" s="260">
        <v>0</v>
      </c>
      <c r="S51" s="260">
        <v>0</v>
      </c>
      <c r="T51" s="260">
        <v>0</v>
      </c>
      <c r="U51" s="260">
        <v>0</v>
      </c>
      <c r="V51" s="260">
        <v>0</v>
      </c>
      <c r="W51" s="86">
        <v>23</v>
      </c>
      <c r="X51" s="209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</row>
    <row r="52" spans="1:53" s="11" customFormat="1" ht="12" customHeight="1">
      <c r="A52" s="86"/>
      <c r="B52" s="102" t="s">
        <v>440</v>
      </c>
      <c r="C52" s="45" t="s">
        <v>61</v>
      </c>
      <c r="D52" s="260">
        <f t="shared" si="0"/>
        <v>18</v>
      </c>
      <c r="E52" s="260">
        <v>0</v>
      </c>
      <c r="F52" s="260">
        <v>0</v>
      </c>
      <c r="G52" s="260">
        <v>5</v>
      </c>
      <c r="H52" s="260">
        <v>13</v>
      </c>
      <c r="I52" s="260">
        <v>0</v>
      </c>
      <c r="J52" s="260">
        <v>0</v>
      </c>
      <c r="K52" s="260">
        <v>0</v>
      </c>
      <c r="L52" s="260">
        <v>0</v>
      </c>
      <c r="M52" s="260">
        <v>0</v>
      </c>
      <c r="N52" s="260">
        <v>0</v>
      </c>
      <c r="O52" s="260">
        <v>0</v>
      </c>
      <c r="P52" s="260">
        <v>0</v>
      </c>
      <c r="Q52" s="260">
        <v>0</v>
      </c>
      <c r="R52" s="260">
        <v>0</v>
      </c>
      <c r="S52" s="260">
        <v>0</v>
      </c>
      <c r="T52" s="260">
        <v>0</v>
      </c>
      <c r="U52" s="260">
        <v>0</v>
      </c>
      <c r="V52" s="260">
        <v>0</v>
      </c>
      <c r="W52" s="86"/>
      <c r="X52" s="209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</row>
    <row r="53" spans="1:53" s="3" customFormat="1" ht="12" customHeight="1">
      <c r="A53" s="208">
        <v>24</v>
      </c>
      <c r="B53" s="197" t="s">
        <v>64</v>
      </c>
      <c r="C53" s="189" t="s">
        <v>302</v>
      </c>
      <c r="D53" s="261">
        <f>SUM(E53:V53)</f>
        <v>1646</v>
      </c>
      <c r="E53" s="261">
        <v>8</v>
      </c>
      <c r="F53" s="261">
        <v>2</v>
      </c>
      <c r="G53" s="261">
        <v>539</v>
      </c>
      <c r="H53" s="261">
        <v>875</v>
      </c>
      <c r="I53" s="261">
        <v>1</v>
      </c>
      <c r="J53" s="261">
        <v>5</v>
      </c>
      <c r="K53" s="261">
        <v>7</v>
      </c>
      <c r="L53" s="261">
        <v>39</v>
      </c>
      <c r="M53" s="261">
        <v>9</v>
      </c>
      <c r="N53" s="261">
        <v>16</v>
      </c>
      <c r="O53" s="261">
        <v>4</v>
      </c>
      <c r="P53" s="261">
        <v>0</v>
      </c>
      <c r="Q53" s="261">
        <v>27</v>
      </c>
      <c r="R53" s="261">
        <v>90</v>
      </c>
      <c r="S53" s="261">
        <v>10</v>
      </c>
      <c r="T53" s="261">
        <v>12</v>
      </c>
      <c r="U53" s="261">
        <v>2</v>
      </c>
      <c r="V53" s="261">
        <v>0</v>
      </c>
      <c r="W53" s="194">
        <v>24</v>
      </c>
      <c r="X53" s="209"/>
      <c r="Y53" s="209"/>
      <c r="Z53" s="209"/>
      <c r="AA53" s="209"/>
      <c r="AB53" s="209"/>
      <c r="AC53" s="209"/>
      <c r="AD53" s="209"/>
      <c r="AE53" s="209"/>
      <c r="AF53" s="209"/>
      <c r="AG53" s="209"/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</row>
    <row r="54" spans="1:53" s="211" customFormat="1" ht="12" customHeight="1">
      <c r="A54" s="194"/>
      <c r="B54" s="192"/>
      <c r="C54" s="189" t="s">
        <v>61</v>
      </c>
      <c r="D54" s="261">
        <f t="shared" si="0"/>
        <v>685</v>
      </c>
      <c r="E54" s="261">
        <v>3</v>
      </c>
      <c r="F54" s="261">
        <v>0</v>
      </c>
      <c r="G54" s="261">
        <v>225</v>
      </c>
      <c r="H54" s="261">
        <v>348</v>
      </c>
      <c r="I54" s="261">
        <v>0</v>
      </c>
      <c r="J54" s="261">
        <v>4</v>
      </c>
      <c r="K54" s="261">
        <v>2</v>
      </c>
      <c r="L54" s="261">
        <v>16</v>
      </c>
      <c r="M54" s="261">
        <v>6</v>
      </c>
      <c r="N54" s="261">
        <v>6</v>
      </c>
      <c r="O54" s="261">
        <v>2</v>
      </c>
      <c r="P54" s="261">
        <v>0</v>
      </c>
      <c r="Q54" s="261">
        <v>17</v>
      </c>
      <c r="R54" s="261">
        <v>46</v>
      </c>
      <c r="S54" s="261">
        <v>3</v>
      </c>
      <c r="T54" s="261">
        <v>6</v>
      </c>
      <c r="U54" s="261">
        <v>1</v>
      </c>
      <c r="V54" s="261">
        <v>0</v>
      </c>
      <c r="W54" s="195"/>
      <c r="X54" s="209"/>
      <c r="Y54" s="209"/>
      <c r="Z54" s="209"/>
      <c r="AA54" s="209"/>
      <c r="AB54" s="209"/>
      <c r="AC54" s="209"/>
      <c r="AD54" s="209"/>
      <c r="AE54" s="209"/>
      <c r="AF54" s="209"/>
      <c r="AG54" s="209"/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</row>
    <row r="55" spans="1:53" s="3" customFormat="1" ht="12" customHeight="1">
      <c r="A55" s="208">
        <v>25</v>
      </c>
      <c r="B55" s="228" t="s">
        <v>376</v>
      </c>
      <c r="C55" s="189" t="s">
        <v>302</v>
      </c>
      <c r="D55" s="261">
        <f t="shared" si="0"/>
        <v>0</v>
      </c>
      <c r="E55" s="261">
        <v>0</v>
      </c>
      <c r="F55" s="261">
        <v>0</v>
      </c>
      <c r="G55" s="261">
        <v>0</v>
      </c>
      <c r="H55" s="261">
        <v>0</v>
      </c>
      <c r="I55" s="261">
        <v>0</v>
      </c>
      <c r="J55" s="261">
        <v>0</v>
      </c>
      <c r="K55" s="261">
        <v>0</v>
      </c>
      <c r="L55" s="261">
        <v>0</v>
      </c>
      <c r="M55" s="261">
        <v>0</v>
      </c>
      <c r="N55" s="261">
        <v>0</v>
      </c>
      <c r="O55" s="261">
        <v>0</v>
      </c>
      <c r="P55" s="261">
        <v>0</v>
      </c>
      <c r="Q55" s="261">
        <v>0</v>
      </c>
      <c r="R55" s="261">
        <v>0</v>
      </c>
      <c r="S55" s="261">
        <v>0</v>
      </c>
      <c r="T55" s="261">
        <v>0</v>
      </c>
      <c r="U55" s="261">
        <v>0</v>
      </c>
      <c r="V55" s="261">
        <v>0</v>
      </c>
      <c r="W55" s="194">
        <v>25</v>
      </c>
      <c r="X55" s="209"/>
      <c r="Y55" s="209"/>
      <c r="Z55" s="209"/>
      <c r="AA55" s="209"/>
      <c r="AB55" s="209"/>
      <c r="AC55" s="209"/>
      <c r="AD55" s="209"/>
      <c r="AE55" s="209"/>
      <c r="AF55" s="209"/>
      <c r="AG55" s="209"/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</row>
    <row r="56" spans="1:53" s="211" customFormat="1" ht="12" customHeight="1">
      <c r="A56" s="194"/>
      <c r="B56" s="55"/>
      <c r="C56" s="189" t="s">
        <v>61</v>
      </c>
      <c r="D56" s="261">
        <f t="shared" si="0"/>
        <v>0</v>
      </c>
      <c r="E56" s="261">
        <v>0</v>
      </c>
      <c r="F56" s="261">
        <v>0</v>
      </c>
      <c r="G56" s="261">
        <v>0</v>
      </c>
      <c r="H56" s="261">
        <v>0</v>
      </c>
      <c r="I56" s="261">
        <v>0</v>
      </c>
      <c r="J56" s="261">
        <v>0</v>
      </c>
      <c r="K56" s="261">
        <v>0</v>
      </c>
      <c r="L56" s="261">
        <v>0</v>
      </c>
      <c r="M56" s="261">
        <v>0</v>
      </c>
      <c r="N56" s="261">
        <v>0</v>
      </c>
      <c r="O56" s="261">
        <v>0</v>
      </c>
      <c r="P56" s="261">
        <v>0</v>
      </c>
      <c r="Q56" s="261">
        <v>0</v>
      </c>
      <c r="R56" s="261">
        <v>0</v>
      </c>
      <c r="S56" s="261">
        <v>0</v>
      </c>
      <c r="T56" s="261">
        <v>0</v>
      </c>
      <c r="U56" s="261">
        <v>0</v>
      </c>
      <c r="V56" s="261">
        <v>0</v>
      </c>
      <c r="W56" s="195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</row>
    <row r="57" spans="1:53" s="11" customFormat="1" ht="12" customHeight="1">
      <c r="A57" s="61">
        <v>26</v>
      </c>
      <c r="B57" s="102" t="s">
        <v>365</v>
      </c>
      <c r="C57" s="45" t="s">
        <v>302</v>
      </c>
      <c r="D57" s="260">
        <f t="shared" si="0"/>
        <v>699</v>
      </c>
      <c r="E57" s="260">
        <v>6</v>
      </c>
      <c r="F57" s="260">
        <v>1</v>
      </c>
      <c r="G57" s="260">
        <v>135</v>
      </c>
      <c r="H57" s="260">
        <v>473</v>
      </c>
      <c r="I57" s="260">
        <v>0</v>
      </c>
      <c r="J57" s="260">
        <v>2</v>
      </c>
      <c r="K57" s="260">
        <v>3</v>
      </c>
      <c r="L57" s="260">
        <v>21</v>
      </c>
      <c r="M57" s="260">
        <v>1</v>
      </c>
      <c r="N57" s="260">
        <v>12</v>
      </c>
      <c r="O57" s="260">
        <v>1</v>
      </c>
      <c r="P57" s="260">
        <v>0</v>
      </c>
      <c r="Q57" s="260">
        <v>16</v>
      </c>
      <c r="R57" s="260">
        <v>16</v>
      </c>
      <c r="S57" s="260">
        <v>6</v>
      </c>
      <c r="T57" s="260">
        <v>5</v>
      </c>
      <c r="U57" s="260">
        <v>1</v>
      </c>
      <c r="V57" s="260">
        <v>0</v>
      </c>
      <c r="W57" s="86">
        <v>26</v>
      </c>
      <c r="X57" s="209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</row>
    <row r="58" spans="1:53" s="43" customFormat="1" ht="12" customHeight="1">
      <c r="A58" s="86"/>
      <c r="B58" s="102" t="s">
        <v>364</v>
      </c>
      <c r="C58" s="45" t="s">
        <v>61</v>
      </c>
      <c r="D58" s="260">
        <f t="shared" si="0"/>
        <v>232</v>
      </c>
      <c r="E58" s="260">
        <v>2</v>
      </c>
      <c r="F58" s="260">
        <v>0</v>
      </c>
      <c r="G58" s="260">
        <v>36</v>
      </c>
      <c r="H58" s="260">
        <v>160</v>
      </c>
      <c r="I58" s="260">
        <v>0</v>
      </c>
      <c r="J58" s="260">
        <v>1</v>
      </c>
      <c r="K58" s="260">
        <v>1</v>
      </c>
      <c r="L58" s="260">
        <v>7</v>
      </c>
      <c r="M58" s="260">
        <v>1</v>
      </c>
      <c r="N58" s="260">
        <v>4</v>
      </c>
      <c r="O58" s="260">
        <v>1</v>
      </c>
      <c r="P58" s="260">
        <v>0</v>
      </c>
      <c r="Q58" s="260">
        <v>10</v>
      </c>
      <c r="R58" s="260">
        <v>6</v>
      </c>
      <c r="S58" s="260">
        <v>2</v>
      </c>
      <c r="T58" s="260">
        <v>1</v>
      </c>
      <c r="U58" s="260">
        <v>0</v>
      </c>
      <c r="V58" s="260">
        <v>0</v>
      </c>
      <c r="W58" s="87"/>
      <c r="X58" s="209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</row>
    <row r="59" spans="1:53" s="11" customFormat="1" ht="12" customHeight="1">
      <c r="A59" s="61">
        <v>27</v>
      </c>
      <c r="B59" s="102" t="s">
        <v>208</v>
      </c>
      <c r="C59" s="45" t="s">
        <v>302</v>
      </c>
      <c r="D59" s="260">
        <f t="shared" si="0"/>
        <v>947</v>
      </c>
      <c r="E59" s="260">
        <v>2</v>
      </c>
      <c r="F59" s="260">
        <v>1</v>
      </c>
      <c r="G59" s="260">
        <v>404</v>
      </c>
      <c r="H59" s="260">
        <v>402</v>
      </c>
      <c r="I59" s="260">
        <v>1</v>
      </c>
      <c r="J59" s="260">
        <v>3</v>
      </c>
      <c r="K59" s="260">
        <v>4</v>
      </c>
      <c r="L59" s="260">
        <v>18</v>
      </c>
      <c r="M59" s="260">
        <v>8</v>
      </c>
      <c r="N59" s="260">
        <v>4</v>
      </c>
      <c r="O59" s="260">
        <v>3</v>
      </c>
      <c r="P59" s="260">
        <v>0</v>
      </c>
      <c r="Q59" s="260">
        <v>11</v>
      </c>
      <c r="R59" s="260">
        <v>74</v>
      </c>
      <c r="S59" s="260">
        <v>4</v>
      </c>
      <c r="T59" s="260">
        <v>7</v>
      </c>
      <c r="U59" s="260">
        <v>1</v>
      </c>
      <c r="V59" s="260">
        <v>0</v>
      </c>
      <c r="W59" s="86">
        <v>27</v>
      </c>
      <c r="X59" s="209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</row>
    <row r="60" spans="1:53" s="43" customFormat="1" ht="12" customHeight="1">
      <c r="A60" s="86"/>
      <c r="B60" s="102" t="s">
        <v>210</v>
      </c>
      <c r="C60" s="45" t="s">
        <v>61</v>
      </c>
      <c r="D60" s="260">
        <f t="shared" si="0"/>
        <v>453</v>
      </c>
      <c r="E60" s="260">
        <v>1</v>
      </c>
      <c r="F60" s="260">
        <v>0</v>
      </c>
      <c r="G60" s="260">
        <v>189</v>
      </c>
      <c r="H60" s="260">
        <v>188</v>
      </c>
      <c r="I60" s="260">
        <v>0</v>
      </c>
      <c r="J60" s="260">
        <v>3</v>
      </c>
      <c r="K60" s="260">
        <v>1</v>
      </c>
      <c r="L60" s="260">
        <v>9</v>
      </c>
      <c r="M60" s="260">
        <v>5</v>
      </c>
      <c r="N60" s="260">
        <v>2</v>
      </c>
      <c r="O60" s="260">
        <v>1</v>
      </c>
      <c r="P60" s="260">
        <v>0</v>
      </c>
      <c r="Q60" s="260">
        <v>7</v>
      </c>
      <c r="R60" s="260">
        <v>40</v>
      </c>
      <c r="S60" s="260">
        <v>1</v>
      </c>
      <c r="T60" s="260">
        <v>5</v>
      </c>
      <c r="U60" s="260">
        <v>1</v>
      </c>
      <c r="V60" s="260">
        <v>0</v>
      </c>
      <c r="W60" s="87"/>
      <c r="X60" s="209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</row>
    <row r="61" spans="1:53" s="11" customFormat="1" ht="12" customHeight="1">
      <c r="A61" s="208">
        <v>28</v>
      </c>
      <c r="B61" s="194" t="s">
        <v>76</v>
      </c>
      <c r="C61" s="189" t="s">
        <v>302</v>
      </c>
      <c r="D61" s="261">
        <f t="shared" si="0"/>
        <v>51468</v>
      </c>
      <c r="E61" s="261">
        <v>1486</v>
      </c>
      <c r="F61" s="261">
        <v>1399</v>
      </c>
      <c r="G61" s="261">
        <v>12150</v>
      </c>
      <c r="H61" s="261">
        <v>13958</v>
      </c>
      <c r="I61" s="261">
        <v>151</v>
      </c>
      <c r="J61" s="261">
        <v>495</v>
      </c>
      <c r="K61" s="261">
        <v>986</v>
      </c>
      <c r="L61" s="261">
        <v>994</v>
      </c>
      <c r="M61" s="261">
        <v>1590</v>
      </c>
      <c r="N61" s="261">
        <v>2498</v>
      </c>
      <c r="O61" s="261">
        <v>461</v>
      </c>
      <c r="P61" s="261">
        <v>113</v>
      </c>
      <c r="Q61" s="261">
        <v>1652</v>
      </c>
      <c r="R61" s="261">
        <v>1162</v>
      </c>
      <c r="S61" s="261">
        <v>580</v>
      </c>
      <c r="T61" s="261">
        <v>586</v>
      </c>
      <c r="U61" s="261">
        <v>11207</v>
      </c>
      <c r="V61" s="261">
        <v>0</v>
      </c>
      <c r="W61" s="194">
        <v>28</v>
      </c>
      <c r="X61" s="209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</row>
    <row r="62" spans="1:53" s="43" customFormat="1" ht="12" customHeight="1">
      <c r="B62" s="65"/>
      <c r="C62" s="189" t="s">
        <v>61</v>
      </c>
      <c r="D62" s="261">
        <f t="shared" si="0"/>
        <v>26430</v>
      </c>
      <c r="E62" s="261">
        <v>807</v>
      </c>
      <c r="F62" s="261">
        <v>758</v>
      </c>
      <c r="G62" s="261">
        <v>6470</v>
      </c>
      <c r="H62" s="261">
        <v>6699</v>
      </c>
      <c r="I62" s="261">
        <v>75</v>
      </c>
      <c r="J62" s="261">
        <v>284</v>
      </c>
      <c r="K62" s="261">
        <v>547</v>
      </c>
      <c r="L62" s="261">
        <v>543</v>
      </c>
      <c r="M62" s="261">
        <v>919</v>
      </c>
      <c r="N62" s="261">
        <v>1387</v>
      </c>
      <c r="O62" s="261">
        <v>259</v>
      </c>
      <c r="P62" s="261">
        <v>68</v>
      </c>
      <c r="Q62" s="261">
        <v>937</v>
      </c>
      <c r="R62" s="261">
        <v>683</v>
      </c>
      <c r="S62" s="261">
        <v>355</v>
      </c>
      <c r="T62" s="261">
        <v>353</v>
      </c>
      <c r="U62" s="261">
        <v>5286</v>
      </c>
      <c r="V62" s="261">
        <v>0</v>
      </c>
      <c r="W62" s="195"/>
      <c r="X62" s="209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</row>
    <row r="63" spans="1:53" s="11" customFormat="1" ht="12" customHeight="1">
      <c r="A63" s="3">
        <v>29</v>
      </c>
      <c r="B63" s="229" t="s">
        <v>376</v>
      </c>
      <c r="C63" s="189" t="s">
        <v>302</v>
      </c>
      <c r="D63" s="261">
        <f t="shared" si="0"/>
        <v>12040</v>
      </c>
      <c r="E63" s="261">
        <v>35</v>
      </c>
      <c r="F63" s="261">
        <v>28</v>
      </c>
      <c r="G63" s="261">
        <v>640</v>
      </c>
      <c r="H63" s="261">
        <v>384</v>
      </c>
      <c r="I63" s="261">
        <v>5</v>
      </c>
      <c r="J63" s="261">
        <v>18</v>
      </c>
      <c r="K63" s="261">
        <v>32</v>
      </c>
      <c r="L63" s="261">
        <v>45</v>
      </c>
      <c r="M63" s="261">
        <v>40</v>
      </c>
      <c r="N63" s="261">
        <v>78</v>
      </c>
      <c r="O63" s="261">
        <v>16</v>
      </c>
      <c r="P63" s="261">
        <v>4</v>
      </c>
      <c r="Q63" s="261">
        <v>69</v>
      </c>
      <c r="R63" s="261">
        <v>58</v>
      </c>
      <c r="S63" s="261">
        <v>11</v>
      </c>
      <c r="T63" s="261">
        <v>14</v>
      </c>
      <c r="U63" s="261">
        <v>10563</v>
      </c>
      <c r="V63" s="261">
        <v>0</v>
      </c>
      <c r="W63" s="194">
        <v>29</v>
      </c>
      <c r="X63" s="209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</row>
    <row r="64" spans="1:53" s="43" customFormat="1" ht="12" customHeight="1">
      <c r="A64" s="61"/>
      <c r="B64" s="55"/>
      <c r="C64" s="189" t="s">
        <v>61</v>
      </c>
      <c r="D64" s="261">
        <f t="shared" si="0"/>
        <v>5714</v>
      </c>
      <c r="E64" s="261">
        <v>21</v>
      </c>
      <c r="F64" s="261">
        <v>16</v>
      </c>
      <c r="G64" s="261">
        <v>362</v>
      </c>
      <c r="H64" s="261">
        <v>172</v>
      </c>
      <c r="I64" s="261">
        <v>3</v>
      </c>
      <c r="J64" s="261">
        <v>10</v>
      </c>
      <c r="K64" s="261">
        <v>13</v>
      </c>
      <c r="L64" s="261">
        <v>21</v>
      </c>
      <c r="M64" s="261">
        <v>23</v>
      </c>
      <c r="N64" s="261">
        <v>40</v>
      </c>
      <c r="O64" s="261">
        <v>6</v>
      </c>
      <c r="P64" s="261">
        <v>4</v>
      </c>
      <c r="Q64" s="261">
        <v>35</v>
      </c>
      <c r="R64" s="261">
        <v>29</v>
      </c>
      <c r="S64" s="261">
        <v>8</v>
      </c>
      <c r="T64" s="261">
        <v>8</v>
      </c>
      <c r="U64" s="261">
        <v>4943</v>
      </c>
      <c r="V64" s="261">
        <v>0</v>
      </c>
      <c r="W64" s="195"/>
      <c r="X64" s="209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</row>
    <row r="65" spans="1:25" s="11" customFormat="1" ht="11.25">
      <c r="A65" s="46"/>
      <c r="B65" s="46"/>
      <c r="C65" s="46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1"/>
      <c r="V65" s="261"/>
      <c r="X65" s="67"/>
      <c r="Y65" s="67"/>
    </row>
    <row r="66" spans="1:25" s="11" customFormat="1" ht="11.25">
      <c r="A66" s="46"/>
      <c r="B66" s="46"/>
      <c r="C66" s="46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67"/>
      <c r="Y66" s="67"/>
    </row>
    <row r="67" spans="1:25" s="11" customFormat="1" ht="11.25">
      <c r="A67" s="46"/>
      <c r="B67" s="46"/>
      <c r="C67" s="46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67"/>
      <c r="Y67" s="67"/>
    </row>
    <row r="68" spans="1:25" s="11" customFormat="1" ht="11.25">
      <c r="A68" s="46"/>
      <c r="B68" s="46"/>
      <c r="C68" s="46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X68" s="67"/>
      <c r="Y68" s="67"/>
    </row>
    <row r="69" spans="1:25" s="11" customFormat="1" ht="11.25">
      <c r="A69" s="46"/>
      <c r="B69" s="46"/>
      <c r="C69" s="46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</row>
    <row r="70" spans="1:25" s="11" customFormat="1" ht="11.25">
      <c r="A70" s="46"/>
      <c r="B70" s="46"/>
      <c r="C70" s="46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</row>
    <row r="71" spans="1:25" s="11" customFormat="1" ht="11.25">
      <c r="A71" s="46"/>
      <c r="B71" s="46"/>
      <c r="C71" s="46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</row>
    <row r="72" spans="1:25" s="11" customFormat="1" ht="11.25">
      <c r="A72" s="46"/>
      <c r="B72" s="46"/>
      <c r="C72" s="46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</row>
    <row r="73" spans="1:25" s="11" customFormat="1" ht="11.25">
      <c r="A73" s="46"/>
      <c r="B73" s="46"/>
      <c r="C73" s="46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</row>
    <row r="74" spans="1:25" s="11" customFormat="1" ht="11.25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</row>
    <row r="75" spans="1:25" s="11" customFormat="1" ht="11.25">
      <c r="A75" s="46"/>
      <c r="B75" s="46"/>
      <c r="C75" s="46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</row>
    <row r="76" spans="1:25" s="11" customFormat="1" ht="11.25">
      <c r="A76" s="46"/>
      <c r="B76" s="46"/>
      <c r="C76" s="46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</row>
    <row r="77" spans="1:25" s="11" customFormat="1" ht="11.25">
      <c r="A77" s="46"/>
      <c r="B77" s="46"/>
      <c r="C77" s="46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</row>
    <row r="78" spans="1:25" s="11" customFormat="1" ht="11.25">
      <c r="A78" s="46"/>
      <c r="B78" s="46"/>
      <c r="C78" s="46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</row>
    <row r="79" spans="1:25" s="11" customFormat="1" ht="11.25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</row>
    <row r="80" spans="1:25" s="11" customFormat="1" ht="11.25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</row>
    <row r="81" spans="1:21" s="11" customFormat="1" ht="11.25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</row>
    <row r="82" spans="1:21" s="11" customFormat="1" ht="11.25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</row>
    <row r="83" spans="1:21" s="11" customFormat="1" ht="11.25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</row>
    <row r="84" spans="1:21" s="11" customFormat="1" ht="11.25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</row>
    <row r="85" spans="1:21" s="11" customFormat="1" ht="11.25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</row>
    <row r="86" spans="1:21" s="11" customFormat="1" ht="11.25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</row>
    <row r="87" spans="1:21" s="11" customFormat="1" ht="11.25">
      <c r="A87" s="46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</row>
    <row r="88" spans="1:21" s="11" customFormat="1" ht="11.25">
      <c r="A88" s="46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</row>
    <row r="89" spans="1:21" s="11" customFormat="1" ht="11.25">
      <c r="A89" s="46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</row>
    <row r="90" spans="1:21" s="11" customFormat="1" ht="11.25">
      <c r="A90" s="46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</row>
    <row r="91" spans="1:21" s="11" customFormat="1" ht="11.25">
      <c r="A91" s="46"/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</row>
    <row r="92" spans="1:21" s="11" customFormat="1" ht="11.25">
      <c r="A92" s="46"/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</row>
    <row r="93" spans="1:21" s="11" customFormat="1" ht="11.25">
      <c r="A93" s="46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</row>
    <row r="94" spans="1:21" s="11" customFormat="1" ht="11.25">
      <c r="A94" s="46"/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</row>
    <row r="95" spans="1:21" s="11" customFormat="1" ht="11.25">
      <c r="A95" s="46"/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</row>
    <row r="96" spans="1:21" s="11" customFormat="1" ht="11.25">
      <c r="A96" s="46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</row>
    <row r="97" spans="1:21" s="11" customFormat="1" ht="11.25">
      <c r="A97" s="46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</row>
    <row r="98" spans="1:21" s="11" customFormat="1" ht="11.25">
      <c r="A98" s="46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</row>
    <row r="99" spans="1:21" s="11" customFormat="1" ht="11.25">
      <c r="A99" s="46"/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</row>
    <row r="100" spans="1:21" s="11" customFormat="1" ht="11.25">
      <c r="A100" s="46"/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</row>
    <row r="101" spans="1:21" s="11" customFormat="1" ht="11.25">
      <c r="A101" s="46"/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</row>
    <row r="102" spans="1:21" s="11" customFormat="1" ht="11.25">
      <c r="A102" s="46"/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</row>
    <row r="103" spans="1:21" s="11" customFormat="1" ht="11.25">
      <c r="A103" s="46"/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</row>
    <row r="104" spans="1:21" s="11" customFormat="1" ht="11.25">
      <c r="A104" s="46"/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</row>
    <row r="105" spans="1:21" s="11" customFormat="1" ht="11.25">
      <c r="A105" s="46"/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</row>
    <row r="106" spans="1:21" s="11" customFormat="1" ht="11.25">
      <c r="A106" s="46"/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</row>
    <row r="107" spans="1:21" s="11" customFormat="1" ht="11.25">
      <c r="A107" s="46"/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</row>
    <row r="108" spans="1:21" s="11" customFormat="1" ht="11.25">
      <c r="A108" s="46"/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</row>
    <row r="109" spans="1:21" s="11" customFormat="1" ht="11.25">
      <c r="A109" s="46"/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</row>
    <row r="110" spans="1:21" s="11" customFormat="1" ht="11.25">
      <c r="A110" s="46"/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</row>
    <row r="111" spans="1:21" s="11" customFormat="1" ht="11.25">
      <c r="A111" s="46"/>
      <c r="B111" s="46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</row>
    <row r="112" spans="1:21" s="11" customFormat="1" ht="11.25">
      <c r="A112" s="46"/>
      <c r="B112" s="46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</row>
    <row r="113" spans="1:21" s="11" customFormat="1" ht="11.25">
      <c r="A113" s="46"/>
      <c r="B113" s="46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</row>
    <row r="114" spans="1:21" s="11" customFormat="1" ht="11.25">
      <c r="A114" s="46"/>
      <c r="B114" s="46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</row>
    <row r="115" spans="1:21" s="11" customFormat="1" ht="11.25">
      <c r="A115" s="46"/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</row>
    <row r="116" spans="1:21" s="11" customFormat="1" ht="11.25">
      <c r="A116" s="46"/>
      <c r="B116" s="46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</row>
    <row r="117" spans="1:21" s="11" customFormat="1" ht="11.25">
      <c r="A117" s="46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</row>
    <row r="118" spans="1:21" s="11" customFormat="1" ht="11.25">
      <c r="A118" s="46"/>
      <c r="B118" s="46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</row>
    <row r="119" spans="1:21" s="11" customFormat="1" ht="11.25">
      <c r="A119" s="46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</row>
    <row r="120" spans="1:21" s="11" customFormat="1" ht="11.25">
      <c r="A120" s="46"/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</row>
    <row r="121" spans="1:21" s="11" customFormat="1" ht="11.25">
      <c r="A121" s="46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</row>
    <row r="122" spans="1:21" s="11" customFormat="1" ht="11.25">
      <c r="A122" s="46"/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</row>
    <row r="123" spans="1:21" s="11" customFormat="1" ht="11.25">
      <c r="A123" s="46"/>
      <c r="B123" s="46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</row>
    <row r="124" spans="1:21" s="11" customFormat="1" ht="11.25">
      <c r="A124" s="46"/>
      <c r="B124" s="46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</row>
    <row r="125" spans="1:21" s="11" customFormat="1" ht="11.25">
      <c r="A125" s="46"/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</row>
    <row r="126" spans="1:21" s="11" customFormat="1" ht="11.25">
      <c r="A126" s="46"/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</row>
    <row r="127" spans="1:21" s="11" customFormat="1" ht="11.25">
      <c r="A127" s="46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</row>
    <row r="128" spans="1:21" s="11" customFormat="1" ht="11.25">
      <c r="A128" s="46"/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</row>
    <row r="129" spans="1:21" s="11" customFormat="1" ht="11.25">
      <c r="A129" s="46"/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</row>
    <row r="130" spans="1:21" s="11" customFormat="1" ht="11.25">
      <c r="A130" s="46"/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</row>
    <row r="131" spans="1:21" s="11" customFormat="1" ht="11.25">
      <c r="A131" s="46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</row>
    <row r="132" spans="1:21" s="11" customFormat="1" ht="11.25">
      <c r="A132" s="46"/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</row>
    <row r="133" spans="1:21" s="11" customFormat="1" ht="11.25">
      <c r="A133" s="46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</row>
    <row r="134" spans="1:21" s="11" customFormat="1" ht="11.25">
      <c r="A134" s="46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</row>
    <row r="135" spans="1:21" s="11" customFormat="1" ht="11.25">
      <c r="A135" s="46"/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</row>
    <row r="136" spans="1:21" s="11" customFormat="1" ht="11.25">
      <c r="A136" s="46"/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</row>
    <row r="137" spans="1:21" s="11" customFormat="1" ht="11.25">
      <c r="A137" s="46"/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</row>
    <row r="138" spans="1:21" s="11" customFormat="1" ht="11.25">
      <c r="A138" s="46"/>
      <c r="B138" s="46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</row>
    <row r="139" spans="1:21" s="11" customFormat="1" ht="11.25">
      <c r="A139" s="46"/>
      <c r="B139" s="46"/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</row>
    <row r="140" spans="1:21" s="11" customFormat="1" ht="11.25">
      <c r="A140" s="46"/>
      <c r="B140" s="46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</row>
    <row r="141" spans="1:21" s="11" customFormat="1" ht="11.25">
      <c r="A141" s="46"/>
      <c r="B141" s="46"/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</row>
    <row r="142" spans="1:21" s="11" customFormat="1" ht="11.25">
      <c r="A142" s="46"/>
      <c r="B142" s="46"/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</row>
    <row r="143" spans="1:21" s="11" customFormat="1" ht="11.25">
      <c r="A143" s="46"/>
      <c r="B143" s="46"/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</row>
    <row r="144" spans="1:21">
      <c r="A144" s="22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2"/>
      <c r="M144" s="22"/>
      <c r="N144" s="22"/>
      <c r="O144" s="22"/>
      <c r="P144" s="22"/>
      <c r="Q144" s="22"/>
      <c r="R144" s="22"/>
      <c r="S144" s="22"/>
      <c r="T144" s="22"/>
      <c r="U144" s="22"/>
    </row>
    <row r="145" spans="1:21">
      <c r="A145" s="22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2"/>
      <c r="M145" s="22"/>
      <c r="N145" s="22"/>
      <c r="O145" s="22"/>
      <c r="P145" s="22"/>
      <c r="Q145" s="22"/>
      <c r="R145" s="22"/>
      <c r="S145" s="22"/>
      <c r="T145" s="22"/>
      <c r="U145" s="22"/>
    </row>
    <row r="146" spans="1:21">
      <c r="A146" s="22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2"/>
      <c r="M146" s="22"/>
      <c r="N146" s="22"/>
      <c r="O146" s="22"/>
      <c r="P146" s="22"/>
      <c r="Q146" s="22"/>
      <c r="R146" s="22"/>
      <c r="S146" s="22"/>
      <c r="T146" s="22"/>
      <c r="U146" s="22"/>
    </row>
    <row r="147" spans="1:21">
      <c r="A147" s="22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2"/>
      <c r="M147" s="22"/>
      <c r="N147" s="22"/>
      <c r="O147" s="22"/>
      <c r="P147" s="22"/>
      <c r="Q147" s="22"/>
      <c r="R147" s="22"/>
      <c r="S147" s="22"/>
      <c r="T147" s="22"/>
      <c r="U147" s="22"/>
    </row>
    <row r="148" spans="1:21">
      <c r="A148" s="22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2"/>
      <c r="M148" s="22"/>
      <c r="N148" s="22"/>
      <c r="O148" s="22"/>
      <c r="P148" s="22"/>
      <c r="Q148" s="22"/>
      <c r="R148" s="22"/>
      <c r="S148" s="22"/>
      <c r="T148" s="22"/>
      <c r="U148" s="22"/>
    </row>
    <row r="149" spans="1:21">
      <c r="A149" s="22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2"/>
      <c r="M149" s="22"/>
      <c r="N149" s="22"/>
      <c r="O149" s="22"/>
      <c r="P149" s="22"/>
      <c r="Q149" s="22"/>
      <c r="R149" s="22"/>
      <c r="S149" s="22"/>
      <c r="T149" s="22"/>
      <c r="U149" s="22"/>
    </row>
    <row r="150" spans="1:21">
      <c r="A150" s="22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2"/>
      <c r="M150" s="22"/>
      <c r="N150" s="22"/>
      <c r="O150" s="22"/>
      <c r="P150" s="22"/>
      <c r="Q150" s="22"/>
      <c r="R150" s="22"/>
      <c r="S150" s="22"/>
      <c r="T150" s="22"/>
      <c r="U150" s="22"/>
    </row>
    <row r="151" spans="1:21">
      <c r="A151" s="22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2"/>
      <c r="M151" s="22"/>
      <c r="N151" s="22"/>
      <c r="O151" s="22"/>
      <c r="P151" s="22"/>
      <c r="Q151" s="22"/>
      <c r="R151" s="22"/>
      <c r="S151" s="22"/>
      <c r="T151" s="22"/>
      <c r="U151" s="22"/>
    </row>
    <row r="152" spans="1:21">
      <c r="A152" s="22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2"/>
      <c r="M152" s="22"/>
      <c r="N152" s="22"/>
      <c r="O152" s="22"/>
      <c r="P152" s="22"/>
      <c r="Q152" s="22"/>
      <c r="R152" s="22"/>
      <c r="S152" s="22"/>
      <c r="T152" s="22"/>
      <c r="U152" s="22"/>
    </row>
    <row r="153" spans="1:21">
      <c r="A153" s="22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2"/>
      <c r="M153" s="22"/>
      <c r="N153" s="22"/>
      <c r="O153" s="22"/>
      <c r="P153" s="22"/>
      <c r="Q153" s="22"/>
      <c r="R153" s="22"/>
      <c r="S153" s="22"/>
      <c r="T153" s="22"/>
      <c r="U153" s="22"/>
    </row>
    <row r="154" spans="1:21">
      <c r="A154" s="22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2"/>
      <c r="M154" s="22"/>
      <c r="N154" s="22"/>
      <c r="O154" s="22"/>
      <c r="P154" s="22"/>
      <c r="Q154" s="22"/>
      <c r="R154" s="22"/>
      <c r="S154" s="22"/>
      <c r="T154" s="22"/>
      <c r="U154" s="22"/>
    </row>
    <row r="155" spans="1:21">
      <c r="A155" s="22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2"/>
      <c r="M155" s="22"/>
      <c r="N155" s="22"/>
      <c r="O155" s="22"/>
      <c r="P155" s="22"/>
      <c r="Q155" s="22"/>
      <c r="R155" s="22"/>
      <c r="S155" s="22"/>
      <c r="T155" s="22"/>
      <c r="U155" s="22"/>
    </row>
    <row r="156" spans="1:21">
      <c r="A156" s="22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2"/>
      <c r="M156" s="22"/>
      <c r="N156" s="22"/>
      <c r="O156" s="22"/>
      <c r="P156" s="22"/>
      <c r="Q156" s="22"/>
      <c r="R156" s="22"/>
      <c r="S156" s="22"/>
      <c r="T156" s="22"/>
      <c r="U156" s="22"/>
    </row>
    <row r="157" spans="1:21">
      <c r="A157" s="22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2"/>
      <c r="M157" s="22"/>
      <c r="N157" s="22"/>
      <c r="O157" s="22"/>
      <c r="P157" s="22"/>
      <c r="Q157" s="22"/>
      <c r="R157" s="22"/>
      <c r="S157" s="22"/>
      <c r="T157" s="22"/>
      <c r="U157" s="22"/>
    </row>
    <row r="158" spans="1:21">
      <c r="A158" s="22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2"/>
      <c r="M158" s="22"/>
      <c r="N158" s="22"/>
      <c r="O158" s="22"/>
      <c r="P158" s="22"/>
      <c r="Q158" s="22"/>
      <c r="R158" s="22"/>
      <c r="S158" s="22"/>
      <c r="T158" s="22"/>
      <c r="U158" s="22"/>
    </row>
    <row r="159" spans="1:21">
      <c r="A159" s="22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2"/>
      <c r="M159" s="22"/>
      <c r="N159" s="22"/>
      <c r="O159" s="22"/>
      <c r="P159" s="22"/>
      <c r="Q159" s="22"/>
      <c r="R159" s="22"/>
      <c r="S159" s="22"/>
      <c r="T159" s="22"/>
      <c r="U159" s="22"/>
    </row>
    <row r="160" spans="1:21">
      <c r="A160" s="22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2"/>
      <c r="M160" s="22"/>
      <c r="N160" s="22"/>
      <c r="O160" s="22"/>
      <c r="P160" s="22"/>
      <c r="Q160" s="22"/>
      <c r="R160" s="22"/>
      <c r="S160" s="22"/>
      <c r="T160" s="22"/>
      <c r="U160" s="22"/>
    </row>
    <row r="161" spans="1:21">
      <c r="A161" s="22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2"/>
      <c r="M161" s="22"/>
      <c r="N161" s="22"/>
      <c r="O161" s="22"/>
      <c r="P161" s="22"/>
      <c r="Q161" s="22"/>
      <c r="R161" s="22"/>
      <c r="S161" s="22"/>
      <c r="T161" s="22"/>
      <c r="U161" s="22"/>
    </row>
    <row r="162" spans="1:21">
      <c r="A162" s="22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2"/>
      <c r="M162" s="22"/>
      <c r="N162" s="22"/>
      <c r="O162" s="22"/>
      <c r="P162" s="22"/>
      <c r="Q162" s="22"/>
      <c r="R162" s="22"/>
      <c r="S162" s="22"/>
      <c r="T162" s="22"/>
      <c r="U162" s="22"/>
    </row>
    <row r="163" spans="1:21">
      <c r="A163" s="22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2"/>
      <c r="M163" s="22"/>
      <c r="N163" s="22"/>
      <c r="O163" s="22"/>
      <c r="P163" s="22"/>
      <c r="Q163" s="22"/>
      <c r="R163" s="22"/>
      <c r="S163" s="22"/>
      <c r="T163" s="22"/>
      <c r="U163" s="22"/>
    </row>
    <row r="164" spans="1:21">
      <c r="A164" s="22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2"/>
      <c r="M164" s="22"/>
      <c r="N164" s="22"/>
      <c r="O164" s="22"/>
      <c r="P164" s="22"/>
      <c r="Q164" s="22"/>
      <c r="R164" s="22"/>
      <c r="S164" s="22"/>
      <c r="T164" s="22"/>
      <c r="U164" s="22"/>
    </row>
    <row r="165" spans="1:21">
      <c r="A165" s="22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2"/>
      <c r="M165" s="22"/>
      <c r="N165" s="22"/>
      <c r="O165" s="22"/>
      <c r="P165" s="22"/>
      <c r="Q165" s="22"/>
      <c r="R165" s="22"/>
      <c r="S165" s="22"/>
      <c r="T165" s="22"/>
      <c r="U165" s="22"/>
    </row>
    <row r="166" spans="1:21">
      <c r="A166" s="22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2"/>
      <c r="M166" s="22"/>
      <c r="N166" s="22"/>
      <c r="O166" s="22"/>
      <c r="P166" s="22"/>
      <c r="Q166" s="22"/>
      <c r="R166" s="22"/>
      <c r="S166" s="22"/>
      <c r="T166" s="22"/>
      <c r="U166" s="22"/>
    </row>
    <row r="167" spans="1:21">
      <c r="A167" s="22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2"/>
      <c r="M167" s="22"/>
      <c r="N167" s="22"/>
      <c r="O167" s="22"/>
      <c r="P167" s="22"/>
      <c r="Q167" s="22"/>
      <c r="R167" s="22"/>
      <c r="S167" s="22"/>
      <c r="T167" s="22"/>
      <c r="U167" s="22"/>
    </row>
    <row r="168" spans="1:21">
      <c r="A168" s="22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2"/>
      <c r="M168" s="22"/>
      <c r="N168" s="22"/>
      <c r="O168" s="22"/>
      <c r="P168" s="22"/>
      <c r="Q168" s="22"/>
      <c r="R168" s="22"/>
      <c r="S168" s="22"/>
      <c r="T168" s="22"/>
      <c r="U168" s="22"/>
    </row>
    <row r="169" spans="1:21">
      <c r="A169" s="22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2"/>
      <c r="M169" s="22"/>
      <c r="N169" s="22"/>
      <c r="O169" s="22"/>
      <c r="P169" s="22"/>
      <c r="Q169" s="22"/>
      <c r="R169" s="22"/>
      <c r="S169" s="22"/>
      <c r="T169" s="22"/>
      <c r="U169" s="22"/>
    </row>
    <row r="170" spans="1:21">
      <c r="A170" s="22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2"/>
      <c r="M170" s="22"/>
      <c r="N170" s="22"/>
      <c r="O170" s="22"/>
      <c r="P170" s="22"/>
      <c r="Q170" s="22"/>
      <c r="R170" s="22"/>
      <c r="S170" s="22"/>
      <c r="T170" s="22"/>
      <c r="U170" s="22"/>
    </row>
    <row r="171" spans="1:21">
      <c r="A171" s="22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2"/>
      <c r="M171" s="22"/>
      <c r="N171" s="22"/>
      <c r="O171" s="22"/>
      <c r="P171" s="22"/>
      <c r="Q171" s="22"/>
      <c r="R171" s="22"/>
      <c r="S171" s="22"/>
      <c r="T171" s="22"/>
      <c r="U171" s="22"/>
    </row>
    <row r="172" spans="1:21">
      <c r="A172" s="22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2"/>
      <c r="M172" s="22"/>
      <c r="N172" s="22"/>
      <c r="O172" s="22"/>
      <c r="P172" s="22"/>
      <c r="Q172" s="22"/>
      <c r="R172" s="22"/>
      <c r="S172" s="22"/>
      <c r="T172" s="22"/>
      <c r="U172" s="22"/>
    </row>
    <row r="173" spans="1:21">
      <c r="A173" s="22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2"/>
      <c r="M173" s="22"/>
      <c r="N173" s="22"/>
      <c r="O173" s="22"/>
      <c r="P173" s="22"/>
      <c r="Q173" s="22"/>
      <c r="R173" s="22"/>
      <c r="S173" s="22"/>
      <c r="T173" s="22"/>
      <c r="U173" s="22"/>
    </row>
    <row r="174" spans="1:21">
      <c r="A174" s="22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2"/>
      <c r="M174" s="22"/>
      <c r="N174" s="22"/>
      <c r="O174" s="22"/>
      <c r="P174" s="22"/>
      <c r="Q174" s="22"/>
      <c r="R174" s="22"/>
      <c r="S174" s="22"/>
      <c r="T174" s="22"/>
      <c r="U174" s="22"/>
    </row>
    <row r="175" spans="1:21">
      <c r="A175" s="22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2"/>
      <c r="M175" s="22"/>
      <c r="N175" s="22"/>
      <c r="O175" s="22"/>
      <c r="P175" s="22"/>
      <c r="Q175" s="22"/>
      <c r="R175" s="22"/>
      <c r="S175" s="22"/>
      <c r="T175" s="22"/>
      <c r="U175" s="22"/>
    </row>
    <row r="176" spans="1:21">
      <c r="A176" s="22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2"/>
      <c r="M176" s="22"/>
      <c r="N176" s="22"/>
      <c r="O176" s="22"/>
      <c r="P176" s="22"/>
      <c r="Q176" s="22"/>
      <c r="R176" s="22"/>
      <c r="S176" s="22"/>
      <c r="T176" s="22"/>
      <c r="U176" s="22"/>
    </row>
    <row r="177" spans="1:21">
      <c r="A177" s="22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2"/>
      <c r="M177" s="22"/>
      <c r="N177" s="22"/>
      <c r="O177" s="22"/>
      <c r="P177" s="22"/>
      <c r="Q177" s="22"/>
      <c r="R177" s="22"/>
      <c r="S177" s="22"/>
      <c r="T177" s="22"/>
      <c r="U177" s="22"/>
    </row>
    <row r="178" spans="1:21">
      <c r="A178" s="22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2"/>
      <c r="M178" s="22"/>
      <c r="N178" s="22"/>
      <c r="O178" s="22"/>
      <c r="P178" s="22"/>
      <c r="Q178" s="22"/>
      <c r="R178" s="22"/>
      <c r="S178" s="22"/>
      <c r="T178" s="22"/>
      <c r="U178" s="22"/>
    </row>
    <row r="179" spans="1:21">
      <c r="A179" s="22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2"/>
      <c r="M179" s="22"/>
      <c r="N179" s="22"/>
      <c r="O179" s="22"/>
      <c r="P179" s="22"/>
      <c r="Q179" s="22"/>
      <c r="R179" s="22"/>
      <c r="S179" s="22"/>
      <c r="T179" s="22"/>
      <c r="U179" s="22"/>
    </row>
    <row r="180" spans="1:21">
      <c r="A180" s="22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2"/>
      <c r="M180" s="22"/>
      <c r="N180" s="22"/>
      <c r="O180" s="22"/>
      <c r="P180" s="22"/>
      <c r="Q180" s="22"/>
      <c r="R180" s="22"/>
      <c r="S180" s="22"/>
      <c r="T180" s="22"/>
      <c r="U180" s="22"/>
    </row>
    <row r="181" spans="1:21">
      <c r="A181" s="22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2"/>
      <c r="M181" s="22"/>
      <c r="N181" s="22"/>
      <c r="O181" s="22"/>
      <c r="P181" s="22"/>
      <c r="Q181" s="22"/>
      <c r="R181" s="22"/>
      <c r="S181" s="22"/>
      <c r="T181" s="22"/>
      <c r="U181" s="22"/>
    </row>
    <row r="182" spans="1:21">
      <c r="A182" s="22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2"/>
      <c r="M182" s="22"/>
      <c r="N182" s="22"/>
      <c r="O182" s="22"/>
      <c r="P182" s="22"/>
      <c r="Q182" s="22"/>
      <c r="R182" s="22"/>
      <c r="S182" s="22"/>
      <c r="T182" s="22"/>
      <c r="U182" s="22"/>
    </row>
    <row r="183" spans="1:21">
      <c r="A183" s="22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2"/>
      <c r="M183" s="22"/>
      <c r="N183" s="22"/>
      <c r="O183" s="22"/>
      <c r="P183" s="22"/>
      <c r="Q183" s="22"/>
      <c r="R183" s="22"/>
      <c r="S183" s="22"/>
      <c r="T183" s="22"/>
      <c r="U183" s="22"/>
    </row>
    <row r="184" spans="1:21">
      <c r="A184" s="22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2"/>
      <c r="M184" s="22"/>
      <c r="N184" s="22"/>
      <c r="O184" s="22"/>
      <c r="P184" s="22"/>
      <c r="Q184" s="22"/>
      <c r="R184" s="22"/>
      <c r="S184" s="22"/>
      <c r="T184" s="22"/>
      <c r="U184" s="22"/>
    </row>
    <row r="185" spans="1:21">
      <c r="A185" s="22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2"/>
      <c r="M185" s="22"/>
      <c r="N185" s="22"/>
      <c r="O185" s="22"/>
      <c r="P185" s="22"/>
      <c r="Q185" s="22"/>
      <c r="R185" s="22"/>
      <c r="S185" s="22"/>
      <c r="T185" s="22"/>
      <c r="U185" s="22"/>
    </row>
    <row r="186" spans="1:21">
      <c r="A186" s="22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2"/>
      <c r="M186" s="22"/>
      <c r="N186" s="22"/>
      <c r="O186" s="22"/>
      <c r="P186" s="22"/>
      <c r="Q186" s="22"/>
      <c r="R186" s="22"/>
      <c r="S186" s="22"/>
      <c r="T186" s="22"/>
      <c r="U186" s="22"/>
    </row>
    <row r="187" spans="1:21">
      <c r="A187" s="22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2"/>
      <c r="M187" s="22"/>
      <c r="N187" s="22"/>
      <c r="O187" s="22"/>
      <c r="P187" s="22"/>
      <c r="Q187" s="22"/>
      <c r="R187" s="22"/>
      <c r="S187" s="22"/>
      <c r="T187" s="22"/>
      <c r="U187" s="22"/>
    </row>
    <row r="188" spans="1:21">
      <c r="A188" s="22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2"/>
      <c r="M188" s="22"/>
      <c r="N188" s="22"/>
      <c r="O188" s="22"/>
      <c r="P188" s="22"/>
      <c r="Q188" s="22"/>
      <c r="R188" s="22"/>
      <c r="S188" s="22"/>
      <c r="T188" s="22"/>
      <c r="U188" s="22"/>
    </row>
    <row r="189" spans="1:21">
      <c r="A189" s="22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2"/>
      <c r="M189" s="22"/>
      <c r="N189" s="22"/>
      <c r="O189" s="22"/>
      <c r="P189" s="22"/>
      <c r="Q189" s="22"/>
      <c r="R189" s="22"/>
      <c r="S189" s="22"/>
      <c r="T189" s="22"/>
      <c r="U189" s="22"/>
    </row>
    <row r="190" spans="1:21">
      <c r="A190" s="22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2"/>
      <c r="M190" s="22"/>
      <c r="N190" s="22"/>
      <c r="O190" s="22"/>
      <c r="P190" s="22"/>
      <c r="Q190" s="22"/>
      <c r="R190" s="22"/>
      <c r="S190" s="22"/>
      <c r="T190" s="22"/>
      <c r="U190" s="22"/>
    </row>
    <row r="191" spans="1:21">
      <c r="A191" s="22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2"/>
      <c r="M191" s="22"/>
      <c r="N191" s="22"/>
      <c r="O191" s="22"/>
      <c r="P191" s="22"/>
      <c r="Q191" s="22"/>
      <c r="R191" s="22"/>
      <c r="S191" s="22"/>
      <c r="T191" s="22"/>
      <c r="U191" s="22"/>
    </row>
    <row r="192" spans="1:21">
      <c r="A192" s="22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2"/>
      <c r="M192" s="22"/>
      <c r="N192" s="22"/>
      <c r="O192" s="22"/>
      <c r="P192" s="22"/>
      <c r="Q192" s="22"/>
      <c r="R192" s="22"/>
      <c r="S192" s="22"/>
      <c r="T192" s="22"/>
      <c r="U192" s="22"/>
    </row>
    <row r="193" spans="1:21">
      <c r="A193" s="22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2"/>
      <c r="M193" s="22"/>
      <c r="N193" s="22"/>
      <c r="O193" s="22"/>
      <c r="P193" s="22"/>
      <c r="Q193" s="22"/>
      <c r="R193" s="22"/>
      <c r="S193" s="22"/>
      <c r="T193" s="22"/>
      <c r="U193" s="22"/>
    </row>
    <row r="194" spans="1:21">
      <c r="A194" s="22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2"/>
      <c r="M194" s="22"/>
      <c r="N194" s="22"/>
      <c r="O194" s="22"/>
      <c r="P194" s="22"/>
      <c r="Q194" s="22"/>
      <c r="R194" s="22"/>
      <c r="S194" s="22"/>
      <c r="T194" s="22"/>
      <c r="U194" s="22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5" display="Inhaltsverzeichnis!E25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III 1 – j / 23 –  Brandenburg  &amp;G</oddFooter>
  </headerFooter>
  <rowBreaks count="1" manualBreakCount="1">
    <brk id="52" max="16383" man="1"/>
  </rowBreaks>
  <colBreaks count="1" manualBreakCount="1">
    <brk id="11" max="59" man="1"/>
  </colBreaks>
  <ignoredErrors>
    <ignoredError sqref="D51:D64 D6:D49" formulaRange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R139"/>
  <sheetViews>
    <sheetView zoomScaleNormal="100" workbookViewId="0">
      <pane ySplit="5" topLeftCell="A6" activePane="bottomLeft" state="frozen"/>
      <selection activeCell="A5" sqref="A5"/>
      <selection pane="bottomLeft" activeCell="I35" sqref="I35"/>
    </sheetView>
  </sheetViews>
  <sheetFormatPr baseColWidth="10" defaultRowHeight="12.75"/>
  <cols>
    <col min="1" max="1" width="33.85546875" customWidth="1"/>
    <col min="2" max="7" width="9.7109375" customWidth="1"/>
  </cols>
  <sheetData>
    <row r="1" spans="1:15" ht="18" customHeight="1">
      <c r="A1" s="93" t="s">
        <v>434</v>
      </c>
      <c r="B1" s="93"/>
      <c r="C1" s="93"/>
      <c r="D1" s="93"/>
      <c r="E1" s="93"/>
      <c r="F1" s="93"/>
      <c r="G1" s="93"/>
    </row>
    <row r="2" spans="1:15" ht="12" customHeight="1">
      <c r="A2" s="21"/>
      <c r="B2" s="21"/>
      <c r="C2" s="21"/>
      <c r="D2" s="21"/>
      <c r="E2" s="21"/>
      <c r="F2" s="21"/>
      <c r="G2" s="21"/>
    </row>
    <row r="3" spans="1:15" s="11" customFormat="1" ht="12" customHeight="1">
      <c r="A3" s="283" t="s">
        <v>4</v>
      </c>
      <c r="B3" s="281" t="s">
        <v>11</v>
      </c>
      <c r="C3" s="281"/>
      <c r="D3" s="276" t="s">
        <v>375</v>
      </c>
      <c r="E3" s="276"/>
      <c r="F3" s="276"/>
      <c r="G3" s="277"/>
    </row>
    <row r="4" spans="1:15" s="11" customFormat="1" ht="12" customHeight="1">
      <c r="A4" s="283"/>
      <c r="B4" s="281"/>
      <c r="C4" s="281"/>
      <c r="D4" s="281" t="s">
        <v>2</v>
      </c>
      <c r="E4" s="281"/>
      <c r="F4" s="281" t="s">
        <v>3</v>
      </c>
      <c r="G4" s="282"/>
    </row>
    <row r="5" spans="1:15" s="11" customFormat="1" ht="12" customHeight="1">
      <c r="A5" s="283"/>
      <c r="B5" s="76" t="s">
        <v>303</v>
      </c>
      <c r="C5" s="76" t="s">
        <v>27</v>
      </c>
      <c r="D5" s="76" t="s">
        <v>303</v>
      </c>
      <c r="E5" s="76" t="s">
        <v>27</v>
      </c>
      <c r="F5" s="76" t="s">
        <v>303</v>
      </c>
      <c r="G5" s="77" t="s">
        <v>27</v>
      </c>
      <c r="H5" s="38"/>
    </row>
    <row r="6" spans="1:15" s="11" customFormat="1" ht="12" customHeight="1">
      <c r="A6" s="72"/>
      <c r="B6" s="72"/>
      <c r="C6" s="72"/>
      <c r="D6" s="72"/>
      <c r="E6" s="72"/>
      <c r="F6" s="72"/>
      <c r="G6" s="72"/>
      <c r="H6" s="38"/>
    </row>
    <row r="7" spans="1:15" s="11" customFormat="1" ht="12" customHeight="1">
      <c r="A7" s="63"/>
      <c r="B7" s="280" t="s">
        <v>60</v>
      </c>
      <c r="C7" s="280"/>
      <c r="D7" s="280"/>
      <c r="E7" s="280"/>
      <c r="F7" s="280"/>
      <c r="G7" s="280"/>
    </row>
    <row r="8" spans="1:15" s="11" customFormat="1" ht="12" customHeight="1">
      <c r="A8" s="54" t="s">
        <v>5</v>
      </c>
      <c r="B8" s="202">
        <v>2893</v>
      </c>
      <c r="C8" s="202">
        <v>1872</v>
      </c>
      <c r="D8" s="202">
        <v>643</v>
      </c>
      <c r="E8" s="202">
        <v>422</v>
      </c>
      <c r="F8" s="202">
        <v>767</v>
      </c>
      <c r="G8" s="202">
        <v>495</v>
      </c>
      <c r="H8" s="112"/>
      <c r="M8" s="112"/>
      <c r="N8" s="112"/>
    </row>
    <row r="9" spans="1:15" s="43" customFormat="1" ht="12" customHeight="1">
      <c r="A9" s="264" t="s">
        <v>213</v>
      </c>
      <c r="B9" s="202">
        <v>1451</v>
      </c>
      <c r="C9" s="202">
        <v>928</v>
      </c>
      <c r="D9" s="202">
        <v>407</v>
      </c>
      <c r="E9" s="202">
        <v>274</v>
      </c>
      <c r="F9" s="202">
        <v>447</v>
      </c>
      <c r="G9" s="202">
        <v>291</v>
      </c>
    </row>
    <row r="10" spans="1:15" s="11" customFormat="1" ht="12" customHeight="1">
      <c r="A10" s="54" t="s">
        <v>6</v>
      </c>
      <c r="B10" s="202">
        <v>797</v>
      </c>
      <c r="C10" s="202">
        <v>306</v>
      </c>
      <c r="D10" s="202">
        <v>128</v>
      </c>
      <c r="E10" s="202">
        <v>61</v>
      </c>
      <c r="F10" s="202">
        <v>172</v>
      </c>
      <c r="G10" s="202">
        <v>74</v>
      </c>
    </row>
    <row r="11" spans="1:15" s="11" customFormat="1" ht="12" customHeight="1">
      <c r="A11" s="54" t="s">
        <v>7</v>
      </c>
      <c r="B11" s="202">
        <v>585</v>
      </c>
      <c r="C11" s="202">
        <v>320</v>
      </c>
      <c r="D11" s="202">
        <v>94</v>
      </c>
      <c r="E11" s="202">
        <v>50</v>
      </c>
      <c r="F11" s="202">
        <v>107</v>
      </c>
      <c r="G11" s="202">
        <v>57</v>
      </c>
    </row>
    <row r="12" spans="1:15" s="11" customFormat="1" ht="12" customHeight="1">
      <c r="A12" s="54" t="s">
        <v>8</v>
      </c>
      <c r="B12" s="202">
        <v>3401</v>
      </c>
      <c r="C12" s="202">
        <v>1451</v>
      </c>
      <c r="D12" s="202">
        <v>741</v>
      </c>
      <c r="E12" s="202">
        <v>288</v>
      </c>
      <c r="F12" s="202">
        <v>853</v>
      </c>
      <c r="G12" s="202">
        <v>328</v>
      </c>
    </row>
    <row r="13" spans="1:15" s="11" customFormat="1" ht="12" customHeight="1">
      <c r="A13" s="54" t="s">
        <v>12</v>
      </c>
      <c r="B13" s="202">
        <v>30</v>
      </c>
      <c r="C13" s="202">
        <v>18</v>
      </c>
      <c r="D13" s="202">
        <v>5</v>
      </c>
      <c r="E13" s="202">
        <v>2</v>
      </c>
      <c r="F13" s="202">
        <v>4</v>
      </c>
      <c r="G13" s="202">
        <v>1</v>
      </c>
    </row>
    <row r="14" spans="1:15" s="11" customFormat="1" ht="12" customHeight="1">
      <c r="A14" s="54" t="s">
        <v>17</v>
      </c>
      <c r="B14" s="202">
        <v>15</v>
      </c>
      <c r="C14" s="202">
        <v>6</v>
      </c>
      <c r="D14" s="202">
        <v>6</v>
      </c>
      <c r="E14" s="202">
        <v>1</v>
      </c>
      <c r="F14" s="202">
        <v>7</v>
      </c>
      <c r="G14" s="202">
        <v>1</v>
      </c>
      <c r="H14" s="112"/>
      <c r="I14" s="112"/>
      <c r="K14" s="112"/>
      <c r="L14" s="112"/>
    </row>
    <row r="15" spans="1:15" s="11" customFormat="1" ht="12" customHeight="1">
      <c r="A15" s="65" t="s">
        <v>86</v>
      </c>
      <c r="B15" s="255">
        <f>B8+B10+B11+B12+B13+B14</f>
        <v>7721</v>
      </c>
      <c r="C15" s="255">
        <f t="shared" ref="C15:G15" si="0">C8+C10+C11+C12+C13+C14</f>
        <v>3973</v>
      </c>
      <c r="D15" s="255">
        <f t="shared" si="0"/>
        <v>1617</v>
      </c>
      <c r="E15" s="255">
        <f t="shared" si="0"/>
        <v>824</v>
      </c>
      <c r="F15" s="255">
        <f t="shared" si="0"/>
        <v>1910</v>
      </c>
      <c r="G15" s="255">
        <f t="shared" si="0"/>
        <v>956</v>
      </c>
      <c r="H15" s="187"/>
      <c r="I15" s="187"/>
      <c r="J15" s="187"/>
      <c r="K15" s="187"/>
      <c r="L15" s="187"/>
      <c r="M15" s="112"/>
      <c r="N15" s="112"/>
      <c r="O15" s="112"/>
    </row>
    <row r="16" spans="1:15" s="11" customFormat="1" ht="12" customHeight="1">
      <c r="A16" s="265" t="s">
        <v>379</v>
      </c>
      <c r="B16" s="202">
        <v>897</v>
      </c>
      <c r="C16" s="202">
        <v>518</v>
      </c>
      <c r="D16" s="202">
        <v>121</v>
      </c>
      <c r="E16" s="202">
        <v>70</v>
      </c>
      <c r="F16" s="202">
        <v>175</v>
      </c>
      <c r="G16" s="202">
        <v>96</v>
      </c>
      <c r="L16" s="112"/>
      <c r="M16" s="112"/>
      <c r="N16" s="112"/>
      <c r="O16" s="112"/>
    </row>
    <row r="17" spans="1:16" s="11" customFormat="1" ht="12" customHeight="1">
      <c r="A17" s="89"/>
      <c r="B17" s="103"/>
      <c r="C17" s="103"/>
      <c r="D17" s="103"/>
      <c r="E17" s="103"/>
      <c r="F17" s="103"/>
      <c r="G17" s="103"/>
    </row>
    <row r="18" spans="1:16" s="11" customFormat="1" ht="12" customHeight="1">
      <c r="A18" s="63"/>
      <c r="B18" s="280" t="s">
        <v>73</v>
      </c>
      <c r="C18" s="280"/>
      <c r="D18" s="280"/>
      <c r="E18" s="280"/>
      <c r="F18" s="280"/>
      <c r="G18" s="280"/>
    </row>
    <row r="19" spans="1:16" s="11" customFormat="1" ht="12" customHeight="1">
      <c r="A19" s="54" t="s">
        <v>5</v>
      </c>
      <c r="B19" s="202">
        <v>1129</v>
      </c>
      <c r="C19" s="202">
        <v>619</v>
      </c>
      <c r="D19" s="202">
        <v>527</v>
      </c>
      <c r="E19" s="202">
        <v>308</v>
      </c>
      <c r="F19" s="202">
        <v>586</v>
      </c>
      <c r="G19" s="202">
        <v>338</v>
      </c>
      <c r="M19" s="112"/>
      <c r="N19" s="112"/>
    </row>
    <row r="20" spans="1:16" s="43" customFormat="1" ht="12" customHeight="1">
      <c r="A20" s="102" t="s">
        <v>213</v>
      </c>
      <c r="B20" s="202">
        <v>532</v>
      </c>
      <c r="C20" s="202">
        <v>318</v>
      </c>
      <c r="D20" s="202">
        <v>294</v>
      </c>
      <c r="E20" s="202">
        <v>188</v>
      </c>
      <c r="F20" s="202">
        <v>335</v>
      </c>
      <c r="G20" s="202">
        <v>210</v>
      </c>
      <c r="H20" s="11"/>
      <c r="I20" s="11"/>
      <c r="K20" s="11"/>
      <c r="L20" s="11"/>
    </row>
    <row r="21" spans="1:16" s="11" customFormat="1" ht="12" customHeight="1">
      <c r="A21" s="54" t="s">
        <v>6</v>
      </c>
      <c r="B21" s="202">
        <v>690</v>
      </c>
      <c r="C21" s="202">
        <v>212</v>
      </c>
      <c r="D21" s="202">
        <v>189</v>
      </c>
      <c r="E21" s="202">
        <v>71</v>
      </c>
      <c r="F21" s="202">
        <v>231</v>
      </c>
      <c r="G21" s="202">
        <v>87</v>
      </c>
      <c r="H21" s="112"/>
      <c r="I21" s="112"/>
      <c r="K21" s="112"/>
      <c r="L21" s="112"/>
    </row>
    <row r="22" spans="1:16" s="11" customFormat="1" ht="12" customHeight="1">
      <c r="A22" s="54" t="s">
        <v>7</v>
      </c>
      <c r="B22" s="202">
        <v>314</v>
      </c>
      <c r="C22" s="202">
        <v>143</v>
      </c>
      <c r="D22" s="202">
        <v>98</v>
      </c>
      <c r="E22" s="202">
        <v>42</v>
      </c>
      <c r="F22" s="202">
        <v>101</v>
      </c>
      <c r="G22" s="202">
        <v>45</v>
      </c>
      <c r="H22" s="112"/>
      <c r="I22" s="112"/>
      <c r="K22" s="112"/>
      <c r="L22" s="112"/>
    </row>
    <row r="23" spans="1:16" s="11" customFormat="1" ht="12" customHeight="1">
      <c r="A23" s="54" t="s">
        <v>8</v>
      </c>
      <c r="B23" s="202">
        <v>2165</v>
      </c>
      <c r="C23" s="202">
        <v>758</v>
      </c>
      <c r="D23" s="202">
        <v>746</v>
      </c>
      <c r="E23" s="202">
        <v>295</v>
      </c>
      <c r="F23" s="202">
        <v>804</v>
      </c>
      <c r="G23" s="202">
        <v>307</v>
      </c>
    </row>
    <row r="24" spans="1:16" s="11" customFormat="1" ht="12" customHeight="1">
      <c r="A24" s="54" t="s">
        <v>12</v>
      </c>
      <c r="B24" s="202">
        <v>6</v>
      </c>
      <c r="C24" s="202">
        <v>4</v>
      </c>
      <c r="D24" s="202">
        <v>2</v>
      </c>
      <c r="E24" s="202">
        <v>1</v>
      </c>
      <c r="F24" s="202">
        <v>2</v>
      </c>
      <c r="G24" s="202">
        <v>1</v>
      </c>
    </row>
    <row r="25" spans="1:16" s="11" customFormat="1" ht="12" customHeight="1">
      <c r="A25" s="54" t="s">
        <v>17</v>
      </c>
      <c r="B25" s="202">
        <v>15</v>
      </c>
      <c r="C25" s="202">
        <v>5</v>
      </c>
      <c r="D25" s="202">
        <v>1</v>
      </c>
      <c r="E25" s="202">
        <v>1</v>
      </c>
      <c r="F25" s="202">
        <v>3</v>
      </c>
      <c r="G25" s="202">
        <v>1</v>
      </c>
      <c r="H25" s="112"/>
      <c r="I25" s="112"/>
      <c r="K25" s="112"/>
      <c r="L25" s="112"/>
    </row>
    <row r="26" spans="1:16" s="11" customFormat="1" ht="12" customHeight="1">
      <c r="A26" s="65" t="s">
        <v>332</v>
      </c>
      <c r="B26" s="255">
        <f>B19+B21+B22+B23+B24+B25</f>
        <v>4319</v>
      </c>
      <c r="C26" s="255">
        <f>C19+C21+C22+C23+C24+C25</f>
        <v>1741</v>
      </c>
      <c r="D26" s="255">
        <f t="shared" ref="D26:G26" si="1">D19+D21+D22+D23+D24+D25</f>
        <v>1563</v>
      </c>
      <c r="E26" s="255">
        <f t="shared" si="1"/>
        <v>718</v>
      </c>
      <c r="F26" s="255">
        <f t="shared" si="1"/>
        <v>1727</v>
      </c>
      <c r="G26" s="255">
        <f t="shared" si="1"/>
        <v>779</v>
      </c>
      <c r="H26" s="187"/>
      <c r="I26" s="187"/>
      <c r="J26" s="187"/>
      <c r="K26" s="187"/>
      <c r="L26" s="187"/>
      <c r="M26" s="187"/>
      <c r="N26" s="112"/>
      <c r="O26" s="112"/>
      <c r="P26" s="112"/>
    </row>
    <row r="27" spans="1:16" s="11" customFormat="1" ht="12" customHeight="1">
      <c r="A27" s="89" t="s">
        <v>379</v>
      </c>
      <c r="B27" s="202">
        <v>309</v>
      </c>
      <c r="C27" s="202">
        <v>139</v>
      </c>
      <c r="D27" s="202">
        <v>81</v>
      </c>
      <c r="E27" s="202">
        <v>41</v>
      </c>
      <c r="F27" s="202">
        <v>110</v>
      </c>
      <c r="G27" s="202">
        <v>54</v>
      </c>
    </row>
    <row r="28" spans="1:16" s="11" customFormat="1" ht="12" customHeight="1">
      <c r="A28" s="65"/>
      <c r="B28" s="103"/>
      <c r="C28" s="103"/>
      <c r="D28" s="103"/>
      <c r="E28" s="103"/>
      <c r="F28" s="103"/>
      <c r="G28" s="103"/>
    </row>
    <row r="29" spans="1:16" s="11" customFormat="1" ht="12" customHeight="1">
      <c r="A29" s="63"/>
      <c r="B29" s="280" t="s">
        <v>64</v>
      </c>
      <c r="C29" s="280"/>
      <c r="D29" s="280"/>
      <c r="E29" s="280"/>
      <c r="F29" s="280"/>
      <c r="G29" s="280"/>
    </row>
    <row r="30" spans="1:16" s="11" customFormat="1" ht="12" customHeight="1">
      <c r="A30" s="65" t="s">
        <v>99</v>
      </c>
      <c r="B30" s="255">
        <v>0</v>
      </c>
      <c r="C30" s="255">
        <v>0</v>
      </c>
      <c r="D30" s="255">
        <v>0</v>
      </c>
      <c r="E30" s="255">
        <v>0</v>
      </c>
      <c r="F30" s="255">
        <v>0</v>
      </c>
      <c r="G30" s="255">
        <v>0</v>
      </c>
    </row>
    <row r="31" spans="1:16" s="11" customFormat="1" ht="12" customHeight="1">
      <c r="A31" s="89" t="s">
        <v>379</v>
      </c>
      <c r="B31" s="202">
        <v>0</v>
      </c>
      <c r="C31" s="202">
        <v>0</v>
      </c>
      <c r="D31" s="202">
        <v>0</v>
      </c>
      <c r="E31" s="202">
        <v>0</v>
      </c>
      <c r="F31" s="202">
        <v>0</v>
      </c>
      <c r="G31" s="202">
        <v>0</v>
      </c>
    </row>
    <row r="32" spans="1:16" s="11" customFormat="1" ht="12" customHeight="1">
      <c r="A32" s="89"/>
      <c r="B32" s="103"/>
      <c r="C32" s="103"/>
      <c r="D32" s="103"/>
      <c r="E32" s="103"/>
      <c r="F32" s="103"/>
      <c r="G32" s="103"/>
    </row>
    <row r="33" spans="1:18" s="11" customFormat="1" ht="12" customHeight="1">
      <c r="A33" s="63"/>
      <c r="B33" s="280" t="s">
        <v>76</v>
      </c>
      <c r="C33" s="280"/>
      <c r="D33" s="280"/>
      <c r="E33" s="280"/>
      <c r="F33" s="280"/>
      <c r="G33" s="280"/>
    </row>
    <row r="34" spans="1:18" s="11" customFormat="1" ht="12" customHeight="1">
      <c r="A34" s="54" t="s">
        <v>5</v>
      </c>
      <c r="B34" s="202">
        <f>B8+B19</f>
        <v>4022</v>
      </c>
      <c r="C34" s="202">
        <f>C8+C19</f>
        <v>2491</v>
      </c>
      <c r="D34" s="202">
        <f t="shared" ref="D34:G34" si="2">D8+D19</f>
        <v>1170</v>
      </c>
      <c r="E34" s="202">
        <f t="shared" si="2"/>
        <v>730</v>
      </c>
      <c r="F34" s="202">
        <f t="shared" si="2"/>
        <v>1353</v>
      </c>
      <c r="G34" s="202">
        <f t="shared" si="2"/>
        <v>833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</row>
    <row r="35" spans="1:18" s="43" customFormat="1" ht="12" customHeight="1">
      <c r="A35" s="102" t="s">
        <v>213</v>
      </c>
      <c r="B35" s="202">
        <f t="shared" ref="B35:C41" si="3">B9+B20</f>
        <v>1983</v>
      </c>
      <c r="C35" s="202">
        <f>C9+C20</f>
        <v>1246</v>
      </c>
      <c r="D35" s="202">
        <f t="shared" ref="D35:G35" si="4">D9+D20</f>
        <v>701</v>
      </c>
      <c r="E35" s="202">
        <f t="shared" si="4"/>
        <v>462</v>
      </c>
      <c r="F35" s="202">
        <f t="shared" si="4"/>
        <v>782</v>
      </c>
      <c r="G35" s="202">
        <f t="shared" si="4"/>
        <v>501</v>
      </c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</row>
    <row r="36" spans="1:18" s="11" customFormat="1" ht="12" customHeight="1">
      <c r="A36" s="54" t="s">
        <v>6</v>
      </c>
      <c r="B36" s="202">
        <f t="shared" si="3"/>
        <v>1487</v>
      </c>
      <c r="C36" s="202">
        <f t="shared" si="3"/>
        <v>518</v>
      </c>
      <c r="D36" s="202">
        <f t="shared" ref="D36:G36" si="5">D10+D21</f>
        <v>317</v>
      </c>
      <c r="E36" s="202">
        <f t="shared" si="5"/>
        <v>132</v>
      </c>
      <c r="F36" s="202">
        <f t="shared" si="5"/>
        <v>403</v>
      </c>
      <c r="G36" s="202">
        <f t="shared" si="5"/>
        <v>161</v>
      </c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</row>
    <row r="37" spans="1:18" s="11" customFormat="1" ht="12" customHeight="1">
      <c r="A37" s="54" t="s">
        <v>7</v>
      </c>
      <c r="B37" s="202">
        <f t="shared" si="3"/>
        <v>899</v>
      </c>
      <c r="C37" s="202">
        <f t="shared" si="3"/>
        <v>463</v>
      </c>
      <c r="D37" s="202">
        <f t="shared" ref="D37:G37" si="6">D11+D22</f>
        <v>192</v>
      </c>
      <c r="E37" s="202">
        <f t="shared" si="6"/>
        <v>92</v>
      </c>
      <c r="F37" s="202">
        <f t="shared" si="6"/>
        <v>208</v>
      </c>
      <c r="G37" s="202">
        <f t="shared" si="6"/>
        <v>102</v>
      </c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</row>
    <row r="38" spans="1:18" s="11" customFormat="1" ht="12" customHeight="1">
      <c r="A38" s="54" t="s">
        <v>8</v>
      </c>
      <c r="B38" s="202">
        <f t="shared" si="3"/>
        <v>5566</v>
      </c>
      <c r="C38" s="202">
        <f t="shared" si="3"/>
        <v>2209</v>
      </c>
      <c r="D38" s="202">
        <f t="shared" ref="D38:G38" si="7">D12+D23</f>
        <v>1487</v>
      </c>
      <c r="E38" s="202">
        <f t="shared" si="7"/>
        <v>583</v>
      </c>
      <c r="F38" s="202">
        <f t="shared" si="7"/>
        <v>1657</v>
      </c>
      <c r="G38" s="202">
        <f t="shared" si="7"/>
        <v>635</v>
      </c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</row>
    <row r="39" spans="1:18" s="11" customFormat="1" ht="12" customHeight="1">
      <c r="A39" s="54" t="s">
        <v>12</v>
      </c>
      <c r="B39" s="202">
        <f t="shared" si="3"/>
        <v>36</v>
      </c>
      <c r="C39" s="202">
        <f t="shared" si="3"/>
        <v>22</v>
      </c>
      <c r="D39" s="202">
        <f t="shared" ref="D39:G39" si="8">D13+D24</f>
        <v>7</v>
      </c>
      <c r="E39" s="202">
        <f t="shared" si="8"/>
        <v>3</v>
      </c>
      <c r="F39" s="202">
        <f t="shared" si="8"/>
        <v>6</v>
      </c>
      <c r="G39" s="202">
        <f t="shared" si="8"/>
        <v>2</v>
      </c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</row>
    <row r="40" spans="1:18" s="11" customFormat="1" ht="12" customHeight="1">
      <c r="A40" s="54" t="s">
        <v>17</v>
      </c>
      <c r="B40" s="202">
        <f t="shared" si="3"/>
        <v>30</v>
      </c>
      <c r="C40" s="202">
        <f t="shared" si="3"/>
        <v>11</v>
      </c>
      <c r="D40" s="202">
        <f t="shared" ref="D40:G40" si="9">D14+D25</f>
        <v>7</v>
      </c>
      <c r="E40" s="202">
        <f t="shared" si="9"/>
        <v>2</v>
      </c>
      <c r="F40" s="202">
        <f t="shared" si="9"/>
        <v>10</v>
      </c>
      <c r="G40" s="202">
        <f t="shared" si="9"/>
        <v>2</v>
      </c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</row>
    <row r="41" spans="1:18" s="11" customFormat="1" ht="12" customHeight="1">
      <c r="A41" s="65" t="s">
        <v>76</v>
      </c>
      <c r="B41" s="255">
        <f t="shared" si="3"/>
        <v>12040</v>
      </c>
      <c r="C41" s="255">
        <f>C15+C26</f>
        <v>5714</v>
      </c>
      <c r="D41" s="255">
        <f t="shared" ref="D41:G41" si="10">D15+D26</f>
        <v>3180</v>
      </c>
      <c r="E41" s="255">
        <f t="shared" si="10"/>
        <v>1542</v>
      </c>
      <c r="F41" s="255">
        <f t="shared" si="10"/>
        <v>3637</v>
      </c>
      <c r="G41" s="255">
        <f t="shared" si="10"/>
        <v>1735</v>
      </c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</row>
    <row r="42" spans="1:18" s="11" customFormat="1" ht="12" customHeight="1">
      <c r="A42" s="89" t="s">
        <v>379</v>
      </c>
      <c r="B42" s="202">
        <f>B16+B27</f>
        <v>1206</v>
      </c>
      <c r="C42" s="202">
        <f t="shared" ref="C42:G42" si="11">C16+C27</f>
        <v>657</v>
      </c>
      <c r="D42" s="202">
        <f t="shared" si="11"/>
        <v>202</v>
      </c>
      <c r="E42" s="202">
        <f t="shared" si="11"/>
        <v>111</v>
      </c>
      <c r="F42" s="202">
        <f t="shared" si="11"/>
        <v>285</v>
      </c>
      <c r="G42" s="202">
        <f t="shared" si="11"/>
        <v>150</v>
      </c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</row>
    <row r="43" spans="1:18" s="11" customFormat="1" ht="11.25">
      <c r="A43" s="42"/>
    </row>
    <row r="44" spans="1:18" s="11" customFormat="1" ht="11.25">
      <c r="B44" s="112"/>
      <c r="C44" s="112"/>
      <c r="D44" s="112"/>
      <c r="E44" s="112"/>
      <c r="F44" s="112"/>
      <c r="G44" s="112"/>
    </row>
    <row r="45" spans="1:18">
      <c r="B45" s="112"/>
      <c r="C45" s="112"/>
      <c r="D45" s="112"/>
      <c r="E45" s="112"/>
      <c r="F45" s="112"/>
      <c r="G45" s="112"/>
    </row>
    <row r="46" spans="1:18">
      <c r="B46" s="143"/>
      <c r="C46" s="143"/>
      <c r="D46" s="143"/>
      <c r="E46" s="143"/>
      <c r="F46" s="143"/>
      <c r="G46" s="143"/>
    </row>
    <row r="47" spans="1:18">
      <c r="B47" s="143"/>
      <c r="C47" s="143"/>
      <c r="D47" s="143"/>
      <c r="E47" s="143"/>
      <c r="F47" s="143"/>
      <c r="G47" s="143"/>
    </row>
    <row r="48" spans="1:18">
      <c r="B48" s="143"/>
      <c r="C48" s="143"/>
      <c r="D48" s="143"/>
      <c r="E48" s="143"/>
      <c r="F48" s="143"/>
      <c r="G48" s="143"/>
    </row>
    <row r="49" spans="2:7">
      <c r="B49" s="143"/>
      <c r="C49" s="143"/>
      <c r="D49" s="143"/>
      <c r="E49" s="143"/>
      <c r="F49" s="143"/>
      <c r="G49" s="143"/>
    </row>
    <row r="50" spans="2:7">
      <c r="B50" s="143"/>
      <c r="C50" s="143"/>
      <c r="D50" s="143"/>
      <c r="E50" s="143"/>
      <c r="F50" s="143"/>
      <c r="G50" s="143"/>
    </row>
    <row r="51" spans="2:7">
      <c r="B51" s="143"/>
      <c r="C51" s="143"/>
      <c r="D51" s="143"/>
      <c r="E51" s="143"/>
      <c r="F51" s="143"/>
      <c r="G51" s="143"/>
    </row>
    <row r="52" spans="2:7">
      <c r="B52" s="143"/>
      <c r="C52" s="143"/>
      <c r="D52" s="143"/>
      <c r="E52" s="143"/>
      <c r="F52" s="143"/>
      <c r="G52" s="143"/>
    </row>
    <row r="53" spans="2:7">
      <c r="B53" s="143"/>
    </row>
    <row r="54" spans="2:7">
      <c r="B54" s="143"/>
    </row>
    <row r="122" spans="2:3">
      <c r="B122" t="s">
        <v>23</v>
      </c>
      <c r="C122" t="s">
        <v>23</v>
      </c>
    </row>
    <row r="126" spans="2:3">
      <c r="B126" s="143">
        <v>7</v>
      </c>
      <c r="C126" s="143">
        <v>1</v>
      </c>
    </row>
    <row r="127" spans="2:3">
      <c r="B127" s="143" t="s">
        <v>23</v>
      </c>
      <c r="C127" s="143" t="s">
        <v>23</v>
      </c>
    </row>
    <row r="128" spans="2:3">
      <c r="B128" t="s">
        <v>23</v>
      </c>
      <c r="C128" t="s">
        <v>23</v>
      </c>
    </row>
    <row r="129" spans="2:3">
      <c r="B129" s="143">
        <v>7</v>
      </c>
      <c r="C129" s="143">
        <v>1</v>
      </c>
    </row>
    <row r="130" spans="2:3">
      <c r="B130" t="s">
        <v>23</v>
      </c>
      <c r="C130" t="s">
        <v>23</v>
      </c>
    </row>
    <row r="131" spans="2:3">
      <c r="B131" s="143">
        <v>69</v>
      </c>
      <c r="C131" s="143">
        <v>36</v>
      </c>
    </row>
    <row r="132" spans="2:3">
      <c r="B132" s="143" t="s">
        <v>23</v>
      </c>
      <c r="C132" s="143" t="s">
        <v>23</v>
      </c>
    </row>
    <row r="133" spans="2:3">
      <c r="B133" s="143" t="s">
        <v>23</v>
      </c>
      <c r="C133" s="143" t="s">
        <v>23</v>
      </c>
    </row>
    <row r="134" spans="2:3">
      <c r="B134" s="143">
        <v>69</v>
      </c>
      <c r="C134" s="143">
        <v>36</v>
      </c>
    </row>
    <row r="135" spans="2:3">
      <c r="B135" t="s">
        <v>23</v>
      </c>
      <c r="C135" t="s">
        <v>23</v>
      </c>
    </row>
    <row r="136" spans="2:3">
      <c r="B136" t="s">
        <v>23</v>
      </c>
      <c r="C136" t="s">
        <v>23</v>
      </c>
    </row>
    <row r="137" spans="2:3">
      <c r="B137" s="143" t="s">
        <v>23</v>
      </c>
      <c r="C137" s="143" t="s">
        <v>23</v>
      </c>
    </row>
    <row r="138" spans="2:3">
      <c r="B138" t="s">
        <v>23</v>
      </c>
      <c r="C138" t="s">
        <v>23</v>
      </c>
    </row>
    <row r="139" spans="2:3">
      <c r="B139" s="143">
        <v>76</v>
      </c>
      <c r="C139" s="143">
        <v>37</v>
      </c>
    </row>
  </sheetData>
  <mergeCells count="9">
    <mergeCell ref="B33:G33"/>
    <mergeCell ref="F4:G4"/>
    <mergeCell ref="B3:C4"/>
    <mergeCell ref="A3:A5"/>
    <mergeCell ref="D3:G3"/>
    <mergeCell ref="D4:E4"/>
    <mergeCell ref="B7:G7"/>
    <mergeCell ref="B18:G18"/>
    <mergeCell ref="B29:G29"/>
  </mergeCells>
  <phoneticPr fontId="0" type="noConversion"/>
  <hyperlinks>
    <hyperlink ref="A1:G1" location="Inhaltsverzeichnis!E29" display="9   Ausländische Studierende im Wintersemester 2017/2018 nach Hochschularten       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r:id="rId1"/>
  <headerFooter alignWithMargins="0">
    <oddHeader>&amp;C&amp;8– &amp;P –</oddHeader>
    <oddFooter>&amp;C&amp;"Arial,Standard"&amp;7&amp;K000000 Amt für Statistik Berlin-Brandenburg — SB III 1 – j / 23 –  Brandenburg  &amp;G</oddFooter>
  </headerFooter>
  <legacy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A1:J302"/>
  <sheetViews>
    <sheetView zoomScaleNormal="100" workbookViewId="0">
      <pane ySplit="5" topLeftCell="A6" activePane="bottomLeft" state="frozen"/>
      <selection activeCell="I53" sqref="I53"/>
      <selection pane="bottomLeft" activeCell="M43" sqref="M43"/>
    </sheetView>
  </sheetViews>
  <sheetFormatPr baseColWidth="10" defaultRowHeight="12.75"/>
  <cols>
    <col min="1" max="1" width="28.5703125" customWidth="1"/>
    <col min="2" max="7" width="9.7109375" customWidth="1"/>
  </cols>
  <sheetData>
    <row r="1" spans="1:9" ht="18" customHeight="1">
      <c r="A1" s="93" t="s">
        <v>435</v>
      </c>
      <c r="B1" s="93"/>
      <c r="C1" s="93"/>
      <c r="D1" s="93"/>
      <c r="E1" s="93"/>
      <c r="F1" s="93"/>
      <c r="G1" s="93"/>
    </row>
    <row r="2" spans="1:9" ht="12" customHeight="1">
      <c r="A2" s="21"/>
      <c r="B2" s="21"/>
      <c r="C2" s="21"/>
      <c r="D2" s="21"/>
      <c r="E2" s="21"/>
      <c r="F2" s="21"/>
      <c r="G2" s="21"/>
    </row>
    <row r="3" spans="1:9" s="11" customFormat="1" ht="12" customHeight="1">
      <c r="A3" s="283" t="s">
        <v>266</v>
      </c>
      <c r="B3" s="281" t="s">
        <v>9</v>
      </c>
      <c r="C3" s="281"/>
      <c r="D3" s="281" t="s">
        <v>231</v>
      </c>
      <c r="E3" s="281"/>
      <c r="F3" s="281"/>
      <c r="G3" s="282"/>
    </row>
    <row r="4" spans="1:9" s="11" customFormat="1" ht="12" customHeight="1">
      <c r="A4" s="283"/>
      <c r="B4" s="281"/>
      <c r="C4" s="281"/>
      <c r="D4" s="281" t="s">
        <v>10</v>
      </c>
      <c r="E4" s="281"/>
      <c r="F4" s="281" t="s">
        <v>191</v>
      </c>
      <c r="G4" s="282"/>
    </row>
    <row r="5" spans="1:9" s="11" customFormat="1" ht="12" customHeight="1">
      <c r="A5" s="283"/>
      <c r="B5" s="76" t="s">
        <v>303</v>
      </c>
      <c r="C5" s="76" t="s">
        <v>27</v>
      </c>
      <c r="D5" s="76" t="s">
        <v>303</v>
      </c>
      <c r="E5" s="76" t="s">
        <v>27</v>
      </c>
      <c r="F5" s="76" t="s">
        <v>303</v>
      </c>
      <c r="G5" s="77" t="s">
        <v>27</v>
      </c>
    </row>
    <row r="6" spans="1:9" s="11" customFormat="1" ht="12" customHeight="1">
      <c r="A6" s="72"/>
      <c r="B6" s="72"/>
      <c r="C6" s="72"/>
      <c r="D6" s="72"/>
      <c r="E6" s="72"/>
      <c r="F6" s="72"/>
      <c r="G6" s="72"/>
    </row>
    <row r="7" spans="1:9" s="11" customFormat="1" ht="12" customHeight="1">
      <c r="A7" s="63"/>
      <c r="B7" s="280" t="s">
        <v>286</v>
      </c>
      <c r="C7" s="280"/>
      <c r="D7" s="280"/>
      <c r="E7" s="280"/>
      <c r="F7" s="280"/>
      <c r="G7" s="280"/>
    </row>
    <row r="8" spans="1:9" s="11" customFormat="1" ht="21.95" customHeight="1">
      <c r="A8" s="60" t="s">
        <v>214</v>
      </c>
      <c r="B8" s="202">
        <v>4462</v>
      </c>
      <c r="C8" s="202">
        <v>2888</v>
      </c>
      <c r="D8" s="202">
        <v>2544</v>
      </c>
      <c r="E8" s="202">
        <v>1625</v>
      </c>
      <c r="F8" s="202">
        <v>1918</v>
      </c>
      <c r="G8" s="202">
        <v>1263</v>
      </c>
      <c r="H8" s="112"/>
      <c r="I8" s="112"/>
    </row>
    <row r="9" spans="1:9" s="11" customFormat="1" ht="12" customHeight="1">
      <c r="A9" s="101" t="s">
        <v>249</v>
      </c>
      <c r="B9" s="202">
        <v>1</v>
      </c>
      <c r="C9" s="202">
        <v>1</v>
      </c>
      <c r="D9" s="202">
        <v>1</v>
      </c>
      <c r="E9" s="202">
        <v>1</v>
      </c>
      <c r="F9" s="202">
        <v>0</v>
      </c>
      <c r="G9" s="202">
        <v>0</v>
      </c>
      <c r="H9" s="112"/>
      <c r="I9" s="112"/>
    </row>
    <row r="10" spans="1:9" s="11" customFormat="1" ht="12" customHeight="1">
      <c r="A10" s="101" t="s">
        <v>250</v>
      </c>
      <c r="B10" s="202">
        <v>1825</v>
      </c>
      <c r="C10" s="202">
        <v>1137</v>
      </c>
      <c r="D10" s="202">
        <v>1594</v>
      </c>
      <c r="E10" s="202">
        <v>1009</v>
      </c>
      <c r="F10" s="202">
        <v>231</v>
      </c>
      <c r="G10" s="202">
        <v>128</v>
      </c>
      <c r="H10" s="112"/>
      <c r="I10" s="112"/>
    </row>
    <row r="11" spans="1:9" s="11" customFormat="1" ht="12" customHeight="1">
      <c r="A11" s="101" t="s">
        <v>251</v>
      </c>
      <c r="B11" s="202">
        <v>1007</v>
      </c>
      <c r="C11" s="202">
        <v>645</v>
      </c>
      <c r="D11" s="202">
        <v>949</v>
      </c>
      <c r="E11" s="202">
        <v>615</v>
      </c>
      <c r="F11" s="202">
        <v>58</v>
      </c>
      <c r="G11" s="202">
        <v>30</v>
      </c>
      <c r="H11" s="112"/>
      <c r="I11" s="112"/>
    </row>
    <row r="12" spans="1:9" s="11" customFormat="1" ht="12" customHeight="1">
      <c r="A12" s="101" t="s">
        <v>252</v>
      </c>
      <c r="B12" s="202">
        <v>1629</v>
      </c>
      <c r="C12" s="202">
        <v>1105</v>
      </c>
      <c r="D12" s="202">
        <v>0</v>
      </c>
      <c r="E12" s="202">
        <v>0</v>
      </c>
      <c r="F12" s="202">
        <v>1629</v>
      </c>
      <c r="G12" s="202">
        <v>1105</v>
      </c>
      <c r="H12" s="112"/>
      <c r="I12" s="112"/>
    </row>
    <row r="13" spans="1:9" s="11" customFormat="1" ht="12" customHeight="1">
      <c r="A13" s="54" t="s">
        <v>0</v>
      </c>
      <c r="B13" s="202">
        <v>290</v>
      </c>
      <c r="C13" s="202">
        <v>178</v>
      </c>
      <c r="D13" s="202">
        <v>0</v>
      </c>
      <c r="E13" s="202">
        <v>0</v>
      </c>
      <c r="F13" s="202">
        <v>290</v>
      </c>
      <c r="G13" s="202">
        <v>178</v>
      </c>
      <c r="H13" s="112"/>
      <c r="I13" s="112"/>
    </row>
    <row r="14" spans="1:9" s="11" customFormat="1" ht="12" customHeight="1">
      <c r="A14" s="101" t="s">
        <v>0</v>
      </c>
      <c r="B14" s="202">
        <v>290</v>
      </c>
      <c r="C14" s="202">
        <v>178</v>
      </c>
      <c r="D14" s="202">
        <v>0</v>
      </c>
      <c r="E14" s="202">
        <v>0</v>
      </c>
      <c r="F14" s="202">
        <v>290</v>
      </c>
      <c r="G14" s="202">
        <v>178</v>
      </c>
      <c r="H14" s="112"/>
      <c r="I14" s="112"/>
    </row>
    <row r="15" spans="1:9" s="11" customFormat="1" ht="12" customHeight="1">
      <c r="A15" s="54" t="s">
        <v>254</v>
      </c>
      <c r="B15" s="202">
        <v>2213</v>
      </c>
      <c r="C15" s="202">
        <v>1563</v>
      </c>
      <c r="D15" s="202">
        <v>1447</v>
      </c>
      <c r="E15" s="202">
        <v>989</v>
      </c>
      <c r="F15" s="202">
        <v>766</v>
      </c>
      <c r="G15" s="202">
        <v>574</v>
      </c>
      <c r="H15" s="112"/>
      <c r="I15" s="112"/>
    </row>
    <row r="16" spans="1:9" s="43" customFormat="1" ht="12" customHeight="1">
      <c r="A16" s="101" t="s">
        <v>255</v>
      </c>
      <c r="B16" s="202">
        <v>1505</v>
      </c>
      <c r="C16" s="202">
        <v>1025</v>
      </c>
      <c r="D16" s="202">
        <v>1447</v>
      </c>
      <c r="E16" s="202">
        <v>989</v>
      </c>
      <c r="F16" s="202">
        <v>58</v>
      </c>
      <c r="G16" s="202">
        <v>36</v>
      </c>
      <c r="H16" s="112"/>
      <c r="I16" s="112"/>
    </row>
    <row r="17" spans="1:9" s="43" customFormat="1" ht="12" customHeight="1">
      <c r="A17" s="101" t="s">
        <v>256</v>
      </c>
      <c r="B17" s="202">
        <v>708</v>
      </c>
      <c r="C17" s="202">
        <v>538</v>
      </c>
      <c r="D17" s="202">
        <v>0</v>
      </c>
      <c r="E17" s="202">
        <v>0</v>
      </c>
      <c r="F17" s="202">
        <v>708</v>
      </c>
      <c r="G17" s="202">
        <v>538</v>
      </c>
      <c r="H17" s="112"/>
      <c r="I17" s="112"/>
    </row>
    <row r="18" spans="1:9" s="11" customFormat="1" ht="12" customHeight="1">
      <c r="A18" s="54" t="s">
        <v>205</v>
      </c>
      <c r="B18" s="202">
        <v>168</v>
      </c>
      <c r="C18" s="202">
        <v>104</v>
      </c>
      <c r="D18" s="202">
        <v>75</v>
      </c>
      <c r="E18" s="202">
        <v>42</v>
      </c>
      <c r="F18" s="202">
        <v>93</v>
      </c>
      <c r="G18" s="202">
        <v>62</v>
      </c>
      <c r="H18" s="112"/>
      <c r="I18" s="112"/>
    </row>
    <row r="19" spans="1:9" s="11" customFormat="1" ht="12" customHeight="1">
      <c r="A19" s="101" t="s">
        <v>263</v>
      </c>
      <c r="B19" s="202">
        <v>79</v>
      </c>
      <c r="C19" s="202">
        <v>44</v>
      </c>
      <c r="D19" s="202">
        <v>75</v>
      </c>
      <c r="E19" s="202">
        <v>42</v>
      </c>
      <c r="F19" s="202">
        <v>4</v>
      </c>
      <c r="G19" s="202">
        <v>2</v>
      </c>
      <c r="H19" s="112"/>
      <c r="I19" s="112"/>
    </row>
    <row r="20" spans="1:9" s="43" customFormat="1" ht="12" customHeight="1">
      <c r="A20" s="101" t="s">
        <v>253</v>
      </c>
      <c r="B20" s="202">
        <v>89</v>
      </c>
      <c r="C20" s="202">
        <v>60</v>
      </c>
      <c r="D20" s="202">
        <v>0</v>
      </c>
      <c r="E20" s="202">
        <v>0</v>
      </c>
      <c r="F20" s="202">
        <v>89</v>
      </c>
      <c r="G20" s="202">
        <v>60</v>
      </c>
      <c r="H20" s="112"/>
      <c r="I20" s="112"/>
    </row>
    <row r="21" spans="1:9" s="43" customFormat="1" ht="12" customHeight="1">
      <c r="A21" s="54" t="s">
        <v>206</v>
      </c>
      <c r="B21" s="202">
        <v>490</v>
      </c>
      <c r="C21" s="202">
        <v>330</v>
      </c>
      <c r="D21" s="202">
        <v>379</v>
      </c>
      <c r="E21" s="202">
        <v>260</v>
      </c>
      <c r="F21" s="202">
        <v>111</v>
      </c>
      <c r="G21" s="202">
        <v>70</v>
      </c>
      <c r="H21" s="112"/>
      <c r="I21" s="112"/>
    </row>
    <row r="22" spans="1:9" s="11" customFormat="1" ht="12" customHeight="1">
      <c r="A22" s="101" t="s">
        <v>258</v>
      </c>
      <c r="B22" s="202">
        <v>412</v>
      </c>
      <c r="C22" s="202">
        <v>281</v>
      </c>
      <c r="D22" s="202">
        <v>379</v>
      </c>
      <c r="E22" s="202">
        <v>260</v>
      </c>
      <c r="F22" s="202">
        <v>33</v>
      </c>
      <c r="G22" s="202">
        <v>21</v>
      </c>
      <c r="H22" s="112"/>
      <c r="I22" s="112"/>
    </row>
    <row r="23" spans="1:9" s="11" customFormat="1" ht="12" customHeight="1">
      <c r="A23" s="101" t="s">
        <v>259</v>
      </c>
      <c r="B23" s="202">
        <v>78</v>
      </c>
      <c r="C23" s="202">
        <v>49</v>
      </c>
      <c r="D23" s="202">
        <v>0</v>
      </c>
      <c r="E23" s="202">
        <v>0</v>
      </c>
      <c r="F23" s="202">
        <v>78</v>
      </c>
      <c r="G23" s="202">
        <v>49</v>
      </c>
      <c r="H23" s="112"/>
      <c r="I23" s="112"/>
    </row>
    <row r="24" spans="1:9" s="11" customFormat="1" ht="12" customHeight="1">
      <c r="A24" s="54" t="s">
        <v>207</v>
      </c>
      <c r="B24" s="202">
        <v>157</v>
      </c>
      <c r="C24" s="202">
        <v>121</v>
      </c>
      <c r="D24" s="202">
        <v>130</v>
      </c>
      <c r="E24" s="202">
        <v>98</v>
      </c>
      <c r="F24" s="202">
        <v>27</v>
      </c>
      <c r="G24" s="202">
        <v>23</v>
      </c>
      <c r="H24" s="112"/>
      <c r="I24" s="112"/>
    </row>
    <row r="25" spans="1:9" s="11" customFormat="1" ht="12" customHeight="1">
      <c r="A25" s="101" t="s">
        <v>260</v>
      </c>
      <c r="B25" s="202">
        <v>152</v>
      </c>
      <c r="C25" s="202">
        <v>116</v>
      </c>
      <c r="D25" s="202">
        <v>130</v>
      </c>
      <c r="E25" s="202">
        <v>98</v>
      </c>
      <c r="F25" s="202">
        <v>22</v>
      </c>
      <c r="G25" s="202">
        <v>18</v>
      </c>
      <c r="H25" s="112"/>
      <c r="I25" s="112"/>
    </row>
    <row r="26" spans="1:9" s="11" customFormat="1" ht="12" customHeight="1">
      <c r="A26" s="101" t="s">
        <v>261</v>
      </c>
      <c r="B26" s="202">
        <v>5</v>
      </c>
      <c r="C26" s="202">
        <v>5</v>
      </c>
      <c r="D26" s="202">
        <v>0</v>
      </c>
      <c r="E26" s="202">
        <v>0</v>
      </c>
      <c r="F26" s="202">
        <v>5</v>
      </c>
      <c r="G26" s="202">
        <v>5</v>
      </c>
      <c r="H26" s="112"/>
      <c r="I26" s="112"/>
    </row>
    <row r="27" spans="1:9" s="3" customFormat="1" ht="12" customHeight="1">
      <c r="A27" s="65" t="s">
        <v>331</v>
      </c>
      <c r="B27" s="255">
        <f>B8+B13+B15+B18+B21+B24</f>
        <v>7780</v>
      </c>
      <c r="C27" s="255">
        <f t="shared" ref="C27:G27" si="0">C8+C13+C15+C18+C21+C24</f>
        <v>5184</v>
      </c>
      <c r="D27" s="255">
        <f t="shared" si="0"/>
        <v>4575</v>
      </c>
      <c r="E27" s="255">
        <f t="shared" si="0"/>
        <v>3014</v>
      </c>
      <c r="F27" s="255">
        <f t="shared" si="0"/>
        <v>3205</v>
      </c>
      <c r="G27" s="255">
        <f t="shared" si="0"/>
        <v>2170</v>
      </c>
      <c r="H27" s="112"/>
      <c r="I27" s="112"/>
    </row>
    <row r="28" spans="1:9" s="11" customFormat="1" ht="12" customHeight="1">
      <c r="A28" s="65"/>
      <c r="B28" s="103"/>
      <c r="C28" s="103"/>
      <c r="D28" s="103"/>
      <c r="E28" s="103"/>
      <c r="F28" s="103"/>
      <c r="G28" s="103"/>
    </row>
    <row r="29" spans="1:9" s="11" customFormat="1" ht="12" customHeight="1">
      <c r="A29" s="63"/>
      <c r="B29" s="280" t="s">
        <v>89</v>
      </c>
      <c r="C29" s="280"/>
      <c r="D29" s="280"/>
      <c r="E29" s="280"/>
      <c r="F29" s="280"/>
      <c r="G29" s="280"/>
    </row>
    <row r="30" spans="1:9" s="11" customFormat="1" ht="21.95" customHeight="1">
      <c r="A30" s="60" t="s">
        <v>214</v>
      </c>
      <c r="B30" s="202">
        <f>B31+B32</f>
        <v>291</v>
      </c>
      <c r="C30" s="202">
        <f t="shared" ref="C30:G30" si="1">C31+C32</f>
        <v>103</v>
      </c>
      <c r="D30" s="202">
        <f t="shared" si="1"/>
        <v>226</v>
      </c>
      <c r="E30" s="202">
        <f t="shared" si="1"/>
        <v>67</v>
      </c>
      <c r="F30" s="202">
        <f t="shared" si="1"/>
        <v>65</v>
      </c>
      <c r="G30" s="202">
        <f t="shared" si="1"/>
        <v>36</v>
      </c>
      <c r="H30" s="112"/>
    </row>
    <row r="31" spans="1:9" s="11" customFormat="1" ht="12" customHeight="1">
      <c r="A31" s="101" t="s">
        <v>250</v>
      </c>
      <c r="B31" s="202">
        <v>237</v>
      </c>
      <c r="C31" s="202">
        <v>72</v>
      </c>
      <c r="D31" s="202">
        <v>226</v>
      </c>
      <c r="E31" s="202">
        <v>67</v>
      </c>
      <c r="F31" s="202">
        <v>11</v>
      </c>
      <c r="G31" s="202">
        <v>5</v>
      </c>
      <c r="H31" s="112"/>
    </row>
    <row r="32" spans="1:9" s="11" customFormat="1" ht="12" customHeight="1">
      <c r="A32" s="101" t="s">
        <v>252</v>
      </c>
      <c r="B32" s="202">
        <v>54</v>
      </c>
      <c r="C32" s="202">
        <v>31</v>
      </c>
      <c r="D32" s="202">
        <v>0</v>
      </c>
      <c r="E32" s="202">
        <v>0</v>
      </c>
      <c r="F32" s="202">
        <v>54</v>
      </c>
      <c r="G32" s="202">
        <v>31</v>
      </c>
      <c r="H32" s="112"/>
    </row>
    <row r="33" spans="1:10" s="11" customFormat="1" ht="12" customHeight="1">
      <c r="A33" s="54" t="s">
        <v>0</v>
      </c>
      <c r="B33" s="202">
        <f>B34</f>
        <v>11</v>
      </c>
      <c r="C33" s="202">
        <f t="shared" ref="C33:G33" si="2">C34</f>
        <v>5</v>
      </c>
      <c r="D33" s="202">
        <f t="shared" si="2"/>
        <v>0</v>
      </c>
      <c r="E33" s="202">
        <f t="shared" si="2"/>
        <v>0</v>
      </c>
      <c r="F33" s="202">
        <f t="shared" si="2"/>
        <v>11</v>
      </c>
      <c r="G33" s="202">
        <f t="shared" si="2"/>
        <v>5</v>
      </c>
      <c r="H33" s="112"/>
    </row>
    <row r="34" spans="1:10" s="11" customFormat="1" ht="12" customHeight="1">
      <c r="A34" s="101" t="s">
        <v>0</v>
      </c>
      <c r="B34" s="202">
        <v>11</v>
      </c>
      <c r="C34" s="202">
        <v>5</v>
      </c>
      <c r="D34" s="202">
        <v>0</v>
      </c>
      <c r="E34" s="202">
        <v>0</v>
      </c>
      <c r="F34" s="202">
        <v>11</v>
      </c>
      <c r="G34" s="202">
        <v>5</v>
      </c>
      <c r="H34" s="112"/>
    </row>
    <row r="35" spans="1:10" s="11" customFormat="1" ht="12" customHeight="1">
      <c r="A35" s="54" t="s">
        <v>254</v>
      </c>
      <c r="B35" s="202">
        <f>B36+B37</f>
        <v>364</v>
      </c>
      <c r="C35" s="202">
        <f t="shared" ref="C35:G35" si="3">C36+C37</f>
        <v>118</v>
      </c>
      <c r="D35" s="202">
        <f t="shared" si="3"/>
        <v>221</v>
      </c>
      <c r="E35" s="202">
        <f t="shared" si="3"/>
        <v>64</v>
      </c>
      <c r="F35" s="202">
        <f t="shared" si="3"/>
        <v>143</v>
      </c>
      <c r="G35" s="202">
        <f t="shared" si="3"/>
        <v>54</v>
      </c>
      <c r="H35" s="112"/>
    </row>
    <row r="36" spans="1:10" s="11" customFormat="1" ht="12" customHeight="1">
      <c r="A36" s="101" t="s">
        <v>255</v>
      </c>
      <c r="B36" s="202">
        <v>230</v>
      </c>
      <c r="C36" s="202">
        <v>66</v>
      </c>
      <c r="D36" s="202">
        <v>221</v>
      </c>
      <c r="E36" s="202">
        <v>64</v>
      </c>
      <c r="F36" s="202">
        <v>9</v>
      </c>
      <c r="G36" s="202">
        <v>2</v>
      </c>
      <c r="H36" s="112"/>
    </row>
    <row r="37" spans="1:10" s="11" customFormat="1" ht="12" customHeight="1">
      <c r="A37" s="101" t="s">
        <v>256</v>
      </c>
      <c r="B37" s="202">
        <v>134</v>
      </c>
      <c r="C37" s="202">
        <v>52</v>
      </c>
      <c r="D37" s="202">
        <v>0</v>
      </c>
      <c r="E37" s="202">
        <v>0</v>
      </c>
      <c r="F37" s="202">
        <v>134</v>
      </c>
      <c r="G37" s="202">
        <v>52</v>
      </c>
    </row>
    <row r="38" spans="1:10" s="11" customFormat="1" ht="12" customHeight="1">
      <c r="A38" s="54" t="s">
        <v>206</v>
      </c>
      <c r="B38" s="202">
        <f>B39</f>
        <v>307</v>
      </c>
      <c r="C38" s="202">
        <f t="shared" ref="C38:G38" si="4">C39</f>
        <v>126</v>
      </c>
      <c r="D38" s="202">
        <f t="shared" si="4"/>
        <v>307</v>
      </c>
      <c r="E38" s="202">
        <f t="shared" si="4"/>
        <v>126</v>
      </c>
      <c r="F38" s="202">
        <f t="shared" si="4"/>
        <v>0</v>
      </c>
      <c r="G38" s="202">
        <f t="shared" si="4"/>
        <v>0</v>
      </c>
    </row>
    <row r="39" spans="1:10" s="11" customFormat="1" ht="12" customHeight="1">
      <c r="A39" s="101" t="s">
        <v>258</v>
      </c>
      <c r="B39" s="202">
        <v>307</v>
      </c>
      <c r="C39" s="202">
        <v>126</v>
      </c>
      <c r="D39" s="202">
        <v>307</v>
      </c>
      <c r="E39" s="202">
        <v>126</v>
      </c>
      <c r="F39" s="202">
        <v>0</v>
      </c>
      <c r="G39" s="202">
        <v>0</v>
      </c>
    </row>
    <row r="40" spans="1:10" s="11" customFormat="1" ht="12" customHeight="1">
      <c r="A40" s="54" t="s">
        <v>207</v>
      </c>
      <c r="B40" s="202">
        <f>B41</f>
        <v>1</v>
      </c>
      <c r="C40" s="202">
        <f t="shared" ref="C40:G40" si="5">C41</f>
        <v>0</v>
      </c>
      <c r="D40" s="202">
        <f t="shared" si="5"/>
        <v>1</v>
      </c>
      <c r="E40" s="202">
        <f t="shared" si="5"/>
        <v>0</v>
      </c>
      <c r="F40" s="202">
        <f t="shared" si="5"/>
        <v>0</v>
      </c>
      <c r="G40" s="202">
        <f t="shared" si="5"/>
        <v>0</v>
      </c>
    </row>
    <row r="41" spans="1:10" s="11" customFormat="1" ht="12" customHeight="1">
      <c r="A41" s="101" t="s">
        <v>260</v>
      </c>
      <c r="B41" s="202">
        <v>1</v>
      </c>
      <c r="C41" s="202">
        <v>0</v>
      </c>
      <c r="D41" s="202">
        <v>1</v>
      </c>
      <c r="E41" s="202">
        <v>0</v>
      </c>
      <c r="F41" s="202">
        <v>0</v>
      </c>
      <c r="G41" s="202">
        <v>0</v>
      </c>
    </row>
    <row r="42" spans="1:10" s="3" customFormat="1" ht="12" customHeight="1">
      <c r="A42" s="65" t="s">
        <v>331</v>
      </c>
      <c r="B42" s="255">
        <f>B38+B35+B33+B30+B40</f>
        <v>974</v>
      </c>
      <c r="C42" s="255">
        <f t="shared" ref="C42:G42" si="6">C38+C35+C33+C30+C40</f>
        <v>352</v>
      </c>
      <c r="D42" s="255">
        <f t="shared" si="6"/>
        <v>755</v>
      </c>
      <c r="E42" s="255">
        <f t="shared" si="6"/>
        <v>257</v>
      </c>
      <c r="F42" s="255">
        <f t="shared" si="6"/>
        <v>219</v>
      </c>
      <c r="G42" s="255">
        <f t="shared" si="6"/>
        <v>95</v>
      </c>
      <c r="H42" s="205"/>
      <c r="I42" s="11"/>
      <c r="J42" s="11"/>
    </row>
    <row r="43" spans="1:10" s="11" customFormat="1" ht="12" customHeight="1">
      <c r="A43" s="65"/>
      <c r="B43" s="31"/>
      <c r="C43" s="31"/>
      <c r="D43" s="31"/>
      <c r="E43" s="31"/>
      <c r="F43" s="31"/>
      <c r="G43" s="31"/>
    </row>
    <row r="44" spans="1:10" s="11" customFormat="1" ht="12" customHeight="1">
      <c r="A44" s="63"/>
      <c r="B44" s="280" t="s">
        <v>172</v>
      </c>
      <c r="C44" s="280"/>
      <c r="D44" s="280"/>
      <c r="E44" s="280"/>
      <c r="F44" s="280"/>
      <c r="G44" s="280"/>
    </row>
    <row r="45" spans="1:10" s="11" customFormat="1" ht="21.95" customHeight="1">
      <c r="A45" s="60" t="s">
        <v>214</v>
      </c>
      <c r="B45" s="202">
        <f t="shared" ref="B45:G45" si="7">SUM(B46:B50)</f>
        <v>10250</v>
      </c>
      <c r="C45" s="202">
        <f t="shared" si="7"/>
        <v>5842</v>
      </c>
      <c r="D45" s="202">
        <f t="shared" si="7"/>
        <v>6902</v>
      </c>
      <c r="E45" s="202">
        <f t="shared" si="7"/>
        <v>3898</v>
      </c>
      <c r="F45" s="202">
        <f t="shared" si="7"/>
        <v>3348</v>
      </c>
      <c r="G45" s="202">
        <f t="shared" si="7"/>
        <v>1944</v>
      </c>
    </row>
    <row r="46" spans="1:10" s="11" customFormat="1" ht="12" customHeight="1">
      <c r="A46" s="101" t="s">
        <v>248</v>
      </c>
      <c r="B46" s="202">
        <v>145</v>
      </c>
      <c r="C46" s="202">
        <v>89</v>
      </c>
      <c r="D46" s="202">
        <v>112</v>
      </c>
      <c r="E46" s="202">
        <v>68</v>
      </c>
      <c r="F46" s="202">
        <v>33</v>
      </c>
      <c r="G46" s="202">
        <v>21</v>
      </c>
    </row>
    <row r="47" spans="1:10" s="11" customFormat="1" ht="12" customHeight="1">
      <c r="A47" s="101" t="s">
        <v>262</v>
      </c>
      <c r="B47" s="202">
        <v>3229</v>
      </c>
      <c r="C47" s="202">
        <v>2003</v>
      </c>
      <c r="D47" s="202">
        <v>2719</v>
      </c>
      <c r="E47" s="202">
        <v>1665</v>
      </c>
      <c r="F47" s="202">
        <v>510</v>
      </c>
      <c r="G47" s="202">
        <v>338</v>
      </c>
    </row>
    <row r="48" spans="1:10" s="11" customFormat="1" ht="12" customHeight="1">
      <c r="A48" s="101" t="s">
        <v>250</v>
      </c>
      <c r="B48" s="202">
        <v>4001</v>
      </c>
      <c r="C48" s="202">
        <v>2090</v>
      </c>
      <c r="D48" s="202">
        <v>3828</v>
      </c>
      <c r="E48" s="202">
        <v>1985</v>
      </c>
      <c r="F48" s="202">
        <v>173</v>
      </c>
      <c r="G48" s="202">
        <v>105</v>
      </c>
    </row>
    <row r="49" spans="1:7" s="11" customFormat="1" ht="12" customHeight="1">
      <c r="A49" s="101" t="s">
        <v>251</v>
      </c>
      <c r="B49" s="202">
        <v>252</v>
      </c>
      <c r="C49" s="202">
        <v>188</v>
      </c>
      <c r="D49" s="202">
        <v>243</v>
      </c>
      <c r="E49" s="202">
        <v>180</v>
      </c>
      <c r="F49" s="202">
        <v>9</v>
      </c>
      <c r="G49" s="202">
        <v>8</v>
      </c>
    </row>
    <row r="50" spans="1:7" s="11" customFormat="1" ht="12" customHeight="1">
      <c r="A50" s="101" t="s">
        <v>252</v>
      </c>
      <c r="B50" s="202">
        <v>2623</v>
      </c>
      <c r="C50" s="202">
        <v>1472</v>
      </c>
      <c r="D50" s="202">
        <v>0</v>
      </c>
      <c r="E50" s="202">
        <v>0</v>
      </c>
      <c r="F50" s="202">
        <v>2623</v>
      </c>
      <c r="G50" s="202">
        <v>1472</v>
      </c>
    </row>
    <row r="51" spans="1:7" s="11" customFormat="1" ht="12" customHeight="1">
      <c r="A51" s="54" t="s">
        <v>0</v>
      </c>
      <c r="B51" s="202">
        <f>B52</f>
        <v>444</v>
      </c>
      <c r="C51" s="202">
        <f t="shared" ref="C51:G51" si="8">C52</f>
        <v>229</v>
      </c>
      <c r="D51" s="202">
        <f t="shared" si="8"/>
        <v>0</v>
      </c>
      <c r="E51" s="202">
        <f t="shared" si="8"/>
        <v>0</v>
      </c>
      <c r="F51" s="202">
        <f t="shared" si="8"/>
        <v>444</v>
      </c>
      <c r="G51" s="202">
        <f t="shared" si="8"/>
        <v>229</v>
      </c>
    </row>
    <row r="52" spans="1:7" s="11" customFormat="1" ht="12" customHeight="1">
      <c r="A52" s="101" t="s">
        <v>0</v>
      </c>
      <c r="B52" s="202">
        <v>444</v>
      </c>
      <c r="C52" s="202">
        <v>229</v>
      </c>
      <c r="D52" s="202">
        <v>0</v>
      </c>
      <c r="E52" s="202">
        <v>0</v>
      </c>
      <c r="F52" s="202">
        <v>444</v>
      </c>
      <c r="G52" s="202">
        <v>229</v>
      </c>
    </row>
    <row r="53" spans="1:7" s="11" customFormat="1" ht="12" customHeight="1">
      <c r="A53" s="54" t="s">
        <v>254</v>
      </c>
      <c r="B53" s="202">
        <f>B54+B55</f>
        <v>763</v>
      </c>
      <c r="C53" s="202">
        <f t="shared" ref="C53:G53" si="9">C54+C55</f>
        <v>533</v>
      </c>
      <c r="D53" s="202">
        <f t="shared" si="9"/>
        <v>565</v>
      </c>
      <c r="E53" s="202">
        <f t="shared" si="9"/>
        <v>395</v>
      </c>
      <c r="F53" s="202">
        <f t="shared" si="9"/>
        <v>198</v>
      </c>
      <c r="G53" s="202">
        <f t="shared" si="9"/>
        <v>138</v>
      </c>
    </row>
    <row r="54" spans="1:7" s="11" customFormat="1" ht="12" customHeight="1">
      <c r="A54" s="101" t="s">
        <v>255</v>
      </c>
      <c r="B54" s="202">
        <v>595</v>
      </c>
      <c r="C54" s="202">
        <v>413</v>
      </c>
      <c r="D54" s="202">
        <v>565</v>
      </c>
      <c r="E54" s="202">
        <v>395</v>
      </c>
      <c r="F54" s="202">
        <v>30</v>
      </c>
      <c r="G54" s="202">
        <v>18</v>
      </c>
    </row>
    <row r="55" spans="1:7" s="11" customFormat="1" ht="12" customHeight="1">
      <c r="A55" s="101" t="s">
        <v>256</v>
      </c>
      <c r="B55" s="202">
        <v>168</v>
      </c>
      <c r="C55" s="202">
        <v>120</v>
      </c>
      <c r="D55" s="202">
        <v>0</v>
      </c>
      <c r="E55" s="202">
        <v>0</v>
      </c>
      <c r="F55" s="202">
        <v>168</v>
      </c>
      <c r="G55" s="202">
        <v>120</v>
      </c>
    </row>
    <row r="56" spans="1:7" s="11" customFormat="1" ht="12" customHeight="1">
      <c r="A56" s="54" t="s">
        <v>205</v>
      </c>
      <c r="B56" s="202">
        <f>B57</f>
        <v>55</v>
      </c>
      <c r="C56" s="202">
        <f t="shared" ref="C56:G56" si="10">C57</f>
        <v>29</v>
      </c>
      <c r="D56" s="202">
        <f t="shared" si="10"/>
        <v>0</v>
      </c>
      <c r="E56" s="202">
        <f t="shared" si="10"/>
        <v>0</v>
      </c>
      <c r="F56" s="202">
        <f t="shared" si="10"/>
        <v>55</v>
      </c>
      <c r="G56" s="202">
        <f t="shared" si="10"/>
        <v>29</v>
      </c>
    </row>
    <row r="57" spans="1:7" s="11" customFormat="1" ht="12" customHeight="1">
      <c r="A57" s="101" t="s">
        <v>253</v>
      </c>
      <c r="B57" s="202">
        <v>55</v>
      </c>
      <c r="C57" s="202">
        <v>29</v>
      </c>
      <c r="D57" s="202">
        <v>0</v>
      </c>
      <c r="E57" s="202">
        <v>0</v>
      </c>
      <c r="F57" s="202">
        <v>55</v>
      </c>
      <c r="G57" s="202">
        <v>29</v>
      </c>
    </row>
    <row r="58" spans="1:7" s="11" customFormat="1" ht="12" customHeight="1">
      <c r="A58" s="54" t="s">
        <v>206</v>
      </c>
      <c r="B58" s="202">
        <f>SUM(B59:B61)</f>
        <v>7439</v>
      </c>
      <c r="C58" s="202">
        <f t="shared" ref="C58:G58" si="11">SUM(C59:C61)</f>
        <v>4099</v>
      </c>
      <c r="D58" s="202">
        <f t="shared" si="11"/>
        <v>5411</v>
      </c>
      <c r="E58" s="202">
        <f t="shared" si="11"/>
        <v>2910</v>
      </c>
      <c r="F58" s="202">
        <f t="shared" si="11"/>
        <v>2028</v>
      </c>
      <c r="G58" s="202">
        <f t="shared" si="11"/>
        <v>1189</v>
      </c>
    </row>
    <row r="59" spans="1:7" s="11" customFormat="1" ht="12" customHeight="1">
      <c r="A59" s="101" t="s">
        <v>257</v>
      </c>
      <c r="B59" s="202">
        <v>947</v>
      </c>
      <c r="C59" s="202">
        <v>453</v>
      </c>
      <c r="D59" s="202">
        <v>879</v>
      </c>
      <c r="E59" s="202">
        <v>416</v>
      </c>
      <c r="F59" s="202">
        <v>68</v>
      </c>
      <c r="G59" s="202">
        <v>37</v>
      </c>
    </row>
    <row r="60" spans="1:7" s="11" customFormat="1" ht="12" customHeight="1">
      <c r="A60" s="101" t="s">
        <v>258</v>
      </c>
      <c r="B60" s="202">
        <v>4697</v>
      </c>
      <c r="C60" s="202">
        <v>2603</v>
      </c>
      <c r="D60" s="202">
        <v>4532</v>
      </c>
      <c r="E60" s="202">
        <v>2494</v>
      </c>
      <c r="F60" s="202">
        <v>165</v>
      </c>
      <c r="G60" s="202">
        <v>109</v>
      </c>
    </row>
    <row r="61" spans="1:7" s="11" customFormat="1" ht="12" customHeight="1">
      <c r="A61" s="101" t="s">
        <v>259</v>
      </c>
      <c r="B61" s="202">
        <v>1795</v>
      </c>
      <c r="C61" s="202">
        <v>1043</v>
      </c>
      <c r="D61" s="202">
        <v>0</v>
      </c>
      <c r="E61" s="202">
        <v>0</v>
      </c>
      <c r="F61" s="202">
        <v>1795</v>
      </c>
      <c r="G61" s="202">
        <v>1043</v>
      </c>
    </row>
    <row r="62" spans="1:7" s="11" customFormat="1" ht="12" customHeight="1">
      <c r="A62" s="54" t="s">
        <v>207</v>
      </c>
      <c r="B62" s="202">
        <f>SUM(B63:B65)</f>
        <v>194</v>
      </c>
      <c r="C62" s="202">
        <f t="shared" ref="C62:G62" si="12">SUM(C63:C65)</f>
        <v>123</v>
      </c>
      <c r="D62" s="202">
        <f t="shared" si="12"/>
        <v>180</v>
      </c>
      <c r="E62" s="202">
        <f t="shared" si="12"/>
        <v>113</v>
      </c>
      <c r="F62" s="202">
        <f t="shared" si="12"/>
        <v>14</v>
      </c>
      <c r="G62" s="202">
        <f t="shared" si="12"/>
        <v>10</v>
      </c>
    </row>
    <row r="63" spans="1:7" s="11" customFormat="1" ht="12" customHeight="1">
      <c r="A63" s="101" t="s">
        <v>260</v>
      </c>
      <c r="B63" s="202">
        <v>189</v>
      </c>
      <c r="C63" s="202">
        <v>119</v>
      </c>
      <c r="D63" s="202">
        <v>180</v>
      </c>
      <c r="E63" s="202">
        <v>113</v>
      </c>
      <c r="F63" s="202">
        <v>9</v>
      </c>
      <c r="G63" s="202">
        <v>6</v>
      </c>
    </row>
    <row r="64" spans="1:7" s="11" customFormat="1" ht="12" customHeight="1">
      <c r="A64" s="101" t="s">
        <v>261</v>
      </c>
      <c r="B64" s="202">
        <v>1</v>
      </c>
      <c r="C64" s="202">
        <v>1</v>
      </c>
      <c r="D64" s="202">
        <v>0</v>
      </c>
      <c r="E64" s="202">
        <v>0</v>
      </c>
      <c r="F64" s="202">
        <v>1</v>
      </c>
      <c r="G64" s="202">
        <v>1</v>
      </c>
    </row>
    <row r="65" spans="1:10" s="11" customFormat="1" ht="12" customHeight="1">
      <c r="A65" s="101" t="s">
        <v>292</v>
      </c>
      <c r="B65" s="202">
        <v>4</v>
      </c>
      <c r="C65" s="202">
        <v>3</v>
      </c>
      <c r="D65" s="202">
        <v>0</v>
      </c>
      <c r="E65" s="202">
        <v>0</v>
      </c>
      <c r="F65" s="202">
        <v>4</v>
      </c>
      <c r="G65" s="202">
        <v>3</v>
      </c>
      <c r="H65" s="112"/>
    </row>
    <row r="66" spans="1:10" s="3" customFormat="1" ht="12" customHeight="1">
      <c r="A66" s="65" t="s">
        <v>331</v>
      </c>
      <c r="B66" s="255">
        <f t="shared" ref="B66:G66" si="13">B45+B51+B53+B56+B58+B62</f>
        <v>19145</v>
      </c>
      <c r="C66" s="255">
        <f t="shared" si="13"/>
        <v>10855</v>
      </c>
      <c r="D66" s="255">
        <f t="shared" si="13"/>
        <v>13058</v>
      </c>
      <c r="E66" s="255">
        <f t="shared" si="13"/>
        <v>7316</v>
      </c>
      <c r="F66" s="255">
        <f t="shared" si="13"/>
        <v>6087</v>
      </c>
      <c r="G66" s="255">
        <f t="shared" si="13"/>
        <v>3539</v>
      </c>
      <c r="H66" s="205"/>
      <c r="I66" s="11"/>
      <c r="J66" s="11"/>
    </row>
    <row r="67" spans="1:10" s="11" customFormat="1" ht="12" customHeight="1">
      <c r="A67" s="65"/>
      <c r="B67" s="103"/>
      <c r="C67" s="103"/>
      <c r="D67" s="103"/>
      <c r="E67" s="103"/>
      <c r="F67" s="103"/>
      <c r="G67" s="103"/>
    </row>
    <row r="68" spans="1:10" s="11" customFormat="1" ht="12" customHeight="1">
      <c r="A68" s="63"/>
      <c r="B68" s="280" t="s">
        <v>137</v>
      </c>
      <c r="C68" s="280"/>
      <c r="D68" s="280"/>
      <c r="E68" s="280"/>
      <c r="F68" s="280"/>
      <c r="G68" s="280"/>
    </row>
    <row r="69" spans="1:10" s="11" customFormat="1" ht="21.95" customHeight="1">
      <c r="A69" s="60" t="s">
        <v>214</v>
      </c>
      <c r="B69" s="202">
        <f>SUM(B70:B72)</f>
        <v>2552</v>
      </c>
      <c r="C69" s="202">
        <f t="shared" ref="C69:G69" si="14">SUM(C70:C72)</f>
        <v>1273</v>
      </c>
      <c r="D69" s="202">
        <f t="shared" si="14"/>
        <v>1246</v>
      </c>
      <c r="E69" s="202">
        <f t="shared" si="14"/>
        <v>605</v>
      </c>
      <c r="F69" s="202">
        <f t="shared" si="14"/>
        <v>1306</v>
      </c>
      <c r="G69" s="202">
        <f t="shared" si="14"/>
        <v>668</v>
      </c>
      <c r="H69" s="112"/>
    </row>
    <row r="70" spans="1:10" s="43" customFormat="1" ht="12" customHeight="1">
      <c r="A70" s="101" t="s">
        <v>250</v>
      </c>
      <c r="B70" s="202">
        <v>1378</v>
      </c>
      <c r="C70" s="202">
        <v>668</v>
      </c>
      <c r="D70" s="202">
        <v>1245</v>
      </c>
      <c r="E70" s="202">
        <v>605</v>
      </c>
      <c r="F70" s="202">
        <v>133</v>
      </c>
      <c r="G70" s="202">
        <v>63</v>
      </c>
      <c r="H70" s="112"/>
      <c r="I70" s="11"/>
      <c r="J70" s="11"/>
    </row>
    <row r="71" spans="1:10" s="11" customFormat="1" ht="12" customHeight="1">
      <c r="A71" s="101" t="s">
        <v>251</v>
      </c>
      <c r="B71" s="202">
        <v>1</v>
      </c>
      <c r="C71" s="202">
        <v>0</v>
      </c>
      <c r="D71" s="202">
        <v>1</v>
      </c>
      <c r="E71" s="202">
        <v>0</v>
      </c>
      <c r="F71" s="202">
        <v>0</v>
      </c>
      <c r="G71" s="202">
        <v>0</v>
      </c>
      <c r="H71" s="112"/>
    </row>
    <row r="72" spans="1:10" s="11" customFormat="1" ht="12" customHeight="1">
      <c r="A72" s="101" t="s">
        <v>252</v>
      </c>
      <c r="B72" s="202">
        <v>1173</v>
      </c>
      <c r="C72" s="202">
        <v>605</v>
      </c>
      <c r="D72" s="202">
        <v>0</v>
      </c>
      <c r="E72" s="202">
        <v>0</v>
      </c>
      <c r="F72" s="202">
        <v>1173</v>
      </c>
      <c r="G72" s="202">
        <v>605</v>
      </c>
      <c r="H72" s="112"/>
    </row>
    <row r="73" spans="1:10" s="11" customFormat="1" ht="12" customHeight="1">
      <c r="A73" s="54" t="s">
        <v>0</v>
      </c>
      <c r="B73" s="202">
        <f>B74</f>
        <v>749</v>
      </c>
      <c r="C73" s="202">
        <f t="shared" ref="C73:G73" si="15">C74</f>
        <v>359</v>
      </c>
      <c r="D73" s="202">
        <f t="shared" si="15"/>
        <v>0</v>
      </c>
      <c r="E73" s="202">
        <f t="shared" si="15"/>
        <v>0</v>
      </c>
      <c r="F73" s="202">
        <f t="shared" si="15"/>
        <v>749</v>
      </c>
      <c r="G73" s="202">
        <f t="shared" si="15"/>
        <v>359</v>
      </c>
      <c r="H73" s="112"/>
    </row>
    <row r="74" spans="1:10" s="11" customFormat="1" ht="12" customHeight="1">
      <c r="A74" s="101" t="s">
        <v>0</v>
      </c>
      <c r="B74" s="202">
        <v>749</v>
      </c>
      <c r="C74" s="202">
        <v>359</v>
      </c>
      <c r="D74" s="202">
        <v>0</v>
      </c>
      <c r="E74" s="202">
        <v>0</v>
      </c>
      <c r="F74" s="202">
        <v>749</v>
      </c>
      <c r="G74" s="202">
        <v>359</v>
      </c>
      <c r="H74" s="112"/>
    </row>
    <row r="75" spans="1:10" s="11" customFormat="1" ht="12" customHeight="1">
      <c r="A75" s="54" t="s">
        <v>254</v>
      </c>
      <c r="B75" s="202">
        <f>B76+B77</f>
        <v>1029</v>
      </c>
      <c r="C75" s="202">
        <f t="shared" ref="C75:G75" si="16">C76+C77</f>
        <v>561</v>
      </c>
      <c r="D75" s="202">
        <f t="shared" si="16"/>
        <v>711</v>
      </c>
      <c r="E75" s="202">
        <f t="shared" si="16"/>
        <v>357</v>
      </c>
      <c r="F75" s="202">
        <f t="shared" si="16"/>
        <v>318</v>
      </c>
      <c r="G75" s="202">
        <f t="shared" si="16"/>
        <v>204</v>
      </c>
      <c r="H75" s="112"/>
    </row>
    <row r="76" spans="1:10" s="11" customFormat="1" ht="12" customHeight="1">
      <c r="A76" s="101" t="s">
        <v>255</v>
      </c>
      <c r="B76" s="202">
        <v>736</v>
      </c>
      <c r="C76" s="202">
        <v>369</v>
      </c>
      <c r="D76" s="202">
        <v>711</v>
      </c>
      <c r="E76" s="202">
        <v>357</v>
      </c>
      <c r="F76" s="202">
        <v>25</v>
      </c>
      <c r="G76" s="202">
        <v>12</v>
      </c>
      <c r="H76" s="112"/>
    </row>
    <row r="77" spans="1:10" s="11" customFormat="1" ht="12" customHeight="1">
      <c r="A77" s="101" t="s">
        <v>256</v>
      </c>
      <c r="B77" s="202">
        <v>293</v>
      </c>
      <c r="C77" s="202">
        <v>192</v>
      </c>
      <c r="D77" s="202">
        <v>0</v>
      </c>
      <c r="E77" s="202">
        <v>0</v>
      </c>
      <c r="F77" s="202">
        <v>293</v>
      </c>
      <c r="G77" s="202">
        <v>192</v>
      </c>
      <c r="H77" s="112"/>
    </row>
    <row r="78" spans="1:10" s="11" customFormat="1" ht="12" customHeight="1">
      <c r="A78" s="54" t="s">
        <v>206</v>
      </c>
      <c r="B78" s="202">
        <f>B79+B80</f>
        <v>357</v>
      </c>
      <c r="C78" s="202">
        <f t="shared" ref="C78:G78" si="17">C79+C80</f>
        <v>185</v>
      </c>
      <c r="D78" s="202">
        <f t="shared" si="17"/>
        <v>207</v>
      </c>
      <c r="E78" s="202">
        <f t="shared" si="17"/>
        <v>100</v>
      </c>
      <c r="F78" s="202">
        <f t="shared" si="17"/>
        <v>150</v>
      </c>
      <c r="G78" s="202">
        <f t="shared" si="17"/>
        <v>85</v>
      </c>
      <c r="H78" s="112"/>
    </row>
    <row r="79" spans="1:10" s="11" customFormat="1" ht="12" customHeight="1">
      <c r="A79" s="101" t="s">
        <v>258</v>
      </c>
      <c r="B79" s="202">
        <v>213</v>
      </c>
      <c r="C79" s="202">
        <v>102</v>
      </c>
      <c r="D79" s="202">
        <v>207</v>
      </c>
      <c r="E79" s="202">
        <v>100</v>
      </c>
      <c r="F79" s="202">
        <v>6</v>
      </c>
      <c r="G79" s="202">
        <v>2</v>
      </c>
      <c r="H79" s="112"/>
    </row>
    <row r="80" spans="1:10" s="11" customFormat="1" ht="12" customHeight="1">
      <c r="A80" s="101" t="s">
        <v>259</v>
      </c>
      <c r="B80" s="202">
        <v>144</v>
      </c>
      <c r="C80" s="202">
        <v>83</v>
      </c>
      <c r="D80" s="202">
        <v>0</v>
      </c>
      <c r="E80" s="202">
        <v>0</v>
      </c>
      <c r="F80" s="202">
        <v>144</v>
      </c>
      <c r="G80" s="202">
        <v>83</v>
      </c>
      <c r="H80" s="112"/>
    </row>
    <row r="81" spans="1:10" s="11" customFormat="1" ht="12" customHeight="1">
      <c r="A81" s="54" t="s">
        <v>207</v>
      </c>
      <c r="B81" s="202">
        <f>B82</f>
        <v>40</v>
      </c>
      <c r="C81" s="202">
        <f t="shared" ref="C81:G81" si="18">C82</f>
        <v>18</v>
      </c>
      <c r="D81" s="202">
        <f t="shared" si="18"/>
        <v>25</v>
      </c>
      <c r="E81" s="202">
        <f t="shared" si="18"/>
        <v>13</v>
      </c>
      <c r="F81" s="202">
        <f t="shared" si="18"/>
        <v>15</v>
      </c>
      <c r="G81" s="202">
        <f t="shared" si="18"/>
        <v>5</v>
      </c>
      <c r="H81" s="112"/>
    </row>
    <row r="82" spans="1:10" s="11" customFormat="1" ht="12" customHeight="1">
      <c r="A82" s="101" t="s">
        <v>260</v>
      </c>
      <c r="B82" s="202">
        <v>40</v>
      </c>
      <c r="C82" s="202">
        <v>18</v>
      </c>
      <c r="D82" s="202">
        <v>25</v>
      </c>
      <c r="E82" s="202">
        <v>13</v>
      </c>
      <c r="F82" s="202">
        <v>15</v>
      </c>
      <c r="G82" s="202">
        <v>5</v>
      </c>
    </row>
    <row r="83" spans="1:10" s="3" customFormat="1" ht="12" customHeight="1">
      <c r="A83" s="65" t="s">
        <v>331</v>
      </c>
      <c r="B83" s="255">
        <f>B69+B73+B75+B78+B81</f>
        <v>4727</v>
      </c>
      <c r="C83" s="255">
        <f t="shared" ref="C83:G83" si="19">C69+C73+C75+C78+C81</f>
        <v>2396</v>
      </c>
      <c r="D83" s="255">
        <f t="shared" si="19"/>
        <v>2189</v>
      </c>
      <c r="E83" s="255">
        <f t="shared" si="19"/>
        <v>1075</v>
      </c>
      <c r="F83" s="255">
        <f t="shared" si="19"/>
        <v>2538</v>
      </c>
      <c r="G83" s="255">
        <f t="shared" si="19"/>
        <v>1321</v>
      </c>
      <c r="I83" s="11"/>
      <c r="J83" s="11"/>
    </row>
    <row r="84" spans="1:10" s="11" customFormat="1" ht="12" customHeight="1">
      <c r="A84" s="65"/>
      <c r="B84" s="103"/>
      <c r="C84" s="103"/>
      <c r="D84" s="103"/>
      <c r="E84" s="103"/>
      <c r="F84" s="103"/>
      <c r="G84" s="103"/>
    </row>
    <row r="85" spans="1:10" s="11" customFormat="1" ht="12" customHeight="1">
      <c r="A85" s="63"/>
      <c r="B85" s="280" t="s">
        <v>148</v>
      </c>
      <c r="C85" s="280"/>
      <c r="D85" s="280"/>
      <c r="E85" s="280"/>
      <c r="F85" s="280"/>
      <c r="G85" s="280"/>
    </row>
    <row r="86" spans="1:10" s="11" customFormat="1" ht="21.95" customHeight="1">
      <c r="A86" s="60" t="s">
        <v>214</v>
      </c>
      <c r="B86" s="202">
        <f>B87+B88</f>
        <v>1442</v>
      </c>
      <c r="C86" s="202">
        <f t="shared" ref="C86" si="20">C87+C88</f>
        <v>912</v>
      </c>
      <c r="D86" s="202">
        <f>D87+D88</f>
        <v>1319</v>
      </c>
      <c r="E86" s="202">
        <f>E87+E88</f>
        <v>821</v>
      </c>
      <c r="F86" s="202">
        <f>F87+F88</f>
        <v>123</v>
      </c>
      <c r="G86" s="202">
        <f>G87+G88</f>
        <v>91</v>
      </c>
    </row>
    <row r="87" spans="1:10" s="11" customFormat="1" ht="12" customHeight="1">
      <c r="A87" s="101" t="s">
        <v>262</v>
      </c>
      <c r="B87" s="202">
        <v>1373</v>
      </c>
      <c r="C87" s="202">
        <v>857</v>
      </c>
      <c r="D87" s="202">
        <v>1319</v>
      </c>
      <c r="E87" s="202">
        <v>821</v>
      </c>
      <c r="F87" s="202">
        <v>54</v>
      </c>
      <c r="G87" s="202">
        <v>36</v>
      </c>
    </row>
    <row r="88" spans="1:10" s="11" customFormat="1" ht="12" customHeight="1">
      <c r="A88" s="101" t="s">
        <v>252</v>
      </c>
      <c r="B88" s="202">
        <v>69</v>
      </c>
      <c r="C88" s="202">
        <v>55</v>
      </c>
      <c r="D88" s="202">
        <v>0</v>
      </c>
      <c r="E88" s="202">
        <v>0</v>
      </c>
      <c r="F88" s="202">
        <v>69</v>
      </c>
      <c r="G88" s="202">
        <v>55</v>
      </c>
    </row>
    <row r="89" spans="1:10" s="11" customFormat="1" ht="12" customHeight="1">
      <c r="A89" s="54" t="s">
        <v>0</v>
      </c>
      <c r="B89" s="202">
        <f>B90</f>
        <v>46</v>
      </c>
      <c r="C89" s="202">
        <f t="shared" ref="C89:G89" si="21">C90</f>
        <v>28</v>
      </c>
      <c r="D89" s="202">
        <f t="shared" si="21"/>
        <v>0</v>
      </c>
      <c r="E89" s="202">
        <f t="shared" si="21"/>
        <v>0</v>
      </c>
      <c r="F89" s="202">
        <f t="shared" si="21"/>
        <v>46</v>
      </c>
      <c r="G89" s="202">
        <f t="shared" si="21"/>
        <v>28</v>
      </c>
    </row>
    <row r="90" spans="1:10" s="11" customFormat="1" ht="12" customHeight="1">
      <c r="A90" s="101" t="s">
        <v>0</v>
      </c>
      <c r="B90" s="202">
        <v>46</v>
      </c>
      <c r="C90" s="202">
        <v>28</v>
      </c>
      <c r="D90" s="202">
        <v>0</v>
      </c>
      <c r="E90" s="202">
        <v>0</v>
      </c>
      <c r="F90" s="202">
        <v>46</v>
      </c>
      <c r="G90" s="202">
        <v>28</v>
      </c>
    </row>
    <row r="91" spans="1:10" s="11" customFormat="1" ht="12" customHeight="1">
      <c r="A91" s="54" t="s">
        <v>206</v>
      </c>
      <c r="B91" s="202">
        <f>B92</f>
        <v>444</v>
      </c>
      <c r="C91" s="202">
        <f t="shared" ref="C91:G91" si="22">C92</f>
        <v>339</v>
      </c>
      <c r="D91" s="202">
        <f t="shared" si="22"/>
        <v>437</v>
      </c>
      <c r="E91" s="202">
        <f t="shared" si="22"/>
        <v>335</v>
      </c>
      <c r="F91" s="202">
        <f t="shared" si="22"/>
        <v>7</v>
      </c>
      <c r="G91" s="202">
        <f t="shared" si="22"/>
        <v>4</v>
      </c>
    </row>
    <row r="92" spans="1:10" s="11" customFormat="1" ht="12" customHeight="1">
      <c r="A92" s="101" t="s">
        <v>258</v>
      </c>
      <c r="B92" s="202">
        <v>444</v>
      </c>
      <c r="C92" s="202">
        <v>339</v>
      </c>
      <c r="D92" s="202">
        <v>437</v>
      </c>
      <c r="E92" s="202">
        <v>335</v>
      </c>
      <c r="F92" s="202">
        <v>7</v>
      </c>
      <c r="G92" s="202">
        <v>4</v>
      </c>
    </row>
    <row r="93" spans="1:10" s="3" customFormat="1" ht="12" customHeight="1">
      <c r="A93" s="65" t="s">
        <v>331</v>
      </c>
      <c r="B93" s="255">
        <f>B86+B89+B91</f>
        <v>1932</v>
      </c>
      <c r="C93" s="255">
        <f t="shared" ref="C93:G93" si="23">C86+C89+C91</f>
        <v>1279</v>
      </c>
      <c r="D93" s="255">
        <f t="shared" si="23"/>
        <v>1756</v>
      </c>
      <c r="E93" s="255">
        <f t="shared" si="23"/>
        <v>1156</v>
      </c>
      <c r="F93" s="255">
        <f t="shared" si="23"/>
        <v>176</v>
      </c>
      <c r="G93" s="255">
        <f t="shared" si="23"/>
        <v>123</v>
      </c>
      <c r="I93" s="11"/>
      <c r="J93" s="11"/>
    </row>
    <row r="94" spans="1:10" s="11" customFormat="1" ht="12" customHeight="1">
      <c r="A94" s="65"/>
      <c r="B94" s="31"/>
      <c r="C94" s="31"/>
      <c r="D94" s="31"/>
      <c r="E94" s="31"/>
      <c r="F94" s="31"/>
      <c r="G94" s="31"/>
    </row>
    <row r="95" spans="1:10" s="11" customFormat="1" ht="12" customHeight="1">
      <c r="A95" s="63"/>
      <c r="B95" s="280" t="s">
        <v>288</v>
      </c>
      <c r="C95" s="280"/>
      <c r="D95" s="280"/>
      <c r="E95" s="280"/>
      <c r="F95" s="280"/>
      <c r="G95" s="280"/>
    </row>
    <row r="96" spans="1:10" s="11" customFormat="1" ht="21.95" customHeight="1">
      <c r="A96" s="60" t="s">
        <v>214</v>
      </c>
      <c r="B96" s="202">
        <f>B97+B98</f>
        <v>333</v>
      </c>
      <c r="C96" s="202">
        <f t="shared" ref="C96:G96" si="24">C97+C98</f>
        <v>256</v>
      </c>
      <c r="D96" s="202">
        <f t="shared" si="24"/>
        <v>167</v>
      </c>
      <c r="E96" s="202">
        <f t="shared" si="24"/>
        <v>140</v>
      </c>
      <c r="F96" s="202">
        <f t="shared" si="24"/>
        <v>166</v>
      </c>
      <c r="G96" s="202">
        <f t="shared" si="24"/>
        <v>116</v>
      </c>
      <c r="H96" s="112"/>
    </row>
    <row r="97" spans="1:10" s="11" customFormat="1" ht="12" customHeight="1">
      <c r="A97" s="101" t="s">
        <v>250</v>
      </c>
      <c r="B97" s="202">
        <v>174</v>
      </c>
      <c r="C97" s="202">
        <v>147</v>
      </c>
      <c r="D97" s="202">
        <v>167</v>
      </c>
      <c r="E97" s="202">
        <v>140</v>
      </c>
      <c r="F97" s="202">
        <v>7</v>
      </c>
      <c r="G97" s="202">
        <v>7</v>
      </c>
      <c r="H97" s="112"/>
    </row>
    <row r="98" spans="1:10" s="11" customFormat="1" ht="12" customHeight="1">
      <c r="A98" s="101" t="s">
        <v>252</v>
      </c>
      <c r="B98" s="202">
        <v>159</v>
      </c>
      <c r="C98" s="202">
        <v>109</v>
      </c>
      <c r="D98" s="202">
        <v>0</v>
      </c>
      <c r="E98" s="202">
        <v>0</v>
      </c>
      <c r="F98" s="202">
        <v>159</v>
      </c>
      <c r="G98" s="202">
        <v>109</v>
      </c>
      <c r="H98" s="112"/>
    </row>
    <row r="99" spans="1:10" s="11" customFormat="1" ht="12" customHeight="1">
      <c r="A99" s="54" t="s">
        <v>0</v>
      </c>
      <c r="B99" s="202">
        <f>B100</f>
        <v>55</v>
      </c>
      <c r="C99" s="202">
        <f t="shared" ref="C99:G99" si="25">C100</f>
        <v>42</v>
      </c>
      <c r="D99" s="202">
        <f t="shared" si="25"/>
        <v>0</v>
      </c>
      <c r="E99" s="202">
        <f t="shared" si="25"/>
        <v>0</v>
      </c>
      <c r="F99" s="202">
        <f t="shared" si="25"/>
        <v>55</v>
      </c>
      <c r="G99" s="202">
        <f t="shared" si="25"/>
        <v>42</v>
      </c>
      <c r="H99" s="112"/>
    </row>
    <row r="100" spans="1:10" s="11" customFormat="1" ht="12" customHeight="1">
      <c r="A100" s="101" t="s">
        <v>0</v>
      </c>
      <c r="B100" s="202">
        <v>55</v>
      </c>
      <c r="C100" s="202">
        <v>42</v>
      </c>
      <c r="D100" s="202">
        <v>0</v>
      </c>
      <c r="E100" s="202">
        <v>0</v>
      </c>
      <c r="F100" s="202">
        <v>55</v>
      </c>
      <c r="G100" s="202">
        <v>42</v>
      </c>
      <c r="H100" s="112"/>
    </row>
    <row r="101" spans="1:10" s="11" customFormat="1" ht="12" customHeight="1">
      <c r="A101" s="54" t="s">
        <v>206</v>
      </c>
      <c r="B101" s="202">
        <f>B102+B103</f>
        <v>1427</v>
      </c>
      <c r="C101" s="202">
        <f t="shared" ref="C101:G101" si="26">C102+C103</f>
        <v>773</v>
      </c>
      <c r="D101" s="202">
        <f t="shared" si="26"/>
        <v>861</v>
      </c>
      <c r="E101" s="202">
        <f t="shared" si="26"/>
        <v>426</v>
      </c>
      <c r="F101" s="202">
        <f t="shared" si="26"/>
        <v>566</v>
      </c>
      <c r="G101" s="202">
        <f t="shared" si="26"/>
        <v>347</v>
      </c>
      <c r="H101" s="112"/>
    </row>
    <row r="102" spans="1:10" s="11" customFormat="1" ht="12" customHeight="1">
      <c r="A102" s="101" t="s">
        <v>258</v>
      </c>
      <c r="B102" s="202">
        <v>896</v>
      </c>
      <c r="C102" s="202">
        <v>452</v>
      </c>
      <c r="D102" s="202">
        <v>861</v>
      </c>
      <c r="E102" s="202">
        <v>426</v>
      </c>
      <c r="F102" s="202">
        <v>35</v>
      </c>
      <c r="G102" s="202">
        <v>26</v>
      </c>
    </row>
    <row r="103" spans="1:10" s="11" customFormat="1" ht="12" customHeight="1">
      <c r="A103" s="101" t="s">
        <v>259</v>
      </c>
      <c r="B103" s="202">
        <v>531</v>
      </c>
      <c r="C103" s="202">
        <v>321</v>
      </c>
      <c r="D103" s="202">
        <v>0</v>
      </c>
      <c r="E103" s="202">
        <v>0</v>
      </c>
      <c r="F103" s="202">
        <v>531</v>
      </c>
      <c r="G103" s="202">
        <v>321</v>
      </c>
    </row>
    <row r="104" spans="1:10" s="11" customFormat="1" ht="12" customHeight="1">
      <c r="A104" s="54" t="s">
        <v>207</v>
      </c>
      <c r="B104" s="202">
        <f>B105</f>
        <v>11</v>
      </c>
      <c r="C104" s="202">
        <f t="shared" ref="C104:G104" si="27">C105</f>
        <v>7</v>
      </c>
      <c r="D104" s="202">
        <f t="shared" si="27"/>
        <v>4</v>
      </c>
      <c r="E104" s="202">
        <f t="shared" si="27"/>
        <v>2</v>
      </c>
      <c r="F104" s="202">
        <f t="shared" si="27"/>
        <v>7</v>
      </c>
      <c r="G104" s="202">
        <f t="shared" si="27"/>
        <v>5</v>
      </c>
    </row>
    <row r="105" spans="1:10" s="11" customFormat="1" ht="12" customHeight="1">
      <c r="A105" s="101" t="s">
        <v>260</v>
      </c>
      <c r="B105" s="202">
        <v>11</v>
      </c>
      <c r="C105" s="202">
        <v>7</v>
      </c>
      <c r="D105" s="202">
        <v>4</v>
      </c>
      <c r="E105" s="202">
        <v>2</v>
      </c>
      <c r="F105" s="202">
        <v>7</v>
      </c>
      <c r="G105" s="202">
        <v>5</v>
      </c>
    </row>
    <row r="106" spans="1:10" s="3" customFormat="1" ht="12" customHeight="1">
      <c r="A106" s="65" t="s">
        <v>331</v>
      </c>
      <c r="B106" s="255">
        <f t="shared" ref="B106:G106" si="28">B96+B99+B101+B104</f>
        <v>1826</v>
      </c>
      <c r="C106" s="255">
        <f t="shared" si="28"/>
        <v>1078</v>
      </c>
      <c r="D106" s="255">
        <f t="shared" si="28"/>
        <v>1032</v>
      </c>
      <c r="E106" s="255">
        <f t="shared" si="28"/>
        <v>568</v>
      </c>
      <c r="F106" s="255">
        <f t="shared" si="28"/>
        <v>794</v>
      </c>
      <c r="G106" s="255">
        <f t="shared" si="28"/>
        <v>510</v>
      </c>
      <c r="H106" s="205"/>
      <c r="I106" s="11"/>
      <c r="J106" s="11"/>
    </row>
    <row r="107" spans="1:10" s="11" customFormat="1" ht="12" customHeight="1">
      <c r="A107" s="65"/>
      <c r="B107" s="103"/>
      <c r="C107" s="103"/>
      <c r="D107" s="103"/>
      <c r="E107" s="103"/>
      <c r="F107" s="103"/>
      <c r="G107" s="103"/>
    </row>
    <row r="108" spans="1:10" s="11" customFormat="1" ht="12" customHeight="1">
      <c r="A108" s="63"/>
      <c r="B108" s="280" t="s">
        <v>70</v>
      </c>
      <c r="C108" s="280"/>
      <c r="D108" s="280"/>
      <c r="E108" s="280"/>
      <c r="F108" s="280"/>
      <c r="G108" s="280"/>
    </row>
    <row r="109" spans="1:10" s="11" customFormat="1" ht="21.95" customHeight="1">
      <c r="A109" s="60" t="s">
        <v>214</v>
      </c>
      <c r="B109" s="202">
        <f>SUM(B110:B112)</f>
        <v>5216</v>
      </c>
      <c r="C109" s="202">
        <f t="shared" ref="C109:G109" si="29">SUM(C110:C112)</f>
        <v>1716</v>
      </c>
      <c r="D109" s="202">
        <f t="shared" si="29"/>
        <v>2086</v>
      </c>
      <c r="E109" s="202">
        <f t="shared" si="29"/>
        <v>619</v>
      </c>
      <c r="F109" s="202">
        <f t="shared" si="29"/>
        <v>3130</v>
      </c>
      <c r="G109" s="202">
        <f t="shared" si="29"/>
        <v>1097</v>
      </c>
    </row>
    <row r="110" spans="1:10" s="11" customFormat="1" ht="12" customHeight="1">
      <c r="A110" s="101" t="s">
        <v>249</v>
      </c>
      <c r="B110" s="202">
        <v>2</v>
      </c>
      <c r="C110" s="202">
        <v>1</v>
      </c>
      <c r="D110" s="202">
        <v>2</v>
      </c>
      <c r="E110" s="202">
        <v>1</v>
      </c>
      <c r="F110" s="156">
        <v>0</v>
      </c>
      <c r="G110" s="156">
        <v>0</v>
      </c>
    </row>
    <row r="111" spans="1:10" s="11" customFormat="1" ht="12" customHeight="1">
      <c r="A111" s="101" t="s">
        <v>250</v>
      </c>
      <c r="B111" s="202">
        <v>2214</v>
      </c>
      <c r="C111" s="202">
        <v>670</v>
      </c>
      <c r="D111" s="202">
        <v>2084</v>
      </c>
      <c r="E111" s="202">
        <v>618</v>
      </c>
      <c r="F111" s="202">
        <v>130</v>
      </c>
      <c r="G111" s="202">
        <v>52</v>
      </c>
    </row>
    <row r="112" spans="1:10" s="11" customFormat="1" ht="12" customHeight="1">
      <c r="A112" s="101" t="s">
        <v>252</v>
      </c>
      <c r="B112" s="202">
        <v>3000</v>
      </c>
      <c r="C112" s="202">
        <v>1045</v>
      </c>
      <c r="D112" s="156">
        <v>0</v>
      </c>
      <c r="E112" s="156">
        <v>0</v>
      </c>
      <c r="F112" s="202">
        <v>3000</v>
      </c>
      <c r="G112" s="202">
        <v>1045</v>
      </c>
    </row>
    <row r="113" spans="1:10" s="11" customFormat="1" ht="12" customHeight="1">
      <c r="A113" s="54" t="s">
        <v>0</v>
      </c>
      <c r="B113" s="202">
        <f>B114</f>
        <v>492</v>
      </c>
      <c r="C113" s="202">
        <f t="shared" ref="C113:G113" si="30">C114</f>
        <v>151</v>
      </c>
      <c r="D113" s="202">
        <f t="shared" si="30"/>
        <v>0</v>
      </c>
      <c r="E113" s="202">
        <f t="shared" si="30"/>
        <v>0</v>
      </c>
      <c r="F113" s="202">
        <f t="shared" si="30"/>
        <v>492</v>
      </c>
      <c r="G113" s="202">
        <f t="shared" si="30"/>
        <v>151</v>
      </c>
    </row>
    <row r="114" spans="1:10" s="11" customFormat="1" ht="12" customHeight="1">
      <c r="A114" s="101" t="s">
        <v>0</v>
      </c>
      <c r="B114" s="202">
        <v>492</v>
      </c>
      <c r="C114" s="202">
        <v>151</v>
      </c>
      <c r="D114" s="156">
        <v>0</v>
      </c>
      <c r="E114" s="156">
        <v>0</v>
      </c>
      <c r="F114" s="202">
        <v>492</v>
      </c>
      <c r="G114" s="202">
        <v>151</v>
      </c>
    </row>
    <row r="115" spans="1:10" s="11" customFormat="1" ht="12" customHeight="1">
      <c r="A115" s="54" t="s">
        <v>254</v>
      </c>
      <c r="B115" s="202">
        <f>B116+B117</f>
        <v>36</v>
      </c>
      <c r="C115" s="202">
        <f t="shared" ref="C115:G115" si="31">C116+C117</f>
        <v>10</v>
      </c>
      <c r="D115" s="202">
        <f t="shared" si="31"/>
        <v>27</v>
      </c>
      <c r="E115" s="202">
        <f t="shared" si="31"/>
        <v>7</v>
      </c>
      <c r="F115" s="202">
        <f t="shared" si="31"/>
        <v>9</v>
      </c>
      <c r="G115" s="202">
        <f t="shared" si="31"/>
        <v>3</v>
      </c>
    </row>
    <row r="116" spans="1:10" s="11" customFormat="1" ht="12" customHeight="1">
      <c r="A116" s="101" t="s">
        <v>255</v>
      </c>
      <c r="B116" s="202">
        <v>30</v>
      </c>
      <c r="C116" s="202">
        <v>8</v>
      </c>
      <c r="D116" s="202">
        <v>27</v>
      </c>
      <c r="E116" s="202">
        <v>7</v>
      </c>
      <c r="F116" s="202">
        <v>3</v>
      </c>
      <c r="G116" s="202">
        <v>1</v>
      </c>
    </row>
    <row r="117" spans="1:10" s="11" customFormat="1" ht="12" customHeight="1">
      <c r="A117" s="101" t="s">
        <v>256</v>
      </c>
      <c r="B117" s="202">
        <v>6</v>
      </c>
      <c r="C117" s="202">
        <v>2</v>
      </c>
      <c r="D117" s="156">
        <v>0</v>
      </c>
      <c r="E117" s="156">
        <v>0</v>
      </c>
      <c r="F117" s="202">
        <v>6</v>
      </c>
      <c r="G117" s="202">
        <v>2</v>
      </c>
    </row>
    <row r="118" spans="1:10" s="11" customFormat="1" ht="12" customHeight="1">
      <c r="A118" s="54" t="s">
        <v>206</v>
      </c>
      <c r="B118" s="202">
        <f>SUM(B119:B121)</f>
        <v>6177</v>
      </c>
      <c r="C118" s="202">
        <f t="shared" ref="C118:G118" si="32">SUM(C119:C121)</f>
        <v>1543</v>
      </c>
      <c r="D118" s="202">
        <f t="shared" si="32"/>
        <v>4083</v>
      </c>
      <c r="E118" s="202">
        <f t="shared" si="32"/>
        <v>888</v>
      </c>
      <c r="F118" s="202">
        <f t="shared" si="32"/>
        <v>2094</v>
      </c>
      <c r="G118" s="202">
        <f t="shared" si="32"/>
        <v>655</v>
      </c>
    </row>
    <row r="119" spans="1:10" s="11" customFormat="1" ht="12" customHeight="1">
      <c r="A119" s="101" t="s">
        <v>257</v>
      </c>
      <c r="B119" s="202">
        <v>72</v>
      </c>
      <c r="C119" s="202">
        <v>15</v>
      </c>
      <c r="D119" s="202">
        <v>68</v>
      </c>
      <c r="E119" s="202">
        <v>15</v>
      </c>
      <c r="F119" s="202">
        <v>4</v>
      </c>
      <c r="G119" s="156">
        <v>0</v>
      </c>
    </row>
    <row r="120" spans="1:10" s="11" customFormat="1" ht="12" customHeight="1">
      <c r="A120" s="101" t="s">
        <v>258</v>
      </c>
      <c r="B120" s="202">
        <v>4229</v>
      </c>
      <c r="C120" s="202">
        <v>957</v>
      </c>
      <c r="D120" s="202">
        <v>4015</v>
      </c>
      <c r="E120" s="202">
        <v>873</v>
      </c>
      <c r="F120" s="202">
        <v>214</v>
      </c>
      <c r="G120" s="202">
        <v>84</v>
      </c>
    </row>
    <row r="121" spans="1:10" s="11" customFormat="1" ht="12" customHeight="1">
      <c r="A121" s="101" t="s">
        <v>259</v>
      </c>
      <c r="B121" s="202">
        <v>1876</v>
      </c>
      <c r="C121" s="202">
        <v>571</v>
      </c>
      <c r="D121" s="156">
        <v>0</v>
      </c>
      <c r="E121" s="156">
        <v>0</v>
      </c>
      <c r="F121" s="202">
        <v>1876</v>
      </c>
      <c r="G121" s="202">
        <v>571</v>
      </c>
    </row>
    <row r="122" spans="1:10" s="11" customFormat="1" ht="12" customHeight="1">
      <c r="A122" s="54" t="s">
        <v>207</v>
      </c>
      <c r="B122" s="202">
        <f>SUM(B123:B125)</f>
        <v>1162</v>
      </c>
      <c r="C122" s="202">
        <f t="shared" ref="C122:G122" si="33">SUM(C123:C125)</f>
        <v>678</v>
      </c>
      <c r="D122" s="202">
        <f t="shared" si="33"/>
        <v>1146</v>
      </c>
      <c r="E122" s="202">
        <f t="shared" si="33"/>
        <v>669</v>
      </c>
      <c r="F122" s="202">
        <f t="shared" si="33"/>
        <v>16</v>
      </c>
      <c r="G122" s="202">
        <f t="shared" si="33"/>
        <v>9</v>
      </c>
    </row>
    <row r="123" spans="1:10" s="11" customFormat="1" ht="12" customHeight="1">
      <c r="A123" s="101" t="s">
        <v>260</v>
      </c>
      <c r="B123" s="202">
        <v>72</v>
      </c>
      <c r="C123" s="202">
        <v>31</v>
      </c>
      <c r="D123" s="202">
        <v>59</v>
      </c>
      <c r="E123" s="202">
        <v>22</v>
      </c>
      <c r="F123" s="202">
        <v>13</v>
      </c>
      <c r="G123" s="202">
        <v>9</v>
      </c>
    </row>
    <row r="124" spans="1:10" s="11" customFormat="1" ht="12" customHeight="1">
      <c r="A124" s="101" t="s">
        <v>261</v>
      </c>
      <c r="B124" s="202">
        <v>3</v>
      </c>
      <c r="C124" s="202">
        <v>0</v>
      </c>
      <c r="D124" s="156">
        <v>0</v>
      </c>
      <c r="E124" s="156">
        <v>0</v>
      </c>
      <c r="F124" s="202">
        <v>3</v>
      </c>
      <c r="G124" s="202">
        <v>0</v>
      </c>
    </row>
    <row r="125" spans="1:10" s="11" customFormat="1" ht="12" customHeight="1">
      <c r="A125" s="101" t="s">
        <v>292</v>
      </c>
      <c r="B125" s="202">
        <v>1087</v>
      </c>
      <c r="C125" s="202">
        <v>647</v>
      </c>
      <c r="D125" s="156">
        <v>1087</v>
      </c>
      <c r="E125" s="156">
        <v>647</v>
      </c>
      <c r="F125" s="202">
        <v>0</v>
      </c>
      <c r="G125" s="202">
        <v>0</v>
      </c>
    </row>
    <row r="126" spans="1:10" s="3" customFormat="1" ht="12" customHeight="1">
      <c r="A126" s="65" t="s">
        <v>331</v>
      </c>
      <c r="B126" s="255">
        <f>B109+B113+B115+B118+B122</f>
        <v>13083</v>
      </c>
      <c r="C126" s="255">
        <f t="shared" ref="C126:G126" si="34">C109+C113+C115+C118+C122</f>
        <v>4098</v>
      </c>
      <c r="D126" s="255">
        <f t="shared" si="34"/>
        <v>7342</v>
      </c>
      <c r="E126" s="255">
        <f t="shared" si="34"/>
        <v>2183</v>
      </c>
      <c r="F126" s="255">
        <f t="shared" si="34"/>
        <v>5741</v>
      </c>
      <c r="G126" s="255">
        <f t="shared" si="34"/>
        <v>1915</v>
      </c>
      <c r="H126" s="205"/>
      <c r="I126" s="11"/>
      <c r="J126" s="11"/>
    </row>
    <row r="127" spans="1:10" s="11" customFormat="1" ht="12" customHeight="1">
      <c r="A127" s="65"/>
      <c r="B127" s="103"/>
      <c r="C127" s="103"/>
      <c r="D127" s="103"/>
      <c r="E127" s="103"/>
      <c r="F127" s="103"/>
      <c r="G127" s="103"/>
    </row>
    <row r="128" spans="1:10" s="11" customFormat="1" ht="12" customHeight="1">
      <c r="A128" s="63"/>
      <c r="B128" s="280" t="s">
        <v>72</v>
      </c>
      <c r="C128" s="280"/>
      <c r="D128" s="280"/>
      <c r="E128" s="280"/>
      <c r="F128" s="280"/>
      <c r="G128" s="280"/>
    </row>
    <row r="129" spans="1:10" s="11" customFormat="1" ht="12" customHeight="1">
      <c r="A129" s="54" t="s">
        <v>0</v>
      </c>
      <c r="B129" s="202">
        <f>B130</f>
        <v>11</v>
      </c>
      <c r="C129" s="202">
        <f t="shared" ref="C129:G129" si="35">C130</f>
        <v>6</v>
      </c>
      <c r="D129" s="202">
        <f t="shared" si="35"/>
        <v>0</v>
      </c>
      <c r="E129" s="202">
        <f t="shared" si="35"/>
        <v>0</v>
      </c>
      <c r="F129" s="202">
        <f t="shared" si="35"/>
        <v>11</v>
      </c>
      <c r="G129" s="202">
        <f t="shared" si="35"/>
        <v>6</v>
      </c>
    </row>
    <row r="130" spans="1:10" s="11" customFormat="1" ht="12" customHeight="1">
      <c r="A130" s="101" t="s">
        <v>0</v>
      </c>
      <c r="B130" s="202">
        <v>11</v>
      </c>
      <c r="C130" s="202">
        <v>6</v>
      </c>
      <c r="D130" s="156">
        <v>0</v>
      </c>
      <c r="E130" s="156">
        <v>0</v>
      </c>
      <c r="F130" s="202">
        <v>11</v>
      </c>
      <c r="G130" s="202">
        <v>6</v>
      </c>
    </row>
    <row r="131" spans="1:10" s="11" customFormat="1" ht="12" customHeight="1">
      <c r="A131" s="54" t="s">
        <v>254</v>
      </c>
      <c r="B131" s="202">
        <f>B132+B133</f>
        <v>201</v>
      </c>
      <c r="C131" s="202">
        <f t="shared" ref="C131:G131" si="36">C132+C133</f>
        <v>122</v>
      </c>
      <c r="D131" s="202">
        <f t="shared" si="36"/>
        <v>151</v>
      </c>
      <c r="E131" s="202">
        <f t="shared" si="36"/>
        <v>90</v>
      </c>
      <c r="F131" s="202">
        <f t="shared" si="36"/>
        <v>50</v>
      </c>
      <c r="G131" s="202">
        <f t="shared" si="36"/>
        <v>32</v>
      </c>
    </row>
    <row r="132" spans="1:10" s="11" customFormat="1" ht="12" customHeight="1">
      <c r="A132" s="101" t="s">
        <v>255</v>
      </c>
      <c r="B132" s="202">
        <v>164</v>
      </c>
      <c r="C132" s="202">
        <v>99</v>
      </c>
      <c r="D132" s="202">
        <v>151</v>
      </c>
      <c r="E132" s="202">
        <v>90</v>
      </c>
      <c r="F132" s="202">
        <v>13</v>
      </c>
      <c r="G132" s="202">
        <v>9</v>
      </c>
    </row>
    <row r="133" spans="1:10" s="11" customFormat="1" ht="12" customHeight="1">
      <c r="A133" s="101" t="s">
        <v>256</v>
      </c>
      <c r="B133" s="202">
        <v>37</v>
      </c>
      <c r="C133" s="202">
        <v>23</v>
      </c>
      <c r="D133" s="156">
        <v>0</v>
      </c>
      <c r="E133" s="156">
        <v>0</v>
      </c>
      <c r="F133" s="202">
        <v>37</v>
      </c>
      <c r="G133" s="202">
        <v>23</v>
      </c>
    </row>
    <row r="134" spans="1:10" s="11" customFormat="1" ht="12" customHeight="1">
      <c r="A134" s="54" t="s">
        <v>205</v>
      </c>
      <c r="B134" s="202">
        <f>B135+B136</f>
        <v>686</v>
      </c>
      <c r="C134" s="202">
        <f t="shared" ref="C134:G134" si="37">C135+C136</f>
        <v>344</v>
      </c>
      <c r="D134" s="202">
        <f t="shared" si="37"/>
        <v>295</v>
      </c>
      <c r="E134" s="202">
        <f t="shared" si="37"/>
        <v>143</v>
      </c>
      <c r="F134" s="202">
        <f t="shared" si="37"/>
        <v>391</v>
      </c>
      <c r="G134" s="202">
        <f t="shared" si="37"/>
        <v>201</v>
      </c>
      <c r="H134" s="112"/>
    </row>
    <row r="135" spans="1:10" s="11" customFormat="1" ht="12" customHeight="1">
      <c r="A135" s="101" t="s">
        <v>263</v>
      </c>
      <c r="B135" s="202">
        <v>371</v>
      </c>
      <c r="C135" s="202">
        <v>187</v>
      </c>
      <c r="D135" s="156">
        <v>295</v>
      </c>
      <c r="E135" s="202">
        <v>143</v>
      </c>
      <c r="F135" s="202">
        <v>76</v>
      </c>
      <c r="G135" s="202">
        <v>44</v>
      </c>
    </row>
    <row r="136" spans="1:10" s="11" customFormat="1" ht="12" customHeight="1">
      <c r="A136" s="101" t="s">
        <v>253</v>
      </c>
      <c r="B136" s="202">
        <v>315</v>
      </c>
      <c r="C136" s="202">
        <v>157</v>
      </c>
      <c r="D136" s="156">
        <v>0</v>
      </c>
      <c r="E136" s="156">
        <v>0</v>
      </c>
      <c r="F136" s="202">
        <v>315</v>
      </c>
      <c r="G136" s="202">
        <v>157</v>
      </c>
    </row>
    <row r="137" spans="1:10" s="11" customFormat="1" ht="12" customHeight="1">
      <c r="A137" s="54" t="s">
        <v>206</v>
      </c>
      <c r="B137" s="202">
        <f t="shared" ref="B137:G137" si="38">SUM(B138:B139)</f>
        <v>1056</v>
      </c>
      <c r="C137" s="202">
        <f t="shared" si="38"/>
        <v>684</v>
      </c>
      <c r="D137" s="202">
        <f t="shared" si="38"/>
        <v>764</v>
      </c>
      <c r="E137" s="202">
        <f t="shared" si="38"/>
        <v>500</v>
      </c>
      <c r="F137" s="202">
        <f t="shared" si="38"/>
        <v>292</v>
      </c>
      <c r="G137" s="202">
        <f t="shared" si="38"/>
        <v>184</v>
      </c>
    </row>
    <row r="138" spans="1:10" s="11" customFormat="1" ht="12" customHeight="1">
      <c r="A138" s="101" t="s">
        <v>258</v>
      </c>
      <c r="B138" s="202">
        <v>823</v>
      </c>
      <c r="C138" s="202">
        <v>534</v>
      </c>
      <c r="D138" s="202">
        <v>764</v>
      </c>
      <c r="E138" s="202">
        <v>500</v>
      </c>
      <c r="F138" s="202">
        <v>59</v>
      </c>
      <c r="G138" s="202">
        <v>34</v>
      </c>
    </row>
    <row r="139" spans="1:10" s="11" customFormat="1" ht="12" customHeight="1">
      <c r="A139" s="101" t="s">
        <v>259</v>
      </c>
      <c r="B139" s="202">
        <v>233</v>
      </c>
      <c r="C139" s="202">
        <v>150</v>
      </c>
      <c r="D139" s="156">
        <v>0</v>
      </c>
      <c r="E139" s="156">
        <v>0</v>
      </c>
      <c r="F139" s="202">
        <v>233</v>
      </c>
      <c r="G139" s="202">
        <v>150</v>
      </c>
    </row>
    <row r="140" spans="1:10" s="11" customFormat="1" ht="12" customHeight="1">
      <c r="A140" s="54" t="s">
        <v>207</v>
      </c>
      <c r="B140" s="202">
        <f>SUM(B141:B143)</f>
        <v>47</v>
      </c>
      <c r="C140" s="202">
        <f t="shared" ref="C140:G140" si="39">SUM(C141:C143)</f>
        <v>32</v>
      </c>
      <c r="D140" s="202">
        <f t="shared" si="39"/>
        <v>5</v>
      </c>
      <c r="E140" s="202">
        <f t="shared" si="39"/>
        <v>5</v>
      </c>
      <c r="F140" s="202">
        <f t="shared" si="39"/>
        <v>42</v>
      </c>
      <c r="G140" s="202">
        <f t="shared" si="39"/>
        <v>27</v>
      </c>
      <c r="H140" s="112"/>
    </row>
    <row r="141" spans="1:10">
      <c r="A141" s="101" t="s">
        <v>260</v>
      </c>
      <c r="B141" s="156">
        <v>19</v>
      </c>
      <c r="C141" s="156">
        <v>14</v>
      </c>
      <c r="D141" s="202">
        <v>5</v>
      </c>
      <c r="E141" s="202">
        <v>5</v>
      </c>
      <c r="F141" s="156">
        <v>14</v>
      </c>
      <c r="G141" s="156">
        <v>9</v>
      </c>
      <c r="I141" s="11"/>
      <c r="J141" s="11"/>
    </row>
    <row r="142" spans="1:10" s="11" customFormat="1" ht="12" customHeight="1">
      <c r="A142" s="101" t="s">
        <v>261</v>
      </c>
      <c r="B142" s="202">
        <v>9</v>
      </c>
      <c r="C142" s="202">
        <v>5</v>
      </c>
      <c r="D142" s="156">
        <v>0</v>
      </c>
      <c r="E142" s="156">
        <v>0</v>
      </c>
      <c r="F142" s="202">
        <v>9</v>
      </c>
      <c r="G142" s="202">
        <v>5</v>
      </c>
      <c r="H142" s="112"/>
    </row>
    <row r="143" spans="1:10" s="11" customFormat="1" ht="12" customHeight="1">
      <c r="A143" s="101" t="s">
        <v>292</v>
      </c>
      <c r="B143" s="202">
        <v>19</v>
      </c>
      <c r="C143" s="202">
        <v>13</v>
      </c>
      <c r="D143" s="156">
        <v>0</v>
      </c>
      <c r="E143" s="156">
        <v>0</v>
      </c>
      <c r="F143" s="202">
        <v>19</v>
      </c>
      <c r="G143" s="202">
        <v>13</v>
      </c>
    </row>
    <row r="144" spans="1:10" s="3" customFormat="1" ht="12" customHeight="1">
      <c r="A144" s="65" t="s">
        <v>331</v>
      </c>
      <c r="B144" s="255">
        <f t="shared" ref="B144:G144" si="40">B129+B131+B134+B137+B140</f>
        <v>2001</v>
      </c>
      <c r="C144" s="255">
        <f t="shared" si="40"/>
        <v>1188</v>
      </c>
      <c r="D144" s="255">
        <f t="shared" si="40"/>
        <v>1215</v>
      </c>
      <c r="E144" s="255">
        <f t="shared" si="40"/>
        <v>738</v>
      </c>
      <c r="F144" s="255">
        <f t="shared" si="40"/>
        <v>786</v>
      </c>
      <c r="G144" s="255">
        <f t="shared" si="40"/>
        <v>450</v>
      </c>
      <c r="H144" s="205"/>
      <c r="I144" s="11"/>
      <c r="J144" s="11"/>
    </row>
    <row r="145" spans="1:9" s="11" customFormat="1" ht="12" customHeight="1">
      <c r="A145" s="65"/>
      <c r="B145" s="103"/>
      <c r="C145" s="103"/>
      <c r="D145" s="103"/>
      <c r="E145" s="103"/>
      <c r="F145" s="103"/>
      <c r="G145" s="103"/>
      <c r="H145" s="112"/>
      <c r="I145" s="112"/>
    </row>
    <row r="146" spans="1:9" s="11" customFormat="1" ht="12" customHeight="1">
      <c r="A146" s="63"/>
      <c r="B146" s="280" t="s">
        <v>173</v>
      </c>
      <c r="C146" s="280"/>
      <c r="D146" s="280"/>
      <c r="E146" s="280"/>
      <c r="F146" s="280"/>
      <c r="G146" s="280"/>
    </row>
    <row r="147" spans="1:9" s="11" customFormat="1" ht="21.95" customHeight="1">
      <c r="A147" s="60" t="s">
        <v>214</v>
      </c>
      <c r="B147" s="202">
        <f>SUM(B148:B153)</f>
        <v>24546</v>
      </c>
      <c r="C147" s="202">
        <f t="shared" ref="C147:G147" si="41">SUM(C148:C153)</f>
        <v>12990</v>
      </c>
      <c r="D147" s="202">
        <f t="shared" si="41"/>
        <v>14490</v>
      </c>
      <c r="E147" s="202">
        <f t="shared" si="41"/>
        <v>7775</v>
      </c>
      <c r="F147" s="202">
        <f t="shared" si="41"/>
        <v>10056</v>
      </c>
      <c r="G147" s="202">
        <f t="shared" si="41"/>
        <v>5215</v>
      </c>
      <c r="H147" s="112"/>
    </row>
    <row r="148" spans="1:9" s="11" customFormat="1" ht="12" customHeight="1">
      <c r="A148" s="101" t="s">
        <v>248</v>
      </c>
      <c r="B148" s="202">
        <v>145</v>
      </c>
      <c r="C148" s="202">
        <v>89</v>
      </c>
      <c r="D148" s="202">
        <v>112</v>
      </c>
      <c r="E148" s="202">
        <v>68</v>
      </c>
      <c r="F148" s="202">
        <v>33</v>
      </c>
      <c r="G148" s="202">
        <v>21</v>
      </c>
      <c r="H148" s="112"/>
    </row>
    <row r="149" spans="1:9" s="11" customFormat="1" ht="12" customHeight="1">
      <c r="A149" s="101" t="s">
        <v>249</v>
      </c>
      <c r="B149" s="202">
        <v>3</v>
      </c>
      <c r="C149" s="202">
        <v>2</v>
      </c>
      <c r="D149" s="202">
        <v>3</v>
      </c>
      <c r="E149" s="202">
        <v>2</v>
      </c>
      <c r="F149" s="156">
        <v>0</v>
      </c>
      <c r="G149" s="156">
        <v>0</v>
      </c>
      <c r="H149" s="112"/>
    </row>
    <row r="150" spans="1:9" s="11" customFormat="1" ht="12" customHeight="1">
      <c r="A150" s="101" t="s">
        <v>262</v>
      </c>
      <c r="B150" s="202">
        <v>4602</v>
      </c>
      <c r="C150" s="202">
        <v>2860</v>
      </c>
      <c r="D150" s="202">
        <v>4038</v>
      </c>
      <c r="E150" s="202">
        <v>2486</v>
      </c>
      <c r="F150" s="202">
        <v>564</v>
      </c>
      <c r="G150" s="202">
        <v>374</v>
      </c>
      <c r="H150" s="112"/>
    </row>
    <row r="151" spans="1:9" s="11" customFormat="1" ht="12" customHeight="1">
      <c r="A151" s="101" t="s">
        <v>250</v>
      </c>
      <c r="B151" s="202">
        <v>9829</v>
      </c>
      <c r="C151" s="202">
        <v>4784</v>
      </c>
      <c r="D151" s="202">
        <v>9144</v>
      </c>
      <c r="E151" s="202">
        <v>4424</v>
      </c>
      <c r="F151" s="202">
        <v>685</v>
      </c>
      <c r="G151" s="202">
        <v>360</v>
      </c>
      <c r="H151" s="112"/>
    </row>
    <row r="152" spans="1:9" s="11" customFormat="1" ht="12" customHeight="1">
      <c r="A152" s="101" t="s">
        <v>251</v>
      </c>
      <c r="B152" s="202">
        <v>1260</v>
      </c>
      <c r="C152" s="202">
        <v>833</v>
      </c>
      <c r="D152" s="202">
        <v>1193</v>
      </c>
      <c r="E152" s="202">
        <v>795</v>
      </c>
      <c r="F152" s="202">
        <v>67</v>
      </c>
      <c r="G152" s="202">
        <v>38</v>
      </c>
      <c r="H152" s="112"/>
    </row>
    <row r="153" spans="1:9" s="11" customFormat="1" ht="12" customHeight="1">
      <c r="A153" s="101" t="s">
        <v>252</v>
      </c>
      <c r="B153" s="202">
        <v>8707</v>
      </c>
      <c r="C153" s="202">
        <v>4422</v>
      </c>
      <c r="D153" s="156">
        <v>0</v>
      </c>
      <c r="E153" s="156">
        <v>0</v>
      </c>
      <c r="F153" s="202">
        <v>8707</v>
      </c>
      <c r="G153" s="202">
        <v>4422</v>
      </c>
      <c r="H153" s="112"/>
    </row>
    <row r="154" spans="1:9" s="11" customFormat="1" ht="12" customHeight="1">
      <c r="A154" s="54" t="s">
        <v>0</v>
      </c>
      <c r="B154" s="202">
        <f>B155</f>
        <v>2098</v>
      </c>
      <c r="C154" s="202">
        <f t="shared" ref="C154:G154" si="42">C155</f>
        <v>998</v>
      </c>
      <c r="D154" s="202">
        <f t="shared" si="42"/>
        <v>0</v>
      </c>
      <c r="E154" s="202">
        <f t="shared" si="42"/>
        <v>0</v>
      </c>
      <c r="F154" s="202">
        <f t="shared" si="42"/>
        <v>2098</v>
      </c>
      <c r="G154" s="202">
        <f t="shared" si="42"/>
        <v>998</v>
      </c>
      <c r="H154" s="112"/>
    </row>
    <row r="155" spans="1:9" s="11" customFormat="1" ht="12" customHeight="1">
      <c r="A155" s="101" t="s">
        <v>0</v>
      </c>
      <c r="B155" s="202">
        <v>2098</v>
      </c>
      <c r="C155" s="202">
        <v>998</v>
      </c>
      <c r="D155" s="156">
        <v>0</v>
      </c>
      <c r="E155" s="156">
        <v>0</v>
      </c>
      <c r="F155" s="202">
        <v>2098</v>
      </c>
      <c r="G155" s="202">
        <v>998</v>
      </c>
      <c r="H155" s="112"/>
    </row>
    <row r="156" spans="1:9" s="11" customFormat="1" ht="12" customHeight="1">
      <c r="A156" s="54" t="s">
        <v>254</v>
      </c>
      <c r="B156" s="202">
        <f>B157+B158</f>
        <v>4606</v>
      </c>
      <c r="C156" s="202">
        <f t="shared" ref="C156:G156" si="43">C157+C158</f>
        <v>2907</v>
      </c>
      <c r="D156" s="202">
        <f t="shared" si="43"/>
        <v>3122</v>
      </c>
      <c r="E156" s="202">
        <f t="shared" si="43"/>
        <v>1902</v>
      </c>
      <c r="F156" s="202">
        <f t="shared" si="43"/>
        <v>1484</v>
      </c>
      <c r="G156" s="202">
        <f t="shared" si="43"/>
        <v>1005</v>
      </c>
      <c r="H156" s="112"/>
    </row>
    <row r="157" spans="1:9" s="11" customFormat="1" ht="12" customHeight="1">
      <c r="A157" s="101" t="s">
        <v>255</v>
      </c>
      <c r="B157" s="202">
        <v>3260</v>
      </c>
      <c r="C157" s="202">
        <v>1980</v>
      </c>
      <c r="D157" s="156">
        <v>3122</v>
      </c>
      <c r="E157" s="156">
        <v>1902</v>
      </c>
      <c r="F157" s="202">
        <v>138</v>
      </c>
      <c r="G157" s="202">
        <v>78</v>
      </c>
      <c r="H157" s="112"/>
    </row>
    <row r="158" spans="1:9" s="11" customFormat="1" ht="12" customHeight="1">
      <c r="A158" s="101" t="s">
        <v>256</v>
      </c>
      <c r="B158" s="202">
        <v>1346</v>
      </c>
      <c r="C158" s="202">
        <v>927</v>
      </c>
      <c r="D158" s="156">
        <v>0</v>
      </c>
      <c r="E158" s="156">
        <v>0</v>
      </c>
      <c r="F158" s="202">
        <v>1346</v>
      </c>
      <c r="G158" s="202">
        <v>927</v>
      </c>
      <c r="H158" s="112"/>
    </row>
    <row r="159" spans="1:9" s="11" customFormat="1" ht="12" customHeight="1">
      <c r="A159" s="54" t="s">
        <v>205</v>
      </c>
      <c r="B159" s="202">
        <f>B160+B161</f>
        <v>909</v>
      </c>
      <c r="C159" s="202">
        <f t="shared" ref="C159:G159" si="44">C160+C161</f>
        <v>477</v>
      </c>
      <c r="D159" s="202">
        <f t="shared" si="44"/>
        <v>370</v>
      </c>
      <c r="E159" s="202">
        <f t="shared" si="44"/>
        <v>185</v>
      </c>
      <c r="F159" s="202">
        <f t="shared" si="44"/>
        <v>539</v>
      </c>
      <c r="G159" s="202">
        <f t="shared" si="44"/>
        <v>292</v>
      </c>
      <c r="H159" s="112"/>
    </row>
    <row r="160" spans="1:9" s="11" customFormat="1" ht="12" customHeight="1">
      <c r="A160" s="101" t="s">
        <v>263</v>
      </c>
      <c r="B160" s="202">
        <v>450</v>
      </c>
      <c r="C160" s="202">
        <v>231</v>
      </c>
      <c r="D160" s="202">
        <v>370</v>
      </c>
      <c r="E160" s="202">
        <v>185</v>
      </c>
      <c r="F160" s="202">
        <v>80</v>
      </c>
      <c r="G160" s="202">
        <v>46</v>
      </c>
      <c r="H160" s="112"/>
    </row>
    <row r="161" spans="1:8" s="11" customFormat="1" ht="12" customHeight="1">
      <c r="A161" s="101" t="s">
        <v>253</v>
      </c>
      <c r="B161" s="202">
        <v>459</v>
      </c>
      <c r="C161" s="202">
        <v>246</v>
      </c>
      <c r="D161" s="156">
        <v>0</v>
      </c>
      <c r="E161" s="156">
        <v>0</v>
      </c>
      <c r="F161" s="202">
        <v>459</v>
      </c>
      <c r="G161" s="202">
        <v>246</v>
      </c>
      <c r="H161" s="112"/>
    </row>
    <row r="162" spans="1:8" s="11" customFormat="1" ht="12" customHeight="1">
      <c r="A162" s="54" t="s">
        <v>206</v>
      </c>
      <c r="B162" s="202">
        <f>SUM(B163:B165)</f>
        <v>17697</v>
      </c>
      <c r="C162" s="202">
        <f t="shared" ref="C162:G162" si="45">SUM(C163:C165)</f>
        <v>8079</v>
      </c>
      <c r="D162" s="202">
        <f t="shared" si="45"/>
        <v>12449</v>
      </c>
      <c r="E162" s="202">
        <f t="shared" si="45"/>
        <v>5545</v>
      </c>
      <c r="F162" s="202">
        <f t="shared" si="45"/>
        <v>5248</v>
      </c>
      <c r="G162" s="202">
        <f t="shared" si="45"/>
        <v>2534</v>
      </c>
      <c r="H162" s="112"/>
    </row>
    <row r="163" spans="1:8" s="11" customFormat="1" ht="12" customHeight="1">
      <c r="A163" s="101" t="s">
        <v>257</v>
      </c>
      <c r="B163" s="202">
        <v>1019</v>
      </c>
      <c r="C163" s="202">
        <v>468</v>
      </c>
      <c r="D163" s="202">
        <v>947</v>
      </c>
      <c r="E163" s="202">
        <v>431</v>
      </c>
      <c r="F163" s="202">
        <v>72</v>
      </c>
      <c r="G163" s="202">
        <v>37</v>
      </c>
      <c r="H163" s="112"/>
    </row>
    <row r="164" spans="1:8" s="11" customFormat="1" ht="12" customHeight="1">
      <c r="A164" s="101" t="s">
        <v>258</v>
      </c>
      <c r="B164" s="202">
        <v>12021</v>
      </c>
      <c r="C164" s="202">
        <v>5394</v>
      </c>
      <c r="D164" s="202">
        <v>11502</v>
      </c>
      <c r="E164" s="202">
        <v>5114</v>
      </c>
      <c r="F164" s="202">
        <v>519</v>
      </c>
      <c r="G164" s="202">
        <v>280</v>
      </c>
      <c r="H164" s="112"/>
    </row>
    <row r="165" spans="1:8" s="11" customFormat="1" ht="12" customHeight="1">
      <c r="A165" s="101" t="s">
        <v>259</v>
      </c>
      <c r="B165" s="202">
        <v>4657</v>
      </c>
      <c r="C165" s="202">
        <v>2217</v>
      </c>
      <c r="D165" s="156">
        <v>0</v>
      </c>
      <c r="E165" s="156">
        <v>0</v>
      </c>
      <c r="F165" s="202">
        <v>4657</v>
      </c>
      <c r="G165" s="202">
        <v>2217</v>
      </c>
      <c r="H165" s="112"/>
    </row>
    <row r="166" spans="1:8" s="11" customFormat="1" ht="12" customHeight="1">
      <c r="A166" s="54" t="s">
        <v>207</v>
      </c>
      <c r="B166" s="202">
        <f>SUM(B167:B169)</f>
        <v>1612</v>
      </c>
      <c r="C166" s="202">
        <f t="shared" ref="C166:G166" si="46">SUM(C167:C169)</f>
        <v>979</v>
      </c>
      <c r="D166" s="202">
        <f t="shared" si="46"/>
        <v>1491</v>
      </c>
      <c r="E166" s="202">
        <f t="shared" si="46"/>
        <v>900</v>
      </c>
      <c r="F166" s="202">
        <f t="shared" si="46"/>
        <v>121</v>
      </c>
      <c r="G166" s="202">
        <f t="shared" si="46"/>
        <v>79</v>
      </c>
      <c r="H166" s="112"/>
    </row>
    <row r="167" spans="1:8" s="11" customFormat="1" ht="12" customHeight="1">
      <c r="A167" s="101" t="s">
        <v>260</v>
      </c>
      <c r="B167" s="202">
        <v>484</v>
      </c>
      <c r="C167" s="202">
        <v>305</v>
      </c>
      <c r="D167" s="202">
        <v>404</v>
      </c>
      <c r="E167" s="202">
        <v>253</v>
      </c>
      <c r="F167" s="202">
        <v>80</v>
      </c>
      <c r="G167" s="202">
        <v>52</v>
      </c>
    </row>
    <row r="168" spans="1:8" s="11" customFormat="1" ht="12" customHeight="1">
      <c r="A168" s="101" t="s">
        <v>261</v>
      </c>
      <c r="B168" s="202">
        <v>18</v>
      </c>
      <c r="C168" s="202">
        <v>11</v>
      </c>
      <c r="D168" s="156">
        <v>0</v>
      </c>
      <c r="E168" s="156">
        <v>0</v>
      </c>
      <c r="F168" s="156">
        <v>18</v>
      </c>
      <c r="G168" s="156">
        <v>11</v>
      </c>
    </row>
    <row r="169" spans="1:8" s="11" customFormat="1" ht="12" customHeight="1">
      <c r="A169" s="101" t="s">
        <v>292</v>
      </c>
      <c r="B169" s="202">
        <v>1110</v>
      </c>
      <c r="C169" s="202">
        <v>663</v>
      </c>
      <c r="D169" s="156">
        <v>1087</v>
      </c>
      <c r="E169" s="156">
        <v>647</v>
      </c>
      <c r="F169" s="202">
        <v>23</v>
      </c>
      <c r="G169" s="202">
        <v>16</v>
      </c>
    </row>
    <row r="170" spans="1:8" s="11" customFormat="1" ht="12" customHeight="1">
      <c r="A170" s="65" t="s">
        <v>173</v>
      </c>
      <c r="B170" s="255">
        <f>B147+B154+B156+B159+B162+B166</f>
        <v>51468</v>
      </c>
      <c r="C170" s="255">
        <f t="shared" ref="C170:G170" si="47">C147+C154+C156+C159+C162+C166</f>
        <v>26430</v>
      </c>
      <c r="D170" s="255">
        <f t="shared" si="47"/>
        <v>31922</v>
      </c>
      <c r="E170" s="255">
        <f t="shared" si="47"/>
        <v>16307</v>
      </c>
      <c r="F170" s="255">
        <f t="shared" si="47"/>
        <v>19546</v>
      </c>
      <c r="G170" s="255">
        <f t="shared" si="47"/>
        <v>10123</v>
      </c>
      <c r="H170" s="112"/>
    </row>
    <row r="171" spans="1:8" s="11" customFormat="1" ht="11.25">
      <c r="B171" s="112"/>
      <c r="C171" s="112"/>
      <c r="D171" s="138"/>
      <c r="E171" s="138"/>
      <c r="F171" s="138"/>
      <c r="G171" s="138"/>
    </row>
    <row r="172" spans="1:8" s="11" customFormat="1" ht="11.25">
      <c r="B172" s="112"/>
      <c r="C172" s="112"/>
      <c r="D172" s="112"/>
      <c r="E172" s="112"/>
      <c r="F172" s="112"/>
      <c r="G172" s="112"/>
    </row>
    <row r="173" spans="1:8" s="11" customFormat="1" ht="11.25">
      <c r="B173" s="112"/>
      <c r="C173" s="112"/>
      <c r="D173" s="112"/>
      <c r="E173" s="112"/>
      <c r="F173" s="112"/>
      <c r="G173" s="112"/>
    </row>
    <row r="174" spans="1:8" s="11" customFormat="1" ht="11.25">
      <c r="B174" s="112"/>
      <c r="C174" s="112"/>
      <c r="D174" s="112"/>
      <c r="E174" s="112"/>
      <c r="F174" s="112"/>
      <c r="G174" s="112"/>
    </row>
    <row r="175" spans="1:8" s="11" customFormat="1" ht="11.25">
      <c r="B175" s="112"/>
      <c r="C175" s="112"/>
      <c r="D175" s="112"/>
      <c r="E175" s="112"/>
      <c r="F175" s="112"/>
      <c r="G175" s="112"/>
    </row>
    <row r="176" spans="1:8" s="11" customFormat="1" ht="11.25">
      <c r="B176" s="112"/>
      <c r="C176" s="112"/>
      <c r="D176" s="112"/>
      <c r="E176" s="112"/>
      <c r="F176" s="112"/>
      <c r="G176" s="112"/>
    </row>
    <row r="177" spans="1:7" s="11" customFormat="1" ht="11.25">
      <c r="B177" s="112"/>
      <c r="C177" s="112"/>
      <c r="D177" s="112"/>
      <c r="E177" s="112"/>
      <c r="F177" s="112"/>
      <c r="G177" s="112"/>
    </row>
    <row r="178" spans="1:7" s="11" customFormat="1" ht="11.25">
      <c r="B178" s="112"/>
      <c r="C178" s="112"/>
      <c r="D178" s="112"/>
      <c r="E178" s="112"/>
      <c r="F178" s="112"/>
      <c r="G178" s="112"/>
    </row>
    <row r="179" spans="1:7" s="11" customFormat="1" ht="11.25">
      <c r="B179" s="112"/>
      <c r="C179" s="112"/>
      <c r="D179" s="112"/>
      <c r="E179" s="112"/>
      <c r="F179" s="112"/>
      <c r="G179" s="112"/>
    </row>
    <row r="180" spans="1:7" s="11" customFormat="1" ht="11.25">
      <c r="B180" s="112"/>
      <c r="C180" s="112"/>
      <c r="D180" s="112"/>
      <c r="E180" s="112"/>
      <c r="F180" s="112"/>
      <c r="G180" s="112"/>
    </row>
    <row r="181" spans="1:7" s="11" customFormat="1" ht="11.25">
      <c r="B181" s="112"/>
      <c r="C181" s="112"/>
      <c r="D181" s="112"/>
      <c r="E181" s="112"/>
      <c r="F181" s="112"/>
      <c r="G181" s="112"/>
    </row>
    <row r="182" spans="1:7">
      <c r="A182" s="11"/>
    </row>
    <row r="183" spans="1:7">
      <c r="A183" s="11"/>
    </row>
    <row r="184" spans="1:7">
      <c r="A184" s="11"/>
    </row>
    <row r="185" spans="1:7">
      <c r="A185" s="11"/>
    </row>
    <row r="186" spans="1:7">
      <c r="A186" s="11"/>
    </row>
    <row r="187" spans="1:7">
      <c r="A187" s="11"/>
    </row>
    <row r="188" spans="1:7">
      <c r="A188" s="11"/>
    </row>
    <row r="189" spans="1:7">
      <c r="A189" s="11"/>
    </row>
    <row r="190" spans="1:7">
      <c r="A190" s="11"/>
    </row>
    <row r="191" spans="1:7">
      <c r="A191" s="11"/>
    </row>
    <row r="192" spans="1:7">
      <c r="A192" s="11"/>
    </row>
    <row r="193" spans="1:1">
      <c r="A193" s="11"/>
    </row>
    <row r="194" spans="1:1">
      <c r="A194" s="11"/>
    </row>
    <row r="195" spans="1:1">
      <c r="A195" s="11"/>
    </row>
    <row r="196" spans="1:1">
      <c r="A196" s="11"/>
    </row>
    <row r="197" spans="1:1">
      <c r="A197" s="11"/>
    </row>
    <row r="198" spans="1:1">
      <c r="A198" s="11"/>
    </row>
    <row r="199" spans="1:1">
      <c r="A199" s="11"/>
    </row>
    <row r="200" spans="1:1">
      <c r="A200" s="11"/>
    </row>
    <row r="201" spans="1:1">
      <c r="A201" s="11"/>
    </row>
    <row r="202" spans="1:1">
      <c r="A202" s="11"/>
    </row>
    <row r="203" spans="1:1">
      <c r="A203" s="11"/>
    </row>
    <row r="204" spans="1:1">
      <c r="A204" s="11"/>
    </row>
    <row r="205" spans="1:1">
      <c r="A205" s="11"/>
    </row>
    <row r="206" spans="1:1">
      <c r="A206" s="11"/>
    </row>
    <row r="207" spans="1:1">
      <c r="A207" s="11"/>
    </row>
    <row r="208" spans="1:1">
      <c r="A208" s="11"/>
    </row>
    <row r="209" spans="1:1">
      <c r="A209" s="11"/>
    </row>
    <row r="210" spans="1:1">
      <c r="A210" s="11"/>
    </row>
    <row r="211" spans="1:1">
      <c r="A211" s="11"/>
    </row>
    <row r="212" spans="1:1">
      <c r="A212" s="11"/>
    </row>
    <row r="213" spans="1:1">
      <c r="A213" s="11"/>
    </row>
    <row r="214" spans="1:1">
      <c r="A214" s="11"/>
    </row>
    <row r="215" spans="1:1">
      <c r="A215" s="11"/>
    </row>
    <row r="216" spans="1:1">
      <c r="A216" s="11"/>
    </row>
    <row r="217" spans="1:1">
      <c r="A217" s="11"/>
    </row>
    <row r="218" spans="1:1">
      <c r="A218" s="11"/>
    </row>
    <row r="219" spans="1:1">
      <c r="A219" s="11"/>
    </row>
    <row r="220" spans="1:1">
      <c r="A220" s="11"/>
    </row>
    <row r="221" spans="1:1">
      <c r="A221" s="11"/>
    </row>
    <row r="222" spans="1:1">
      <c r="A222" s="11"/>
    </row>
    <row r="223" spans="1:1">
      <c r="A223" s="11"/>
    </row>
    <row r="224" spans="1:1">
      <c r="A224" s="11"/>
    </row>
    <row r="225" spans="1:1">
      <c r="A225" s="11"/>
    </row>
    <row r="226" spans="1:1">
      <c r="A226" s="11"/>
    </row>
    <row r="227" spans="1:1">
      <c r="A227" s="11"/>
    </row>
    <row r="228" spans="1:1">
      <c r="A228" s="11"/>
    </row>
    <row r="229" spans="1:1">
      <c r="A229" s="11"/>
    </row>
    <row r="230" spans="1:1">
      <c r="A230" s="11"/>
    </row>
    <row r="231" spans="1:1">
      <c r="A231" s="11"/>
    </row>
    <row r="232" spans="1:1">
      <c r="A232" s="11"/>
    </row>
    <row r="233" spans="1:1">
      <c r="A233" s="11"/>
    </row>
    <row r="234" spans="1:1">
      <c r="A234" s="11"/>
    </row>
    <row r="235" spans="1:1">
      <c r="A235" s="11"/>
    </row>
    <row r="236" spans="1:1">
      <c r="A236" s="11"/>
    </row>
    <row r="237" spans="1:1">
      <c r="A237" s="11"/>
    </row>
    <row r="238" spans="1:1">
      <c r="A238" s="11"/>
    </row>
    <row r="239" spans="1:1">
      <c r="A239" s="11"/>
    </row>
    <row r="240" spans="1:1">
      <c r="A240" s="11"/>
    </row>
    <row r="241" spans="1:1">
      <c r="A241" s="11"/>
    </row>
    <row r="242" spans="1:1">
      <c r="A242" s="11"/>
    </row>
    <row r="243" spans="1:1">
      <c r="A243" s="11"/>
    </row>
    <row r="244" spans="1:1">
      <c r="A244" s="11"/>
    </row>
    <row r="245" spans="1:1">
      <c r="A245" s="11"/>
    </row>
    <row r="246" spans="1:1">
      <c r="A246" s="11"/>
    </row>
    <row r="247" spans="1:1">
      <c r="A247" s="11"/>
    </row>
    <row r="248" spans="1:1">
      <c r="A248" s="11"/>
    </row>
    <row r="249" spans="1:1">
      <c r="A249" s="11"/>
    </row>
    <row r="250" spans="1:1">
      <c r="A250" s="11"/>
    </row>
    <row r="251" spans="1:1">
      <c r="A251" s="11"/>
    </row>
    <row r="252" spans="1:1">
      <c r="A252" s="11"/>
    </row>
    <row r="253" spans="1:1">
      <c r="A253" s="11"/>
    </row>
    <row r="254" spans="1:1">
      <c r="A254" s="11"/>
    </row>
    <row r="255" spans="1:1">
      <c r="A255" s="11"/>
    </row>
    <row r="256" spans="1:1">
      <c r="A256" s="11"/>
    </row>
    <row r="257" spans="1:1">
      <c r="A257" s="11"/>
    </row>
    <row r="258" spans="1:1">
      <c r="A258" s="11"/>
    </row>
    <row r="259" spans="1:1">
      <c r="A259" s="11"/>
    </row>
    <row r="260" spans="1:1">
      <c r="A260" s="11"/>
    </row>
    <row r="261" spans="1:1">
      <c r="A261" s="11"/>
    </row>
    <row r="262" spans="1:1">
      <c r="A262" s="11"/>
    </row>
    <row r="263" spans="1:1">
      <c r="A263" s="11"/>
    </row>
    <row r="264" spans="1:1">
      <c r="A264" s="11"/>
    </row>
    <row r="265" spans="1:1">
      <c r="A265" s="11"/>
    </row>
    <row r="266" spans="1:1">
      <c r="A266" s="11"/>
    </row>
    <row r="267" spans="1:1">
      <c r="A267" s="11"/>
    </row>
    <row r="268" spans="1:1">
      <c r="A268" s="11"/>
    </row>
    <row r="269" spans="1:1">
      <c r="A269" s="11"/>
    </row>
    <row r="270" spans="1:1">
      <c r="A270" s="11"/>
    </row>
    <row r="271" spans="1:1">
      <c r="A271" s="11"/>
    </row>
    <row r="272" spans="1:1">
      <c r="A272" s="11"/>
    </row>
    <row r="273" spans="1:1">
      <c r="A273" s="11"/>
    </row>
    <row r="274" spans="1:1">
      <c r="A274" s="11"/>
    </row>
    <row r="275" spans="1:1">
      <c r="A275" s="11"/>
    </row>
    <row r="276" spans="1:1">
      <c r="A276" s="11"/>
    </row>
    <row r="277" spans="1:1">
      <c r="A277" s="11"/>
    </row>
    <row r="278" spans="1:1">
      <c r="A278" s="11"/>
    </row>
    <row r="279" spans="1:1">
      <c r="A279" s="11"/>
    </row>
    <row r="280" spans="1:1">
      <c r="A280" s="11"/>
    </row>
    <row r="281" spans="1:1">
      <c r="A281" s="11"/>
    </row>
    <row r="282" spans="1:1">
      <c r="A282" s="11"/>
    </row>
    <row r="283" spans="1:1">
      <c r="A283" s="11"/>
    </row>
    <row r="284" spans="1:1">
      <c r="A284" s="11"/>
    </row>
    <row r="285" spans="1:1">
      <c r="A285" s="11"/>
    </row>
    <row r="286" spans="1:1">
      <c r="A286" s="11"/>
    </row>
    <row r="287" spans="1:1">
      <c r="A287" s="11"/>
    </row>
    <row r="288" spans="1:1">
      <c r="A288" s="11"/>
    </row>
    <row r="289" spans="1:1">
      <c r="A289" s="11"/>
    </row>
    <row r="290" spans="1:1">
      <c r="A290" s="11"/>
    </row>
    <row r="291" spans="1:1">
      <c r="A291" s="11"/>
    </row>
    <row r="292" spans="1:1">
      <c r="A292" s="11"/>
    </row>
    <row r="293" spans="1:1">
      <c r="A293" s="11"/>
    </row>
    <row r="294" spans="1:1">
      <c r="A294" s="11"/>
    </row>
    <row r="295" spans="1:1">
      <c r="A295" s="11"/>
    </row>
    <row r="296" spans="1:1">
      <c r="A296" s="11"/>
    </row>
    <row r="297" spans="1:1">
      <c r="A297" s="11"/>
    </row>
    <row r="298" spans="1:1">
      <c r="A298" s="11"/>
    </row>
    <row r="299" spans="1:1">
      <c r="A299" s="11"/>
    </row>
    <row r="300" spans="1:1">
      <c r="A300" s="11"/>
    </row>
    <row r="301" spans="1:1">
      <c r="A301" s="11"/>
    </row>
    <row r="302" spans="1:1">
      <c r="A302" s="11"/>
    </row>
  </sheetData>
  <mergeCells count="14">
    <mergeCell ref="B146:G146"/>
    <mergeCell ref="B68:G68"/>
    <mergeCell ref="B85:G85"/>
    <mergeCell ref="B95:G95"/>
    <mergeCell ref="A3:A5"/>
    <mergeCell ref="D3:G3"/>
    <mergeCell ref="D4:E4"/>
    <mergeCell ref="B7:G7"/>
    <mergeCell ref="B128:G128"/>
    <mergeCell ref="B29:G29"/>
    <mergeCell ref="B44:G44"/>
    <mergeCell ref="B108:G108"/>
    <mergeCell ref="F4:G4"/>
    <mergeCell ref="B3:C4"/>
  </mergeCells>
  <phoneticPr fontId="0" type="noConversion"/>
  <hyperlinks>
    <hyperlink ref="A1:G1" location="Inhaltsverzeichnis!E32" display="11   Studierende im Wintersemester 2008/2009 nach Fächergruppen und angestrebten Abschlüssen     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&amp;C&amp;8– &amp;P –</oddHeader>
    <oddFooter>&amp;C&amp;"Arial,Standard"&amp;7&amp;K000000 Amt für Statistik Berlin-Brandenburg — SB III 1 – j / 23 –  Brandenburg  &amp;G</oddFooter>
  </headerFooter>
  <rowBreaks count="3" manualBreakCount="3">
    <brk id="43" max="16383" man="1"/>
    <brk id="84" max="16383" man="1"/>
    <brk id="127" max="16383" man="1"/>
  </rowBreaks>
  <legacy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K142"/>
  <sheetViews>
    <sheetView zoomScaleNormal="100" workbookViewId="0">
      <selection activeCell="M34" sqref="M34"/>
    </sheetView>
  </sheetViews>
  <sheetFormatPr baseColWidth="10" defaultRowHeight="12.75"/>
  <cols>
    <col min="1" max="1" width="26.7109375" customWidth="1"/>
    <col min="2" max="2" width="3" customWidth="1"/>
    <col min="3" max="3" width="8.5703125" customWidth="1"/>
    <col min="4" max="9" width="8" customWidth="1"/>
  </cols>
  <sheetData>
    <row r="1" spans="1:11" ht="18" customHeight="1">
      <c r="A1" s="169" t="s">
        <v>436</v>
      </c>
      <c r="B1" s="169"/>
      <c r="C1" s="169"/>
      <c r="D1" s="169"/>
      <c r="E1" s="169"/>
      <c r="F1" s="169"/>
      <c r="G1" s="169"/>
      <c r="H1" s="170"/>
      <c r="I1" s="170"/>
    </row>
    <row r="2" spans="1:11" ht="12" customHeight="1">
      <c r="A2" s="171"/>
      <c r="B2" s="171"/>
      <c r="C2" s="171"/>
      <c r="D2" s="171"/>
      <c r="E2" s="171"/>
      <c r="F2" s="171"/>
      <c r="G2" s="171"/>
      <c r="H2" s="171"/>
      <c r="I2" s="171"/>
    </row>
    <row r="3" spans="1:11" ht="12" customHeight="1">
      <c r="A3" s="275" t="s">
        <v>329</v>
      </c>
      <c r="B3" s="276"/>
      <c r="C3" s="276" t="s">
        <v>22</v>
      </c>
      <c r="D3" s="276" t="s">
        <v>305</v>
      </c>
      <c r="E3" s="276"/>
      <c r="F3" s="276"/>
      <c r="G3" s="276"/>
      <c r="H3" s="276"/>
      <c r="I3" s="277"/>
    </row>
    <row r="4" spans="1:11" ht="36" customHeight="1">
      <c r="A4" s="275"/>
      <c r="B4" s="276"/>
      <c r="C4" s="276"/>
      <c r="D4" s="166" t="s">
        <v>306</v>
      </c>
      <c r="E4" s="166" t="s">
        <v>307</v>
      </c>
      <c r="F4" s="166" t="s">
        <v>308</v>
      </c>
      <c r="G4" s="166" t="s">
        <v>309</v>
      </c>
      <c r="H4" s="166" t="s">
        <v>310</v>
      </c>
      <c r="I4" s="167" t="s">
        <v>311</v>
      </c>
      <c r="J4" s="184"/>
    </row>
    <row r="5" spans="1:11" s="179" customFormat="1" ht="12" customHeight="1">
      <c r="A5" s="172"/>
      <c r="B5" s="172"/>
      <c r="C5" s="172"/>
      <c r="D5" s="172"/>
      <c r="E5" s="172"/>
      <c r="F5" s="172"/>
      <c r="G5" s="172"/>
      <c r="H5" s="172"/>
      <c r="I5" s="173"/>
    </row>
    <row r="6" spans="1:11" ht="12" customHeight="1">
      <c r="A6" s="176" t="s">
        <v>286</v>
      </c>
      <c r="B6" s="165" t="s">
        <v>302</v>
      </c>
      <c r="C6" s="156">
        <v>54</v>
      </c>
      <c r="D6" s="156">
        <v>3</v>
      </c>
      <c r="E6" s="156">
        <v>19</v>
      </c>
      <c r="F6" s="156">
        <v>7</v>
      </c>
      <c r="G6" s="156">
        <v>4</v>
      </c>
      <c r="H6" s="156">
        <v>5</v>
      </c>
      <c r="I6" s="156">
        <v>16</v>
      </c>
      <c r="J6" s="143"/>
      <c r="K6" s="143"/>
    </row>
    <row r="7" spans="1:11" ht="12" customHeight="1">
      <c r="A7" s="176"/>
      <c r="B7" s="165" t="s">
        <v>61</v>
      </c>
      <c r="C7" s="156">
        <v>27</v>
      </c>
      <c r="D7" s="156">
        <v>1</v>
      </c>
      <c r="E7" s="156">
        <v>12</v>
      </c>
      <c r="F7" s="156">
        <v>2</v>
      </c>
      <c r="G7" s="156">
        <v>2</v>
      </c>
      <c r="H7" s="156">
        <v>1</v>
      </c>
      <c r="I7" s="156">
        <v>9</v>
      </c>
      <c r="J7" s="143"/>
      <c r="K7" s="143"/>
    </row>
    <row r="8" spans="1:11" s="263" customFormat="1" ht="12" customHeight="1">
      <c r="A8" s="176" t="s">
        <v>89</v>
      </c>
      <c r="B8" s="262" t="s">
        <v>302</v>
      </c>
      <c r="C8" s="156">
        <v>1</v>
      </c>
      <c r="D8" s="156">
        <v>0</v>
      </c>
      <c r="E8" s="156">
        <v>0</v>
      </c>
      <c r="F8" s="156">
        <v>1</v>
      </c>
      <c r="G8" s="156">
        <v>0</v>
      </c>
      <c r="H8" s="156">
        <v>0</v>
      </c>
      <c r="I8" s="156">
        <v>0</v>
      </c>
      <c r="J8" s="143"/>
      <c r="K8" s="143"/>
    </row>
    <row r="9" spans="1:11" s="263" customFormat="1" ht="12" customHeight="1">
      <c r="A9" s="176"/>
      <c r="B9" s="262" t="s">
        <v>61</v>
      </c>
      <c r="C9" s="156">
        <v>1</v>
      </c>
      <c r="D9" s="156">
        <v>0</v>
      </c>
      <c r="E9" s="156">
        <v>0</v>
      </c>
      <c r="F9" s="156">
        <v>1</v>
      </c>
      <c r="G9" s="156">
        <v>0</v>
      </c>
      <c r="H9" s="156">
        <v>0</v>
      </c>
      <c r="I9" s="156">
        <v>0</v>
      </c>
      <c r="J9" s="143"/>
      <c r="K9" s="143"/>
    </row>
    <row r="10" spans="1:11" ht="12" customHeight="1">
      <c r="A10" s="176" t="s">
        <v>312</v>
      </c>
      <c r="B10" s="165" t="s">
        <v>302</v>
      </c>
      <c r="C10" s="156">
        <v>24</v>
      </c>
      <c r="D10" s="156">
        <v>0</v>
      </c>
      <c r="E10" s="156">
        <v>11</v>
      </c>
      <c r="F10" s="156">
        <v>5</v>
      </c>
      <c r="G10" s="156">
        <v>5</v>
      </c>
      <c r="H10" s="156">
        <v>1</v>
      </c>
      <c r="I10" s="156">
        <v>2</v>
      </c>
      <c r="J10" s="143"/>
      <c r="K10" s="143"/>
    </row>
    <row r="11" spans="1:11" ht="12" customHeight="1">
      <c r="A11" s="176" t="s">
        <v>91</v>
      </c>
      <c r="B11" s="165" t="s">
        <v>61</v>
      </c>
      <c r="C11" s="156">
        <v>18</v>
      </c>
      <c r="D11" s="156">
        <v>0</v>
      </c>
      <c r="E11" s="156">
        <v>8</v>
      </c>
      <c r="F11" s="156">
        <v>5</v>
      </c>
      <c r="G11" s="156">
        <v>5</v>
      </c>
      <c r="H11" s="156">
        <v>0</v>
      </c>
      <c r="I11" s="156">
        <v>0</v>
      </c>
      <c r="J11" s="143"/>
      <c r="K11" s="143"/>
    </row>
    <row r="12" spans="1:11" ht="12" customHeight="1">
      <c r="A12" s="176" t="s">
        <v>137</v>
      </c>
      <c r="B12" s="165" t="s">
        <v>302</v>
      </c>
      <c r="C12" s="156">
        <v>7</v>
      </c>
      <c r="D12" s="156">
        <v>0</v>
      </c>
      <c r="E12" s="156">
        <v>2</v>
      </c>
      <c r="F12" s="156">
        <v>4</v>
      </c>
      <c r="G12" s="156">
        <v>0</v>
      </c>
      <c r="H12" s="156">
        <v>1</v>
      </c>
      <c r="I12" s="156">
        <v>0</v>
      </c>
      <c r="J12" s="143"/>
      <c r="K12" s="143"/>
    </row>
    <row r="13" spans="1:11" ht="12" customHeight="1">
      <c r="A13" s="175"/>
      <c r="B13" s="165" t="s">
        <v>61</v>
      </c>
      <c r="C13" s="156">
        <v>2</v>
      </c>
      <c r="D13" s="156">
        <v>0</v>
      </c>
      <c r="E13" s="156">
        <v>1</v>
      </c>
      <c r="F13" s="156">
        <v>1</v>
      </c>
      <c r="G13" s="156">
        <v>0</v>
      </c>
      <c r="H13" s="156">
        <v>0</v>
      </c>
      <c r="I13" s="156">
        <v>0</v>
      </c>
      <c r="J13" s="143"/>
      <c r="K13" s="143"/>
    </row>
    <row r="14" spans="1:11" ht="12" customHeight="1">
      <c r="A14" s="54" t="s">
        <v>69</v>
      </c>
      <c r="B14" s="165" t="s">
        <v>302</v>
      </c>
      <c r="C14" s="156">
        <v>8</v>
      </c>
      <c r="D14" s="156">
        <v>0</v>
      </c>
      <c r="E14" s="156">
        <v>5</v>
      </c>
      <c r="F14" s="156">
        <v>0</v>
      </c>
      <c r="G14" s="156">
        <v>1</v>
      </c>
      <c r="H14" s="156">
        <v>1</v>
      </c>
      <c r="I14" s="156">
        <v>1</v>
      </c>
      <c r="J14" s="143"/>
      <c r="K14" s="143"/>
    </row>
    <row r="15" spans="1:11" ht="12" customHeight="1">
      <c r="A15" s="54" t="s">
        <v>290</v>
      </c>
      <c r="B15" s="165" t="s">
        <v>61</v>
      </c>
      <c r="C15" s="156">
        <v>4</v>
      </c>
      <c r="D15" s="156">
        <v>0</v>
      </c>
      <c r="E15" s="156">
        <v>1</v>
      </c>
      <c r="F15" s="156">
        <v>0</v>
      </c>
      <c r="G15" s="156">
        <v>1</v>
      </c>
      <c r="H15" s="156">
        <v>1</v>
      </c>
      <c r="I15" s="156">
        <v>1</v>
      </c>
      <c r="J15" s="143"/>
      <c r="K15" s="143"/>
    </row>
    <row r="16" spans="1:11" ht="12" customHeight="1">
      <c r="A16" s="176" t="s">
        <v>70</v>
      </c>
      <c r="B16" s="165" t="s">
        <v>302</v>
      </c>
      <c r="C16" s="156">
        <v>5</v>
      </c>
      <c r="D16" s="156">
        <v>0</v>
      </c>
      <c r="E16" s="156">
        <v>0</v>
      </c>
      <c r="F16" s="156">
        <v>1</v>
      </c>
      <c r="G16" s="156">
        <v>0</v>
      </c>
      <c r="H16" s="156">
        <v>2</v>
      </c>
      <c r="I16" s="156">
        <v>2</v>
      </c>
      <c r="J16" s="143"/>
      <c r="K16" s="143"/>
    </row>
    <row r="17" spans="1:11" ht="12" customHeight="1">
      <c r="A17" s="176"/>
      <c r="B17" s="165" t="s">
        <v>61</v>
      </c>
      <c r="C17" s="156">
        <v>2</v>
      </c>
      <c r="D17" s="156">
        <v>0</v>
      </c>
      <c r="E17" s="156">
        <v>0</v>
      </c>
      <c r="F17" s="156">
        <v>0</v>
      </c>
      <c r="G17" s="156">
        <v>0</v>
      </c>
      <c r="H17" s="156">
        <v>1</v>
      </c>
      <c r="I17" s="156">
        <v>1</v>
      </c>
      <c r="J17" s="143"/>
      <c r="K17" s="143"/>
    </row>
    <row r="18" spans="1:11" ht="12" customHeight="1">
      <c r="A18" s="176" t="s">
        <v>72</v>
      </c>
      <c r="B18" s="165" t="s">
        <v>302</v>
      </c>
      <c r="C18" s="156">
        <v>4</v>
      </c>
      <c r="D18" s="156">
        <v>0</v>
      </c>
      <c r="E18" s="156">
        <v>0</v>
      </c>
      <c r="F18" s="156">
        <v>1</v>
      </c>
      <c r="G18" s="156">
        <v>2</v>
      </c>
      <c r="H18" s="156">
        <v>0</v>
      </c>
      <c r="I18" s="156">
        <v>1</v>
      </c>
      <c r="J18" s="143"/>
      <c r="K18" s="143"/>
    </row>
    <row r="19" spans="1:11" ht="12" customHeight="1">
      <c r="A19" s="178"/>
      <c r="B19" s="165" t="s">
        <v>61</v>
      </c>
      <c r="C19" s="156">
        <v>2</v>
      </c>
      <c r="D19" s="156">
        <v>0</v>
      </c>
      <c r="E19" s="156">
        <v>0</v>
      </c>
      <c r="F19" s="156">
        <v>1</v>
      </c>
      <c r="G19" s="156">
        <v>1</v>
      </c>
      <c r="H19" s="156">
        <v>0</v>
      </c>
      <c r="I19" s="156">
        <v>0</v>
      </c>
      <c r="J19" s="143"/>
      <c r="K19" s="143"/>
    </row>
    <row r="20" spans="1:11" s="168" customFormat="1" ht="12" customHeight="1">
      <c r="A20" s="54" t="s">
        <v>315</v>
      </c>
      <c r="B20" s="45" t="s">
        <v>302</v>
      </c>
      <c r="C20" s="156">
        <v>151</v>
      </c>
      <c r="D20" s="156">
        <v>2</v>
      </c>
      <c r="E20" s="156">
        <v>8</v>
      </c>
      <c r="F20" s="156">
        <v>11</v>
      </c>
      <c r="G20" s="156">
        <v>7</v>
      </c>
      <c r="H20" s="156">
        <v>9</v>
      </c>
      <c r="I20" s="156">
        <v>114</v>
      </c>
      <c r="J20" s="143"/>
      <c r="K20" s="143"/>
    </row>
    <row r="21" spans="1:11" s="168" customFormat="1" ht="12" customHeight="1">
      <c r="A21" s="163"/>
      <c r="B21" s="45" t="s">
        <v>61</v>
      </c>
      <c r="C21" s="156">
        <v>95</v>
      </c>
      <c r="D21" s="156">
        <v>1</v>
      </c>
      <c r="E21" s="156">
        <v>7</v>
      </c>
      <c r="F21" s="156">
        <v>6</v>
      </c>
      <c r="G21" s="156">
        <v>5</v>
      </c>
      <c r="H21" s="156">
        <v>6</v>
      </c>
      <c r="I21" s="156">
        <v>70</v>
      </c>
      <c r="J21" s="143"/>
      <c r="K21" s="143"/>
    </row>
    <row r="22" spans="1:11" ht="12" customHeight="1">
      <c r="A22" s="177" t="s">
        <v>173</v>
      </c>
      <c r="B22" s="196" t="s">
        <v>302</v>
      </c>
      <c r="C22" s="254">
        <v>254</v>
      </c>
      <c r="D22" s="254">
        <v>5</v>
      </c>
      <c r="E22" s="254">
        <v>45</v>
      </c>
      <c r="F22" s="254">
        <v>30</v>
      </c>
      <c r="G22" s="254">
        <v>19</v>
      </c>
      <c r="H22" s="254">
        <v>19</v>
      </c>
      <c r="I22" s="254">
        <v>136</v>
      </c>
      <c r="J22" s="143"/>
      <c r="K22" s="143"/>
    </row>
    <row r="23" spans="1:11" ht="12" customHeight="1">
      <c r="A23" s="174"/>
      <c r="B23" s="196" t="s">
        <v>61</v>
      </c>
      <c r="C23" s="254">
        <v>151</v>
      </c>
      <c r="D23" s="254">
        <v>2</v>
      </c>
      <c r="E23" s="254">
        <v>29</v>
      </c>
      <c r="F23" s="254">
        <v>16</v>
      </c>
      <c r="G23" s="254">
        <v>14</v>
      </c>
      <c r="H23" s="254">
        <v>9</v>
      </c>
      <c r="I23" s="254">
        <v>81</v>
      </c>
      <c r="J23" s="143"/>
      <c r="K23" s="143"/>
    </row>
    <row r="24" spans="1:11" ht="12" customHeight="1">
      <c r="J24" s="143"/>
    </row>
    <row r="25" spans="1:11" ht="12" customHeight="1">
      <c r="C25" s="143"/>
      <c r="D25" s="143"/>
      <c r="E25" s="143"/>
      <c r="F25" s="143"/>
      <c r="G25" s="143"/>
      <c r="H25" s="143"/>
      <c r="I25" s="143"/>
      <c r="J25" s="143"/>
    </row>
    <row r="26" spans="1:11" ht="12" customHeight="1">
      <c r="C26" s="143"/>
      <c r="D26" s="143"/>
      <c r="E26" s="143"/>
      <c r="F26" s="143"/>
      <c r="G26" s="143"/>
      <c r="H26" s="143"/>
      <c r="I26" s="143"/>
      <c r="J26" s="143"/>
    </row>
    <row r="27" spans="1:11" ht="12" customHeight="1">
      <c r="C27" s="143"/>
      <c r="D27" s="143"/>
      <c r="E27" s="143"/>
      <c r="F27" s="143"/>
      <c r="G27" s="143"/>
      <c r="H27" s="143"/>
      <c r="I27" s="143"/>
      <c r="J27" s="143"/>
    </row>
    <row r="28" spans="1:11" ht="12" customHeight="1"/>
    <row r="29" spans="1:11" ht="12" customHeight="1"/>
    <row r="30" spans="1:11" ht="12" customHeight="1"/>
    <row r="31" spans="1:11" ht="12" customHeight="1"/>
    <row r="32" spans="1:11" ht="12" customHeight="1"/>
    <row r="33" spans="6:6" ht="12" customHeight="1">
      <c r="F33" s="78"/>
    </row>
    <row r="34" spans="6:6" ht="12" customHeight="1"/>
    <row r="35" spans="6:6" ht="12" customHeight="1"/>
    <row r="36" spans="6:6" ht="12" customHeight="1"/>
    <row r="37" spans="6:6" ht="12" customHeight="1"/>
    <row r="38" spans="6:6" ht="12" customHeight="1"/>
    <row r="39" spans="6:6" ht="12" customHeight="1"/>
    <row r="40" spans="6:6" ht="12" customHeight="1"/>
    <row r="41" spans="6:6" ht="12" customHeight="1"/>
    <row r="42" spans="6:6" ht="12" customHeight="1"/>
    <row r="43" spans="6:6" ht="12" customHeight="1"/>
    <row r="44" spans="6:6" ht="12" customHeight="1"/>
    <row r="45" spans="6:6" ht="12" customHeight="1"/>
    <row r="46" spans="6:6" ht="12" customHeight="1"/>
    <row r="47" spans="6:6" ht="12" customHeight="1"/>
    <row r="48" spans="6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</sheetData>
  <mergeCells count="3">
    <mergeCell ref="A3:B4"/>
    <mergeCell ref="C3:C4"/>
    <mergeCell ref="D3:I3"/>
  </mergeCells>
  <hyperlinks>
    <hyperlink ref="A1:I1" location="Inhaltsverzeichnis!E40" display="13   Gasthörer im Wintersemester 2007/2008 nach Fächer- und Altersgruppen" xr:uid="{00000000-0004-0000-0D00-000000000000}"/>
    <hyperlink ref="A1:G1" location="Inhaltsverzeichnis!E39" display="13   Gasthörer im Wintersemester 2008/2009 nach Fächer- und Altersgruppen" xr:uid="{00000000-0004-0000-0D00-000001000000}"/>
    <hyperlink ref="A1" location="Inhaltsverzeichnis!E36" display="13   Gasthörer im Wintersemester 2009/2010 nach Fächer- und Altersgruppen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29" orientation="portrait" r:id="rId1"/>
  <headerFooter alignWithMargins="0">
    <oddHeader>&amp;C&amp;8– &amp;P –</oddHeader>
    <oddFooter>&amp;C&amp;"Arial,Standard"&amp;7&amp;K000000 Amt für Statistik Berlin-Brandenburg — SB III 1 – j / 23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B124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2.75"/>
  <cols>
    <col min="1" max="2" width="45.5703125" customWidth="1"/>
  </cols>
  <sheetData>
    <row r="1" spans="1:2" ht="18" customHeight="1">
      <c r="A1" s="93" t="s">
        <v>264</v>
      </c>
      <c r="B1" s="93"/>
    </row>
    <row r="2" spans="1:2" ht="12" customHeight="1">
      <c r="A2" s="93" t="s">
        <v>265</v>
      </c>
      <c r="B2" s="93"/>
    </row>
    <row r="3" spans="1:2" ht="12" customHeight="1">
      <c r="A3" s="80"/>
      <c r="B3" s="80"/>
    </row>
    <row r="4" spans="1:2" s="2" customFormat="1" ht="24" customHeight="1">
      <c r="A4" s="81" t="s">
        <v>176</v>
      </c>
      <c r="B4" s="81" t="s">
        <v>176</v>
      </c>
    </row>
    <row r="5" spans="1:2" s="2" customFormat="1" ht="12" customHeight="1">
      <c r="A5" s="141"/>
      <c r="B5" s="141"/>
    </row>
    <row r="6" spans="1:2" s="2" customFormat="1" ht="12" customHeight="1">
      <c r="A6" s="55" t="s">
        <v>286</v>
      </c>
      <c r="B6" s="55" t="s">
        <v>148</v>
      </c>
    </row>
    <row r="7" spans="1:2" s="2" customFormat="1" ht="12" customHeight="1">
      <c r="A7" s="48" t="s">
        <v>287</v>
      </c>
      <c r="B7" s="48" t="s">
        <v>149</v>
      </c>
    </row>
    <row r="8" spans="1:2" s="2" customFormat="1" ht="12" customHeight="1">
      <c r="A8" s="48" t="s">
        <v>124</v>
      </c>
      <c r="B8" s="48" t="s">
        <v>150</v>
      </c>
    </row>
    <row r="9" spans="1:2" s="2" customFormat="1" ht="12" customHeight="1">
      <c r="A9" s="48" t="s">
        <v>125</v>
      </c>
      <c r="B9" s="48" t="s">
        <v>151</v>
      </c>
    </row>
    <row r="10" spans="1:2" s="2" customFormat="1" ht="12" customHeight="1">
      <c r="A10" s="48" t="s">
        <v>126</v>
      </c>
    </row>
    <row r="11" spans="1:2" s="2" customFormat="1" ht="12" customHeight="1">
      <c r="A11" s="48" t="s">
        <v>127</v>
      </c>
      <c r="B11" s="55" t="s">
        <v>288</v>
      </c>
    </row>
    <row r="12" spans="1:2" s="2" customFormat="1" ht="12" customHeight="1">
      <c r="A12" s="48" t="s">
        <v>351</v>
      </c>
      <c r="B12" s="48" t="s">
        <v>152</v>
      </c>
    </row>
    <row r="13" spans="1:2" s="2" customFormat="1" ht="12" customHeight="1">
      <c r="A13" s="48" t="s">
        <v>232</v>
      </c>
      <c r="B13" s="48" t="s">
        <v>153</v>
      </c>
    </row>
    <row r="14" spans="1:2" s="2" customFormat="1" ht="12" customHeight="1">
      <c r="A14" s="50" t="s">
        <v>128</v>
      </c>
      <c r="B14" s="48" t="s">
        <v>180</v>
      </c>
    </row>
    <row r="15" spans="1:2" s="2" customFormat="1" ht="12" customHeight="1">
      <c r="A15" s="48" t="s">
        <v>178</v>
      </c>
      <c r="B15" s="48" t="s">
        <v>154</v>
      </c>
    </row>
    <row r="16" spans="1:2" s="2" customFormat="1" ht="12" customHeight="1">
      <c r="A16" s="48" t="s">
        <v>179</v>
      </c>
      <c r="B16" s="48" t="s">
        <v>155</v>
      </c>
    </row>
    <row r="17" spans="1:2" s="2" customFormat="1" ht="12" customHeight="1">
      <c r="A17" s="48" t="s">
        <v>129</v>
      </c>
    </row>
    <row r="18" spans="1:2" s="2" customFormat="1" ht="12" customHeight="1">
      <c r="A18" s="48" t="s">
        <v>130</v>
      </c>
      <c r="B18" s="55" t="s">
        <v>70</v>
      </c>
    </row>
    <row r="19" spans="1:2" s="2" customFormat="1" ht="12" customHeight="1">
      <c r="A19" s="48" t="s">
        <v>131</v>
      </c>
      <c r="B19" s="48" t="s">
        <v>156</v>
      </c>
    </row>
    <row r="20" spans="1:2" s="2" customFormat="1" ht="12" customHeight="1">
      <c r="A20" s="48" t="s">
        <v>352</v>
      </c>
      <c r="B20" s="48" t="s">
        <v>157</v>
      </c>
    </row>
    <row r="21" spans="1:2" s="2" customFormat="1" ht="12" customHeight="1">
      <c r="A21" s="48" t="s">
        <v>132</v>
      </c>
      <c r="B21" s="48" t="s">
        <v>158</v>
      </c>
    </row>
    <row r="22" spans="1:2" s="2" customFormat="1" ht="12" customHeight="1">
      <c r="A22" s="48" t="s">
        <v>353</v>
      </c>
      <c r="B22" s="48" t="s">
        <v>330</v>
      </c>
    </row>
    <row r="23" spans="1:2" s="2" customFormat="1" ht="12" customHeight="1">
      <c r="A23" s="48" t="s">
        <v>354</v>
      </c>
      <c r="B23" s="48" t="s">
        <v>159</v>
      </c>
    </row>
    <row r="24" spans="1:2" s="2" customFormat="1" ht="12" customHeight="1">
      <c r="B24" s="48" t="s">
        <v>160</v>
      </c>
    </row>
    <row r="25" spans="1:2" s="2" customFormat="1" ht="12" customHeight="1">
      <c r="A25" s="55" t="s">
        <v>89</v>
      </c>
      <c r="B25" s="48" t="s">
        <v>161</v>
      </c>
    </row>
    <row r="26" spans="1:2" s="2" customFormat="1" ht="12" customHeight="1">
      <c r="A26" s="48" t="s">
        <v>135</v>
      </c>
      <c r="B26" s="48" t="s">
        <v>162</v>
      </c>
    </row>
    <row r="27" spans="1:2" s="2" customFormat="1" ht="12" customHeight="1">
      <c r="B27" s="48" t="s">
        <v>163</v>
      </c>
    </row>
    <row r="28" spans="1:2" s="2" customFormat="1" ht="12" customHeight="1">
      <c r="A28" s="55" t="s">
        <v>177</v>
      </c>
      <c r="B28" s="48" t="s">
        <v>361</v>
      </c>
    </row>
    <row r="29" spans="1:2" s="2" customFormat="1" ht="12" customHeight="1">
      <c r="A29" s="48" t="s">
        <v>199</v>
      </c>
      <c r="B29" s="48" t="s">
        <v>360</v>
      </c>
    </row>
    <row r="30" spans="1:2" s="2" customFormat="1" ht="12" customHeight="1">
      <c r="A30" s="48" t="s">
        <v>147</v>
      </c>
      <c r="B30" s="48" t="s">
        <v>140</v>
      </c>
    </row>
    <row r="31" spans="1:2" s="2" customFormat="1" ht="12" customHeight="1">
      <c r="A31" s="48" t="s">
        <v>359</v>
      </c>
      <c r="B31" s="48" t="s">
        <v>289</v>
      </c>
    </row>
    <row r="32" spans="1:2" s="2" customFormat="1" ht="12" customHeight="1">
      <c r="A32" s="48" t="s">
        <v>355</v>
      </c>
    </row>
    <row r="33" spans="1:2" s="2" customFormat="1" ht="12" customHeight="1">
      <c r="A33" s="48" t="s">
        <v>136</v>
      </c>
      <c r="B33" s="55" t="s">
        <v>72</v>
      </c>
    </row>
    <row r="34" spans="1:2" s="2" customFormat="1" ht="12" customHeight="1">
      <c r="A34" s="48" t="s">
        <v>192</v>
      </c>
      <c r="B34" s="48" t="s">
        <v>164</v>
      </c>
    </row>
    <row r="35" spans="1:2" s="2" customFormat="1" ht="12" customHeight="1">
      <c r="A35" s="48" t="s">
        <v>193</v>
      </c>
      <c r="B35" s="48" t="s">
        <v>165</v>
      </c>
    </row>
    <row r="36" spans="1:2" s="2" customFormat="1" ht="12" customHeight="1">
      <c r="A36" s="48" t="s">
        <v>204</v>
      </c>
      <c r="B36" s="48" t="s">
        <v>166</v>
      </c>
    </row>
    <row r="37" spans="1:2" s="2" customFormat="1" ht="12" customHeight="1">
      <c r="A37" s="48" t="s">
        <v>356</v>
      </c>
      <c r="B37" s="48" t="s">
        <v>362</v>
      </c>
    </row>
    <row r="38" spans="1:2" s="2" customFormat="1" ht="12" customHeight="1">
      <c r="A38" s="48" t="s">
        <v>360</v>
      </c>
      <c r="B38" s="48" t="s">
        <v>167</v>
      </c>
    </row>
    <row r="39" spans="1:2" s="2" customFormat="1" ht="12" customHeight="1">
      <c r="A39" s="48" t="s">
        <v>133</v>
      </c>
    </row>
    <row r="40" spans="1:2" s="2" customFormat="1" ht="12" customHeight="1">
      <c r="A40" s="48" t="s">
        <v>134</v>
      </c>
      <c r="B40" s="55" t="s">
        <v>168</v>
      </c>
    </row>
    <row r="41" spans="1:2" s="2" customFormat="1" ht="12" customHeight="1">
      <c r="A41" s="48" t="s">
        <v>357</v>
      </c>
    </row>
    <row r="42" spans="1:2" s="2" customFormat="1" ht="12" customHeight="1">
      <c r="B42" s="44"/>
    </row>
    <row r="43" spans="1:2" s="2" customFormat="1" ht="12" customHeight="1">
      <c r="A43" s="55" t="s">
        <v>137</v>
      </c>
      <c r="B43" s="44"/>
    </row>
    <row r="44" spans="1:2" s="2" customFormat="1" ht="12" customHeight="1">
      <c r="A44" s="48" t="s">
        <v>138</v>
      </c>
      <c r="B44" s="44"/>
    </row>
    <row r="45" spans="1:2" s="2" customFormat="1" ht="12" customHeight="1">
      <c r="A45" s="48" t="s">
        <v>139</v>
      </c>
      <c r="B45" s="44"/>
    </row>
    <row r="46" spans="1:2" s="2" customFormat="1" ht="12" customHeight="1">
      <c r="A46" s="48" t="s">
        <v>141</v>
      </c>
      <c r="B46" s="44"/>
    </row>
    <row r="47" spans="1:2" s="2" customFormat="1" ht="12" customHeight="1">
      <c r="A47" s="48" t="s">
        <v>142</v>
      </c>
      <c r="B47" s="44"/>
    </row>
    <row r="48" spans="1:2" s="2" customFormat="1" ht="12" customHeight="1">
      <c r="A48" s="48" t="s">
        <v>143</v>
      </c>
      <c r="B48" s="44"/>
    </row>
    <row r="49" spans="1:2" s="2" customFormat="1" ht="12" customHeight="1">
      <c r="A49" s="48" t="s">
        <v>144</v>
      </c>
      <c r="B49" s="44"/>
    </row>
    <row r="50" spans="1:2" s="2" customFormat="1" ht="12" customHeight="1">
      <c r="A50" s="48" t="s">
        <v>145</v>
      </c>
      <c r="B50" s="44"/>
    </row>
    <row r="51" spans="1:2" s="2" customFormat="1" ht="12" customHeight="1">
      <c r="A51" s="48" t="s">
        <v>146</v>
      </c>
      <c r="B51" s="44"/>
    </row>
    <row r="52" spans="1:2" s="2" customFormat="1" ht="12" customHeight="1">
      <c r="B52" s="44"/>
    </row>
    <row r="53" spans="1:2" s="2" customFormat="1" ht="12" customHeight="1">
      <c r="B53" s="44"/>
    </row>
    <row r="54" spans="1:2" s="2" customFormat="1" ht="12" customHeight="1">
      <c r="B54" s="44"/>
    </row>
    <row r="55" spans="1:2" s="2" customFormat="1" ht="12" customHeight="1">
      <c r="B55" s="44"/>
    </row>
    <row r="56" spans="1:2" s="2" customFormat="1" ht="12" customHeight="1"/>
    <row r="57" spans="1:2" s="2" customFormat="1" ht="12" customHeight="1">
      <c r="B57" s="44"/>
    </row>
    <row r="58" spans="1:2" s="2" customFormat="1" ht="12" customHeight="1"/>
    <row r="59" spans="1:2" s="2" customFormat="1" ht="12" customHeight="1">
      <c r="B59" s="44"/>
    </row>
    <row r="60" spans="1:2" s="2" customFormat="1" ht="12" customHeight="1">
      <c r="B60" s="44"/>
    </row>
    <row r="61" spans="1:2" s="2" customFormat="1" ht="12" customHeight="1">
      <c r="B61" s="51"/>
    </row>
    <row r="62" spans="1:2" s="2" customFormat="1" ht="12" customHeight="1">
      <c r="B62" s="44"/>
    </row>
    <row r="63" spans="1:2" s="2" customFormat="1" ht="12" customHeight="1">
      <c r="B63" s="44"/>
    </row>
    <row r="64" spans="1:2" s="2" customFormat="1" ht="12" customHeight="1">
      <c r="B64" s="44"/>
    </row>
    <row r="65" spans="2:2" s="2" customFormat="1" ht="12" customHeight="1">
      <c r="B65" s="44"/>
    </row>
    <row r="66" spans="2:2" s="2" customFormat="1" ht="12" customHeight="1"/>
    <row r="67" spans="2:2" s="2" customFormat="1" ht="12" customHeight="1">
      <c r="B67" s="44"/>
    </row>
    <row r="68" spans="2:2" s="2" customFormat="1" ht="12" customHeight="1">
      <c r="B68" s="44"/>
    </row>
    <row r="69" spans="2:2" s="2" customFormat="1" ht="12" customHeight="1">
      <c r="B69" s="44"/>
    </row>
    <row r="70" spans="2:2" s="2" customFormat="1" ht="12" customHeight="1">
      <c r="B70" s="44"/>
    </row>
    <row r="71" spans="2:2" s="2" customFormat="1" ht="12" customHeight="1">
      <c r="B71" s="44"/>
    </row>
    <row r="72" spans="2:2" s="2" customFormat="1" ht="12" customHeight="1">
      <c r="B72" s="44"/>
    </row>
    <row r="73" spans="2:2" s="2" customFormat="1" ht="12" customHeight="1">
      <c r="B73" s="44"/>
    </row>
    <row r="74" spans="2:2" s="2" customFormat="1" ht="12" customHeight="1"/>
    <row r="75" spans="2:2" s="2" customFormat="1" ht="12" customHeight="1">
      <c r="B75" s="44"/>
    </row>
    <row r="76" spans="2:2" s="2" customFormat="1" ht="12" customHeight="1">
      <c r="B76" s="44"/>
    </row>
    <row r="77" spans="2:2" s="2" customFormat="1" ht="12" customHeight="1">
      <c r="B77" s="44"/>
    </row>
    <row r="78" spans="2:2" s="2" customFormat="1" ht="12" customHeight="1">
      <c r="B78" s="44"/>
    </row>
    <row r="79" spans="2:2" s="2" customFormat="1" ht="12" customHeight="1">
      <c r="B79" s="44"/>
    </row>
    <row r="80" spans="2:2" s="2" customFormat="1" ht="12" customHeight="1">
      <c r="B80" s="44"/>
    </row>
    <row r="81" spans="1:2" s="2" customFormat="1" ht="12" customHeight="1">
      <c r="A81" s="49"/>
      <c r="B81" s="44"/>
    </row>
    <row r="82" spans="1:2" s="2" customFormat="1" ht="12" customHeight="1">
      <c r="A82" s="49"/>
      <c r="B82" s="44"/>
    </row>
    <row r="83" spans="1:2" ht="12" customHeight="1">
      <c r="B83" s="44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 xr:uid="{00000000-0004-0000-0E00-000000000000}"/>
    <hyperlink ref="A1:A2" location="Inhaltsverzeichnis!E45" display="Anlagen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III 1 – j / 23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M37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2.75"/>
  <cols>
    <col min="1" max="1" width="51.5703125" customWidth="1"/>
    <col min="2" max="2" width="14.7109375" customWidth="1"/>
    <col min="3" max="3" width="15.7109375" customWidth="1"/>
    <col min="4" max="4" width="11.42578125" hidden="1" customWidth="1"/>
    <col min="5" max="5" width="10" hidden="1" customWidth="1"/>
    <col min="6" max="6" width="0.42578125" hidden="1" customWidth="1"/>
    <col min="7" max="7" width="0.140625" hidden="1" customWidth="1"/>
  </cols>
  <sheetData>
    <row r="1" spans="1:13" s="78" customFormat="1" ht="24.75" customHeight="1">
      <c r="A1" s="93" t="s">
        <v>234</v>
      </c>
      <c r="B1" s="122"/>
      <c r="C1" s="122"/>
      <c r="D1" s="92"/>
    </row>
    <row r="2" spans="1:13" ht="12" customHeight="1">
      <c r="A2" s="21"/>
      <c r="B2" s="21"/>
      <c r="C2" s="21"/>
    </row>
    <row r="3" spans="1:13" s="11" customFormat="1" ht="12" customHeight="1">
      <c r="A3" s="291" t="s">
        <v>236</v>
      </c>
      <c r="B3" s="282" t="s">
        <v>237</v>
      </c>
      <c r="C3" s="290"/>
      <c r="D3" s="38"/>
    </row>
    <row r="4" spans="1:13" s="11" customFormat="1" ht="24" customHeight="1">
      <c r="A4" s="292"/>
      <c r="B4" s="76" t="s">
        <v>243</v>
      </c>
      <c r="C4" s="77" t="s">
        <v>238</v>
      </c>
      <c r="D4" s="38"/>
    </row>
    <row r="5" spans="1:13" s="11" customFormat="1" ht="12" customHeight="1">
      <c r="A5" s="38"/>
      <c r="B5" s="38"/>
      <c r="C5" s="38"/>
    </row>
    <row r="6" spans="1:13" s="11" customFormat="1" ht="12" customHeight="1">
      <c r="A6" s="38" t="s">
        <v>60</v>
      </c>
      <c r="B6" s="103"/>
      <c r="C6" s="103"/>
      <c r="E6" s="112"/>
      <c r="F6" s="112"/>
      <c r="G6" s="112"/>
      <c r="H6" s="112"/>
      <c r="I6" s="112"/>
      <c r="J6" s="112"/>
      <c r="K6" s="112"/>
      <c r="L6" s="112"/>
      <c r="M6" s="112"/>
    </row>
    <row r="7" spans="1:13" s="11" customFormat="1" ht="12" customHeight="1">
      <c r="A7" s="102" t="s">
        <v>95</v>
      </c>
      <c r="B7" s="48" t="s">
        <v>239</v>
      </c>
      <c r="C7" s="146" t="s">
        <v>65</v>
      </c>
      <c r="E7" s="112"/>
    </row>
    <row r="8" spans="1:13" s="11" customFormat="1" ht="12" customHeight="1">
      <c r="A8" s="101" t="s">
        <v>96</v>
      </c>
      <c r="B8" s="48" t="s">
        <v>239</v>
      </c>
      <c r="C8" s="146" t="s">
        <v>65</v>
      </c>
      <c r="E8" s="112"/>
    </row>
    <row r="9" spans="1:13" s="11" customFormat="1" ht="12" customHeight="1">
      <c r="A9" s="101" t="s">
        <v>316</v>
      </c>
      <c r="B9" s="48" t="s">
        <v>239</v>
      </c>
      <c r="C9" s="146" t="s">
        <v>65</v>
      </c>
      <c r="E9" s="112"/>
    </row>
    <row r="10" spans="1:13" s="11" customFormat="1" ht="12" customHeight="1">
      <c r="A10" s="148" t="s">
        <v>275</v>
      </c>
      <c r="B10" s="48"/>
      <c r="C10" s="48"/>
      <c r="E10" s="112"/>
    </row>
    <row r="11" spans="1:13" s="11" customFormat="1" ht="12" customHeight="1">
      <c r="A11" s="148" t="s">
        <v>276</v>
      </c>
      <c r="B11" s="103"/>
      <c r="C11" s="48"/>
      <c r="E11" s="112"/>
    </row>
    <row r="12" spans="1:13" s="11" customFormat="1" ht="12" customHeight="1">
      <c r="A12" s="101" t="s">
        <v>283</v>
      </c>
      <c r="B12" s="48" t="s">
        <v>239</v>
      </c>
      <c r="C12" s="146" t="s">
        <v>65</v>
      </c>
      <c r="E12" s="112"/>
    </row>
    <row r="13" spans="1:13" s="11" customFormat="1" ht="12" customHeight="1">
      <c r="A13" s="101" t="s">
        <v>285</v>
      </c>
      <c r="B13" s="48" t="s">
        <v>240</v>
      </c>
      <c r="C13" s="158" t="s">
        <v>242</v>
      </c>
      <c r="E13" s="112"/>
    </row>
    <row r="14" spans="1:13" s="11" customFormat="1" ht="12" customHeight="1">
      <c r="A14" s="101" t="s">
        <v>342</v>
      </c>
      <c r="B14" s="48" t="s">
        <v>240</v>
      </c>
      <c r="C14" s="215" t="s">
        <v>242</v>
      </c>
      <c r="D14" s="54"/>
      <c r="E14" s="54"/>
      <c r="F14" s="54"/>
      <c r="G14" s="54"/>
      <c r="H14" s="54"/>
      <c r="I14" s="54"/>
    </row>
    <row r="15" spans="1:13" s="11" customFormat="1" ht="12" customHeight="1">
      <c r="A15" s="101"/>
      <c r="B15" s="103"/>
      <c r="C15" s="48"/>
      <c r="E15" s="112"/>
    </row>
    <row r="16" spans="1:13" s="11" customFormat="1" ht="12" customHeight="1">
      <c r="A16" s="38" t="s">
        <v>235</v>
      </c>
      <c r="B16" s="103"/>
      <c r="C16" s="48"/>
      <c r="E16" s="112"/>
    </row>
    <row r="17" spans="1:9" s="11" customFormat="1" ht="12" customHeight="1">
      <c r="A17" s="102" t="s">
        <v>304</v>
      </c>
      <c r="B17" s="48" t="s">
        <v>239</v>
      </c>
      <c r="C17" s="146" t="s">
        <v>65</v>
      </c>
      <c r="E17" s="112"/>
    </row>
    <row r="18" spans="1:9" s="11" customFormat="1" ht="12" customHeight="1">
      <c r="A18" s="102" t="s">
        <v>246</v>
      </c>
      <c r="B18" s="48" t="s">
        <v>239</v>
      </c>
      <c r="C18" s="146" t="s">
        <v>65</v>
      </c>
      <c r="E18" s="112"/>
    </row>
    <row r="19" spans="1:9" s="11" customFormat="1" ht="12" customHeight="1">
      <c r="A19" s="102" t="s">
        <v>98</v>
      </c>
      <c r="B19" s="48" t="s">
        <v>239</v>
      </c>
      <c r="C19" s="146" t="s">
        <v>65</v>
      </c>
      <c r="E19" s="112"/>
    </row>
    <row r="20" spans="1:9" s="11" customFormat="1" ht="12" customHeight="1">
      <c r="A20" s="102" t="s">
        <v>215</v>
      </c>
      <c r="B20" s="48" t="s">
        <v>239</v>
      </c>
      <c r="C20" s="146" t="s">
        <v>65</v>
      </c>
      <c r="E20" s="112"/>
    </row>
    <row r="21" spans="1:9" s="11" customFormat="1" ht="12" customHeight="1">
      <c r="A21" s="102" t="s">
        <v>295</v>
      </c>
      <c r="B21" s="48" t="s">
        <v>240</v>
      </c>
      <c r="C21" s="146" t="s">
        <v>241</v>
      </c>
    </row>
    <row r="22" spans="1:9" s="11" customFormat="1" ht="12" customHeight="1">
      <c r="A22" s="102" t="s">
        <v>223</v>
      </c>
      <c r="B22" s="48" t="s">
        <v>240</v>
      </c>
      <c r="C22" s="146" t="s">
        <v>242</v>
      </c>
      <c r="D22" s="161" t="s">
        <v>242</v>
      </c>
      <c r="E22" s="161" t="s">
        <v>242</v>
      </c>
      <c r="F22" s="161" t="s">
        <v>242</v>
      </c>
      <c r="G22" s="161" t="s">
        <v>242</v>
      </c>
    </row>
    <row r="23" spans="1:9" s="11" customFormat="1" ht="12" customHeight="1">
      <c r="A23" s="102" t="s">
        <v>300</v>
      </c>
      <c r="B23" s="48" t="s">
        <v>240</v>
      </c>
      <c r="C23" s="161" t="s">
        <v>242</v>
      </c>
    </row>
    <row r="24" spans="1:9" s="11" customFormat="1" ht="12" customHeight="1">
      <c r="A24" s="101" t="s">
        <v>334</v>
      </c>
      <c r="B24" s="48" t="s">
        <v>240</v>
      </c>
      <c r="C24" s="201" t="s">
        <v>242</v>
      </c>
      <c r="E24" s="112"/>
    </row>
    <row r="25" spans="1:9" s="11" customFormat="1" ht="12" customHeight="1">
      <c r="A25" s="101" t="s">
        <v>380</v>
      </c>
      <c r="B25" s="48" t="s">
        <v>240</v>
      </c>
      <c r="C25" s="216" t="s">
        <v>242</v>
      </c>
      <c r="E25" s="112"/>
    </row>
    <row r="26" spans="1:9" s="11" customFormat="1" ht="12" customHeight="1">
      <c r="A26" s="101" t="s">
        <v>381</v>
      </c>
      <c r="B26" s="48" t="s">
        <v>240</v>
      </c>
      <c r="C26" s="216" t="s">
        <v>242</v>
      </c>
      <c r="E26" s="112"/>
    </row>
    <row r="27" spans="1:9" s="11" customFormat="1" ht="12" customHeight="1">
      <c r="A27" s="101" t="s">
        <v>442</v>
      </c>
      <c r="B27" s="48" t="s">
        <v>240</v>
      </c>
      <c r="C27" s="236" t="s">
        <v>242</v>
      </c>
      <c r="E27" s="112"/>
    </row>
    <row r="28" spans="1:9" s="11" customFormat="1" ht="12" customHeight="1">
      <c r="A28" s="101" t="s">
        <v>443</v>
      </c>
      <c r="B28" s="48" t="s">
        <v>240</v>
      </c>
      <c r="C28" s="253" t="s">
        <v>242</v>
      </c>
      <c r="E28" s="112"/>
    </row>
    <row r="29" spans="1:9" s="11" customFormat="1" ht="12" customHeight="1">
      <c r="A29" s="101" t="s">
        <v>441</v>
      </c>
      <c r="B29" s="48" t="s">
        <v>240</v>
      </c>
      <c r="C29" s="253" t="s">
        <v>242</v>
      </c>
      <c r="E29" s="112"/>
    </row>
    <row r="30" spans="1:9" s="11" customFormat="1" ht="12" customHeight="1"/>
    <row r="31" spans="1:9" s="11" customFormat="1" ht="12" customHeight="1">
      <c r="A31" s="11" t="s">
        <v>64</v>
      </c>
    </row>
    <row r="32" spans="1:9" ht="12" customHeight="1">
      <c r="A32" s="102" t="s">
        <v>363</v>
      </c>
      <c r="B32" s="48" t="s">
        <v>239</v>
      </c>
      <c r="C32" s="146" t="s">
        <v>65</v>
      </c>
      <c r="D32" s="11"/>
      <c r="E32" s="112"/>
      <c r="F32" s="11"/>
      <c r="G32" s="11"/>
      <c r="H32" s="11"/>
      <c r="I32" s="11"/>
    </row>
    <row r="33" spans="1:9" s="11" customFormat="1" ht="12" customHeight="1">
      <c r="A33" s="148" t="s">
        <v>278</v>
      </c>
      <c r="B33"/>
      <c r="C33"/>
      <c r="D33"/>
      <c r="E33"/>
      <c r="F33"/>
      <c r="G33"/>
      <c r="H33"/>
      <c r="I33"/>
    </row>
    <row r="34" spans="1:9" s="11" customFormat="1" ht="12" customHeight="1">
      <c r="A34" s="102" t="s">
        <v>279</v>
      </c>
      <c r="B34" s="48" t="s">
        <v>239</v>
      </c>
      <c r="C34" s="146" t="s">
        <v>65</v>
      </c>
    </row>
    <row r="35" spans="1:9">
      <c r="A35" s="148" t="s">
        <v>277</v>
      </c>
      <c r="B35" s="11"/>
      <c r="C35" s="11"/>
      <c r="D35" s="11"/>
      <c r="E35" s="11"/>
      <c r="F35" s="11"/>
      <c r="G35" s="11"/>
      <c r="H35" s="11"/>
      <c r="I35" s="11"/>
    </row>
    <row r="36" spans="1:9">
      <c r="A36" s="154"/>
    </row>
    <row r="37" spans="1:9">
      <c r="A37" s="154"/>
    </row>
  </sheetData>
  <mergeCells count="2">
    <mergeCell ref="B3:C3"/>
    <mergeCell ref="A3:A4"/>
  </mergeCells>
  <phoneticPr fontId="4" type="noConversion"/>
  <hyperlinks>
    <hyperlink ref="A1:C1" location="Inhaltsverzeichnis!E47" display="2    Hochschulen im Land Brandenburg nach der Trägerschaft" xr:uid="{00000000-0004-0000-0F00-000000000000}"/>
    <hyperlink ref="A1" location="Inhaltsverzeichnis!E48" display="2    Hochschulen im Land Brandenburg nach der Trägerschaft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1"/>
  <headerFooter alignWithMargins="0">
    <oddHeader>&amp;C&amp;8– &amp;P –</oddHeader>
    <oddFooter>&amp;C&amp;"Arial,Standard"&amp;7&amp;K000000 Amt für Statistik Berlin-Brandenburg — SB III 1 – j / 23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7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41</xdr:row>
                <xdr:rowOff>85725</xdr:rowOff>
              </to>
            </anchor>
          </objectPr>
        </oleObject>
      </mc:Choice>
      <mc:Fallback>
        <oleObject progId="Document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28934-7FBD-4449-BBC6-DBD11091A5A0}">
  <dimension ref="A3:E58"/>
  <sheetViews>
    <sheetView workbookViewId="0"/>
  </sheetViews>
  <sheetFormatPr baseColWidth="10" defaultColWidth="11.42578125" defaultRowHeight="12.75"/>
  <cols>
    <col min="1" max="1" width="1.7109375" style="106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4"/>
      <c r="B16" s="106"/>
    </row>
    <row r="17" spans="1:2">
      <c r="A17" s="4"/>
      <c r="B17" s="106"/>
    </row>
    <row r="18" spans="1:2">
      <c r="A18" s="4"/>
      <c r="B18" s="106"/>
    </row>
    <row r="19" spans="1:2">
      <c r="B19" s="234"/>
    </row>
    <row r="20" spans="1:2">
      <c r="B20" s="106"/>
    </row>
    <row r="21" spans="1:2">
      <c r="A21" s="107" t="s">
        <v>33</v>
      </c>
      <c r="B21" s="106"/>
    </row>
    <row r="23" spans="1:2" ht="11.1" customHeight="1">
      <c r="A23" s="4"/>
      <c r="B23" s="107" t="s">
        <v>52</v>
      </c>
    </row>
    <row r="24" spans="1:2" ht="11.1" customHeight="1">
      <c r="A24" s="4"/>
      <c r="B24" s="153" t="s">
        <v>414</v>
      </c>
    </row>
    <row r="25" spans="1:2" ht="11.1" customHeight="1">
      <c r="A25" s="4"/>
    </row>
    <row r="26" spans="1:2" ht="11.1" customHeight="1">
      <c r="A26" s="4"/>
      <c r="B26" s="153" t="s">
        <v>281</v>
      </c>
    </row>
    <row r="27" spans="1:2" ht="11.1" customHeight="1">
      <c r="A27" s="4"/>
      <c r="B27" s="153" t="s">
        <v>444</v>
      </c>
    </row>
    <row r="28" spans="1:2" ht="11.1" customHeight="1">
      <c r="A28" s="4"/>
      <c r="B28" s="232"/>
    </row>
    <row r="29" spans="1:2" ht="11.1" customHeight="1">
      <c r="A29" s="4"/>
      <c r="B29" s="107"/>
    </row>
    <row r="30" spans="1:2" ht="11.1" customHeight="1">
      <c r="A30" s="4"/>
      <c r="B30" s="232"/>
    </row>
    <row r="31" spans="1:2" ht="11.1" customHeight="1">
      <c r="A31" s="4"/>
      <c r="B31" s="232"/>
    </row>
    <row r="32" spans="1:2" ht="11.1" customHeight="1">
      <c r="A32" s="4"/>
      <c r="B32" s="153"/>
    </row>
    <row r="33" spans="1:5" ht="80.45" customHeight="1">
      <c r="A33" s="4"/>
    </row>
    <row r="34" spans="1:5" ht="10.9" customHeight="1">
      <c r="A34" s="108" t="s">
        <v>216</v>
      </c>
      <c r="B34" s="116"/>
      <c r="C34" s="116"/>
      <c r="D34" s="109" t="s">
        <v>36</v>
      </c>
      <c r="E34" s="110"/>
    </row>
    <row r="35" spans="1:5" ht="10.9" customHeight="1">
      <c r="A35" s="116"/>
      <c r="B35" s="116"/>
      <c r="C35" s="116"/>
      <c r="D35" s="110"/>
      <c r="E35" s="110"/>
    </row>
    <row r="36" spans="1:5" ht="10.9" customHeight="1">
      <c r="A36" s="116"/>
      <c r="B36" s="111" t="s">
        <v>53</v>
      </c>
      <c r="C36" s="116"/>
      <c r="D36" s="110">
        <v>0</v>
      </c>
      <c r="E36" s="110" t="s">
        <v>217</v>
      </c>
    </row>
    <row r="37" spans="1:5" ht="10.9" customHeight="1">
      <c r="A37" s="116"/>
      <c r="B37" s="116" t="s">
        <v>319</v>
      </c>
      <c r="C37" s="116"/>
      <c r="D37" s="116"/>
      <c r="E37" s="110" t="s">
        <v>218</v>
      </c>
    </row>
    <row r="38" spans="1:5" ht="10.9" customHeight="1">
      <c r="A38" s="116"/>
      <c r="B38" s="116" t="s">
        <v>320</v>
      </c>
      <c r="C38" s="116"/>
      <c r="D38" s="116"/>
      <c r="E38" s="110" t="s">
        <v>51</v>
      </c>
    </row>
    <row r="39" spans="1:5" ht="10.9" customHeight="1">
      <c r="A39" s="116"/>
      <c r="B39" s="233" t="s">
        <v>34</v>
      </c>
      <c r="C39" s="116"/>
      <c r="D39" s="110" t="s">
        <v>23</v>
      </c>
      <c r="E39" s="110" t="s">
        <v>37</v>
      </c>
    </row>
    <row r="40" spans="1:5" ht="10.9" customHeight="1">
      <c r="A40" s="116"/>
      <c r="B40" s="233" t="s">
        <v>35</v>
      </c>
      <c r="C40" s="116"/>
      <c r="D40" s="110" t="s">
        <v>49</v>
      </c>
      <c r="E40" s="110" t="s">
        <v>43</v>
      </c>
    </row>
    <row r="41" spans="1:5" ht="10.9" customHeight="1">
      <c r="A41" s="116"/>
      <c r="B41" s="111"/>
      <c r="C41" s="117"/>
      <c r="D41" s="110" t="s">
        <v>55</v>
      </c>
      <c r="E41" s="110" t="s">
        <v>38</v>
      </c>
    </row>
    <row r="42" spans="1:5" ht="10.9" customHeight="1">
      <c r="A42" s="116"/>
      <c r="B42" s="116" t="s">
        <v>267</v>
      </c>
      <c r="C42" s="117"/>
      <c r="D42" s="110" t="s">
        <v>39</v>
      </c>
      <c r="E42" s="110" t="s">
        <v>40</v>
      </c>
    </row>
    <row r="43" spans="1:5" ht="10.9" customHeight="1">
      <c r="A43" s="116"/>
      <c r="B43" s="116" t="s">
        <v>387</v>
      </c>
      <c r="C43" s="117"/>
      <c r="D43" s="110" t="s">
        <v>24</v>
      </c>
      <c r="E43" s="110" t="s">
        <v>50</v>
      </c>
    </row>
    <row r="44" spans="1:5" ht="10.9" customHeight="1">
      <c r="A44" s="117"/>
      <c r="B44" s="118"/>
      <c r="C44" s="117"/>
      <c r="D44" s="116"/>
      <c r="E44" s="110" t="s">
        <v>219</v>
      </c>
    </row>
    <row r="45" spans="1:5" ht="10.9" customHeight="1">
      <c r="A45" s="117"/>
      <c r="B45" s="118"/>
      <c r="C45" s="117"/>
      <c r="D45" s="110" t="s">
        <v>26</v>
      </c>
      <c r="E45" s="110" t="s">
        <v>48</v>
      </c>
    </row>
    <row r="46" spans="1:5" ht="10.9" customHeight="1">
      <c r="A46" s="117"/>
      <c r="B46" s="118"/>
      <c r="C46" s="117"/>
      <c r="D46" s="110" t="s">
        <v>41</v>
      </c>
      <c r="E46" s="110" t="s">
        <v>42</v>
      </c>
    </row>
    <row r="47" spans="1:5" ht="10.9" customHeight="1">
      <c r="A47" s="117"/>
      <c r="B47" s="118"/>
      <c r="C47" s="117"/>
      <c r="D47" s="110" t="s">
        <v>44</v>
      </c>
      <c r="E47" s="110" t="s">
        <v>45</v>
      </c>
    </row>
    <row r="48" spans="1:5" ht="10.9" customHeight="1">
      <c r="A48" s="117"/>
      <c r="B48" s="118"/>
      <c r="C48" s="117"/>
      <c r="D48" s="110" t="s">
        <v>46</v>
      </c>
      <c r="E48" s="110" t="s">
        <v>47</v>
      </c>
    </row>
    <row r="49" spans="1:5" ht="10.9" customHeight="1">
      <c r="A49" s="117"/>
      <c r="B49" s="118"/>
      <c r="C49" s="117"/>
      <c r="D49" s="116"/>
      <c r="E49" s="110"/>
    </row>
    <row r="50" spans="1:5" ht="10.9" customHeight="1">
      <c r="A50" s="117"/>
      <c r="B50" s="118"/>
      <c r="C50" s="117"/>
      <c r="D50" s="116"/>
      <c r="E50" s="110"/>
    </row>
    <row r="51" spans="1:5" ht="10.9" customHeight="1">
      <c r="A51" s="116"/>
      <c r="B51" s="111" t="s">
        <v>220</v>
      </c>
      <c r="C51" s="117"/>
    </row>
    <row r="52" spans="1:5" ht="10.9" customHeight="1">
      <c r="A52" s="116"/>
      <c r="B52" s="155" t="s">
        <v>417</v>
      </c>
      <c r="C52" s="117"/>
    </row>
    <row r="53" spans="1:5" ht="10.9" customHeight="1">
      <c r="A53" s="116"/>
      <c r="B53" s="155"/>
      <c r="C53" s="117"/>
    </row>
    <row r="54" spans="1:5" ht="30" customHeight="1">
      <c r="A54" s="116"/>
      <c r="B54" s="155"/>
      <c r="C54" s="117"/>
    </row>
    <row r="55" spans="1:5" ht="18" customHeight="1">
      <c r="A55" s="4"/>
      <c r="B55" s="270" t="s">
        <v>268</v>
      </c>
      <c r="C55" s="270"/>
      <c r="D55" s="270"/>
    </row>
    <row r="56" spans="1:5" ht="18" customHeight="1">
      <c r="A56" s="117"/>
      <c r="B56" s="270"/>
      <c r="C56" s="270"/>
      <c r="D56" s="270"/>
    </row>
    <row r="57" spans="1:5" ht="10.9" customHeight="1">
      <c r="A57" s="117"/>
      <c r="B57" s="147" t="s">
        <v>269</v>
      </c>
      <c r="C57" s="117"/>
    </row>
    <row r="58" spans="1:5" ht="10.9" customHeight="1">
      <c r="A58" s="117"/>
      <c r="C58" s="117"/>
    </row>
  </sheetData>
  <sheetProtection selectLockedCells="1"/>
  <mergeCells count="1">
    <mergeCell ref="B55:D56"/>
  </mergeCells>
  <hyperlinks>
    <hyperlink ref="B57" r:id="rId1" xr:uid="{00000000-0004-0000-0100-000000000000}"/>
    <hyperlink ref="B39" r:id="rId2" xr:uid="{ADD36674-45AE-4900-B6B2-4965685BD504}"/>
    <hyperlink ref="B40" r:id="rId3" xr:uid="{2E0C1BBB-2920-4BFE-805A-BD945CCBE81F}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N70"/>
  <sheetViews>
    <sheetView workbookViewId="0">
      <selection activeCell="N15" sqref="N15"/>
    </sheetView>
  </sheetViews>
  <sheetFormatPr baseColWidth="10" defaultColWidth="11.5703125" defaultRowHeight="12"/>
  <cols>
    <col min="1" max="1" width="2.7109375" style="7" customWidth="1"/>
    <col min="2" max="2" width="36.7109375" style="13" customWidth="1"/>
    <col min="3" max="3" width="3.140625" style="9" customWidth="1"/>
    <col min="4" max="4" width="2.42578125" style="13" customWidth="1"/>
    <col min="5" max="5" width="2.85546875" style="7" customWidth="1"/>
    <col min="6" max="6" width="36.7109375" style="13" customWidth="1"/>
    <col min="7" max="7" width="3.140625" style="9" customWidth="1"/>
    <col min="8" max="8" width="9.5703125" style="13" customWidth="1"/>
    <col min="9" max="16384" width="11.5703125" style="13"/>
  </cols>
  <sheetData>
    <row r="1" spans="1:12" ht="100.15" customHeight="1">
      <c r="A1" s="271" t="s">
        <v>54</v>
      </c>
      <c r="B1" s="271"/>
      <c r="C1" s="12"/>
      <c r="G1" s="14"/>
      <c r="H1" s="272"/>
    </row>
    <row r="2" spans="1:12" ht="20.45" customHeight="1">
      <c r="C2" s="1" t="s">
        <v>30</v>
      </c>
      <c r="G2" s="1" t="s">
        <v>30</v>
      </c>
      <c r="H2" s="272"/>
    </row>
    <row r="3" spans="1:12">
      <c r="A3" s="19"/>
      <c r="E3" s="19"/>
      <c r="F3" s="8"/>
      <c r="G3" s="15"/>
      <c r="H3" s="272"/>
    </row>
    <row r="4" spans="1:12" ht="24" customHeight="1">
      <c r="B4" s="100" t="s">
        <v>317</v>
      </c>
      <c r="C4" s="95"/>
      <c r="D4" s="9"/>
      <c r="F4" s="9"/>
      <c r="G4" s="16"/>
      <c r="H4" s="272"/>
    </row>
    <row r="5" spans="1:12">
      <c r="B5" s="9"/>
      <c r="C5" s="16"/>
      <c r="D5" s="9"/>
      <c r="F5" s="9"/>
      <c r="G5" s="16"/>
      <c r="H5" s="272"/>
    </row>
    <row r="6" spans="1:12">
      <c r="C6" s="16"/>
      <c r="D6" s="9"/>
      <c r="F6" s="9"/>
      <c r="G6" s="16"/>
      <c r="H6" s="272"/>
    </row>
    <row r="7" spans="1:12" ht="11.25" customHeight="1">
      <c r="A7" s="70"/>
      <c r="B7" s="8" t="s">
        <v>31</v>
      </c>
      <c r="C7" s="123"/>
      <c r="D7" s="9"/>
      <c r="F7" s="9"/>
      <c r="G7" s="16"/>
      <c r="H7" s="272"/>
    </row>
    <row r="8" spans="1:12" s="96" customFormat="1" ht="11.25" customHeight="1">
      <c r="B8" s="124"/>
      <c r="C8" s="123"/>
      <c r="H8" s="237"/>
    </row>
    <row r="9" spans="1:12" s="96" customFormat="1" ht="12" customHeight="1">
      <c r="B9" s="100" t="s">
        <v>196</v>
      </c>
      <c r="C9" s="121"/>
    </row>
    <row r="10" spans="1:12" s="96" customFormat="1" ht="12" customHeight="1">
      <c r="B10" s="100" t="s">
        <v>198</v>
      </c>
      <c r="C10" s="121"/>
    </row>
    <row r="11" spans="1:12" ht="12" customHeight="1">
      <c r="A11" s="70"/>
      <c r="B11" s="94" t="s">
        <v>416</v>
      </c>
      <c r="C11" s="95">
        <v>5</v>
      </c>
      <c r="D11" s="52"/>
      <c r="F11" s="9"/>
      <c r="G11" s="52"/>
    </row>
    <row r="12" spans="1:12" ht="11.25" customHeight="1">
      <c r="A12" s="70"/>
      <c r="B12" s="73"/>
      <c r="C12" s="52"/>
      <c r="D12" s="52"/>
      <c r="F12" s="9"/>
      <c r="G12" s="52"/>
    </row>
    <row r="13" spans="1:12" s="96" customFormat="1" ht="12" customHeight="1">
      <c r="B13" s="100" t="s">
        <v>405</v>
      </c>
      <c r="C13" s="100"/>
    </row>
    <row r="14" spans="1:12" s="96" customFormat="1" ht="12" customHeight="1">
      <c r="B14" s="100" t="s">
        <v>338</v>
      </c>
      <c r="C14" s="95">
        <v>6</v>
      </c>
    </row>
    <row r="15" spans="1:12" ht="11.25" customHeight="1">
      <c r="A15" s="70"/>
      <c r="B15" s="73"/>
      <c r="C15" s="16"/>
      <c r="D15" s="9"/>
      <c r="F15" s="9"/>
      <c r="G15" s="68"/>
      <c r="H15" s="32"/>
      <c r="I15" s="32"/>
      <c r="J15" s="32"/>
      <c r="K15" s="32"/>
      <c r="L15" s="32"/>
    </row>
    <row r="16" spans="1:12" s="96" customFormat="1" ht="12" customHeight="1">
      <c r="B16" s="100" t="s">
        <v>389</v>
      </c>
      <c r="C16" s="100"/>
    </row>
    <row r="17" spans="1:14" s="96" customFormat="1" ht="12" customHeight="1">
      <c r="B17" s="100" t="s">
        <v>390</v>
      </c>
      <c r="C17" s="100"/>
    </row>
    <row r="18" spans="1:14" s="96" customFormat="1" ht="12" customHeight="1">
      <c r="B18" s="100" t="s">
        <v>391</v>
      </c>
      <c r="C18" s="95">
        <v>7</v>
      </c>
    </row>
    <row r="19" spans="1:14" s="96" customFormat="1" ht="11.25" customHeight="1">
      <c r="B19" s="94"/>
    </row>
    <row r="20" spans="1:14" s="96" customFormat="1" ht="12" customHeight="1">
      <c r="B20" s="100"/>
      <c r="C20" s="100"/>
    </row>
    <row r="21" spans="1:14" s="96" customFormat="1" ht="12" customHeight="1">
      <c r="B21" s="100"/>
      <c r="C21" s="95"/>
    </row>
    <row r="22" spans="1:14" ht="11.25" customHeight="1">
      <c r="B22" s="74"/>
      <c r="D22" s="9"/>
      <c r="F22" s="9"/>
      <c r="G22" s="69"/>
      <c r="H22" s="53"/>
      <c r="I22" s="53"/>
      <c r="J22" s="53"/>
      <c r="K22" s="53"/>
      <c r="L22" s="53"/>
      <c r="M22" s="53"/>
      <c r="N22" s="53"/>
    </row>
    <row r="23" spans="1:14" s="96" customFormat="1">
      <c r="B23" s="97" t="s">
        <v>32</v>
      </c>
    </row>
    <row r="24" spans="1:14" s="96" customFormat="1">
      <c r="B24" s="97"/>
    </row>
    <row r="25" spans="1:14" s="96" customFormat="1" ht="11.25" customHeight="1">
      <c r="A25" s="223">
        <v>1</v>
      </c>
      <c r="B25" s="100" t="s">
        <v>182</v>
      </c>
      <c r="C25" s="100"/>
      <c r="E25" s="223">
        <v>8</v>
      </c>
      <c r="F25" s="223" t="s">
        <v>420</v>
      </c>
      <c r="G25" s="223"/>
    </row>
    <row r="26" spans="1:14" s="96" customFormat="1" ht="12" customHeight="1">
      <c r="A26" s="100"/>
      <c r="B26" s="100" t="s">
        <v>418</v>
      </c>
      <c r="C26" s="100"/>
      <c r="E26" s="223"/>
      <c r="F26" s="223" t="s">
        <v>195</v>
      </c>
      <c r="G26" s="223"/>
    </row>
    <row r="27" spans="1:14" s="96" customFormat="1" ht="12" customHeight="1">
      <c r="A27" s="100"/>
      <c r="B27" s="100" t="s">
        <v>183</v>
      </c>
      <c r="C27" s="95">
        <v>4</v>
      </c>
      <c r="E27" s="223"/>
      <c r="F27" s="223" t="s">
        <v>203</v>
      </c>
      <c r="G27" s="131">
        <v>22</v>
      </c>
    </row>
    <row r="28" spans="1:14" s="96" customFormat="1" ht="12" customHeight="1">
      <c r="A28" s="94"/>
      <c r="B28" s="94"/>
      <c r="E28" s="94"/>
      <c r="F28" s="94"/>
    </row>
    <row r="29" spans="1:14" s="96" customFormat="1">
      <c r="A29" s="223">
        <v>2</v>
      </c>
      <c r="B29" s="94" t="s">
        <v>197</v>
      </c>
      <c r="E29" s="223">
        <v>9</v>
      </c>
      <c r="F29" s="223" t="s">
        <v>194</v>
      </c>
      <c r="G29" s="223"/>
    </row>
    <row r="30" spans="1:14" s="96" customFormat="1" ht="12" customHeight="1">
      <c r="A30" s="94"/>
      <c r="B30" s="94" t="s">
        <v>337</v>
      </c>
      <c r="C30" s="95">
        <v>5</v>
      </c>
      <c r="E30" s="223"/>
      <c r="F30" s="223" t="s">
        <v>423</v>
      </c>
      <c r="G30" s="131">
        <v>26</v>
      </c>
    </row>
    <row r="31" spans="1:14" s="96" customFormat="1">
      <c r="A31" s="94"/>
      <c r="B31" s="94"/>
      <c r="E31" s="94"/>
      <c r="F31" s="94"/>
    </row>
    <row r="32" spans="1:14" s="96" customFormat="1" ht="12" customHeight="1">
      <c r="A32" s="223">
        <v>3</v>
      </c>
      <c r="B32" s="100" t="s">
        <v>392</v>
      </c>
      <c r="C32" s="100"/>
      <c r="E32" s="223">
        <v>10</v>
      </c>
      <c r="F32" s="223" t="s">
        <v>420</v>
      </c>
      <c r="G32" s="223"/>
    </row>
    <row r="33" spans="1:7" s="96" customFormat="1" ht="12" customHeight="1">
      <c r="A33" s="100"/>
      <c r="B33" s="100" t="s">
        <v>393</v>
      </c>
      <c r="C33" s="100"/>
      <c r="E33" s="223"/>
      <c r="F33" s="223" t="s">
        <v>186</v>
      </c>
      <c r="G33" s="223"/>
    </row>
    <row r="34" spans="1:7" s="96" customFormat="1">
      <c r="A34" s="100"/>
      <c r="B34" s="100" t="s">
        <v>183</v>
      </c>
      <c r="C34" s="95">
        <v>6</v>
      </c>
      <c r="E34" s="223"/>
      <c r="F34" s="223" t="s">
        <v>187</v>
      </c>
      <c r="G34" s="131">
        <v>27</v>
      </c>
    </row>
    <row r="35" spans="1:7" s="96" customFormat="1">
      <c r="A35" s="94"/>
      <c r="B35" s="94"/>
      <c r="E35" s="94"/>
      <c r="F35" s="94"/>
    </row>
    <row r="36" spans="1:7" s="96" customFormat="1">
      <c r="A36" s="223">
        <v>4</v>
      </c>
      <c r="B36" s="94" t="s">
        <v>394</v>
      </c>
      <c r="E36" s="223">
        <v>11</v>
      </c>
      <c r="F36" s="223" t="s">
        <v>397</v>
      </c>
      <c r="G36" s="223"/>
    </row>
    <row r="37" spans="1:7" s="96" customFormat="1" ht="12" customHeight="1">
      <c r="A37" s="94"/>
      <c r="B37" s="94" t="s">
        <v>395</v>
      </c>
      <c r="E37" s="223"/>
      <c r="F37" s="223" t="s">
        <v>422</v>
      </c>
      <c r="G37" s="223"/>
    </row>
    <row r="38" spans="1:7" s="96" customFormat="1" ht="12" customHeight="1">
      <c r="A38" s="94"/>
      <c r="B38" s="94" t="s">
        <v>396</v>
      </c>
      <c r="C38" s="95">
        <v>7</v>
      </c>
      <c r="E38" s="223"/>
      <c r="F38" s="223" t="s">
        <v>398</v>
      </c>
      <c r="G38" s="131">
        <v>31</v>
      </c>
    </row>
    <row r="39" spans="1:7" s="96" customFormat="1" ht="11.25" customHeight="1">
      <c r="A39" s="94"/>
      <c r="B39" s="94"/>
    </row>
    <row r="40" spans="1:7" s="96" customFormat="1" ht="12" customHeight="1">
      <c r="A40" s="223">
        <v>5</v>
      </c>
      <c r="B40" s="224" t="s">
        <v>400</v>
      </c>
      <c r="C40" s="223"/>
    </row>
    <row r="41" spans="1:7" s="96" customFormat="1" ht="12" customHeight="1">
      <c r="A41" s="224"/>
      <c r="B41" s="224" t="s">
        <v>401</v>
      </c>
      <c r="C41" s="223"/>
      <c r="E41" s="94"/>
      <c r="F41" s="94"/>
    </row>
    <row r="42" spans="1:7" s="96" customFormat="1" ht="12" customHeight="1">
      <c r="A42" s="224"/>
      <c r="B42" s="224" t="s">
        <v>419</v>
      </c>
      <c r="C42" s="223"/>
      <c r="E42" s="94"/>
      <c r="F42" s="94"/>
    </row>
    <row r="43" spans="1:7" s="96" customFormat="1" ht="12" customHeight="1">
      <c r="A43" s="222"/>
      <c r="B43" s="222" t="s">
        <v>399</v>
      </c>
      <c r="C43" s="95">
        <v>8</v>
      </c>
      <c r="E43" s="94"/>
      <c r="F43" s="97" t="s">
        <v>264</v>
      </c>
    </row>
    <row r="44" spans="1:7" s="96" customFormat="1" ht="11.25" customHeight="1">
      <c r="A44" s="18"/>
      <c r="B44" s="17"/>
      <c r="C44" s="16"/>
      <c r="E44" s="94"/>
      <c r="F44" s="94"/>
    </row>
    <row r="45" spans="1:7" s="96" customFormat="1" ht="12" customHeight="1">
      <c r="A45" s="223">
        <v>6</v>
      </c>
      <c r="B45" s="100" t="s">
        <v>420</v>
      </c>
      <c r="C45" s="100"/>
      <c r="E45" s="223">
        <v>1</v>
      </c>
      <c r="F45" s="223" t="s">
        <v>188</v>
      </c>
      <c r="G45" s="223"/>
    </row>
    <row r="46" spans="1:7" s="96" customFormat="1">
      <c r="A46" s="100"/>
      <c r="B46" s="100" t="s">
        <v>184</v>
      </c>
      <c r="C46" s="100"/>
      <c r="E46" s="223"/>
      <c r="F46" s="223" t="s">
        <v>94</v>
      </c>
      <c r="G46" s="131">
        <v>32</v>
      </c>
    </row>
    <row r="47" spans="1:7" s="96" customFormat="1">
      <c r="A47" s="100"/>
      <c r="B47" s="94" t="s">
        <v>189</v>
      </c>
      <c r="C47" s="94"/>
      <c r="E47" s="94"/>
      <c r="F47" s="94"/>
    </row>
    <row r="48" spans="1:7" ht="11.25" customHeight="1">
      <c r="A48" s="100"/>
      <c r="B48" s="94" t="s">
        <v>185</v>
      </c>
      <c r="C48" s="95">
        <v>10</v>
      </c>
      <c r="D48" s="9"/>
      <c r="E48" s="223">
        <v>2</v>
      </c>
      <c r="F48" s="223" t="s">
        <v>247</v>
      </c>
      <c r="G48" s="223"/>
    </row>
    <row r="49" spans="1:7" s="96" customFormat="1" ht="12" customHeight="1">
      <c r="A49" s="94"/>
      <c r="B49" s="94"/>
      <c r="E49" s="223"/>
      <c r="F49" s="223" t="s">
        <v>237</v>
      </c>
      <c r="G49" s="131">
        <v>33</v>
      </c>
    </row>
    <row r="50" spans="1:7" s="96" customFormat="1" ht="12" customHeight="1">
      <c r="A50" s="223">
        <v>7</v>
      </c>
      <c r="B50" s="223" t="s">
        <v>383</v>
      </c>
      <c r="C50" s="223"/>
    </row>
    <row r="51" spans="1:7" s="96" customFormat="1">
      <c r="A51" s="223"/>
      <c r="B51" s="223" t="s">
        <v>421</v>
      </c>
      <c r="C51" s="223"/>
      <c r="E51" s="94"/>
      <c r="F51" s="94"/>
    </row>
    <row r="52" spans="1:7" s="96" customFormat="1">
      <c r="A52" s="223"/>
      <c r="B52" s="223" t="s">
        <v>382</v>
      </c>
      <c r="C52" s="131">
        <v>21</v>
      </c>
      <c r="F52" s="94"/>
    </row>
    <row r="53" spans="1:7" s="96" customFormat="1" ht="11.25" customHeight="1">
      <c r="A53" s="98"/>
      <c r="B53" s="221"/>
      <c r="C53" s="9"/>
    </row>
    <row r="54" spans="1:7" s="96" customFormat="1">
      <c r="A54" s="18"/>
      <c r="B54" s="17"/>
      <c r="C54" s="16"/>
    </row>
    <row r="55" spans="1:7" s="96" customFormat="1" ht="11.25" customHeight="1">
      <c r="A55" s="18"/>
      <c r="B55" s="17"/>
      <c r="C55" s="16"/>
    </row>
    <row r="56" spans="1:7">
      <c r="A56" s="18"/>
      <c r="B56" s="17"/>
      <c r="C56" s="16"/>
      <c r="E56" s="18"/>
      <c r="F56" s="17"/>
      <c r="G56" s="16"/>
    </row>
    <row r="57" spans="1:7">
      <c r="A57" s="18"/>
      <c r="B57" s="17"/>
      <c r="C57" s="16"/>
      <c r="E57" s="18"/>
      <c r="F57" s="17"/>
      <c r="G57" s="16"/>
    </row>
    <row r="58" spans="1:7">
      <c r="A58" s="18"/>
      <c r="B58" s="17"/>
      <c r="C58" s="16"/>
      <c r="E58" s="18"/>
      <c r="F58" s="17"/>
      <c r="G58" s="16"/>
    </row>
    <row r="59" spans="1:7">
      <c r="A59" s="18"/>
      <c r="B59" s="17"/>
      <c r="C59" s="16"/>
      <c r="E59" s="18"/>
      <c r="F59" s="17"/>
      <c r="G59" s="16"/>
    </row>
    <row r="60" spans="1:7">
      <c r="A60" s="19"/>
      <c r="E60" s="18"/>
      <c r="F60" s="17"/>
      <c r="G60" s="16"/>
    </row>
    <row r="61" spans="1:7">
      <c r="A61" s="19"/>
      <c r="E61" s="18"/>
      <c r="F61" s="17"/>
      <c r="G61" s="16"/>
    </row>
    <row r="62" spans="1:7">
      <c r="A62" s="19"/>
      <c r="E62" s="19"/>
    </row>
    <row r="63" spans="1:7">
      <c r="A63" s="19"/>
      <c r="E63" s="19"/>
    </row>
    <row r="64" spans="1:7">
      <c r="A64" s="19"/>
      <c r="E64" s="19"/>
    </row>
    <row r="65" spans="5:5">
      <c r="E65" s="19"/>
    </row>
    <row r="66" spans="5:5">
      <c r="E66" s="19"/>
    </row>
    <row r="67" spans="5:5">
      <c r="E67" s="19"/>
    </row>
    <row r="68" spans="5:5">
      <c r="E68" s="19"/>
    </row>
    <row r="69" spans="5:5">
      <c r="E69" s="19"/>
    </row>
    <row r="70" spans="5:5">
      <c r="E70" s="19"/>
    </row>
  </sheetData>
  <mergeCells count="2">
    <mergeCell ref="A1:B1"/>
    <mergeCell ref="H1:H7"/>
  </mergeCells>
  <phoneticPr fontId="4" type="noConversion"/>
  <hyperlinks>
    <hyperlink ref="B13:C14" location="'T3'!A33" display="Deutsche und ausländische Studierende  in " xr:uid="{00000000-0004-0000-0200-000000000000}"/>
    <hyperlink ref="B16:C18" location="'T4'!A33" display="Studienanfänger nach ausgewählten Hoch-" xr:uid="{00000000-0004-0000-0200-000001000000}"/>
    <hyperlink ref="A25:B27" location="'T1'!A1" display="'T1'!A1" xr:uid="{00000000-0004-0000-0200-000003000000}"/>
    <hyperlink ref="A29:C30" location="'T2'!A1" display="'T2'!A1" xr:uid="{00000000-0004-0000-0200-000004000000}"/>
    <hyperlink ref="A36:C38" location="'T4'!A1" display="'T4'!A1" xr:uid="{00000000-0004-0000-0200-000006000000}"/>
    <hyperlink ref="A45:C48" location="'T6'!A1" display="'T6'!A1" xr:uid="{00000000-0004-0000-0200-000008000000}"/>
    <hyperlink ref="B9:C11" location="'T2'!A33" display="Anteil der Studierenden in den einzelnen " xr:uid="{00000000-0004-0000-0200-00000C000000}"/>
    <hyperlink ref="A25:C27" location="'T1'!A1" display="'T1'!A1" xr:uid="{00000000-0004-0000-0200-000012000000}"/>
    <hyperlink ref="B4" r:id="rId1" display="https://download.statistik-berlin-brandenburg.de/2b5d23d0611028d9/865dceac877e/MD_21311_2019.pdf" xr:uid="{00000000-0004-0000-0200-000013000000}"/>
    <hyperlink ref="A40:C43" location="'T5'!A1" display="'T5'!A1" xr:uid="{819A3981-0593-4748-B924-1D5F1FA737FE}"/>
    <hyperlink ref="A32:C34" location="'T3'!A1" display="'T3'!A1" xr:uid="{632A78DE-7D76-4355-92D7-F62BC73337AF}"/>
    <hyperlink ref="E25:G27" location="'T8'!A1" display="'T8'!A1" xr:uid="{E2D1579B-E447-4187-8335-6688E2A774A6}"/>
    <hyperlink ref="A50:C52" location="'T7'!A1" display="'T7'!A1" xr:uid="{1A6F6E99-E680-43F1-8275-9A5ADA6DAE76}"/>
    <hyperlink ref="E48:G49" location="'Anlage 2'!A1" display="'Anlage 2'!A1" xr:uid="{133B7EEE-DAB0-48A8-97C9-45C9BE0EFA06}"/>
    <hyperlink ref="E45:G46" location="'Anlage 1'!A1" display="'Anlage 1'!A1" xr:uid="{4592E254-2151-4394-B9B8-8A65BA96A78C}"/>
    <hyperlink ref="E36:G38" location="'T11'!A1" display="'T11'!A1" xr:uid="{51D0C98C-183F-4831-9FF1-0A1D35AE2FB3}"/>
    <hyperlink ref="E32:G34" location="'T10'!A1" display="'T10'!A1" xr:uid="{AECC33C2-D795-4CA3-B466-5969EC8E0D97}"/>
    <hyperlink ref="E29:G30" location="'T9'!A1" display="'T9'!A1" xr:uid="{E76927AE-830E-4A5E-8129-0B679651B1F3}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P11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27.5703125" style="132" customWidth="1"/>
    <col min="2" max="2" width="2.140625" style="132" customWidth="1"/>
    <col min="3" max="6" width="9.7109375" style="132" customWidth="1"/>
    <col min="7" max="7" width="11.42578125" style="132"/>
    <col min="8" max="8" width="10" style="132" customWidth="1"/>
    <col min="9" max="9" width="17" style="132" customWidth="1"/>
    <col min="10" max="16384" width="11.42578125" style="132"/>
  </cols>
  <sheetData>
    <row r="1" spans="1:16" ht="24.75" customHeight="1">
      <c r="A1" s="273" t="s">
        <v>424</v>
      </c>
      <c r="B1" s="273"/>
      <c r="C1" s="273"/>
      <c r="D1" s="273"/>
      <c r="E1" s="273"/>
      <c r="F1" s="273"/>
      <c r="G1" s="131"/>
    </row>
    <row r="2" spans="1:16" ht="12" customHeight="1">
      <c r="A2" s="133"/>
      <c r="B2" s="133"/>
      <c r="C2" s="133"/>
      <c r="D2" s="133"/>
      <c r="E2" s="133"/>
      <c r="F2" s="133"/>
      <c r="G2" s="39"/>
    </row>
    <row r="3" spans="1:16" s="136" customFormat="1" ht="12" customHeight="1">
      <c r="A3" s="275" t="s">
        <v>301</v>
      </c>
      <c r="B3" s="276"/>
      <c r="C3" s="276" t="s">
        <v>22</v>
      </c>
      <c r="D3" s="276" t="s">
        <v>225</v>
      </c>
      <c r="E3" s="276"/>
      <c r="F3" s="277"/>
      <c r="G3" s="39"/>
    </row>
    <row r="4" spans="1:16" s="136" customFormat="1" ht="48" customHeight="1">
      <c r="A4" s="275"/>
      <c r="B4" s="276"/>
      <c r="C4" s="276"/>
      <c r="D4" s="134" t="s">
        <v>60</v>
      </c>
      <c r="E4" s="249" t="s">
        <v>175</v>
      </c>
      <c r="F4" s="135" t="s">
        <v>20</v>
      </c>
      <c r="G4" s="39"/>
    </row>
    <row r="5" spans="1:16" s="136" customFormat="1" ht="12" customHeight="1">
      <c r="A5" s="39"/>
      <c r="B5" s="39"/>
      <c r="C5" s="39"/>
      <c r="D5" s="39"/>
      <c r="E5" s="39"/>
      <c r="F5" s="39"/>
    </row>
    <row r="6" spans="1:16" s="136" customFormat="1" ht="12" customHeight="1">
      <c r="A6" s="199" t="s">
        <v>1</v>
      </c>
      <c r="B6" s="200" t="s">
        <v>302</v>
      </c>
      <c r="C6" s="254">
        <v>51468</v>
      </c>
      <c r="D6" s="254">
        <v>33973</v>
      </c>
      <c r="E6" s="254">
        <v>15849</v>
      </c>
      <c r="F6" s="254">
        <v>1646</v>
      </c>
      <c r="G6" s="138"/>
      <c r="H6" s="138"/>
      <c r="I6" s="138"/>
      <c r="J6" s="138"/>
      <c r="K6" s="138"/>
      <c r="L6" s="138"/>
      <c r="M6" s="138"/>
      <c r="N6" s="138"/>
      <c r="O6" s="138"/>
      <c r="P6" s="138"/>
    </row>
    <row r="7" spans="1:16" s="136" customFormat="1" ht="12" customHeight="1">
      <c r="A7" s="199"/>
      <c r="B7" s="218" t="s">
        <v>61</v>
      </c>
      <c r="C7" s="254">
        <v>26430</v>
      </c>
      <c r="D7" s="254">
        <v>18472</v>
      </c>
      <c r="E7" s="254">
        <v>7273</v>
      </c>
      <c r="F7" s="254">
        <v>685</v>
      </c>
      <c r="G7" s="138"/>
      <c r="H7" s="138"/>
      <c r="I7" s="138"/>
      <c r="J7" s="138"/>
      <c r="K7" s="138"/>
      <c r="L7" s="138"/>
      <c r="M7" s="138"/>
      <c r="N7" s="138"/>
      <c r="O7" s="138"/>
      <c r="P7" s="138"/>
    </row>
    <row r="8" spans="1:16" s="136" customFormat="1" ht="12" customHeight="1">
      <c r="A8" s="142" t="s">
        <v>21</v>
      </c>
      <c r="B8" s="137"/>
      <c r="C8" s="156"/>
      <c r="D8" s="156"/>
      <c r="E8" s="156"/>
      <c r="F8" s="156"/>
      <c r="G8" s="138"/>
      <c r="H8" s="138"/>
    </row>
    <row r="9" spans="1:16" s="136" customFormat="1" ht="12" customHeight="1">
      <c r="A9" s="142" t="s">
        <v>377</v>
      </c>
      <c r="B9" s="40" t="s">
        <v>302</v>
      </c>
      <c r="C9" s="156">
        <v>50200</v>
      </c>
      <c r="D9" s="156">
        <v>33846</v>
      </c>
      <c r="E9" s="156">
        <v>14708</v>
      </c>
      <c r="F9" s="156">
        <v>1646</v>
      </c>
      <c r="G9" s="138"/>
      <c r="H9" s="138"/>
      <c r="I9" s="138"/>
      <c r="J9" s="138"/>
      <c r="K9" s="138"/>
    </row>
    <row r="10" spans="1:16" s="136" customFormat="1" ht="12" customHeight="1">
      <c r="A10" s="39"/>
      <c r="B10" s="137" t="s">
        <v>61</v>
      </c>
      <c r="C10" s="156">
        <v>25664</v>
      </c>
      <c r="D10" s="156">
        <v>18379</v>
      </c>
      <c r="E10" s="156">
        <v>6600</v>
      </c>
      <c r="F10" s="156">
        <v>685</v>
      </c>
      <c r="G10" s="138"/>
      <c r="H10" s="138"/>
      <c r="I10" s="138"/>
      <c r="J10" s="138"/>
      <c r="K10" s="138"/>
      <c r="L10" s="138"/>
    </row>
    <row r="11" spans="1:16" s="136" customFormat="1" ht="12" customHeight="1">
      <c r="A11" s="142" t="s">
        <v>378</v>
      </c>
      <c r="B11" s="40" t="s">
        <v>302</v>
      </c>
      <c r="C11" s="156">
        <v>1268</v>
      </c>
      <c r="D11" s="156">
        <v>127</v>
      </c>
      <c r="E11" s="156">
        <v>1141</v>
      </c>
      <c r="F11" s="156">
        <v>0</v>
      </c>
      <c r="G11" s="138"/>
      <c r="H11" s="138"/>
      <c r="I11" s="138"/>
      <c r="J11" s="138"/>
    </row>
    <row r="12" spans="1:16" s="136" customFormat="1" ht="12" customHeight="1">
      <c r="A12" s="39"/>
      <c r="B12" s="137" t="s">
        <v>61</v>
      </c>
      <c r="C12" s="156">
        <v>766</v>
      </c>
      <c r="D12" s="156">
        <v>93</v>
      </c>
      <c r="E12" s="156">
        <v>673</v>
      </c>
      <c r="F12" s="156">
        <v>0</v>
      </c>
      <c r="G12" s="138"/>
      <c r="H12" s="138"/>
      <c r="I12" s="138"/>
      <c r="J12" s="138"/>
      <c r="K12" s="138"/>
    </row>
    <row r="13" spans="1:16" s="136" customFormat="1" ht="12" customHeight="1">
      <c r="A13" s="139" t="s">
        <v>370</v>
      </c>
      <c r="B13" s="137"/>
      <c r="C13" s="156"/>
      <c r="D13" s="156"/>
      <c r="E13" s="156"/>
      <c r="F13" s="156"/>
      <c r="G13" s="138"/>
      <c r="H13" s="138"/>
    </row>
    <row r="14" spans="1:16" s="136" customFormat="1" ht="12" customHeight="1">
      <c r="A14" s="142" t="s">
        <v>226</v>
      </c>
      <c r="B14" s="137"/>
      <c r="C14" s="156"/>
      <c r="D14" s="156"/>
      <c r="E14" s="156"/>
      <c r="F14" s="156"/>
      <c r="G14" s="138"/>
      <c r="H14" s="138"/>
    </row>
    <row r="15" spans="1:16" s="136" customFormat="1" ht="12" customHeight="1">
      <c r="A15" s="142" t="s">
        <v>280</v>
      </c>
      <c r="B15" s="40" t="s">
        <v>302</v>
      </c>
      <c r="C15" s="156">
        <v>8333</v>
      </c>
      <c r="D15" s="156">
        <v>4638</v>
      </c>
      <c r="E15" s="156">
        <v>3238</v>
      </c>
      <c r="F15" s="156">
        <v>457</v>
      </c>
      <c r="G15" s="138"/>
      <c r="H15" s="138"/>
    </row>
    <row r="16" spans="1:16" s="136" customFormat="1" ht="12" customHeight="1">
      <c r="A16" s="39"/>
      <c r="B16" s="137" t="s">
        <v>61</v>
      </c>
      <c r="C16" s="156">
        <v>4268</v>
      </c>
      <c r="D16" s="156">
        <v>2558</v>
      </c>
      <c r="E16" s="156">
        <v>1505</v>
      </c>
      <c r="F16" s="156">
        <v>205</v>
      </c>
      <c r="G16" s="138"/>
      <c r="H16" s="138"/>
    </row>
    <row r="17" spans="1:12" s="136" customFormat="1" ht="12" customHeight="1">
      <c r="A17" s="142" t="s">
        <v>227</v>
      </c>
      <c r="B17" s="40" t="s">
        <v>302</v>
      </c>
      <c r="C17" s="156">
        <v>13193</v>
      </c>
      <c r="D17" s="156">
        <v>7364</v>
      </c>
      <c r="E17" s="156">
        <v>5330</v>
      </c>
      <c r="F17" s="156">
        <v>499</v>
      </c>
      <c r="G17" s="138"/>
      <c r="H17" s="138"/>
    </row>
    <row r="18" spans="1:12" s="136" customFormat="1" ht="12" customHeight="1">
      <c r="A18" s="39"/>
      <c r="B18" s="137" t="s">
        <v>61</v>
      </c>
      <c r="C18" s="156">
        <v>6848</v>
      </c>
      <c r="D18" s="156">
        <v>4065</v>
      </c>
      <c r="E18" s="156">
        <v>2564</v>
      </c>
      <c r="F18" s="156">
        <v>219</v>
      </c>
      <c r="G18" s="138"/>
      <c r="H18" s="138"/>
    </row>
    <row r="19" spans="1:12" s="136" customFormat="1" ht="12" customHeight="1">
      <c r="A19" s="139" t="s">
        <v>174</v>
      </c>
      <c r="B19" s="40" t="s">
        <v>302</v>
      </c>
      <c r="C19" s="156">
        <v>12040</v>
      </c>
      <c r="D19" s="156">
        <v>7721</v>
      </c>
      <c r="E19" s="156">
        <v>4319</v>
      </c>
      <c r="F19" s="156">
        <v>0</v>
      </c>
      <c r="G19" s="138"/>
      <c r="H19" s="138"/>
    </row>
    <row r="20" spans="1:12" s="136" customFormat="1" ht="12" customHeight="1">
      <c r="A20" s="39"/>
      <c r="B20" s="137" t="s">
        <v>61</v>
      </c>
      <c r="C20" s="156">
        <v>5714</v>
      </c>
      <c r="D20" s="156">
        <v>3973</v>
      </c>
      <c r="E20" s="156">
        <v>1741</v>
      </c>
      <c r="F20" s="156">
        <v>0</v>
      </c>
      <c r="G20" s="138"/>
      <c r="H20" s="138"/>
    </row>
    <row r="21" spans="1:12" s="136" customFormat="1" ht="12" customHeight="1">
      <c r="A21" s="39"/>
      <c r="B21" s="39"/>
      <c r="C21" s="156"/>
      <c r="D21" s="156"/>
      <c r="E21" s="156"/>
      <c r="F21" s="156"/>
      <c r="G21" s="138"/>
      <c r="H21" s="138"/>
    </row>
    <row r="22" spans="1:12" s="136" customFormat="1" ht="12" customHeight="1">
      <c r="B22" s="39"/>
      <c r="C22" s="274" t="s">
        <v>322</v>
      </c>
      <c r="D22" s="274"/>
      <c r="E22" s="274"/>
      <c r="F22" s="274"/>
      <c r="G22" s="138"/>
      <c r="H22" s="138"/>
    </row>
    <row r="23" spans="1:12" s="136" customFormat="1" ht="12" customHeight="1">
      <c r="A23" s="145" t="s">
        <v>1</v>
      </c>
      <c r="B23" s="40" t="s">
        <v>302</v>
      </c>
      <c r="C23" s="156">
        <v>46400</v>
      </c>
      <c r="D23" s="156">
        <v>32146</v>
      </c>
      <c r="E23" s="156">
        <v>12608</v>
      </c>
      <c r="F23" s="156">
        <v>1646</v>
      </c>
      <c r="G23" s="138"/>
      <c r="H23" s="138"/>
      <c r="I23" s="138"/>
      <c r="J23" s="138"/>
      <c r="K23" s="138"/>
      <c r="L23" s="138"/>
    </row>
    <row r="24" spans="1:12" s="136" customFormat="1" ht="12" customHeight="1">
      <c r="A24" s="39"/>
      <c r="B24" s="137" t="s">
        <v>61</v>
      </c>
      <c r="C24" s="156">
        <v>24003</v>
      </c>
      <c r="D24" s="156">
        <v>17283</v>
      </c>
      <c r="E24" s="156">
        <v>6035</v>
      </c>
      <c r="F24" s="156">
        <v>685</v>
      </c>
      <c r="G24" s="138"/>
      <c r="H24" s="138"/>
      <c r="I24" s="138"/>
      <c r="J24" s="138"/>
      <c r="K24" s="138"/>
      <c r="L24" s="138"/>
    </row>
    <row r="25" spans="1:12" s="136" customFormat="1" ht="12" customHeight="1">
      <c r="A25" s="142" t="s">
        <v>21</v>
      </c>
      <c r="B25" s="137"/>
      <c r="C25" s="156"/>
      <c r="D25" s="156"/>
      <c r="E25" s="156"/>
      <c r="F25" s="156"/>
      <c r="G25" s="138"/>
      <c r="H25" s="138"/>
    </row>
    <row r="26" spans="1:12" s="136" customFormat="1" ht="12" customHeight="1">
      <c r="A26" s="142" t="s">
        <v>377</v>
      </c>
      <c r="B26" s="40" t="s">
        <v>302</v>
      </c>
      <c r="C26" s="156">
        <v>45132</v>
      </c>
      <c r="D26" s="156">
        <v>32019</v>
      </c>
      <c r="E26" s="156">
        <v>11467</v>
      </c>
      <c r="F26" s="156">
        <v>1646</v>
      </c>
      <c r="G26" s="138"/>
      <c r="H26" s="138"/>
      <c r="I26" s="138"/>
      <c r="J26" s="138"/>
      <c r="K26" s="138"/>
      <c r="L26" s="138"/>
    </row>
    <row r="27" spans="1:12" s="136" customFormat="1" ht="12" customHeight="1">
      <c r="A27" s="39"/>
      <c r="B27" s="137" t="s">
        <v>61</v>
      </c>
      <c r="C27" s="156">
        <v>23237</v>
      </c>
      <c r="D27" s="156">
        <v>17190</v>
      </c>
      <c r="E27" s="156">
        <v>5362</v>
      </c>
      <c r="F27" s="156">
        <v>685</v>
      </c>
      <c r="G27" s="138"/>
      <c r="H27" s="138"/>
      <c r="I27" s="138"/>
      <c r="J27" s="138"/>
      <c r="K27" s="138"/>
      <c r="L27" s="138"/>
    </row>
    <row r="28" spans="1:12" s="136" customFormat="1" ht="12" customHeight="1">
      <c r="A28" s="142" t="s">
        <v>378</v>
      </c>
      <c r="B28" s="40" t="s">
        <v>302</v>
      </c>
      <c r="C28" s="156">
        <v>1268</v>
      </c>
      <c r="D28" s="156">
        <v>127</v>
      </c>
      <c r="E28" s="156">
        <v>1141</v>
      </c>
      <c r="F28" s="156">
        <v>0</v>
      </c>
      <c r="G28" s="138"/>
      <c r="H28" s="138"/>
    </row>
    <row r="29" spans="1:12" s="136" customFormat="1" ht="12" customHeight="1">
      <c r="A29" s="39"/>
      <c r="B29" s="137" t="s">
        <v>61</v>
      </c>
      <c r="C29" s="156">
        <v>766</v>
      </c>
      <c r="D29" s="156">
        <v>93</v>
      </c>
      <c r="E29" s="156">
        <v>673</v>
      </c>
      <c r="F29" s="156">
        <v>0</v>
      </c>
      <c r="G29" s="138"/>
      <c r="H29" s="138"/>
    </row>
    <row r="30" spans="1:12" s="136" customFormat="1" ht="12" customHeight="1">
      <c r="A30" s="139" t="s">
        <v>370</v>
      </c>
      <c r="B30" s="137"/>
      <c r="C30" s="156"/>
      <c r="D30" s="156"/>
      <c r="E30" s="156"/>
      <c r="F30" s="156"/>
      <c r="G30" s="138"/>
      <c r="H30" s="138"/>
    </row>
    <row r="31" spans="1:12" s="136" customFormat="1" ht="12" customHeight="1">
      <c r="A31" s="142" t="s">
        <v>226</v>
      </c>
      <c r="B31" s="137"/>
      <c r="C31" s="156"/>
      <c r="D31" s="156"/>
      <c r="E31" s="156"/>
      <c r="F31" s="156"/>
      <c r="G31" s="138"/>
      <c r="H31" s="138"/>
    </row>
    <row r="32" spans="1:12" s="136" customFormat="1" ht="12" customHeight="1">
      <c r="A32" s="142" t="s">
        <v>280</v>
      </c>
      <c r="B32" s="40" t="s">
        <v>302</v>
      </c>
      <c r="C32" s="156">
        <v>6917</v>
      </c>
      <c r="D32" s="156">
        <v>4419</v>
      </c>
      <c r="E32" s="156">
        <v>2041</v>
      </c>
      <c r="F32" s="156">
        <v>457</v>
      </c>
      <c r="G32" s="138"/>
      <c r="H32" s="138"/>
    </row>
    <row r="33" spans="1:8" s="136" customFormat="1" ht="12" customHeight="1">
      <c r="A33" s="39"/>
      <c r="B33" s="137" t="s">
        <v>61</v>
      </c>
      <c r="C33" s="156">
        <v>3636</v>
      </c>
      <c r="D33" s="156">
        <v>2408</v>
      </c>
      <c r="E33" s="156">
        <v>1023</v>
      </c>
      <c r="F33" s="156">
        <v>205</v>
      </c>
      <c r="G33" s="138"/>
      <c r="H33" s="138"/>
    </row>
    <row r="34" spans="1:8" s="136" customFormat="1" ht="12" customHeight="1">
      <c r="A34" s="142" t="s">
        <v>227</v>
      </c>
      <c r="B34" s="40" t="s">
        <v>302</v>
      </c>
      <c r="C34" s="156">
        <v>11558</v>
      </c>
      <c r="D34" s="156">
        <v>7040</v>
      </c>
      <c r="E34" s="156">
        <v>4019</v>
      </c>
      <c r="F34" s="156">
        <v>499</v>
      </c>
      <c r="G34" s="138"/>
      <c r="H34" s="138"/>
    </row>
    <row r="35" spans="1:8" s="136" customFormat="1" ht="12" customHeight="1">
      <c r="A35" s="39"/>
      <c r="B35" s="137" t="s">
        <v>61</v>
      </c>
      <c r="C35" s="156">
        <v>6087</v>
      </c>
      <c r="D35" s="156">
        <v>3843</v>
      </c>
      <c r="E35" s="156">
        <v>2025</v>
      </c>
      <c r="F35" s="156">
        <v>219</v>
      </c>
      <c r="G35" s="138"/>
      <c r="H35" s="138"/>
    </row>
    <row r="36" spans="1:8" s="136" customFormat="1" ht="12" customHeight="1">
      <c r="A36" s="139" t="s">
        <v>174</v>
      </c>
      <c r="B36" s="40" t="s">
        <v>302</v>
      </c>
      <c r="C36" s="156">
        <v>9816</v>
      </c>
      <c r="D36" s="156">
        <v>7674</v>
      </c>
      <c r="E36" s="156">
        <v>2142</v>
      </c>
      <c r="F36" s="156">
        <v>0</v>
      </c>
      <c r="G36" s="138"/>
      <c r="H36" s="138"/>
    </row>
    <row r="37" spans="1:8" s="136" customFormat="1" ht="12" customHeight="1">
      <c r="A37" s="39"/>
      <c r="B37" s="137" t="s">
        <v>61</v>
      </c>
      <c r="C37" s="156">
        <v>4938</v>
      </c>
      <c r="D37" s="156">
        <v>3938</v>
      </c>
      <c r="E37" s="156">
        <v>1000</v>
      </c>
      <c r="F37" s="156">
        <v>0</v>
      </c>
      <c r="G37" s="138"/>
      <c r="H37" s="138"/>
    </row>
    <row r="38" spans="1:8" s="136" customFormat="1" ht="12" customHeight="1">
      <c r="A38" s="35" t="s">
        <v>169</v>
      </c>
      <c r="B38" s="39"/>
      <c r="C38" s="156"/>
      <c r="D38" s="156"/>
      <c r="E38" s="156"/>
      <c r="F38" s="156"/>
      <c r="G38" s="138"/>
      <c r="H38" s="138"/>
    </row>
    <row r="39" spans="1:8" s="136" customFormat="1" ht="12" customHeight="1">
      <c r="A39" s="36" t="s">
        <v>170</v>
      </c>
      <c r="B39" s="39"/>
      <c r="C39" s="156"/>
      <c r="D39" s="156"/>
      <c r="E39" s="156"/>
      <c r="F39" s="156"/>
      <c r="G39" s="138"/>
      <c r="H39" s="138"/>
    </row>
    <row r="40" spans="1:8" s="136" customFormat="1" ht="12" customHeight="1">
      <c r="A40" s="139"/>
      <c r="B40" s="40"/>
      <c r="C40" s="162"/>
      <c r="D40" s="162"/>
      <c r="E40" s="162"/>
      <c r="F40" s="162"/>
      <c r="G40" s="138"/>
      <c r="H40" s="138"/>
    </row>
    <row r="41" spans="1:8" s="136" customFormat="1" ht="12" customHeight="1">
      <c r="A41" s="140"/>
      <c r="B41" s="137"/>
      <c r="C41" s="162"/>
      <c r="D41" s="162"/>
      <c r="E41" s="162"/>
      <c r="F41" s="162"/>
      <c r="G41" s="138"/>
      <c r="H41" s="138"/>
    </row>
    <row r="42" spans="1:8" s="136" customFormat="1" ht="11.25">
      <c r="H42" s="138"/>
    </row>
    <row r="43" spans="1:8" s="136" customFormat="1" ht="11.25">
      <c r="H43" s="138"/>
    </row>
    <row r="44" spans="1:8" s="136" customFormat="1" ht="11.25">
      <c r="H44" s="138"/>
    </row>
    <row r="45" spans="1:8" s="136" customFormat="1" ht="11.25">
      <c r="H45" s="138"/>
    </row>
    <row r="46" spans="1:8" s="136" customFormat="1" ht="11.25">
      <c r="H46" s="138"/>
    </row>
    <row r="47" spans="1:8" s="136" customFormat="1" ht="11.25"/>
    <row r="48" spans="1:8" s="136" customFormat="1" ht="11.25"/>
    <row r="49" s="136" customFormat="1" ht="11.25"/>
    <row r="50" s="136" customFormat="1" ht="11.25"/>
    <row r="51" s="136" customFormat="1" ht="11.25"/>
    <row r="52" s="136" customFormat="1" ht="11.25"/>
    <row r="53" s="136" customFormat="1" ht="11.25"/>
    <row r="54" s="136" customFormat="1" ht="11.25"/>
    <row r="55" s="136" customFormat="1" ht="11.25"/>
    <row r="56" s="136" customFormat="1" ht="11.25"/>
    <row r="57" s="136" customFormat="1" ht="11.25"/>
    <row r="58" s="136" customFormat="1" ht="11.25"/>
    <row r="59" s="136" customFormat="1" ht="11.25"/>
    <row r="60" s="136" customFormat="1" ht="11.25"/>
    <row r="61" s="136" customFormat="1" ht="11.25"/>
    <row r="62" s="136" customFormat="1" ht="11.25"/>
    <row r="63" s="136" customFormat="1" ht="11.25"/>
    <row r="64" s="136" customFormat="1" ht="11.25"/>
    <row r="65" s="136" customFormat="1" ht="11.25"/>
    <row r="66" s="136" customFormat="1" ht="11.25"/>
    <row r="67" s="136" customFormat="1" ht="11.25"/>
    <row r="68" s="136" customFormat="1" ht="11.25"/>
    <row r="69" s="136" customFormat="1" ht="11.25"/>
    <row r="70" s="136" customFormat="1" ht="11.25"/>
    <row r="71" s="136" customFormat="1" ht="11.25"/>
    <row r="72" s="136" customFormat="1" ht="11.25"/>
    <row r="73" s="136" customFormat="1" ht="11.25"/>
    <row r="74" s="136" customFormat="1" ht="11.25"/>
    <row r="75" s="136" customFormat="1" ht="11.25"/>
    <row r="76" s="136" customFormat="1" ht="11.25"/>
    <row r="77" s="136" customFormat="1" ht="11.25"/>
    <row r="78" s="136" customFormat="1" ht="11.25"/>
    <row r="79" s="136" customFormat="1" ht="11.25"/>
    <row r="80" s="136" customFormat="1" ht="11.25"/>
    <row r="81" s="136" customFormat="1" ht="11.25"/>
    <row r="82" s="136" customFormat="1" ht="11.25"/>
    <row r="83" s="136" customFormat="1" ht="11.25"/>
    <row r="84" s="136" customFormat="1" ht="11.25"/>
    <row r="85" s="136" customFormat="1" ht="11.25"/>
    <row r="86" s="136" customFormat="1" ht="11.25"/>
    <row r="87" s="136" customFormat="1" ht="11.25"/>
    <row r="88" s="136" customFormat="1" ht="11.25"/>
    <row r="89" s="136" customFormat="1" ht="11.25"/>
    <row r="90" s="136" customFormat="1" ht="11.25"/>
    <row r="91" s="136" customFormat="1" ht="11.25"/>
    <row r="92" s="136" customFormat="1" ht="11.25"/>
    <row r="93" s="136" customFormat="1" ht="11.25"/>
    <row r="94" s="136" customFormat="1" ht="11.25"/>
    <row r="95" s="136" customFormat="1" ht="11.25"/>
    <row r="96" s="136" customFormat="1" ht="11.25"/>
    <row r="97" s="136" customFormat="1" ht="11.25"/>
    <row r="98" s="136" customFormat="1" ht="11.25"/>
    <row r="99" s="136" customFormat="1" ht="11.25"/>
    <row r="100" s="136" customFormat="1" ht="11.25"/>
    <row r="101" s="136" customFormat="1" ht="11.25"/>
    <row r="102" s="136" customFormat="1" ht="11.25"/>
    <row r="103" s="136" customFormat="1" ht="11.25"/>
    <row r="104" s="136" customFormat="1" ht="11.25"/>
    <row r="105" s="136" customFormat="1" ht="11.25"/>
    <row r="106" s="136" customFormat="1" ht="11.25"/>
    <row r="107" s="136" customFormat="1" ht="11.25"/>
    <row r="108" s="136" customFormat="1" ht="11.25"/>
    <row r="109" s="136" customFormat="1" ht="11.25"/>
    <row r="110" s="136" customFormat="1" ht="11.25"/>
    <row r="111" s="136" customFormat="1" ht="11.25"/>
    <row r="112" s="136" customFormat="1" ht="11.25"/>
    <row r="113" s="136" customFormat="1" ht="11.25"/>
    <row r="114" s="136" customFormat="1" ht="11.25"/>
  </sheetData>
  <mergeCells count="5">
    <mergeCell ref="A1:F1"/>
    <mergeCell ref="C22:F22"/>
    <mergeCell ref="A3:B4"/>
    <mergeCell ref="C3:C4"/>
    <mergeCell ref="D3:F3"/>
  </mergeCells>
  <phoneticPr fontId="4" type="noConversion"/>
  <hyperlinks>
    <hyperlink ref="A1:F1" location="Inhaltsverzeichnis!A25" display="Inhaltsverzeichnis!A2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III 1 – j / 23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N59"/>
  <sheetViews>
    <sheetView tabSelected="1" zoomScaleNormal="100" workbookViewId="0">
      <selection activeCell="M24" sqref="M24"/>
    </sheetView>
  </sheetViews>
  <sheetFormatPr baseColWidth="10" defaultRowHeight="12.75"/>
  <cols>
    <col min="1" max="1" width="15.7109375" customWidth="1"/>
    <col min="2" max="3" width="13.5703125" customWidth="1"/>
    <col min="4" max="4" width="13.5703125" style="78" customWidth="1"/>
    <col min="5" max="5" width="13.5703125" customWidth="1"/>
    <col min="6" max="7" width="9.7109375" customWidth="1"/>
    <col min="9" max="9" width="22.5703125" customWidth="1"/>
  </cols>
  <sheetData>
    <row r="1" spans="1:9" s="85" customFormat="1" ht="24.75" customHeight="1">
      <c r="A1" s="278" t="s">
        <v>366</v>
      </c>
      <c r="B1" s="278"/>
      <c r="C1" s="278"/>
      <c r="D1" s="278"/>
      <c r="E1" s="278"/>
      <c r="F1" s="278"/>
      <c r="G1" s="84"/>
      <c r="H1" s="21"/>
    </row>
    <row r="2" spans="1:9" s="21" customFormat="1" ht="12" customHeight="1">
      <c r="D2" s="83"/>
      <c r="G2" s="151"/>
    </row>
    <row r="3" spans="1:9" s="38" customFormat="1" ht="12" customHeight="1">
      <c r="A3" s="283" t="s">
        <v>118</v>
      </c>
      <c r="B3" s="281" t="s">
        <v>22</v>
      </c>
      <c r="C3" s="282" t="s">
        <v>225</v>
      </c>
      <c r="D3" s="290"/>
      <c r="E3" s="290"/>
      <c r="F3" s="300"/>
      <c r="G3" s="72"/>
    </row>
    <row r="4" spans="1:9" s="38" customFormat="1" ht="36" customHeight="1">
      <c r="A4" s="283"/>
      <c r="B4" s="281"/>
      <c r="C4" s="76" t="s">
        <v>60</v>
      </c>
      <c r="D4" s="212" t="s">
        <v>175</v>
      </c>
      <c r="E4" s="77" t="s">
        <v>200</v>
      </c>
      <c r="G4" s="72"/>
    </row>
    <row r="5" spans="1:9" s="38" customFormat="1" ht="12" customHeight="1">
      <c r="A5" s="72"/>
      <c r="B5" s="72"/>
      <c r="C5" s="72"/>
      <c r="D5" s="72"/>
      <c r="E5" s="72"/>
      <c r="F5" s="72"/>
      <c r="G5" s="72"/>
    </row>
    <row r="6" spans="1:9" s="38" customFormat="1" ht="12" customHeight="1">
      <c r="A6" s="60"/>
      <c r="B6" s="280" t="s">
        <v>1</v>
      </c>
      <c r="C6" s="280"/>
      <c r="D6" s="280"/>
      <c r="E6" s="280"/>
      <c r="F6" s="54"/>
      <c r="G6" s="34"/>
    </row>
    <row r="7" spans="1:9" s="38" customFormat="1" ht="12" customHeight="1">
      <c r="A7" s="251" t="s">
        <v>282</v>
      </c>
      <c r="B7" s="156">
        <v>49762</v>
      </c>
      <c r="C7" s="156">
        <v>36486</v>
      </c>
      <c r="D7" s="156">
        <v>12290</v>
      </c>
      <c r="E7" s="156">
        <v>986</v>
      </c>
      <c r="G7" s="31"/>
      <c r="H7" s="113"/>
      <c r="I7" s="113"/>
    </row>
    <row r="8" spans="1:9" s="38" customFormat="1" ht="12" customHeight="1">
      <c r="A8" s="251" t="s">
        <v>284</v>
      </c>
      <c r="B8" s="156">
        <v>49395</v>
      </c>
      <c r="C8" s="156">
        <v>36053</v>
      </c>
      <c r="D8" s="156">
        <v>12259</v>
      </c>
      <c r="E8" s="156">
        <v>1083</v>
      </c>
      <c r="G8" s="31"/>
      <c r="H8" s="113"/>
      <c r="I8" s="113"/>
    </row>
    <row r="9" spans="1:9" s="38" customFormat="1" ht="12" customHeight="1">
      <c r="A9" s="251" t="s">
        <v>299</v>
      </c>
      <c r="B9" s="156">
        <v>49205</v>
      </c>
      <c r="C9" s="156">
        <v>35767</v>
      </c>
      <c r="D9" s="156">
        <v>12249</v>
      </c>
      <c r="E9" s="156">
        <v>1189</v>
      </c>
      <c r="G9" s="31"/>
      <c r="H9" s="113"/>
      <c r="I9" s="113"/>
    </row>
    <row r="10" spans="1:9" s="38" customFormat="1" ht="12" customHeight="1">
      <c r="A10" s="251" t="s">
        <v>318</v>
      </c>
      <c r="B10" s="156">
        <v>49442</v>
      </c>
      <c r="C10" s="156">
        <v>35821</v>
      </c>
      <c r="D10" s="156">
        <v>12343</v>
      </c>
      <c r="E10" s="156">
        <v>1278</v>
      </c>
      <c r="G10" s="31"/>
      <c r="H10" s="113"/>
      <c r="I10" s="113"/>
    </row>
    <row r="11" spans="1:9" s="38" customFormat="1" ht="12" customHeight="1">
      <c r="A11" s="251" t="s">
        <v>321</v>
      </c>
      <c r="B11" s="156">
        <v>49551</v>
      </c>
      <c r="C11" s="156">
        <v>35776</v>
      </c>
      <c r="D11" s="156">
        <v>12373</v>
      </c>
      <c r="E11" s="156">
        <v>1402</v>
      </c>
      <c r="G11" s="31"/>
      <c r="H11" s="113"/>
      <c r="I11" s="113"/>
    </row>
    <row r="12" spans="1:9" s="38" customFormat="1" ht="12" customHeight="1">
      <c r="A12" s="251" t="s">
        <v>339</v>
      </c>
      <c r="B12" s="156">
        <v>49621</v>
      </c>
      <c r="C12" s="156">
        <v>35445</v>
      </c>
      <c r="D12" s="156">
        <v>12682</v>
      </c>
      <c r="E12" s="156">
        <v>1494</v>
      </c>
      <c r="G12" s="31"/>
      <c r="H12" s="113"/>
      <c r="I12" s="113"/>
    </row>
    <row r="13" spans="1:9" s="38" customFormat="1" ht="12" customHeight="1">
      <c r="A13" s="251" t="s">
        <v>341</v>
      </c>
      <c r="B13" s="156">
        <v>50615</v>
      </c>
      <c r="C13" s="156">
        <v>35900</v>
      </c>
      <c r="D13" s="156">
        <v>13134</v>
      </c>
      <c r="E13" s="156">
        <v>1581</v>
      </c>
      <c r="G13" s="31"/>
      <c r="H13" s="113"/>
      <c r="I13" s="113"/>
    </row>
    <row r="14" spans="1:9" s="38" customFormat="1" ht="12" customHeight="1">
      <c r="A14" s="251" t="s">
        <v>368</v>
      </c>
      <c r="B14" s="156">
        <v>50549</v>
      </c>
      <c r="C14" s="156">
        <v>35489</v>
      </c>
      <c r="D14" s="156">
        <v>13409</v>
      </c>
      <c r="E14" s="156">
        <v>1651</v>
      </c>
      <c r="G14" s="31"/>
      <c r="H14" s="113"/>
      <c r="I14" s="113"/>
    </row>
    <row r="15" spans="1:9" s="38" customFormat="1" ht="12" customHeight="1">
      <c r="A15" s="251" t="s">
        <v>406</v>
      </c>
      <c r="B15" s="156">
        <v>50427</v>
      </c>
      <c r="C15" s="156">
        <v>34587</v>
      </c>
      <c r="D15" s="156">
        <v>14101</v>
      </c>
      <c r="E15" s="156">
        <v>1739</v>
      </c>
      <c r="G15" s="31"/>
      <c r="H15" s="113"/>
      <c r="I15" s="113"/>
    </row>
    <row r="16" spans="1:9" s="38" customFormat="1" ht="12" customHeight="1">
      <c r="A16" s="230" t="s">
        <v>416</v>
      </c>
      <c r="B16" s="156">
        <v>51468</v>
      </c>
      <c r="C16" s="156">
        <v>33973</v>
      </c>
      <c r="D16" s="156">
        <v>15849</v>
      </c>
      <c r="E16" s="156">
        <v>1646</v>
      </c>
      <c r="G16" s="31"/>
      <c r="H16" s="113"/>
      <c r="I16" s="113"/>
    </row>
    <row r="17" spans="1:9" s="38" customFormat="1" ht="12" customHeight="1">
      <c r="G17" s="31"/>
      <c r="H17" s="113"/>
      <c r="I17" s="113"/>
    </row>
    <row r="18" spans="1:9" s="38" customFormat="1" ht="12" customHeight="1">
      <c r="A18" s="60"/>
      <c r="B18" s="280" t="s">
        <v>121</v>
      </c>
      <c r="C18" s="280"/>
      <c r="D18" s="280"/>
      <c r="E18" s="280"/>
      <c r="F18" s="54"/>
      <c r="G18" s="31"/>
      <c r="H18" s="113"/>
      <c r="I18" s="113"/>
    </row>
    <row r="19" spans="1:9" s="38" customFormat="1" ht="12" customHeight="1">
      <c r="A19" s="251" t="s">
        <v>282</v>
      </c>
      <c r="B19" s="156">
        <v>25617</v>
      </c>
      <c r="C19" s="156">
        <v>19848</v>
      </c>
      <c r="D19" s="156">
        <v>5345</v>
      </c>
      <c r="E19" s="156">
        <v>424</v>
      </c>
      <c r="G19" s="31"/>
      <c r="H19" s="113"/>
      <c r="I19" s="113"/>
    </row>
    <row r="20" spans="1:9" s="38" customFormat="1" ht="12" customHeight="1">
      <c r="A20" s="251" t="s">
        <v>284</v>
      </c>
      <c r="B20" s="156">
        <v>25514</v>
      </c>
      <c r="C20" s="156">
        <v>19699</v>
      </c>
      <c r="D20" s="156">
        <v>5365</v>
      </c>
      <c r="E20" s="156">
        <v>450</v>
      </c>
      <c r="G20" s="31"/>
      <c r="H20" s="113"/>
      <c r="I20" s="113"/>
    </row>
    <row r="21" spans="1:9" s="38" customFormat="1" ht="12" customHeight="1">
      <c r="A21" s="251" t="s">
        <v>299</v>
      </c>
      <c r="B21" s="156">
        <v>25421</v>
      </c>
      <c r="C21" s="156">
        <v>19503</v>
      </c>
      <c r="D21" s="156">
        <v>5424</v>
      </c>
      <c r="E21" s="156">
        <v>494</v>
      </c>
      <c r="G21" s="31"/>
      <c r="H21" s="113"/>
      <c r="I21" s="113"/>
    </row>
    <row r="22" spans="1:9" s="38" customFormat="1" ht="12" customHeight="1">
      <c r="A22" s="251" t="s">
        <v>318</v>
      </c>
      <c r="B22" s="156">
        <v>25476</v>
      </c>
      <c r="C22" s="156">
        <v>19491</v>
      </c>
      <c r="D22" s="156">
        <v>5494</v>
      </c>
      <c r="E22" s="156">
        <v>491</v>
      </c>
      <c r="G22" s="31"/>
      <c r="H22" s="113"/>
      <c r="I22" s="113"/>
    </row>
    <row r="23" spans="1:9" s="38" customFormat="1" ht="12" customHeight="1">
      <c r="A23" s="251" t="s">
        <v>321</v>
      </c>
      <c r="B23" s="156">
        <v>25494</v>
      </c>
      <c r="C23" s="156">
        <v>19455</v>
      </c>
      <c r="D23" s="156">
        <v>5475</v>
      </c>
      <c r="E23" s="156">
        <v>564</v>
      </c>
      <c r="G23" s="31"/>
      <c r="H23" s="113"/>
      <c r="I23" s="113"/>
    </row>
    <row r="24" spans="1:9" s="38" customFormat="1" ht="12" customHeight="1">
      <c r="A24" s="251" t="s">
        <v>339</v>
      </c>
      <c r="B24" s="156">
        <v>25540</v>
      </c>
      <c r="C24" s="156">
        <v>19255</v>
      </c>
      <c r="D24" s="156">
        <v>5640</v>
      </c>
      <c r="E24" s="156">
        <v>645</v>
      </c>
      <c r="G24" s="31"/>
      <c r="H24" s="113"/>
      <c r="I24" s="113"/>
    </row>
    <row r="25" spans="1:9" s="38" customFormat="1" ht="12" customHeight="1">
      <c r="A25" s="251" t="s">
        <v>341</v>
      </c>
      <c r="B25" s="156">
        <v>26185</v>
      </c>
      <c r="C25" s="156">
        <v>19509</v>
      </c>
      <c r="D25" s="156">
        <v>5941</v>
      </c>
      <c r="E25" s="156">
        <v>735</v>
      </c>
      <c r="G25" s="31"/>
      <c r="H25" s="113"/>
      <c r="I25" s="113"/>
    </row>
    <row r="26" spans="1:9" s="38" customFormat="1" ht="12" customHeight="1">
      <c r="A26" s="251" t="s">
        <v>368</v>
      </c>
      <c r="B26" s="156">
        <v>25947</v>
      </c>
      <c r="C26" s="156">
        <v>19210</v>
      </c>
      <c r="D26" s="156">
        <v>6017</v>
      </c>
      <c r="E26" s="156">
        <v>720</v>
      </c>
      <c r="G26" s="31"/>
      <c r="H26" s="113"/>
      <c r="I26" s="113"/>
    </row>
    <row r="27" spans="1:9" s="38" customFormat="1" ht="12" customHeight="1">
      <c r="A27" s="251" t="s">
        <v>406</v>
      </c>
      <c r="B27" s="156">
        <v>25786</v>
      </c>
      <c r="C27" s="156">
        <v>18742</v>
      </c>
      <c r="D27" s="156">
        <v>6323</v>
      </c>
      <c r="E27" s="156">
        <v>721</v>
      </c>
      <c r="G27" s="31"/>
      <c r="H27" s="113"/>
      <c r="I27" s="113"/>
    </row>
    <row r="28" spans="1:9" s="38" customFormat="1" ht="12" customHeight="1">
      <c r="A28" s="230" t="s">
        <v>416</v>
      </c>
      <c r="B28" s="156">
        <v>26430</v>
      </c>
      <c r="C28" s="156">
        <v>18472</v>
      </c>
      <c r="D28" s="156">
        <v>7273</v>
      </c>
      <c r="E28" s="156">
        <v>685</v>
      </c>
      <c r="G28" s="31"/>
      <c r="H28" s="113"/>
      <c r="I28" s="113"/>
    </row>
    <row r="29" spans="1:9" s="11" customFormat="1" ht="11.25">
      <c r="A29" s="35" t="s">
        <v>169</v>
      </c>
      <c r="B29" s="33"/>
      <c r="C29" s="33"/>
      <c r="D29" s="79"/>
      <c r="E29" s="33"/>
      <c r="F29" s="33"/>
      <c r="G29" s="33"/>
    </row>
    <row r="30" spans="1:9" s="11" customFormat="1" ht="11.25">
      <c r="A30" s="36" t="s">
        <v>170</v>
      </c>
      <c r="D30" s="3"/>
      <c r="G30" s="11" t="s">
        <v>25</v>
      </c>
    </row>
    <row r="31" spans="1:9" s="11" customFormat="1" ht="11.25">
      <c r="A31" s="36"/>
      <c r="D31" s="3"/>
    </row>
    <row r="32" spans="1:9" s="11" customFormat="1" ht="11.25">
      <c r="A32" s="36"/>
      <c r="D32" s="3"/>
    </row>
    <row r="33" spans="1:14">
      <c r="A33" s="84" t="s">
        <v>425</v>
      </c>
      <c r="B33" s="82"/>
      <c r="C33" s="82"/>
      <c r="D33" s="82"/>
      <c r="E33" s="82"/>
      <c r="F33" s="82"/>
      <c r="G33" s="82"/>
    </row>
    <row r="34" spans="1:14">
      <c r="A34" s="279"/>
      <c r="B34" s="279"/>
      <c r="C34" s="279"/>
      <c r="D34" s="279"/>
      <c r="E34" s="279"/>
      <c r="F34" s="279"/>
      <c r="I34" s="271" t="s">
        <v>181</v>
      </c>
      <c r="J34" s="271"/>
      <c r="K34" s="271"/>
      <c r="L34" s="271"/>
      <c r="M34" s="271"/>
      <c r="N34" s="271"/>
    </row>
    <row r="35" spans="1:14">
      <c r="I35" s="271" t="s">
        <v>426</v>
      </c>
      <c r="J35" s="271"/>
      <c r="K35" s="271"/>
      <c r="L35" s="271"/>
      <c r="M35" s="271"/>
      <c r="N35" s="271"/>
    </row>
    <row r="36" spans="1:14">
      <c r="I36" s="25"/>
      <c r="J36" s="26"/>
    </row>
    <row r="37" spans="1:14">
      <c r="I37" s="27" t="s">
        <v>22</v>
      </c>
      <c r="J37" s="202">
        <f>B16</f>
        <v>51468</v>
      </c>
      <c r="K37" s="130"/>
    </row>
    <row r="38" spans="1:14">
      <c r="I38" s="27" t="s">
        <v>60</v>
      </c>
      <c r="J38" s="202">
        <f>C16</f>
        <v>33973</v>
      </c>
      <c r="K38" s="130"/>
      <c r="L38" s="186"/>
    </row>
    <row r="39" spans="1:14">
      <c r="I39" s="27" t="s">
        <v>62</v>
      </c>
      <c r="J39" s="202">
        <f>D16</f>
        <v>15849</v>
      </c>
    </row>
    <row r="40" spans="1:14" ht="22.5">
      <c r="I40" s="27" t="s">
        <v>120</v>
      </c>
      <c r="J40" s="202">
        <f>E16</f>
        <v>1646</v>
      </c>
    </row>
    <row r="41" spans="1:14">
      <c r="J41" s="28"/>
    </row>
    <row r="42" spans="1:14">
      <c r="J42" s="130"/>
    </row>
    <row r="54" spans="9:10">
      <c r="I54" s="2"/>
      <c r="J54" s="2"/>
    </row>
    <row r="55" spans="9:10">
      <c r="I55" s="27"/>
      <c r="J55" s="28"/>
    </row>
    <row r="56" spans="9:10">
      <c r="I56" s="27"/>
      <c r="J56" s="28"/>
    </row>
    <row r="57" spans="9:10">
      <c r="I57" s="27"/>
      <c r="J57" s="28"/>
    </row>
    <row r="58" spans="9:10">
      <c r="I58" s="27"/>
      <c r="J58" s="28"/>
    </row>
    <row r="59" spans="9:10">
      <c r="I59" s="27"/>
      <c r="J59" s="28"/>
    </row>
  </sheetData>
  <mergeCells count="9">
    <mergeCell ref="A1:F1"/>
    <mergeCell ref="I34:N34"/>
    <mergeCell ref="I35:N35"/>
    <mergeCell ref="A34:F34"/>
    <mergeCell ref="A3:A4"/>
    <mergeCell ref="B3:B4"/>
    <mergeCell ref="C3:E3"/>
    <mergeCell ref="B18:E18"/>
    <mergeCell ref="B6:E6"/>
  </mergeCells>
  <phoneticPr fontId="0" type="noConversion"/>
  <hyperlinks>
    <hyperlink ref="A33:F33" location="Inhaltsverzeichnis!A10" display="Anteil der Studierenden in den einzelnen Hochschularten im Wintersemester 2007/2008" xr:uid="{00000000-0004-0000-0400-000000000000}"/>
    <hyperlink ref="A33" location="Inhaltsverzeichnis!B9" display="Anteil der Studierenden in den einzelnen Hochschularten im Wintersemester 2010/2011" xr:uid="{00000000-0004-0000-0400-000001000000}"/>
    <hyperlink ref="A1:F1" location="Inhaltsverzeichnis!A29" display="Inhaltsverzeichnis!A29" xr:uid="{00000000-0004-0000-0400-000002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III 1 – j / 23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N50"/>
  <sheetViews>
    <sheetView workbookViewId="0">
      <pane ySplit="4" topLeftCell="A26" activePane="bottomLeft" state="frozen"/>
      <selection activeCell="A5" sqref="A5"/>
      <selection pane="bottomLeft" activeCell="A5" sqref="A5"/>
    </sheetView>
  </sheetViews>
  <sheetFormatPr baseColWidth="10" defaultRowHeight="12.75"/>
  <cols>
    <col min="1" max="1" width="15.7109375" customWidth="1"/>
    <col min="2" max="6" width="9.7109375" customWidth="1"/>
    <col min="10" max="10" width="13.85546875" customWidth="1"/>
    <col min="12" max="12" width="15.7109375" bestFit="1" customWidth="1"/>
  </cols>
  <sheetData>
    <row r="1" spans="1:9" ht="24.75" customHeight="1">
      <c r="A1" s="278" t="s">
        <v>367</v>
      </c>
      <c r="B1" s="278"/>
      <c r="C1" s="278"/>
      <c r="D1" s="278"/>
      <c r="E1" s="278"/>
      <c r="F1" s="278"/>
    </row>
    <row r="2" spans="1:9" ht="12" customHeight="1">
      <c r="A2" s="75"/>
      <c r="B2" s="75"/>
      <c r="C2" s="21"/>
      <c r="D2" s="75"/>
      <c r="E2" s="75"/>
      <c r="F2" s="75"/>
      <c r="H2" s="185"/>
    </row>
    <row r="3" spans="1:9" ht="12" customHeight="1">
      <c r="A3" s="291" t="s">
        <v>118</v>
      </c>
      <c r="B3" s="288" t="s">
        <v>22</v>
      </c>
      <c r="C3" s="282" t="s">
        <v>225</v>
      </c>
      <c r="D3" s="290"/>
      <c r="E3" s="290"/>
      <c r="F3" s="290"/>
    </row>
    <row r="4" spans="1:9" ht="36" customHeight="1">
      <c r="A4" s="292"/>
      <c r="B4" s="289"/>
      <c r="C4" s="76" t="s">
        <v>60</v>
      </c>
      <c r="D4" s="76" t="s">
        <v>119</v>
      </c>
      <c r="E4" s="76" t="s">
        <v>175</v>
      </c>
      <c r="F4" s="77" t="s">
        <v>200</v>
      </c>
    </row>
    <row r="5" spans="1:9" ht="12" customHeight="1">
      <c r="A5" s="34"/>
      <c r="B5" s="104"/>
      <c r="C5" s="104"/>
      <c r="D5" s="104"/>
      <c r="E5" s="104"/>
      <c r="F5" s="104"/>
      <c r="G5" s="114"/>
    </row>
    <row r="6" spans="1:9" ht="12" customHeight="1">
      <c r="A6" s="60"/>
      <c r="B6" s="287" t="s">
        <v>369</v>
      </c>
      <c r="C6" s="287"/>
      <c r="D6" s="287"/>
      <c r="E6" s="287"/>
      <c r="F6" s="287"/>
    </row>
    <row r="7" spans="1:9" ht="12" customHeight="1">
      <c r="A7" s="252" t="s">
        <v>282</v>
      </c>
      <c r="B7" s="156">
        <v>7193</v>
      </c>
      <c r="C7" s="156">
        <v>5713</v>
      </c>
      <c r="D7" s="156">
        <v>0</v>
      </c>
      <c r="E7" s="156">
        <v>1479</v>
      </c>
      <c r="F7" s="156">
        <v>1</v>
      </c>
      <c r="G7" s="114"/>
      <c r="H7" s="114"/>
      <c r="I7" s="114"/>
    </row>
    <row r="8" spans="1:9" ht="12" customHeight="1">
      <c r="A8" s="252" t="s">
        <v>284</v>
      </c>
      <c r="B8" s="156">
        <v>7480</v>
      </c>
      <c r="C8" s="156">
        <v>5774</v>
      </c>
      <c r="D8" s="156">
        <v>0</v>
      </c>
      <c r="E8" s="156">
        <v>1703</v>
      </c>
      <c r="F8" s="156">
        <v>3</v>
      </c>
      <c r="G8" s="114"/>
      <c r="H8" s="114"/>
      <c r="I8" s="114"/>
    </row>
    <row r="9" spans="1:9" ht="12" customHeight="1">
      <c r="A9" s="252" t="s">
        <v>299</v>
      </c>
      <c r="B9" s="156">
        <v>7814</v>
      </c>
      <c r="C9" s="156">
        <v>5993</v>
      </c>
      <c r="D9" s="156">
        <v>0</v>
      </c>
      <c r="E9" s="156">
        <v>1817</v>
      </c>
      <c r="F9" s="156">
        <v>4</v>
      </c>
      <c r="G9" s="114"/>
      <c r="H9" s="114"/>
      <c r="I9" s="114"/>
    </row>
    <row r="10" spans="1:9" ht="12" customHeight="1">
      <c r="A10" s="252" t="s">
        <v>318</v>
      </c>
      <c r="B10" s="156">
        <v>7990</v>
      </c>
      <c r="C10" s="156">
        <v>6294</v>
      </c>
      <c r="D10" s="156">
        <v>0</v>
      </c>
      <c r="E10" s="156">
        <v>1688</v>
      </c>
      <c r="F10" s="156">
        <v>8</v>
      </c>
      <c r="G10" s="114"/>
      <c r="H10" s="114"/>
      <c r="I10" s="114"/>
    </row>
    <row r="11" spans="1:9" ht="12" customHeight="1">
      <c r="A11" s="252" t="s">
        <v>321</v>
      </c>
      <c r="B11" s="156">
        <v>8333</v>
      </c>
      <c r="C11" s="156">
        <v>6616</v>
      </c>
      <c r="D11" s="156">
        <v>0</v>
      </c>
      <c r="E11" s="156">
        <v>1708</v>
      </c>
      <c r="F11" s="156">
        <v>9</v>
      </c>
      <c r="G11" s="114"/>
      <c r="H11" s="114"/>
      <c r="I11" s="114"/>
    </row>
    <row r="12" spans="1:9" ht="12" customHeight="1">
      <c r="A12" s="252" t="s">
        <v>339</v>
      </c>
      <c r="B12" s="156">
        <v>8680</v>
      </c>
      <c r="C12" s="156">
        <v>6898</v>
      </c>
      <c r="D12" s="156">
        <v>0</v>
      </c>
      <c r="E12" s="156">
        <v>1773</v>
      </c>
      <c r="F12" s="156">
        <v>9</v>
      </c>
      <c r="G12" s="114"/>
      <c r="H12" s="114"/>
      <c r="I12" s="114"/>
    </row>
    <row r="13" spans="1:9" ht="12" customHeight="1">
      <c r="A13" s="252" t="s">
        <v>341</v>
      </c>
      <c r="B13" s="156">
        <v>8729</v>
      </c>
      <c r="C13" s="156">
        <v>6897</v>
      </c>
      <c r="D13" s="156">
        <v>0</v>
      </c>
      <c r="E13" s="156">
        <v>1825</v>
      </c>
      <c r="F13" s="156">
        <v>7</v>
      </c>
      <c r="G13" s="114"/>
      <c r="H13" s="114"/>
      <c r="I13" s="114"/>
    </row>
    <row r="14" spans="1:9" ht="12" customHeight="1">
      <c r="A14" s="252" t="s">
        <v>368</v>
      </c>
      <c r="B14" s="156">
        <v>9478</v>
      </c>
      <c r="C14" s="156">
        <v>7255</v>
      </c>
      <c r="D14" s="156">
        <v>0</v>
      </c>
      <c r="E14" s="156">
        <v>2219</v>
      </c>
      <c r="F14" s="156">
        <v>4</v>
      </c>
      <c r="G14" s="114"/>
      <c r="H14" s="114"/>
      <c r="I14" s="114"/>
    </row>
    <row r="15" spans="1:9" ht="12" customHeight="1">
      <c r="A15" s="252" t="s">
        <v>406</v>
      </c>
      <c r="B15" s="156">
        <v>10841</v>
      </c>
      <c r="C15" s="156">
        <v>7508</v>
      </c>
      <c r="D15" s="156">
        <v>0</v>
      </c>
      <c r="E15" s="156">
        <v>3332</v>
      </c>
      <c r="F15" s="156">
        <v>1</v>
      </c>
      <c r="G15" s="114"/>
      <c r="H15" s="114"/>
      <c r="I15" s="114"/>
    </row>
    <row r="16" spans="1:9" s="247" customFormat="1" ht="12" customHeight="1">
      <c r="A16" s="248" t="s">
        <v>416</v>
      </c>
      <c r="B16" s="156">
        <v>12040</v>
      </c>
      <c r="C16" s="156">
        <v>7721</v>
      </c>
      <c r="D16" s="156">
        <v>0</v>
      </c>
      <c r="E16" s="156">
        <v>4319</v>
      </c>
      <c r="F16" s="156">
        <v>0</v>
      </c>
      <c r="G16" s="114"/>
      <c r="H16" s="114"/>
      <c r="I16" s="114"/>
    </row>
    <row r="17" spans="1:14" ht="12" customHeight="1">
      <c r="A17" s="40"/>
      <c r="B17" s="126"/>
      <c r="C17" s="126"/>
      <c r="D17" s="126"/>
      <c r="E17" s="126"/>
      <c r="F17" s="126"/>
      <c r="G17" s="114"/>
      <c r="H17" s="114"/>
      <c r="I17" s="114"/>
    </row>
    <row r="18" spans="1:14" ht="12" customHeight="1">
      <c r="A18" s="60"/>
      <c r="B18" s="280" t="s">
        <v>121</v>
      </c>
      <c r="C18" s="280"/>
      <c r="D18" s="280"/>
      <c r="E18" s="280"/>
      <c r="F18" s="280"/>
      <c r="G18" s="114"/>
      <c r="H18" s="114"/>
      <c r="I18" s="114"/>
    </row>
    <row r="19" spans="1:14" ht="12" customHeight="1">
      <c r="A19" s="252" t="s">
        <v>282</v>
      </c>
      <c r="B19" s="156">
        <v>3971</v>
      </c>
      <c r="C19" s="156">
        <v>3302</v>
      </c>
      <c r="D19" s="156">
        <v>0</v>
      </c>
      <c r="E19" s="156">
        <v>669</v>
      </c>
      <c r="F19" s="156">
        <v>0</v>
      </c>
      <c r="G19" s="114"/>
      <c r="H19" s="114"/>
      <c r="I19" s="114"/>
    </row>
    <row r="20" spans="1:14" ht="12" customHeight="1">
      <c r="A20" s="252" t="s">
        <v>284</v>
      </c>
      <c r="B20" s="156">
        <v>4092</v>
      </c>
      <c r="C20" s="156">
        <v>3331</v>
      </c>
      <c r="D20" s="156">
        <v>0</v>
      </c>
      <c r="E20" s="156">
        <v>760</v>
      </c>
      <c r="F20" s="156">
        <v>1</v>
      </c>
      <c r="G20" s="114"/>
      <c r="H20" s="114"/>
      <c r="I20" s="114"/>
    </row>
    <row r="21" spans="1:14" ht="12" customHeight="1">
      <c r="A21" s="252" t="s">
        <v>299</v>
      </c>
      <c r="B21" s="156">
        <v>4251</v>
      </c>
      <c r="C21" s="156">
        <v>3444</v>
      </c>
      <c r="D21" s="156">
        <v>0</v>
      </c>
      <c r="E21" s="156">
        <v>806</v>
      </c>
      <c r="F21" s="156">
        <v>1</v>
      </c>
      <c r="G21" s="114"/>
      <c r="H21" s="114"/>
      <c r="I21" s="114"/>
    </row>
    <row r="22" spans="1:14" ht="12" customHeight="1">
      <c r="A22" s="252" t="s">
        <v>318</v>
      </c>
      <c r="B22" s="156">
        <v>4325</v>
      </c>
      <c r="C22" s="156">
        <v>3538</v>
      </c>
      <c r="D22" s="156">
        <v>0</v>
      </c>
      <c r="E22" s="156">
        <v>785</v>
      </c>
      <c r="F22" s="156">
        <v>2</v>
      </c>
      <c r="G22" s="114"/>
      <c r="H22" s="114"/>
      <c r="I22" s="114"/>
    </row>
    <row r="23" spans="1:14" ht="12" customHeight="1">
      <c r="A23" s="252" t="s">
        <v>321</v>
      </c>
      <c r="B23" s="156">
        <v>4430</v>
      </c>
      <c r="C23" s="156">
        <v>3643</v>
      </c>
      <c r="D23" s="156">
        <v>0</v>
      </c>
      <c r="E23" s="156">
        <v>784</v>
      </c>
      <c r="F23" s="156">
        <v>3</v>
      </c>
      <c r="G23" s="114"/>
      <c r="H23" s="114"/>
      <c r="I23" s="114"/>
    </row>
    <row r="24" spans="1:14" ht="12" customHeight="1">
      <c r="A24" s="252" t="s">
        <v>339</v>
      </c>
      <c r="B24" s="156">
        <v>4552</v>
      </c>
      <c r="C24" s="156">
        <v>3763</v>
      </c>
      <c r="D24" s="156">
        <v>0</v>
      </c>
      <c r="E24" s="156">
        <v>785</v>
      </c>
      <c r="F24" s="156">
        <v>4</v>
      </c>
      <c r="G24" s="114"/>
      <c r="H24" s="114"/>
      <c r="I24" s="114"/>
    </row>
    <row r="25" spans="1:14" ht="12" customHeight="1">
      <c r="A25" s="252" t="s">
        <v>341</v>
      </c>
      <c r="B25" s="156">
        <v>4436</v>
      </c>
      <c r="C25" s="156">
        <v>3634</v>
      </c>
      <c r="D25" s="156">
        <v>0</v>
      </c>
      <c r="E25" s="156">
        <v>799</v>
      </c>
      <c r="F25" s="156">
        <v>3</v>
      </c>
      <c r="G25" s="114"/>
      <c r="H25" s="114"/>
      <c r="I25" s="114"/>
    </row>
    <row r="26" spans="1:14" ht="12" customHeight="1">
      <c r="A26" s="252" t="s">
        <v>368</v>
      </c>
      <c r="B26" s="156">
        <v>4758</v>
      </c>
      <c r="C26" s="156">
        <v>3841</v>
      </c>
      <c r="D26" s="156">
        <v>0</v>
      </c>
      <c r="E26" s="156">
        <v>916</v>
      </c>
      <c r="F26" s="156">
        <v>1</v>
      </c>
      <c r="G26" s="114"/>
      <c r="H26" s="114"/>
      <c r="I26" s="114"/>
    </row>
    <row r="27" spans="1:14" ht="12" customHeight="1">
      <c r="A27" s="252" t="s">
        <v>406</v>
      </c>
      <c r="B27" s="156">
        <v>5283</v>
      </c>
      <c r="C27" s="156">
        <v>4032</v>
      </c>
      <c r="D27" s="156">
        <v>0</v>
      </c>
      <c r="E27" s="156">
        <v>1251</v>
      </c>
      <c r="F27" s="156">
        <v>0</v>
      </c>
      <c r="G27" s="114"/>
      <c r="H27" s="114"/>
      <c r="I27" s="114"/>
    </row>
    <row r="28" spans="1:14" ht="12" customHeight="1">
      <c r="A28" s="231" t="s">
        <v>416</v>
      </c>
      <c r="B28" s="156">
        <v>5714</v>
      </c>
      <c r="C28" s="156">
        <v>3973</v>
      </c>
      <c r="D28" s="156">
        <v>0</v>
      </c>
      <c r="E28" s="156">
        <v>1741</v>
      </c>
      <c r="F28" s="156">
        <v>0</v>
      </c>
      <c r="G28" s="114"/>
      <c r="H28" s="114"/>
      <c r="I28" s="114"/>
    </row>
    <row r="29" spans="1:14">
      <c r="A29" s="35" t="s">
        <v>169</v>
      </c>
      <c r="B29" s="33"/>
      <c r="C29" s="33"/>
      <c r="D29" s="33"/>
      <c r="E29" s="33"/>
      <c r="F29" s="125"/>
      <c r="I29" s="114"/>
    </row>
    <row r="30" spans="1:14">
      <c r="A30" s="36" t="s">
        <v>170</v>
      </c>
      <c r="B30" s="11"/>
      <c r="C30" s="11"/>
      <c r="D30" s="11"/>
      <c r="E30" s="11"/>
      <c r="F30" s="11"/>
      <c r="I30" s="185"/>
    </row>
    <row r="31" spans="1:14">
      <c r="I31" s="284" t="s">
        <v>335</v>
      </c>
      <c r="J31" s="285"/>
      <c r="K31" s="285"/>
      <c r="L31" s="285"/>
      <c r="M31" s="285"/>
      <c r="N31" s="285"/>
    </row>
    <row r="32" spans="1:14">
      <c r="I32" s="90" t="s">
        <v>201</v>
      </c>
      <c r="J32" s="91"/>
      <c r="K32" s="91"/>
      <c r="L32" s="91"/>
      <c r="M32" s="91"/>
      <c r="N32" s="91"/>
    </row>
    <row r="33" spans="1:14" ht="22.5">
      <c r="A33" s="71" t="s">
        <v>336</v>
      </c>
      <c r="B33" s="71"/>
      <c r="C33" s="71"/>
      <c r="D33" s="71"/>
      <c r="E33" s="71"/>
      <c r="F33" s="71"/>
      <c r="I33" s="64" t="s">
        <v>233</v>
      </c>
      <c r="J33" s="77" t="s">
        <v>221</v>
      </c>
      <c r="K33" s="77" t="s">
        <v>222</v>
      </c>
      <c r="L33" s="119"/>
      <c r="M33" s="29"/>
      <c r="N33" s="21"/>
    </row>
    <row r="34" spans="1:14" ht="21" customHeight="1">
      <c r="A34" s="286"/>
      <c r="B34" s="286"/>
      <c r="C34" s="286"/>
      <c r="D34" s="286"/>
      <c r="E34" s="286"/>
      <c r="F34" s="286"/>
      <c r="I34" s="54" t="s">
        <v>344</v>
      </c>
      <c r="J34" s="39">
        <v>42.569000000000003</v>
      </c>
      <c r="K34" s="39">
        <v>7.1929999999999996</v>
      </c>
      <c r="L34" s="119"/>
      <c r="M34" s="29"/>
      <c r="N34" s="21"/>
    </row>
    <row r="35" spans="1:14" ht="22.5">
      <c r="I35" s="54" t="s">
        <v>345</v>
      </c>
      <c r="J35" s="39">
        <v>41.914999999999999</v>
      </c>
      <c r="K35" s="39">
        <v>7.48</v>
      </c>
      <c r="L35" s="119"/>
      <c r="M35" s="29"/>
      <c r="N35" s="21"/>
    </row>
    <row r="36" spans="1:14" ht="22.5">
      <c r="I36" s="54" t="s">
        <v>346</v>
      </c>
      <c r="J36" s="39">
        <v>41.390999999999998</v>
      </c>
      <c r="K36" s="39">
        <v>7.8140000000000001</v>
      </c>
      <c r="L36" s="119"/>
      <c r="M36" s="29"/>
      <c r="N36" s="21"/>
    </row>
    <row r="37" spans="1:14" ht="22.5">
      <c r="I37" s="54" t="s">
        <v>347</v>
      </c>
      <c r="J37" s="39">
        <v>41.451999999999998</v>
      </c>
      <c r="K37" s="39">
        <v>7.99</v>
      </c>
      <c r="L37" s="119"/>
      <c r="M37" s="29"/>
      <c r="N37" s="21"/>
    </row>
    <row r="38" spans="1:14" ht="22.5">
      <c r="I38" s="54" t="s">
        <v>348</v>
      </c>
      <c r="J38" s="39">
        <v>41.218000000000004</v>
      </c>
      <c r="K38" s="39">
        <v>8.3330000000000002</v>
      </c>
      <c r="L38" s="119"/>
      <c r="M38" s="29"/>
      <c r="N38" s="21"/>
    </row>
    <row r="39" spans="1:14" ht="22.5">
      <c r="I39" s="54" t="s">
        <v>349</v>
      </c>
      <c r="J39" s="39">
        <v>40.941000000000003</v>
      </c>
      <c r="K39" s="39">
        <v>8.68</v>
      </c>
      <c r="L39" s="119"/>
      <c r="M39" s="29"/>
      <c r="N39" s="21"/>
    </row>
    <row r="40" spans="1:14" ht="22.5">
      <c r="I40" s="54" t="s">
        <v>350</v>
      </c>
      <c r="J40" s="39">
        <v>41.886000000000003</v>
      </c>
      <c r="K40" s="39">
        <v>8.7289999999999992</v>
      </c>
      <c r="L40" s="119"/>
      <c r="M40" s="29"/>
      <c r="N40" s="21"/>
    </row>
    <row r="41" spans="1:14" ht="22.5">
      <c r="I41" s="176" t="s">
        <v>388</v>
      </c>
      <c r="J41" s="217">
        <v>41.070999999999998</v>
      </c>
      <c r="K41" s="217">
        <v>9.4779999999999998</v>
      </c>
      <c r="L41" s="119"/>
      <c r="M41" s="29"/>
      <c r="N41" s="21"/>
    </row>
    <row r="42" spans="1:14" ht="22.5">
      <c r="I42" s="176" t="s">
        <v>407</v>
      </c>
      <c r="J42" s="217">
        <v>39.585999999999999</v>
      </c>
      <c r="K42" s="217">
        <v>10.840999999999999</v>
      </c>
      <c r="L42" s="119"/>
      <c r="M42" s="29"/>
      <c r="N42" s="21"/>
    </row>
    <row r="43" spans="1:14" ht="22.5">
      <c r="I43" s="176" t="s">
        <v>427</v>
      </c>
      <c r="J43" s="217">
        <v>39.427999999999997</v>
      </c>
      <c r="K43" s="217">
        <v>12.04</v>
      </c>
      <c r="L43" s="119"/>
      <c r="M43" s="29"/>
    </row>
    <row r="44" spans="1:14">
      <c r="I44" s="176"/>
      <c r="L44" s="30"/>
      <c r="M44" s="29"/>
    </row>
    <row r="48" spans="1:14">
      <c r="I48" s="54"/>
      <c r="J48" s="39"/>
      <c r="K48" s="39"/>
    </row>
    <row r="49" spans="9:11">
      <c r="I49" s="176"/>
      <c r="J49" s="39"/>
      <c r="K49" s="39"/>
    </row>
    <row r="50" spans="9:11">
      <c r="K50" s="176"/>
    </row>
  </sheetData>
  <mergeCells count="8">
    <mergeCell ref="A1:F1"/>
    <mergeCell ref="I31:N31"/>
    <mergeCell ref="A34:F34"/>
    <mergeCell ref="B18:F18"/>
    <mergeCell ref="B6:F6"/>
    <mergeCell ref="B3:B4"/>
    <mergeCell ref="C3:F3"/>
    <mergeCell ref="A3:A4"/>
  </mergeCells>
  <phoneticPr fontId="0" type="noConversion"/>
  <hyperlinks>
    <hyperlink ref="A33:F33" location="Inhaltsverzeichnis!B13" display="Deutsche und ausländische Studierende  in den vergangenen zehn Jahren" xr:uid="{00000000-0004-0000-0500-000000000000}"/>
    <hyperlink ref="A1:F1" location="Inhaltsverzeichnis!A32" display="Inhaltsverzeichnis!A32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III 1 – j / 23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56"/>
  <sheetViews>
    <sheetView topLeftCell="A16" workbookViewId="0">
      <selection sqref="A1:F1"/>
    </sheetView>
  </sheetViews>
  <sheetFormatPr baseColWidth="10" defaultRowHeight="12.75"/>
  <cols>
    <col min="1" max="1" width="16.7109375" customWidth="1"/>
    <col min="2" max="6" width="10.7109375" customWidth="1"/>
    <col min="10" max="10" width="15" customWidth="1"/>
    <col min="11" max="11" width="16.140625" customWidth="1"/>
    <col min="12" max="12" width="15" customWidth="1"/>
  </cols>
  <sheetData>
    <row r="1" spans="1:15" ht="24.75" customHeight="1">
      <c r="A1" s="278" t="s">
        <v>384</v>
      </c>
      <c r="B1" s="278"/>
      <c r="C1" s="278"/>
      <c r="D1" s="278"/>
      <c r="E1" s="278"/>
      <c r="F1" s="278"/>
      <c r="G1" s="71"/>
    </row>
    <row r="2" spans="1:15" ht="12" customHeight="1">
      <c r="A2" s="21"/>
      <c r="B2" s="21"/>
      <c r="C2" s="21"/>
      <c r="D2" s="21"/>
      <c r="E2" s="21"/>
      <c r="F2" s="21"/>
      <c r="H2" s="185"/>
    </row>
    <row r="3" spans="1:15" s="11" customFormat="1" ht="12" customHeight="1">
      <c r="A3" s="283" t="s">
        <v>171</v>
      </c>
      <c r="B3" s="281" t="s">
        <v>22</v>
      </c>
      <c r="C3" s="281" t="s">
        <v>225</v>
      </c>
      <c r="D3" s="281"/>
      <c r="E3" s="281"/>
      <c r="F3" s="282"/>
    </row>
    <row r="4" spans="1:15" s="11" customFormat="1" ht="36" customHeight="1">
      <c r="A4" s="283"/>
      <c r="B4" s="281"/>
      <c r="C4" s="76" t="s">
        <v>60</v>
      </c>
      <c r="D4" s="76" t="s">
        <v>119</v>
      </c>
      <c r="E4" s="76" t="s">
        <v>175</v>
      </c>
      <c r="F4" s="77" t="s">
        <v>200</v>
      </c>
    </row>
    <row r="5" spans="1:15" s="11" customFormat="1" ht="12" customHeight="1">
      <c r="A5" s="72"/>
      <c r="B5" s="72"/>
      <c r="C5" s="72"/>
      <c r="D5" s="72"/>
      <c r="E5" s="72"/>
      <c r="F5" s="72"/>
      <c r="O5" s="112"/>
    </row>
    <row r="6" spans="1:15" s="11" customFormat="1" ht="12" customHeight="1">
      <c r="A6" s="60"/>
      <c r="B6" s="287" t="s">
        <v>371</v>
      </c>
      <c r="C6" s="287"/>
      <c r="D6" s="287"/>
      <c r="E6" s="287"/>
      <c r="F6" s="287"/>
      <c r="O6" s="112"/>
    </row>
    <row r="7" spans="1:15" s="11" customFormat="1" ht="12" customHeight="1">
      <c r="A7" s="252">
        <v>2014</v>
      </c>
      <c r="B7" s="156">
        <v>8224</v>
      </c>
      <c r="C7" s="156">
        <v>5828</v>
      </c>
      <c r="D7" s="156">
        <v>0</v>
      </c>
      <c r="E7" s="156">
        <v>2129</v>
      </c>
      <c r="F7" s="156">
        <v>267</v>
      </c>
      <c r="G7" s="112"/>
      <c r="O7" s="112"/>
    </row>
    <row r="8" spans="1:15" s="11" customFormat="1" ht="12" customHeight="1">
      <c r="A8" s="252">
        <v>2015</v>
      </c>
      <c r="B8" s="156">
        <v>8184</v>
      </c>
      <c r="C8" s="156">
        <v>5667</v>
      </c>
      <c r="D8" s="156">
        <v>0</v>
      </c>
      <c r="E8" s="156">
        <v>2205</v>
      </c>
      <c r="F8" s="156">
        <v>312</v>
      </c>
      <c r="G8" s="112"/>
      <c r="O8" s="112"/>
    </row>
    <row r="9" spans="1:15" s="11" customFormat="1" ht="12" customHeight="1">
      <c r="A9" s="252">
        <v>2016</v>
      </c>
      <c r="B9" s="156">
        <v>8112</v>
      </c>
      <c r="C9" s="156">
        <v>5512</v>
      </c>
      <c r="D9" s="156">
        <v>0</v>
      </c>
      <c r="E9" s="156">
        <v>2254</v>
      </c>
      <c r="F9" s="156">
        <v>346</v>
      </c>
      <c r="G9" s="112"/>
      <c r="O9" s="112"/>
    </row>
    <row r="10" spans="1:15" s="11" customFormat="1" ht="12" customHeight="1">
      <c r="A10" s="252">
        <v>2017</v>
      </c>
      <c r="B10" s="156">
        <v>8576</v>
      </c>
      <c r="C10" s="156">
        <v>5893</v>
      </c>
      <c r="D10" s="156">
        <v>0</v>
      </c>
      <c r="E10" s="156">
        <v>2271</v>
      </c>
      <c r="F10" s="156">
        <v>412</v>
      </c>
      <c r="G10" s="112"/>
      <c r="O10" s="112"/>
    </row>
    <row r="11" spans="1:15" s="11" customFormat="1" ht="12" customHeight="1">
      <c r="A11" s="252">
        <v>2018</v>
      </c>
      <c r="B11" s="156">
        <v>8433</v>
      </c>
      <c r="C11" s="156">
        <v>5706</v>
      </c>
      <c r="D11" s="156">
        <v>0</v>
      </c>
      <c r="E11" s="156">
        <v>2298</v>
      </c>
      <c r="F11" s="156">
        <v>429</v>
      </c>
      <c r="G11" s="112"/>
      <c r="O11" s="112"/>
    </row>
    <row r="12" spans="1:15" s="11" customFormat="1" ht="12" customHeight="1">
      <c r="A12" s="252">
        <v>2019</v>
      </c>
      <c r="B12" s="156">
        <v>8393</v>
      </c>
      <c r="C12" s="156">
        <v>5629</v>
      </c>
      <c r="D12" s="156">
        <v>0</v>
      </c>
      <c r="E12" s="156">
        <v>2294</v>
      </c>
      <c r="F12" s="156">
        <v>470</v>
      </c>
      <c r="G12" s="112"/>
      <c r="O12" s="112"/>
    </row>
    <row r="13" spans="1:15" s="11" customFormat="1" ht="12" customHeight="1">
      <c r="A13" s="252">
        <v>2020</v>
      </c>
      <c r="B13" s="156">
        <v>8224</v>
      </c>
      <c r="C13" s="156">
        <v>5459</v>
      </c>
      <c r="D13" s="156">
        <v>0</v>
      </c>
      <c r="E13" s="156">
        <v>2254</v>
      </c>
      <c r="F13" s="156">
        <v>511</v>
      </c>
      <c r="G13" s="112"/>
      <c r="H13" s="136"/>
      <c r="O13" s="112"/>
    </row>
    <row r="14" spans="1:15" s="11" customFormat="1" ht="12" customHeight="1">
      <c r="A14" s="252">
        <v>2021</v>
      </c>
      <c r="B14" s="156">
        <v>7934</v>
      </c>
      <c r="C14" s="156">
        <v>5037</v>
      </c>
      <c r="D14" s="156">
        <v>0</v>
      </c>
      <c r="E14" s="156">
        <v>2361</v>
      </c>
      <c r="F14" s="156">
        <v>536</v>
      </c>
      <c r="G14" s="112"/>
      <c r="O14" s="112"/>
    </row>
    <row r="15" spans="1:15" s="11" customFormat="1" ht="12" customHeight="1">
      <c r="A15" s="252">
        <v>2022</v>
      </c>
      <c r="B15" s="156">
        <v>8986</v>
      </c>
      <c r="C15" s="156">
        <v>5199</v>
      </c>
      <c r="D15" s="156">
        <v>0</v>
      </c>
      <c r="E15" s="156">
        <v>3198</v>
      </c>
      <c r="F15" s="156">
        <v>589</v>
      </c>
      <c r="G15" s="112"/>
      <c r="O15" s="112"/>
    </row>
    <row r="16" spans="1:15" s="11" customFormat="1" ht="12" customHeight="1">
      <c r="A16" s="231">
        <v>2023</v>
      </c>
      <c r="B16" s="156">
        <v>9583</v>
      </c>
      <c r="C16" s="156">
        <v>5300</v>
      </c>
      <c r="D16" s="156">
        <v>0</v>
      </c>
      <c r="E16" s="156">
        <v>3780</v>
      </c>
      <c r="F16" s="156">
        <v>503</v>
      </c>
      <c r="G16" s="112"/>
      <c r="O16" s="112"/>
    </row>
    <row r="17" spans="1:15" s="11" customFormat="1" ht="12" customHeight="1">
      <c r="A17" s="40"/>
      <c r="B17" s="103"/>
      <c r="C17" s="103"/>
      <c r="D17" s="103"/>
      <c r="E17" s="103"/>
      <c r="F17" s="103"/>
      <c r="G17" s="112"/>
      <c r="I17" s="284" t="s">
        <v>386</v>
      </c>
      <c r="J17" s="284"/>
      <c r="K17" s="284"/>
      <c r="L17" s="284"/>
      <c r="M17" s="284"/>
      <c r="N17" s="284"/>
      <c r="O17" s="112"/>
    </row>
    <row r="18" spans="1:15" s="11" customFormat="1" ht="12" customHeight="1">
      <c r="A18" s="60"/>
      <c r="B18" s="287" t="s">
        <v>372</v>
      </c>
      <c r="C18" s="287"/>
      <c r="D18" s="287"/>
      <c r="E18" s="287"/>
      <c r="F18" s="287"/>
      <c r="G18" s="112"/>
      <c r="I18" s="284" t="s">
        <v>373</v>
      </c>
      <c r="J18" s="284"/>
      <c r="K18" s="284"/>
      <c r="L18" s="284"/>
      <c r="M18" s="284"/>
      <c r="N18" s="284"/>
      <c r="O18" s="112"/>
    </row>
    <row r="19" spans="1:15" s="11" customFormat="1" ht="12" customHeight="1">
      <c r="A19" s="252">
        <v>2014</v>
      </c>
      <c r="B19" s="156">
        <v>14978</v>
      </c>
      <c r="C19" s="156">
        <v>11018</v>
      </c>
      <c r="D19" s="156">
        <v>10</v>
      </c>
      <c r="E19" s="156">
        <v>3586</v>
      </c>
      <c r="F19" s="156">
        <v>364</v>
      </c>
      <c r="G19" s="112"/>
      <c r="I19" s="38" t="s">
        <v>202</v>
      </c>
      <c r="J19" s="38"/>
      <c r="K19" s="38"/>
      <c r="L19" s="38"/>
      <c r="M19" s="38"/>
      <c r="N19" s="38"/>
      <c r="O19" s="112"/>
    </row>
    <row r="20" spans="1:15" s="11" customFormat="1" ht="12" customHeight="1">
      <c r="A20" s="252">
        <v>2015</v>
      </c>
      <c r="B20" s="156">
        <v>15217</v>
      </c>
      <c r="C20" s="156">
        <v>10883</v>
      </c>
      <c r="D20" s="156">
        <v>0</v>
      </c>
      <c r="E20" s="156">
        <v>3920</v>
      </c>
      <c r="F20" s="156">
        <v>414</v>
      </c>
      <c r="G20" s="112"/>
      <c r="I20" s="38"/>
      <c r="J20" s="38" t="s">
        <v>123</v>
      </c>
      <c r="K20" s="38" t="s">
        <v>18</v>
      </c>
      <c r="L20" s="38" t="s">
        <v>19</v>
      </c>
      <c r="M20" s="38"/>
      <c r="N20" s="38"/>
      <c r="O20" s="112"/>
    </row>
    <row r="21" spans="1:15" s="11" customFormat="1" ht="12" customHeight="1">
      <c r="A21" s="252">
        <v>2016</v>
      </c>
      <c r="B21" s="156">
        <v>14925</v>
      </c>
      <c r="C21" s="156">
        <v>10649</v>
      </c>
      <c r="D21" s="156">
        <v>0</v>
      </c>
      <c r="E21" s="156">
        <v>3817</v>
      </c>
      <c r="F21" s="156">
        <v>459</v>
      </c>
      <c r="G21" s="112"/>
      <c r="I21" s="252">
        <v>2014</v>
      </c>
      <c r="J21" s="11">
        <v>8.2240000000000002</v>
      </c>
      <c r="K21" s="11">
        <v>5.8280000000000003</v>
      </c>
      <c r="L21" s="11">
        <v>2.129</v>
      </c>
      <c r="M21" s="38"/>
      <c r="N21" s="38"/>
      <c r="O21" s="112"/>
    </row>
    <row r="22" spans="1:15" s="11" customFormat="1" ht="12" customHeight="1">
      <c r="A22" s="252">
        <v>2017</v>
      </c>
      <c r="B22" s="156">
        <v>15448</v>
      </c>
      <c r="C22" s="156">
        <v>11020</v>
      </c>
      <c r="D22" s="156">
        <v>0</v>
      </c>
      <c r="E22" s="156">
        <v>3927</v>
      </c>
      <c r="F22" s="156">
        <v>501</v>
      </c>
      <c r="G22" s="112"/>
      <c r="I22" s="252">
        <v>2015</v>
      </c>
      <c r="J22" s="11">
        <v>8.1839999999999993</v>
      </c>
      <c r="K22" s="11">
        <v>5.6669999999999998</v>
      </c>
      <c r="L22" s="11">
        <v>2.2050000000000001</v>
      </c>
      <c r="M22" s="38"/>
      <c r="N22" s="38"/>
      <c r="O22" s="112"/>
    </row>
    <row r="23" spans="1:15" s="11" customFormat="1" ht="12" customHeight="1">
      <c r="A23" s="252">
        <v>2018</v>
      </c>
      <c r="B23" s="156">
        <v>15390</v>
      </c>
      <c r="C23" s="156">
        <v>10935</v>
      </c>
      <c r="D23" s="156">
        <v>0</v>
      </c>
      <c r="E23" s="156">
        <v>3926</v>
      </c>
      <c r="F23" s="156">
        <v>529</v>
      </c>
      <c r="G23" s="112"/>
      <c r="I23" s="252">
        <v>2016</v>
      </c>
      <c r="J23" s="11">
        <v>8.1120000000000001</v>
      </c>
      <c r="K23" s="11">
        <v>5.5119999999999996</v>
      </c>
      <c r="L23" s="11">
        <v>2.254</v>
      </c>
      <c r="M23" s="38"/>
      <c r="N23" s="38"/>
      <c r="O23" s="112"/>
    </row>
    <row r="24" spans="1:15" s="11" customFormat="1" ht="12" customHeight="1">
      <c r="A24" s="252">
        <v>2019</v>
      </c>
      <c r="B24" s="156">
        <v>14980</v>
      </c>
      <c r="C24" s="156">
        <v>10536</v>
      </c>
      <c r="D24" s="156">
        <v>0</v>
      </c>
      <c r="E24" s="156">
        <v>3878</v>
      </c>
      <c r="F24" s="156">
        <v>566</v>
      </c>
      <c r="G24" s="112"/>
      <c r="I24" s="252">
        <v>2017</v>
      </c>
      <c r="J24" s="11">
        <v>8.5760000000000005</v>
      </c>
      <c r="K24" s="11">
        <v>5.8929999999999998</v>
      </c>
      <c r="L24" s="11">
        <v>2.2709999999999999</v>
      </c>
      <c r="M24" s="38"/>
      <c r="N24" s="38"/>
      <c r="O24" s="112"/>
    </row>
    <row r="25" spans="1:15" s="11" customFormat="1" ht="12" customHeight="1">
      <c r="A25" s="252">
        <v>2020</v>
      </c>
      <c r="B25" s="156">
        <v>14647</v>
      </c>
      <c r="C25" s="156">
        <v>9964</v>
      </c>
      <c r="D25" s="156">
        <v>0</v>
      </c>
      <c r="E25" s="156">
        <v>4046</v>
      </c>
      <c r="F25" s="156">
        <v>637</v>
      </c>
      <c r="G25" s="112"/>
      <c r="I25" s="252">
        <v>2018</v>
      </c>
      <c r="J25" s="11">
        <v>8.4329999999999998</v>
      </c>
      <c r="K25" s="11">
        <v>5.7060000000000004</v>
      </c>
      <c r="L25" s="11">
        <v>2.298</v>
      </c>
      <c r="M25" s="38"/>
      <c r="N25" s="38"/>
      <c r="O25" s="112"/>
    </row>
    <row r="26" spans="1:15" s="11" customFormat="1" ht="12" customHeight="1">
      <c r="A26" s="252">
        <v>2021</v>
      </c>
      <c r="B26" s="156">
        <v>13914</v>
      </c>
      <c r="C26" s="156">
        <v>9293</v>
      </c>
      <c r="D26" s="156">
        <v>0</v>
      </c>
      <c r="E26" s="156">
        <v>3997</v>
      </c>
      <c r="F26" s="156">
        <v>624</v>
      </c>
      <c r="G26" s="112"/>
      <c r="I26" s="252">
        <v>2019</v>
      </c>
      <c r="J26" s="11">
        <v>8.3930000000000007</v>
      </c>
      <c r="K26" s="11">
        <v>5.6289999999999996</v>
      </c>
      <c r="L26" s="11">
        <v>2.294</v>
      </c>
      <c r="M26" s="38"/>
      <c r="N26" s="38"/>
      <c r="O26" s="112"/>
    </row>
    <row r="27" spans="1:15" s="11" customFormat="1" ht="12" customHeight="1">
      <c r="A27" s="252">
        <v>2022</v>
      </c>
      <c r="B27" s="156">
        <v>14287</v>
      </c>
      <c r="C27" s="156">
        <v>8984</v>
      </c>
      <c r="D27" s="156">
        <v>0</v>
      </c>
      <c r="E27" s="156">
        <v>4609</v>
      </c>
      <c r="F27" s="156">
        <v>694</v>
      </c>
      <c r="G27" s="112"/>
      <c r="I27" s="252">
        <v>2020</v>
      </c>
      <c r="J27" s="11">
        <v>8.2240000000000002</v>
      </c>
      <c r="K27" s="11">
        <v>5.4589999999999996</v>
      </c>
      <c r="L27" s="11">
        <v>2.254</v>
      </c>
      <c r="M27" s="38"/>
      <c r="N27" s="38"/>
      <c r="O27" s="112"/>
    </row>
    <row r="28" spans="1:15" s="11" customFormat="1" ht="12" customHeight="1">
      <c r="A28" s="231">
        <v>2023</v>
      </c>
      <c r="B28" s="156">
        <v>15508</v>
      </c>
      <c r="C28" s="156">
        <v>8866</v>
      </c>
      <c r="D28" s="156">
        <v>0</v>
      </c>
      <c r="E28" s="156">
        <v>6071</v>
      </c>
      <c r="F28" s="156">
        <v>571</v>
      </c>
      <c r="G28" s="112"/>
      <c r="I28" s="252">
        <v>2021</v>
      </c>
      <c r="J28" s="11">
        <v>7.9340000000000002</v>
      </c>
      <c r="K28" s="11">
        <v>5.0369999999999999</v>
      </c>
      <c r="L28" s="11">
        <v>2.3610000000000002</v>
      </c>
      <c r="M28" s="38"/>
      <c r="N28" s="38"/>
      <c r="O28" s="112"/>
    </row>
    <row r="29" spans="1:15" s="11" customFormat="1" ht="11.25">
      <c r="A29" s="41" t="s">
        <v>169</v>
      </c>
      <c r="B29" s="33"/>
      <c r="C29" s="33"/>
      <c r="D29" s="33"/>
      <c r="E29" s="33"/>
      <c r="F29" s="33"/>
      <c r="I29" s="252">
        <v>2022</v>
      </c>
      <c r="J29" s="11">
        <v>8.9860000000000007</v>
      </c>
      <c r="K29" s="11">
        <v>5.1989999999999998</v>
      </c>
      <c r="L29" s="11">
        <v>3.198</v>
      </c>
      <c r="M29" s="38"/>
      <c r="N29" s="38"/>
      <c r="O29" s="112"/>
    </row>
    <row r="30" spans="1:15" s="11" customFormat="1" ht="11.25">
      <c r="A30" s="36" t="s">
        <v>170</v>
      </c>
      <c r="I30" s="231">
        <v>2023</v>
      </c>
      <c r="J30" s="11">
        <v>9.5830000000000002</v>
      </c>
      <c r="K30" s="11">
        <v>5.3</v>
      </c>
      <c r="L30" s="11">
        <v>3.78</v>
      </c>
      <c r="M30" s="38"/>
      <c r="N30" s="37"/>
      <c r="O30" s="112"/>
    </row>
    <row r="31" spans="1:15" s="11" customFormat="1" ht="11.25">
      <c r="A31" s="36"/>
      <c r="M31" s="37"/>
      <c r="N31" s="37"/>
      <c r="O31" s="33"/>
    </row>
    <row r="32" spans="1:15" s="11" customFormat="1" ht="11.25">
      <c r="A32" s="36"/>
      <c r="I32" s="38"/>
      <c r="J32" s="38"/>
      <c r="K32" s="38"/>
      <c r="L32" s="39"/>
      <c r="M32" s="37"/>
      <c r="N32" s="37"/>
      <c r="O32" s="33"/>
    </row>
    <row r="33" spans="1:15" ht="24.6" customHeight="1">
      <c r="A33" s="278" t="s">
        <v>385</v>
      </c>
      <c r="B33" s="278"/>
      <c r="C33" s="278"/>
      <c r="D33" s="278"/>
      <c r="E33" s="278"/>
      <c r="F33" s="278"/>
      <c r="G33" s="129"/>
      <c r="H33" s="185"/>
    </row>
    <row r="34" spans="1:15" s="38" customFormat="1" ht="11.25">
      <c r="M34" s="37"/>
      <c r="N34" s="37"/>
      <c r="O34" s="37"/>
    </row>
    <row r="35" spans="1:15" s="38" customFormat="1" ht="11.25">
      <c r="M35" s="37"/>
      <c r="N35" s="37"/>
      <c r="O35" s="37"/>
    </row>
    <row r="36" spans="1:15" s="38" customFormat="1" ht="11.25">
      <c r="M36" s="37"/>
      <c r="N36" s="37"/>
      <c r="O36" s="37"/>
    </row>
    <row r="37" spans="1:15" s="38" customFormat="1" ht="11.25">
      <c r="M37" s="37"/>
      <c r="N37" s="37"/>
      <c r="O37" s="37"/>
    </row>
    <row r="38" spans="1:15" s="38" customFormat="1" ht="11.25">
      <c r="J38" s="38" t="s">
        <v>122</v>
      </c>
      <c r="K38" s="38" t="s">
        <v>18</v>
      </c>
      <c r="L38" s="38" t="s">
        <v>19</v>
      </c>
      <c r="M38" s="37"/>
      <c r="N38" s="37"/>
      <c r="O38" s="37"/>
    </row>
    <row r="39" spans="1:15" s="38" customFormat="1" ht="11.25">
      <c r="I39" s="252">
        <v>2014</v>
      </c>
      <c r="J39" s="38">
        <v>14.978</v>
      </c>
      <c r="K39" s="38">
        <v>11.018000000000001</v>
      </c>
      <c r="L39" s="38">
        <v>3.5859999999999999</v>
      </c>
      <c r="N39" s="37"/>
      <c r="O39" s="37"/>
    </row>
    <row r="40" spans="1:15" s="38" customFormat="1" ht="11.25">
      <c r="I40" s="252">
        <v>2015</v>
      </c>
      <c r="J40" s="38">
        <v>15.217000000000001</v>
      </c>
      <c r="K40" s="38">
        <v>10.882999999999999</v>
      </c>
      <c r="L40" s="38">
        <v>3.92</v>
      </c>
    </row>
    <row r="41" spans="1:15" s="38" customFormat="1" ht="11.25">
      <c r="I41" s="252">
        <v>2016</v>
      </c>
      <c r="J41" s="38">
        <v>14.925000000000001</v>
      </c>
      <c r="K41" s="38">
        <v>10.648999999999999</v>
      </c>
      <c r="L41" s="38">
        <v>3.8170000000000002</v>
      </c>
    </row>
    <row r="42" spans="1:15" s="38" customFormat="1" ht="11.25">
      <c r="I42" s="252">
        <v>2017</v>
      </c>
      <c r="J42" s="38">
        <v>15.448</v>
      </c>
      <c r="K42" s="38">
        <v>11.02</v>
      </c>
      <c r="L42" s="38">
        <v>3.927</v>
      </c>
    </row>
    <row r="43" spans="1:15" s="38" customFormat="1" ht="11.25">
      <c r="I43" s="252">
        <v>2018</v>
      </c>
      <c r="J43" s="38">
        <v>15.39</v>
      </c>
      <c r="K43" s="38">
        <v>10.935</v>
      </c>
      <c r="L43" s="38">
        <v>3.9260000000000002</v>
      </c>
    </row>
    <row r="44" spans="1:15" s="38" customFormat="1" ht="11.25">
      <c r="I44" s="252">
        <v>2019</v>
      </c>
      <c r="J44" s="38">
        <v>14.98</v>
      </c>
      <c r="K44" s="38">
        <v>10.536</v>
      </c>
      <c r="L44" s="38">
        <v>3.8780000000000001</v>
      </c>
    </row>
    <row r="45" spans="1:15" s="38" customFormat="1" ht="11.25">
      <c r="I45" s="252">
        <v>2020</v>
      </c>
      <c r="J45" s="38">
        <v>14.647</v>
      </c>
      <c r="K45" s="38">
        <v>9.9640000000000004</v>
      </c>
      <c r="L45" s="38">
        <v>4.0460000000000003</v>
      </c>
      <c r="N45" s="37"/>
      <c r="O45" s="37"/>
    </row>
    <row r="46" spans="1:15" s="38" customFormat="1" ht="11.25">
      <c r="I46" s="252">
        <v>2021</v>
      </c>
      <c r="J46" s="38">
        <v>13.914</v>
      </c>
      <c r="K46" s="38">
        <v>9.2929999999999993</v>
      </c>
      <c r="L46" s="38">
        <v>3.9969999999999999</v>
      </c>
      <c r="N46" s="37"/>
      <c r="O46" s="37"/>
    </row>
    <row r="47" spans="1:15" s="38" customFormat="1" ht="11.25">
      <c r="I47" s="252">
        <v>2022</v>
      </c>
      <c r="J47" s="38">
        <v>14.287000000000001</v>
      </c>
      <c r="K47" s="38">
        <v>8.984</v>
      </c>
      <c r="L47" s="38">
        <v>4.609</v>
      </c>
      <c r="N47" s="37"/>
      <c r="O47" s="37"/>
    </row>
    <row r="48" spans="1:15" s="38" customFormat="1" ht="11.25">
      <c r="I48" s="231">
        <v>2023</v>
      </c>
      <c r="J48" s="38">
        <v>15.507999999999999</v>
      </c>
      <c r="K48" s="38">
        <v>8.8659999999999997</v>
      </c>
      <c r="L48" s="38">
        <v>6.0709999999999997</v>
      </c>
      <c r="N48" s="37"/>
      <c r="O48" s="37"/>
    </row>
    <row r="49" spans="9:16" s="38" customFormat="1" ht="10.5" customHeight="1">
      <c r="M49" s="37"/>
      <c r="N49" s="37"/>
      <c r="O49" s="37"/>
    </row>
    <row r="50" spans="9:16" s="38" customFormat="1" ht="11.25">
      <c r="M50" s="37"/>
      <c r="N50" s="37"/>
      <c r="O50" s="37"/>
    </row>
    <row r="51" spans="9:16" s="38" customFormat="1" ht="11.25">
      <c r="M51" s="37"/>
      <c r="N51" s="37"/>
      <c r="O51" s="37"/>
    </row>
    <row r="52" spans="9:16" s="38" customFormat="1" ht="11.25">
      <c r="M52" s="37"/>
      <c r="N52" s="37"/>
      <c r="O52" s="37"/>
    </row>
    <row r="53" spans="9:16" s="38" customFormat="1">
      <c r="I53"/>
      <c r="J53"/>
      <c r="K53"/>
      <c r="L53"/>
      <c r="M53" s="37"/>
      <c r="N53" s="37"/>
      <c r="O53" s="37"/>
      <c r="P53" s="37"/>
    </row>
    <row r="54" spans="9:16">
      <c r="M54" s="24"/>
      <c r="N54" s="24"/>
      <c r="O54" s="24"/>
    </row>
    <row r="55" spans="9:16">
      <c r="M55" s="24"/>
      <c r="N55" s="24"/>
      <c r="O55" s="24"/>
    </row>
    <row r="56" spans="9:16">
      <c r="M56" s="24"/>
      <c r="N56" s="24"/>
      <c r="O56" s="24"/>
    </row>
  </sheetData>
  <mergeCells count="9">
    <mergeCell ref="B18:F18"/>
    <mergeCell ref="I18:N18"/>
    <mergeCell ref="A33:F33"/>
    <mergeCell ref="A1:F1"/>
    <mergeCell ref="A3:A4"/>
    <mergeCell ref="C3:F3"/>
    <mergeCell ref="B3:B4"/>
    <mergeCell ref="I17:N17"/>
    <mergeCell ref="B6:F6"/>
  </mergeCells>
  <phoneticPr fontId="0" type="noConversion"/>
  <hyperlinks>
    <hyperlink ref="A1:F1" location="Inhaltsverzeichnis!A36" display="Inhaltsverzeichnis!A36" xr:uid="{00000000-0004-0000-0600-000000000000}"/>
    <hyperlink ref="A33:F33" location="Inhaltsverzeichnis!B16" display="Inhaltsverzeichnis!B16" xr:uid="{710BD1DE-9874-4EDB-9216-5A8A4DAD90CA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III 1 – j / 23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Y108"/>
  <sheetViews>
    <sheetView zoomScaleNormal="100" workbookViewId="0">
      <pane ySplit="6" topLeftCell="A19" activePane="bottomLeft" state="frozen"/>
      <selection activeCell="A5" sqref="A5"/>
      <selection pane="bottomLeft" activeCell="A7" sqref="A7"/>
    </sheetView>
  </sheetViews>
  <sheetFormatPr baseColWidth="10" defaultRowHeight="12.75"/>
  <cols>
    <col min="1" max="1" width="25.85546875" customWidth="1"/>
    <col min="2" max="2" width="2.28515625" bestFit="1" customWidth="1"/>
    <col min="3" max="3" width="9.5703125" customWidth="1"/>
    <col min="4" max="4" width="9.42578125" customWidth="1"/>
    <col min="5" max="9" width="8.85546875" customWidth="1"/>
  </cols>
  <sheetData>
    <row r="1" spans="1:18" ht="24.75" customHeight="1">
      <c r="A1" s="278" t="s">
        <v>428</v>
      </c>
      <c r="B1" s="278"/>
      <c r="C1" s="278"/>
      <c r="D1" s="278"/>
      <c r="E1" s="278"/>
      <c r="F1" s="278"/>
      <c r="G1" s="278"/>
      <c r="H1" s="278"/>
      <c r="I1" s="278"/>
    </row>
    <row r="2" spans="1:18" ht="12" customHeight="1">
      <c r="A2" s="21"/>
      <c r="B2" s="21"/>
      <c r="C2" s="21"/>
      <c r="D2" s="21"/>
      <c r="E2" s="21"/>
      <c r="F2" s="21"/>
      <c r="G2" s="21"/>
      <c r="H2" s="21"/>
      <c r="I2" s="21"/>
    </row>
    <row r="3" spans="1:18" s="11" customFormat="1" ht="12" customHeight="1">
      <c r="A3" s="283" t="s">
        <v>325</v>
      </c>
      <c r="B3" s="281"/>
      <c r="C3" s="281" t="s">
        <v>57</v>
      </c>
      <c r="D3" s="281" t="s">
        <v>228</v>
      </c>
      <c r="E3" s="281"/>
      <c r="F3" s="281"/>
      <c r="G3" s="281"/>
      <c r="H3" s="281"/>
      <c r="I3" s="282"/>
      <c r="J3" s="38"/>
    </row>
    <row r="4" spans="1:18" s="11" customFormat="1" ht="15" customHeight="1">
      <c r="A4" s="283"/>
      <c r="B4" s="281"/>
      <c r="C4" s="281"/>
      <c r="D4" s="276" t="s">
        <v>374</v>
      </c>
      <c r="E4" s="276"/>
      <c r="F4" s="276"/>
      <c r="G4" s="276" t="s">
        <v>174</v>
      </c>
      <c r="H4" s="276"/>
      <c r="I4" s="277"/>
    </row>
    <row r="5" spans="1:18" s="11" customFormat="1" ht="15" customHeight="1">
      <c r="A5" s="283"/>
      <c r="B5" s="281"/>
      <c r="C5" s="281"/>
      <c r="D5" s="276" t="s">
        <v>303</v>
      </c>
      <c r="E5" s="276" t="s">
        <v>375</v>
      </c>
      <c r="F5" s="276"/>
      <c r="G5" s="276" t="s">
        <v>303</v>
      </c>
      <c r="H5" s="276" t="s">
        <v>375</v>
      </c>
      <c r="I5" s="277"/>
      <c r="J5"/>
    </row>
    <row r="6" spans="1:18" s="11" customFormat="1" ht="36" customHeight="1">
      <c r="A6" s="283"/>
      <c r="B6" s="281"/>
      <c r="C6" s="281"/>
      <c r="D6" s="276"/>
      <c r="E6" s="225" t="s">
        <v>58</v>
      </c>
      <c r="F6" s="225" t="s">
        <v>59</v>
      </c>
      <c r="G6" s="276"/>
      <c r="H6" s="225" t="s">
        <v>58</v>
      </c>
      <c r="I6" s="226" t="s">
        <v>59</v>
      </c>
    </row>
    <row r="7" spans="1:18" s="11" customFormat="1" ht="12" customHeight="1">
      <c r="A7" s="72"/>
      <c r="B7" s="72"/>
      <c r="C7" s="72"/>
      <c r="D7" s="72"/>
      <c r="E7" s="72"/>
      <c r="F7" s="72"/>
      <c r="G7" s="72"/>
      <c r="H7" s="72"/>
      <c r="I7" s="72"/>
    </row>
    <row r="8" spans="1:18" s="3" customFormat="1" ht="12" customHeight="1">
      <c r="A8" s="63"/>
      <c r="B8" s="204"/>
      <c r="C8" s="280" t="s">
        <v>60</v>
      </c>
      <c r="D8" s="280"/>
      <c r="E8" s="280"/>
      <c r="F8" s="280"/>
      <c r="G8" s="280"/>
      <c r="H8" s="280"/>
      <c r="I8" s="280"/>
    </row>
    <row r="9" spans="1:18" s="11" customFormat="1" ht="12" customHeight="1">
      <c r="A9" s="54" t="s">
        <v>286</v>
      </c>
      <c r="B9" s="45" t="s">
        <v>302</v>
      </c>
      <c r="C9" s="202">
        <v>7290</v>
      </c>
      <c r="D9" s="202">
        <v>5995</v>
      </c>
      <c r="E9" s="202">
        <v>654</v>
      </c>
      <c r="F9" s="202">
        <v>1278</v>
      </c>
      <c r="G9" s="202">
        <v>1295</v>
      </c>
      <c r="H9" s="202">
        <v>306</v>
      </c>
      <c r="I9" s="202">
        <v>349</v>
      </c>
      <c r="J9" s="112"/>
      <c r="K9" s="112"/>
      <c r="L9" s="112"/>
      <c r="M9" s="112"/>
      <c r="N9" s="112"/>
      <c r="O9" s="112"/>
      <c r="P9" s="112"/>
      <c r="Q9" s="112"/>
      <c r="R9" s="112"/>
    </row>
    <row r="10" spans="1:18" s="11" customFormat="1" ht="12" customHeight="1">
      <c r="A10" s="54"/>
      <c r="B10" s="45" t="s">
        <v>61</v>
      </c>
      <c r="C10" s="202">
        <v>4854</v>
      </c>
      <c r="D10" s="202">
        <v>3974</v>
      </c>
      <c r="E10" s="202">
        <v>444</v>
      </c>
      <c r="F10" s="202">
        <v>877</v>
      </c>
      <c r="G10" s="202">
        <v>880</v>
      </c>
      <c r="H10" s="202">
        <v>207</v>
      </c>
      <c r="I10" s="202">
        <v>232</v>
      </c>
      <c r="J10" s="112"/>
      <c r="K10" s="112"/>
      <c r="L10" s="112"/>
      <c r="M10" s="112"/>
      <c r="N10" s="112"/>
      <c r="O10" s="112"/>
      <c r="P10" s="112"/>
      <c r="Q10" s="112"/>
      <c r="R10" s="112"/>
    </row>
    <row r="11" spans="1:18" s="11" customFormat="1" ht="12" customHeight="1">
      <c r="A11" s="54" t="s">
        <v>66</v>
      </c>
      <c r="B11" s="45" t="s">
        <v>302</v>
      </c>
      <c r="C11" s="202">
        <v>667</v>
      </c>
      <c r="D11" s="202">
        <v>621</v>
      </c>
      <c r="E11" s="202">
        <v>58</v>
      </c>
      <c r="F11" s="202">
        <v>99</v>
      </c>
      <c r="G11" s="202">
        <v>46</v>
      </c>
      <c r="H11" s="202">
        <v>5</v>
      </c>
      <c r="I11" s="202">
        <v>8</v>
      </c>
      <c r="J11" s="112"/>
    </row>
    <row r="12" spans="1:18" s="11" customFormat="1" ht="12" customHeight="1">
      <c r="A12" s="55"/>
      <c r="B12" s="45" t="s">
        <v>61</v>
      </c>
      <c r="C12" s="202">
        <v>226</v>
      </c>
      <c r="D12" s="202">
        <v>206</v>
      </c>
      <c r="E12" s="202">
        <v>23</v>
      </c>
      <c r="F12" s="202">
        <v>38</v>
      </c>
      <c r="G12" s="202">
        <v>20</v>
      </c>
      <c r="H12" s="202">
        <v>3</v>
      </c>
      <c r="I12" s="202">
        <v>5</v>
      </c>
      <c r="J12" s="112"/>
    </row>
    <row r="13" spans="1:18" s="11" customFormat="1" ht="12" customHeight="1">
      <c r="A13" s="54" t="s">
        <v>67</v>
      </c>
      <c r="B13" s="45" t="s">
        <v>302</v>
      </c>
      <c r="C13" s="202">
        <v>12248</v>
      </c>
      <c r="D13" s="202">
        <v>10121</v>
      </c>
      <c r="E13" s="202">
        <v>1176</v>
      </c>
      <c r="F13" s="202">
        <v>2023</v>
      </c>
      <c r="G13" s="202">
        <v>2127</v>
      </c>
      <c r="H13" s="202">
        <v>445</v>
      </c>
      <c r="I13" s="202">
        <v>530</v>
      </c>
      <c r="J13" s="112"/>
    </row>
    <row r="14" spans="1:18" s="11" customFormat="1" ht="12" customHeight="1">
      <c r="A14" s="54" t="s">
        <v>68</v>
      </c>
      <c r="B14" s="45" t="s">
        <v>61</v>
      </c>
      <c r="C14" s="202">
        <v>7125</v>
      </c>
      <c r="D14" s="202">
        <v>5905</v>
      </c>
      <c r="E14" s="202">
        <v>734</v>
      </c>
      <c r="F14" s="202">
        <v>1220</v>
      </c>
      <c r="G14" s="202">
        <v>1220</v>
      </c>
      <c r="H14" s="202">
        <v>246</v>
      </c>
      <c r="I14" s="202">
        <v>295</v>
      </c>
      <c r="J14" s="112"/>
    </row>
    <row r="15" spans="1:18" s="11" customFormat="1" ht="12" customHeight="1">
      <c r="A15" s="54" t="s">
        <v>137</v>
      </c>
      <c r="B15" s="45" t="s">
        <v>302</v>
      </c>
      <c r="C15" s="202">
        <v>4551</v>
      </c>
      <c r="D15" s="202">
        <v>3468</v>
      </c>
      <c r="E15" s="202">
        <v>451</v>
      </c>
      <c r="F15" s="202">
        <v>859</v>
      </c>
      <c r="G15" s="202">
        <v>1083</v>
      </c>
      <c r="H15" s="202">
        <v>144</v>
      </c>
      <c r="I15" s="202">
        <v>180</v>
      </c>
      <c r="J15" s="112"/>
    </row>
    <row r="16" spans="1:18" s="11" customFormat="1" ht="12" customHeight="1">
      <c r="A16" s="54"/>
      <c r="B16" s="45" t="s">
        <v>61</v>
      </c>
      <c r="C16" s="202">
        <v>2313</v>
      </c>
      <c r="D16" s="202">
        <v>1753</v>
      </c>
      <c r="E16" s="202">
        <v>237</v>
      </c>
      <c r="F16" s="202">
        <v>448</v>
      </c>
      <c r="G16" s="202">
        <v>560</v>
      </c>
      <c r="H16" s="202">
        <v>77</v>
      </c>
      <c r="I16" s="202">
        <v>93</v>
      </c>
      <c r="J16" s="112"/>
    </row>
    <row r="17" spans="1:19" s="11" customFormat="1" ht="12" customHeight="1">
      <c r="A17" s="54" t="s">
        <v>74</v>
      </c>
      <c r="B17" s="45" t="s">
        <v>302</v>
      </c>
      <c r="C17" s="202">
        <v>1819</v>
      </c>
      <c r="D17" s="202">
        <v>1757</v>
      </c>
      <c r="E17" s="202">
        <v>207</v>
      </c>
      <c r="F17" s="202">
        <v>272</v>
      </c>
      <c r="G17" s="202">
        <v>62</v>
      </c>
      <c r="H17" s="202">
        <v>12</v>
      </c>
      <c r="I17" s="202">
        <v>20</v>
      </c>
      <c r="J17" s="112"/>
    </row>
    <row r="18" spans="1:19" s="11" customFormat="1" ht="12" customHeight="1">
      <c r="A18" s="54" t="s">
        <v>75</v>
      </c>
      <c r="B18" s="45" t="s">
        <v>61</v>
      </c>
      <c r="C18" s="202">
        <v>1187</v>
      </c>
      <c r="D18" s="202">
        <v>1144</v>
      </c>
      <c r="E18" s="202">
        <v>139</v>
      </c>
      <c r="F18" s="202">
        <v>185</v>
      </c>
      <c r="G18" s="202">
        <v>43</v>
      </c>
      <c r="H18" s="202">
        <v>10</v>
      </c>
      <c r="I18" s="202">
        <v>16</v>
      </c>
      <c r="J18" s="112"/>
    </row>
    <row r="19" spans="1:19" s="11" customFormat="1" ht="12" customHeight="1">
      <c r="A19" s="54" t="s">
        <v>69</v>
      </c>
      <c r="B19" s="45" t="s">
        <v>302</v>
      </c>
      <c r="C19" s="202">
        <v>388</v>
      </c>
      <c r="D19" s="202">
        <v>278</v>
      </c>
      <c r="E19" s="202">
        <v>37</v>
      </c>
      <c r="F19" s="202">
        <v>81</v>
      </c>
      <c r="G19" s="202">
        <v>110</v>
      </c>
      <c r="H19" s="202">
        <v>19</v>
      </c>
      <c r="I19" s="202">
        <v>24</v>
      </c>
      <c r="J19" s="112"/>
    </row>
    <row r="20" spans="1:19" s="11" customFormat="1" ht="12" customHeight="1">
      <c r="A20" s="54" t="s">
        <v>290</v>
      </c>
      <c r="B20" s="45" t="s">
        <v>61</v>
      </c>
      <c r="C20" s="202">
        <v>298</v>
      </c>
      <c r="D20" s="202">
        <v>226</v>
      </c>
      <c r="E20" s="202">
        <v>31</v>
      </c>
      <c r="F20" s="202">
        <v>71</v>
      </c>
      <c r="G20" s="202">
        <v>72</v>
      </c>
      <c r="H20" s="202">
        <v>13</v>
      </c>
      <c r="I20" s="202">
        <v>16</v>
      </c>
      <c r="J20" s="112"/>
    </row>
    <row r="21" spans="1:19" s="11" customFormat="1" ht="12" customHeight="1">
      <c r="A21" s="54" t="s">
        <v>70</v>
      </c>
      <c r="B21" s="45" t="s">
        <v>302</v>
      </c>
      <c r="C21" s="202">
        <v>5986</v>
      </c>
      <c r="D21" s="202">
        <v>3205</v>
      </c>
      <c r="E21" s="202">
        <v>386</v>
      </c>
      <c r="F21" s="202">
        <v>680</v>
      </c>
      <c r="G21" s="202">
        <v>2781</v>
      </c>
      <c r="H21" s="202">
        <v>650</v>
      </c>
      <c r="I21" s="202">
        <v>741</v>
      </c>
      <c r="J21" s="112"/>
    </row>
    <row r="22" spans="1:19" s="11" customFormat="1" ht="12" customHeight="1">
      <c r="A22" s="54" t="s">
        <v>71</v>
      </c>
      <c r="B22" s="45" t="s">
        <v>61</v>
      </c>
      <c r="C22" s="202">
        <v>1924</v>
      </c>
      <c r="D22" s="202">
        <v>877</v>
      </c>
      <c r="E22" s="202">
        <v>94</v>
      </c>
      <c r="F22" s="202">
        <v>188</v>
      </c>
      <c r="G22" s="202">
        <v>1047</v>
      </c>
      <c r="H22" s="202">
        <v>242</v>
      </c>
      <c r="I22" s="202">
        <v>262</v>
      </c>
      <c r="J22" s="112"/>
    </row>
    <row r="23" spans="1:19" s="11" customFormat="1" ht="12" customHeight="1">
      <c r="A23" s="54" t="s">
        <v>72</v>
      </c>
      <c r="B23" s="45" t="s">
        <v>302</v>
      </c>
      <c r="C23" s="202">
        <v>1024</v>
      </c>
      <c r="D23" s="202">
        <v>807</v>
      </c>
      <c r="E23" s="202">
        <v>52</v>
      </c>
      <c r="F23" s="202">
        <v>162</v>
      </c>
      <c r="G23" s="202">
        <v>217</v>
      </c>
      <c r="H23" s="202">
        <v>36</v>
      </c>
      <c r="I23" s="202">
        <v>58</v>
      </c>
      <c r="J23" s="112"/>
    </row>
    <row r="24" spans="1:19" s="11" customFormat="1" ht="12" customHeight="1">
      <c r="A24" s="54" t="s">
        <v>71</v>
      </c>
      <c r="B24" s="45" t="s">
        <v>61</v>
      </c>
      <c r="C24" s="202">
        <v>545</v>
      </c>
      <c r="D24" s="202">
        <v>414</v>
      </c>
      <c r="E24" s="202">
        <v>32</v>
      </c>
      <c r="F24" s="202">
        <v>82</v>
      </c>
      <c r="G24" s="202">
        <v>131</v>
      </c>
      <c r="H24" s="202">
        <v>26</v>
      </c>
      <c r="I24" s="202">
        <v>37</v>
      </c>
      <c r="J24" s="112"/>
    </row>
    <row r="25" spans="1:19" s="11" customFormat="1" ht="12" customHeight="1">
      <c r="A25" s="65" t="s">
        <v>324</v>
      </c>
      <c r="B25" s="189" t="s">
        <v>302</v>
      </c>
      <c r="C25" s="255">
        <v>33973</v>
      </c>
      <c r="D25" s="255">
        <v>26252</v>
      </c>
      <c r="E25" s="255">
        <v>3021</v>
      </c>
      <c r="F25" s="255">
        <v>5454</v>
      </c>
      <c r="G25" s="255">
        <v>7721</v>
      </c>
      <c r="H25" s="255">
        <v>1617</v>
      </c>
      <c r="I25" s="255">
        <v>1910</v>
      </c>
      <c r="J25" s="112"/>
      <c r="K25" s="112"/>
      <c r="L25" s="112"/>
      <c r="M25" s="112"/>
      <c r="N25" s="112"/>
      <c r="O25" s="112"/>
      <c r="P25" s="112"/>
      <c r="Q25" s="112"/>
      <c r="R25" s="112"/>
      <c r="S25" s="112"/>
    </row>
    <row r="26" spans="1:19" s="11" customFormat="1" ht="12" customHeight="1">
      <c r="A26" s="55"/>
      <c r="B26" s="189" t="s">
        <v>61</v>
      </c>
      <c r="C26" s="255">
        <v>18472</v>
      </c>
      <c r="D26" s="255">
        <v>14499</v>
      </c>
      <c r="E26" s="255">
        <v>1734</v>
      </c>
      <c r="F26" s="255">
        <v>3109</v>
      </c>
      <c r="G26" s="255">
        <v>3973</v>
      </c>
      <c r="H26" s="255">
        <v>824</v>
      </c>
      <c r="I26" s="255">
        <v>956</v>
      </c>
      <c r="J26" s="112"/>
      <c r="K26" s="112"/>
      <c r="L26" s="112"/>
      <c r="M26" s="112"/>
      <c r="N26" s="112"/>
      <c r="O26" s="112"/>
      <c r="P26" s="112"/>
      <c r="Q26" s="112"/>
      <c r="R26" s="112"/>
      <c r="S26" s="112"/>
    </row>
    <row r="27" spans="1:19" s="11" customFormat="1" ht="12" customHeight="1">
      <c r="A27" s="55"/>
      <c r="B27" s="45"/>
      <c r="C27" s="103"/>
      <c r="D27" s="103"/>
      <c r="E27" s="103"/>
      <c r="F27" s="103"/>
      <c r="G27" s="103"/>
      <c r="H27" s="103"/>
      <c r="I27" s="103"/>
      <c r="J27" s="112"/>
    </row>
    <row r="28" spans="1:19" s="3" customFormat="1" ht="12" customHeight="1">
      <c r="A28" s="144"/>
      <c r="B28" s="189"/>
      <c r="C28" s="280" t="s">
        <v>73</v>
      </c>
      <c r="D28" s="280"/>
      <c r="E28" s="280"/>
      <c r="F28" s="280"/>
      <c r="G28" s="280"/>
      <c r="H28" s="280"/>
      <c r="I28" s="280"/>
      <c r="J28" s="112"/>
    </row>
    <row r="29" spans="1:19" s="11" customFormat="1" ht="12" customHeight="1">
      <c r="A29" s="54" t="s">
        <v>286</v>
      </c>
      <c r="B29" s="45" t="s">
        <v>302</v>
      </c>
      <c r="C29" s="156">
        <v>490</v>
      </c>
      <c r="D29" s="156">
        <v>449</v>
      </c>
      <c r="E29" s="156">
        <v>64</v>
      </c>
      <c r="F29" s="156">
        <v>87</v>
      </c>
      <c r="G29" s="156">
        <v>41</v>
      </c>
      <c r="H29" s="156">
        <v>3</v>
      </c>
      <c r="I29" s="156">
        <v>7</v>
      </c>
      <c r="J29" s="112"/>
      <c r="K29" s="112"/>
      <c r="L29" s="112"/>
      <c r="M29" s="112"/>
      <c r="N29" s="112"/>
      <c r="O29" s="112"/>
      <c r="P29" s="112"/>
    </row>
    <row r="30" spans="1:19" s="11" customFormat="1" ht="12" customHeight="1">
      <c r="A30" s="54"/>
      <c r="B30" s="45" t="s">
        <v>61</v>
      </c>
      <c r="C30" s="156">
        <v>330</v>
      </c>
      <c r="D30" s="156">
        <v>304</v>
      </c>
      <c r="E30" s="156">
        <v>53</v>
      </c>
      <c r="F30" s="156">
        <v>63</v>
      </c>
      <c r="G30" s="156">
        <v>26</v>
      </c>
      <c r="H30" s="156">
        <v>2</v>
      </c>
      <c r="I30" s="156">
        <v>4</v>
      </c>
      <c r="J30" s="112"/>
      <c r="K30" s="112"/>
      <c r="L30" s="112"/>
      <c r="M30" s="112"/>
      <c r="N30" s="112"/>
      <c r="O30" s="112"/>
      <c r="P30" s="112"/>
    </row>
    <row r="31" spans="1:19" s="11" customFormat="1" ht="12" customHeight="1">
      <c r="A31" s="54" t="s">
        <v>66</v>
      </c>
      <c r="B31" s="45" t="s">
        <v>302</v>
      </c>
      <c r="C31" s="156">
        <v>307</v>
      </c>
      <c r="D31" s="156">
        <v>301</v>
      </c>
      <c r="E31" s="156">
        <v>83</v>
      </c>
      <c r="F31" s="156">
        <v>105</v>
      </c>
      <c r="G31" s="156">
        <v>6</v>
      </c>
      <c r="H31" s="156">
        <v>1</v>
      </c>
      <c r="I31" s="156">
        <v>2</v>
      </c>
      <c r="J31" s="112"/>
    </row>
    <row r="32" spans="1:19" s="11" customFormat="1" ht="12" customHeight="1">
      <c r="A32" s="54"/>
      <c r="B32" s="45" t="s">
        <v>61</v>
      </c>
      <c r="C32" s="156">
        <v>126</v>
      </c>
      <c r="D32" s="156">
        <v>123</v>
      </c>
      <c r="E32" s="156">
        <v>35</v>
      </c>
      <c r="F32" s="156">
        <v>42</v>
      </c>
      <c r="G32" s="156">
        <v>3</v>
      </c>
      <c r="H32" s="156">
        <v>0</v>
      </c>
      <c r="I32" s="156">
        <v>1</v>
      </c>
      <c r="J32" s="112"/>
    </row>
    <row r="33" spans="1:23" s="11" customFormat="1" ht="12" customHeight="1">
      <c r="A33" s="54" t="s">
        <v>67</v>
      </c>
      <c r="B33" s="45" t="s">
        <v>302</v>
      </c>
      <c r="C33" s="156">
        <v>5251</v>
      </c>
      <c r="D33" s="156">
        <v>4064</v>
      </c>
      <c r="E33" s="156">
        <v>629</v>
      </c>
      <c r="F33" s="156">
        <v>1068</v>
      </c>
      <c r="G33" s="156">
        <v>1187</v>
      </c>
      <c r="H33" s="156">
        <v>364</v>
      </c>
      <c r="I33" s="156">
        <v>409</v>
      </c>
      <c r="J33" s="112"/>
    </row>
    <row r="34" spans="1:23" s="11" customFormat="1" ht="12" customHeight="1">
      <c r="A34" s="54" t="s">
        <v>68</v>
      </c>
      <c r="B34" s="45" t="s">
        <v>61</v>
      </c>
      <c r="C34" s="156">
        <v>3045</v>
      </c>
      <c r="D34" s="156">
        <v>2491</v>
      </c>
      <c r="E34" s="156">
        <v>388</v>
      </c>
      <c r="F34" s="156">
        <v>656</v>
      </c>
      <c r="G34" s="156">
        <v>554</v>
      </c>
      <c r="H34" s="156">
        <v>174</v>
      </c>
      <c r="I34" s="156">
        <v>194</v>
      </c>
      <c r="J34" s="112"/>
    </row>
    <row r="35" spans="1:23" s="11" customFormat="1" ht="12" customHeight="1">
      <c r="A35" s="54" t="s">
        <v>137</v>
      </c>
      <c r="B35" s="45" t="s">
        <v>302</v>
      </c>
      <c r="C35" s="156">
        <v>176</v>
      </c>
      <c r="D35" s="156">
        <v>117</v>
      </c>
      <c r="E35" s="156">
        <v>17</v>
      </c>
      <c r="F35" s="156">
        <v>41</v>
      </c>
      <c r="G35" s="156">
        <v>59</v>
      </c>
      <c r="H35" s="156">
        <v>16</v>
      </c>
      <c r="I35" s="156">
        <v>22</v>
      </c>
      <c r="J35" s="112"/>
    </row>
    <row r="36" spans="1:23" s="11" customFormat="1" ht="12" customHeight="1">
      <c r="A36" s="54"/>
      <c r="B36" s="45" t="s">
        <v>61</v>
      </c>
      <c r="C36" s="156">
        <v>83</v>
      </c>
      <c r="D36" s="156">
        <v>57</v>
      </c>
      <c r="E36" s="156">
        <v>10</v>
      </c>
      <c r="F36" s="156">
        <v>21</v>
      </c>
      <c r="G36" s="156">
        <v>26</v>
      </c>
      <c r="H36" s="156">
        <v>6</v>
      </c>
      <c r="I36" s="156">
        <v>10</v>
      </c>
      <c r="J36" s="112"/>
    </row>
    <row r="37" spans="1:23" s="11" customFormat="1" ht="12" customHeight="1">
      <c r="A37" s="54" t="s">
        <v>74</v>
      </c>
      <c r="B37" s="45" t="s">
        <v>302</v>
      </c>
      <c r="C37" s="156">
        <v>113</v>
      </c>
      <c r="D37" s="156">
        <v>109</v>
      </c>
      <c r="E37" s="156">
        <v>80</v>
      </c>
      <c r="F37" s="156">
        <v>95</v>
      </c>
      <c r="G37" s="156">
        <v>4</v>
      </c>
      <c r="H37" s="156">
        <v>2</v>
      </c>
      <c r="I37" s="156">
        <v>2</v>
      </c>
      <c r="J37" s="112"/>
    </row>
    <row r="38" spans="1:23" s="11" customFormat="1" ht="12" customHeight="1">
      <c r="A38" s="54" t="s">
        <v>75</v>
      </c>
      <c r="B38" s="45" t="s">
        <v>61</v>
      </c>
      <c r="C38" s="156">
        <v>92</v>
      </c>
      <c r="D38" s="156">
        <v>89</v>
      </c>
      <c r="E38" s="156">
        <v>67</v>
      </c>
      <c r="F38" s="156">
        <v>79</v>
      </c>
      <c r="G38" s="156">
        <v>3</v>
      </c>
      <c r="H38" s="156">
        <v>1</v>
      </c>
      <c r="I38" s="156">
        <v>1</v>
      </c>
      <c r="J38" s="112"/>
    </row>
    <row r="39" spans="1:23" s="11" customFormat="1" ht="12" customHeight="1">
      <c r="A39" s="54" t="s">
        <v>69</v>
      </c>
      <c r="B39" s="45" t="s">
        <v>302</v>
      </c>
      <c r="C39" s="156">
        <v>1438</v>
      </c>
      <c r="D39" s="156">
        <v>1245</v>
      </c>
      <c r="E39" s="156">
        <v>122</v>
      </c>
      <c r="F39" s="156">
        <v>294</v>
      </c>
      <c r="G39" s="156">
        <v>193</v>
      </c>
      <c r="H39" s="156">
        <v>54</v>
      </c>
      <c r="I39" s="156">
        <v>60</v>
      </c>
      <c r="J39" s="112"/>
    </row>
    <row r="40" spans="1:23" s="11" customFormat="1" ht="12" customHeight="1">
      <c r="A40" s="54" t="s">
        <v>290</v>
      </c>
      <c r="B40" s="45" t="s">
        <v>61</v>
      </c>
      <c r="C40" s="156">
        <v>780</v>
      </c>
      <c r="D40" s="156">
        <v>696</v>
      </c>
      <c r="E40" s="156">
        <v>61</v>
      </c>
      <c r="F40" s="156">
        <v>174</v>
      </c>
      <c r="G40" s="156">
        <v>84</v>
      </c>
      <c r="H40" s="156">
        <v>22</v>
      </c>
      <c r="I40" s="156">
        <v>23</v>
      </c>
      <c r="J40" s="112"/>
    </row>
    <row r="41" spans="1:23" s="11" customFormat="1" ht="12" customHeight="1">
      <c r="A41" s="54" t="s">
        <v>70</v>
      </c>
      <c r="B41" s="45" t="s">
        <v>302</v>
      </c>
      <c r="C41" s="156">
        <v>7097</v>
      </c>
      <c r="D41" s="156">
        <v>4605</v>
      </c>
      <c r="E41" s="156">
        <v>616</v>
      </c>
      <c r="F41" s="156">
        <v>1791</v>
      </c>
      <c r="G41" s="156">
        <v>2492</v>
      </c>
      <c r="H41" s="156">
        <v>987</v>
      </c>
      <c r="I41" s="156">
        <v>1090</v>
      </c>
      <c r="J41" s="112"/>
    </row>
    <row r="42" spans="1:23" s="11" customFormat="1" ht="12" customHeight="1">
      <c r="A42" s="54" t="s">
        <v>71</v>
      </c>
      <c r="B42" s="45" t="s">
        <v>61</v>
      </c>
      <c r="C42" s="156">
        <v>2174</v>
      </c>
      <c r="D42" s="156">
        <v>1344</v>
      </c>
      <c r="E42" s="156">
        <v>131</v>
      </c>
      <c r="F42" s="156">
        <v>676</v>
      </c>
      <c r="G42" s="156">
        <v>830</v>
      </c>
      <c r="H42" s="156">
        <v>428</v>
      </c>
      <c r="I42" s="156">
        <v>463</v>
      </c>
      <c r="J42" s="112"/>
    </row>
    <row r="43" spans="1:23" s="11" customFormat="1" ht="12" customHeight="1">
      <c r="A43" s="54" t="s">
        <v>72</v>
      </c>
      <c r="B43" s="45" t="s">
        <v>302</v>
      </c>
      <c r="C43" s="156">
        <v>977</v>
      </c>
      <c r="D43" s="156">
        <v>640</v>
      </c>
      <c r="E43" s="156">
        <v>64</v>
      </c>
      <c r="F43" s="156">
        <v>122</v>
      </c>
      <c r="G43" s="156">
        <v>337</v>
      </c>
      <c r="H43" s="156">
        <v>136</v>
      </c>
      <c r="I43" s="156">
        <v>135</v>
      </c>
      <c r="J43" s="112"/>
    </row>
    <row r="44" spans="1:23" s="11" customFormat="1" ht="12" customHeight="1">
      <c r="A44" s="54" t="s">
        <v>25</v>
      </c>
      <c r="B44" s="45" t="s">
        <v>61</v>
      </c>
      <c r="C44" s="156">
        <v>643</v>
      </c>
      <c r="D44" s="156">
        <v>428</v>
      </c>
      <c r="E44" s="156">
        <v>42</v>
      </c>
      <c r="F44" s="156">
        <v>74</v>
      </c>
      <c r="G44" s="156">
        <v>215</v>
      </c>
      <c r="H44" s="156">
        <v>85</v>
      </c>
      <c r="I44" s="156">
        <v>83</v>
      </c>
      <c r="J44" s="112"/>
    </row>
    <row r="45" spans="1:23" s="11" customFormat="1" ht="12" customHeight="1">
      <c r="A45" s="65" t="s">
        <v>324</v>
      </c>
      <c r="B45" s="189" t="s">
        <v>302</v>
      </c>
      <c r="C45" s="254">
        <v>15849</v>
      </c>
      <c r="D45" s="254">
        <v>11530</v>
      </c>
      <c r="E45" s="254">
        <v>1675</v>
      </c>
      <c r="F45" s="254">
        <v>3603</v>
      </c>
      <c r="G45" s="254">
        <v>4319</v>
      </c>
      <c r="H45" s="254">
        <v>1563</v>
      </c>
      <c r="I45" s="254">
        <v>1727</v>
      </c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</row>
    <row r="46" spans="1:23" s="11" customFormat="1" ht="12" customHeight="1">
      <c r="A46" s="55"/>
      <c r="B46" s="189" t="s">
        <v>61</v>
      </c>
      <c r="C46" s="254">
        <v>7273</v>
      </c>
      <c r="D46" s="254">
        <v>5532</v>
      </c>
      <c r="E46" s="254">
        <v>787</v>
      </c>
      <c r="F46" s="254">
        <v>1785</v>
      </c>
      <c r="G46" s="254">
        <v>1741</v>
      </c>
      <c r="H46" s="254">
        <v>718</v>
      </c>
      <c r="I46" s="254">
        <v>779</v>
      </c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</row>
    <row r="47" spans="1:23" s="11" customFormat="1" ht="12" customHeight="1">
      <c r="A47" s="55"/>
      <c r="B47" s="45"/>
      <c r="C47" s="103"/>
      <c r="D47" s="103"/>
      <c r="E47" s="103"/>
      <c r="F47" s="103"/>
      <c r="G47" s="103"/>
      <c r="H47" s="103"/>
      <c r="I47" s="103"/>
      <c r="J47" s="112"/>
    </row>
    <row r="48" spans="1:23" s="3" customFormat="1" ht="12" customHeight="1">
      <c r="A48" s="63"/>
      <c r="B48" s="206"/>
      <c r="C48" s="280" t="s">
        <v>64</v>
      </c>
      <c r="D48" s="280"/>
      <c r="E48" s="280"/>
      <c r="F48" s="280"/>
      <c r="G48" s="280"/>
      <c r="H48" s="280"/>
      <c r="I48" s="280"/>
      <c r="J48" s="112"/>
    </row>
    <row r="49" spans="1:18" s="11" customFormat="1" ht="12" customHeight="1">
      <c r="A49" s="54" t="s">
        <v>67</v>
      </c>
      <c r="B49" s="45" t="s">
        <v>302</v>
      </c>
      <c r="C49" s="202">
        <v>1646</v>
      </c>
      <c r="D49" s="202">
        <v>1646</v>
      </c>
      <c r="E49" s="202">
        <v>457</v>
      </c>
      <c r="F49" s="202">
        <v>499</v>
      </c>
      <c r="G49" s="202">
        <v>0</v>
      </c>
      <c r="H49" s="202">
        <v>0</v>
      </c>
      <c r="I49" s="202">
        <v>0</v>
      </c>
      <c r="J49" s="112"/>
    </row>
    <row r="50" spans="1:18" s="11" customFormat="1" ht="12" customHeight="1">
      <c r="A50" s="54" t="s">
        <v>68</v>
      </c>
      <c r="B50" s="45" t="s">
        <v>61</v>
      </c>
      <c r="C50" s="202">
        <v>685</v>
      </c>
      <c r="D50" s="202">
        <v>685</v>
      </c>
      <c r="E50" s="202">
        <v>205</v>
      </c>
      <c r="F50" s="202">
        <v>219</v>
      </c>
      <c r="G50" s="202">
        <v>0</v>
      </c>
      <c r="H50" s="202">
        <v>0</v>
      </c>
      <c r="I50" s="202">
        <v>0</v>
      </c>
      <c r="J50" s="112"/>
    </row>
    <row r="51" spans="1:18" s="11" customFormat="1" ht="12" customHeight="1">
      <c r="A51" s="65" t="s">
        <v>324</v>
      </c>
      <c r="B51" s="189" t="s">
        <v>302</v>
      </c>
      <c r="C51" s="255">
        <v>1646</v>
      </c>
      <c r="D51" s="255">
        <v>1646</v>
      </c>
      <c r="E51" s="255">
        <v>457</v>
      </c>
      <c r="F51" s="255">
        <v>499</v>
      </c>
      <c r="G51" s="255">
        <v>0</v>
      </c>
      <c r="H51" s="255">
        <v>0</v>
      </c>
      <c r="I51" s="255">
        <v>0</v>
      </c>
      <c r="J51" s="112"/>
      <c r="K51" s="112"/>
      <c r="L51" s="112"/>
      <c r="M51" s="112"/>
      <c r="N51" s="112"/>
      <c r="O51" s="112"/>
      <c r="P51" s="112"/>
      <c r="Q51" s="112"/>
    </row>
    <row r="52" spans="1:18" s="11" customFormat="1" ht="12" customHeight="1">
      <c r="A52" s="55"/>
      <c r="B52" s="189" t="s">
        <v>61</v>
      </c>
      <c r="C52" s="255">
        <v>685</v>
      </c>
      <c r="D52" s="255">
        <v>685</v>
      </c>
      <c r="E52" s="255">
        <v>205</v>
      </c>
      <c r="F52" s="255">
        <v>219</v>
      </c>
      <c r="G52" s="255">
        <v>0</v>
      </c>
      <c r="H52" s="255">
        <v>0</v>
      </c>
      <c r="I52" s="255">
        <v>0</v>
      </c>
      <c r="J52" s="112"/>
      <c r="K52" s="112"/>
      <c r="L52" s="112"/>
      <c r="M52" s="112"/>
      <c r="N52" s="112"/>
      <c r="O52" s="112"/>
      <c r="P52" s="112"/>
      <c r="Q52" s="112"/>
    </row>
    <row r="53" spans="1:18" s="11" customFormat="1" ht="12" customHeight="1">
      <c r="A53" s="55"/>
      <c r="B53" s="45"/>
      <c r="C53" s="103"/>
      <c r="D53" s="103"/>
      <c r="E53" s="103"/>
      <c r="F53" s="103"/>
      <c r="G53" s="103"/>
      <c r="H53" s="103"/>
      <c r="I53" s="103"/>
      <c r="J53" s="112"/>
    </row>
    <row r="54" spans="1:18" s="3" customFormat="1" ht="12" customHeight="1">
      <c r="A54" s="63"/>
      <c r="B54" s="206"/>
      <c r="C54" s="280" t="s">
        <v>76</v>
      </c>
      <c r="D54" s="280"/>
      <c r="E54" s="280"/>
      <c r="F54" s="280"/>
      <c r="G54" s="280"/>
      <c r="H54" s="280"/>
      <c r="I54" s="280"/>
      <c r="J54" s="112"/>
    </row>
    <row r="55" spans="1:18" s="11" customFormat="1" ht="12" customHeight="1">
      <c r="A55" s="54" t="s">
        <v>286</v>
      </c>
      <c r="B55" s="45" t="s">
        <v>302</v>
      </c>
      <c r="C55" s="202">
        <v>7780</v>
      </c>
      <c r="D55" s="202">
        <v>6444</v>
      </c>
      <c r="E55" s="202">
        <v>718</v>
      </c>
      <c r="F55" s="202">
        <v>1365</v>
      </c>
      <c r="G55" s="202">
        <v>1336</v>
      </c>
      <c r="H55" s="202">
        <v>309</v>
      </c>
      <c r="I55" s="202">
        <v>356</v>
      </c>
      <c r="J55" s="112"/>
      <c r="K55" s="112"/>
      <c r="L55" s="112"/>
      <c r="M55" s="112"/>
      <c r="N55" s="112"/>
      <c r="O55" s="112"/>
      <c r="P55" s="112"/>
      <c r="Q55" s="112"/>
      <c r="R55" s="112"/>
    </row>
    <row r="56" spans="1:18" s="11" customFormat="1" ht="12" customHeight="1">
      <c r="A56" s="54"/>
      <c r="B56" s="45" t="s">
        <v>61</v>
      </c>
      <c r="C56" s="202">
        <v>5184</v>
      </c>
      <c r="D56" s="202">
        <v>4278</v>
      </c>
      <c r="E56" s="202">
        <v>497</v>
      </c>
      <c r="F56" s="202">
        <v>940</v>
      </c>
      <c r="G56" s="202">
        <v>906</v>
      </c>
      <c r="H56" s="202">
        <v>209</v>
      </c>
      <c r="I56" s="202">
        <v>236</v>
      </c>
      <c r="J56" s="112"/>
      <c r="K56" s="112"/>
      <c r="L56" s="112"/>
      <c r="M56" s="112"/>
      <c r="N56" s="112"/>
      <c r="O56" s="112"/>
      <c r="P56" s="112"/>
      <c r="Q56" s="112"/>
      <c r="R56" s="112"/>
    </row>
    <row r="57" spans="1:18" s="11" customFormat="1" ht="12" customHeight="1">
      <c r="A57" s="54" t="s">
        <v>66</v>
      </c>
      <c r="B57" s="45" t="s">
        <v>302</v>
      </c>
      <c r="C57" s="202">
        <v>974</v>
      </c>
      <c r="D57" s="202">
        <v>922</v>
      </c>
      <c r="E57" s="202">
        <v>141</v>
      </c>
      <c r="F57" s="202">
        <v>204</v>
      </c>
      <c r="G57" s="202">
        <v>52</v>
      </c>
      <c r="H57" s="202">
        <v>6</v>
      </c>
      <c r="I57" s="202">
        <v>10</v>
      </c>
      <c r="J57" s="112"/>
      <c r="K57" s="112"/>
      <c r="L57" s="112"/>
      <c r="M57" s="112"/>
      <c r="N57" s="112"/>
      <c r="O57" s="112"/>
      <c r="P57" s="112"/>
      <c r="Q57" s="112"/>
      <c r="R57" s="112"/>
    </row>
    <row r="58" spans="1:18" s="11" customFormat="1" ht="12" customHeight="1">
      <c r="A58" s="55"/>
      <c r="B58" s="45" t="s">
        <v>61</v>
      </c>
      <c r="C58" s="202">
        <v>352</v>
      </c>
      <c r="D58" s="202">
        <v>329</v>
      </c>
      <c r="E58" s="202">
        <v>58</v>
      </c>
      <c r="F58" s="202">
        <v>80</v>
      </c>
      <c r="G58" s="202">
        <v>23</v>
      </c>
      <c r="H58" s="202">
        <v>3</v>
      </c>
      <c r="I58" s="202">
        <v>6</v>
      </c>
      <c r="J58" s="112"/>
      <c r="K58" s="112"/>
      <c r="L58" s="112"/>
      <c r="M58" s="112"/>
      <c r="N58" s="112"/>
      <c r="O58" s="112"/>
      <c r="P58" s="112"/>
      <c r="Q58" s="112"/>
      <c r="R58" s="112"/>
    </row>
    <row r="59" spans="1:18" s="11" customFormat="1" ht="12" customHeight="1">
      <c r="A59" s="54" t="s">
        <v>67</v>
      </c>
      <c r="B59" s="45" t="s">
        <v>302</v>
      </c>
      <c r="C59" s="202">
        <v>19145</v>
      </c>
      <c r="D59" s="202">
        <v>15831</v>
      </c>
      <c r="E59" s="202">
        <v>2262</v>
      </c>
      <c r="F59" s="202">
        <v>3590</v>
      </c>
      <c r="G59" s="202">
        <v>3314</v>
      </c>
      <c r="H59" s="202">
        <v>809</v>
      </c>
      <c r="I59" s="202">
        <v>939</v>
      </c>
      <c r="J59" s="112"/>
      <c r="K59" s="112"/>
      <c r="L59" s="112"/>
      <c r="M59" s="112"/>
      <c r="N59" s="112"/>
      <c r="O59" s="112"/>
      <c r="P59" s="112"/>
      <c r="Q59" s="112"/>
      <c r="R59" s="112"/>
    </row>
    <row r="60" spans="1:18" s="11" customFormat="1" ht="12" customHeight="1">
      <c r="A60" s="54" t="s">
        <v>68</v>
      </c>
      <c r="B60" s="45" t="s">
        <v>61</v>
      </c>
      <c r="C60" s="202">
        <v>10855</v>
      </c>
      <c r="D60" s="202">
        <v>9081</v>
      </c>
      <c r="E60" s="202">
        <v>1327</v>
      </c>
      <c r="F60" s="202">
        <v>2095</v>
      </c>
      <c r="G60" s="202">
        <v>1774</v>
      </c>
      <c r="H60" s="202">
        <v>420</v>
      </c>
      <c r="I60" s="202">
        <v>489</v>
      </c>
      <c r="J60" s="112"/>
      <c r="K60" s="112"/>
      <c r="L60" s="112"/>
      <c r="M60" s="112"/>
      <c r="N60" s="112"/>
      <c r="O60" s="112"/>
      <c r="P60" s="112"/>
      <c r="Q60" s="112"/>
      <c r="R60" s="112"/>
    </row>
    <row r="61" spans="1:18" s="11" customFormat="1" ht="12" customHeight="1">
      <c r="A61" s="54" t="s">
        <v>137</v>
      </c>
      <c r="B61" s="45" t="s">
        <v>302</v>
      </c>
      <c r="C61" s="202">
        <v>4727</v>
      </c>
      <c r="D61" s="202">
        <v>3585</v>
      </c>
      <c r="E61" s="202">
        <v>468</v>
      </c>
      <c r="F61" s="202">
        <v>900</v>
      </c>
      <c r="G61" s="202">
        <v>1142</v>
      </c>
      <c r="H61" s="202">
        <v>160</v>
      </c>
      <c r="I61" s="202">
        <v>202</v>
      </c>
      <c r="J61" s="112"/>
      <c r="K61" s="112"/>
      <c r="L61" s="112"/>
      <c r="M61" s="112"/>
      <c r="N61" s="112"/>
      <c r="O61" s="112"/>
      <c r="P61" s="112"/>
      <c r="Q61" s="112"/>
      <c r="R61" s="112"/>
    </row>
    <row r="62" spans="1:18" s="11" customFormat="1" ht="12" customHeight="1">
      <c r="A62" s="54"/>
      <c r="B62" s="45" t="s">
        <v>61</v>
      </c>
      <c r="C62" s="202">
        <v>2396</v>
      </c>
      <c r="D62" s="202">
        <v>1810</v>
      </c>
      <c r="E62" s="202">
        <v>247</v>
      </c>
      <c r="F62" s="202">
        <v>469</v>
      </c>
      <c r="G62" s="202">
        <v>586</v>
      </c>
      <c r="H62" s="202">
        <v>83</v>
      </c>
      <c r="I62" s="202">
        <v>103</v>
      </c>
      <c r="J62" s="112"/>
      <c r="K62" s="112"/>
      <c r="L62" s="112"/>
      <c r="M62" s="112"/>
      <c r="N62" s="112"/>
      <c r="O62" s="112"/>
      <c r="P62" s="112"/>
      <c r="Q62" s="112"/>
      <c r="R62" s="112"/>
    </row>
    <row r="63" spans="1:18" s="11" customFormat="1" ht="12" customHeight="1">
      <c r="A63" s="54" t="s">
        <v>74</v>
      </c>
      <c r="B63" s="45" t="s">
        <v>302</v>
      </c>
      <c r="C63" s="202">
        <v>1932</v>
      </c>
      <c r="D63" s="202">
        <v>1866</v>
      </c>
      <c r="E63" s="202">
        <v>287</v>
      </c>
      <c r="F63" s="202">
        <v>367</v>
      </c>
      <c r="G63" s="202">
        <v>66</v>
      </c>
      <c r="H63" s="202">
        <v>14</v>
      </c>
      <c r="I63" s="202">
        <v>22</v>
      </c>
      <c r="J63" s="112"/>
      <c r="K63" s="112"/>
      <c r="L63" s="112"/>
      <c r="M63" s="112"/>
      <c r="N63" s="112"/>
      <c r="O63" s="112"/>
      <c r="P63" s="112"/>
      <c r="Q63" s="112"/>
      <c r="R63" s="112"/>
    </row>
    <row r="64" spans="1:18" s="11" customFormat="1" ht="12" customHeight="1">
      <c r="A64" s="54" t="s">
        <v>75</v>
      </c>
      <c r="B64" s="45" t="s">
        <v>61</v>
      </c>
      <c r="C64" s="202">
        <v>1279</v>
      </c>
      <c r="D64" s="202">
        <v>1233</v>
      </c>
      <c r="E64" s="202">
        <v>206</v>
      </c>
      <c r="F64" s="202">
        <v>264</v>
      </c>
      <c r="G64" s="202">
        <v>46</v>
      </c>
      <c r="H64" s="202">
        <v>11</v>
      </c>
      <c r="I64" s="202">
        <v>17</v>
      </c>
      <c r="J64" s="112"/>
      <c r="K64" s="112"/>
      <c r="L64" s="112"/>
      <c r="M64" s="112"/>
      <c r="N64" s="112"/>
      <c r="O64" s="112"/>
      <c r="P64" s="112"/>
      <c r="Q64" s="112"/>
      <c r="R64" s="112"/>
    </row>
    <row r="65" spans="1:25" s="11" customFormat="1" ht="12" customHeight="1">
      <c r="A65" s="54" t="s">
        <v>69</v>
      </c>
      <c r="B65" s="45" t="s">
        <v>302</v>
      </c>
      <c r="C65" s="202">
        <v>1826</v>
      </c>
      <c r="D65" s="202">
        <v>1523</v>
      </c>
      <c r="E65" s="202">
        <v>159</v>
      </c>
      <c r="F65" s="202">
        <v>375</v>
      </c>
      <c r="G65" s="202">
        <v>303</v>
      </c>
      <c r="H65" s="202">
        <v>73</v>
      </c>
      <c r="I65" s="202">
        <v>84</v>
      </c>
      <c r="J65" s="112"/>
      <c r="K65" s="112"/>
      <c r="L65" s="112"/>
      <c r="M65" s="112"/>
      <c r="N65" s="112"/>
      <c r="O65" s="112"/>
      <c r="P65" s="112"/>
      <c r="Q65" s="112"/>
      <c r="R65" s="112"/>
    </row>
    <row r="66" spans="1:25" s="11" customFormat="1" ht="12" customHeight="1">
      <c r="A66" s="54" t="s">
        <v>290</v>
      </c>
      <c r="B66" s="45" t="s">
        <v>61</v>
      </c>
      <c r="C66" s="202">
        <v>1078</v>
      </c>
      <c r="D66" s="202">
        <v>922</v>
      </c>
      <c r="E66" s="202">
        <v>92</v>
      </c>
      <c r="F66" s="202">
        <v>245</v>
      </c>
      <c r="G66" s="202">
        <v>156</v>
      </c>
      <c r="H66" s="202">
        <v>35</v>
      </c>
      <c r="I66" s="202">
        <v>39</v>
      </c>
      <c r="J66" s="112"/>
      <c r="K66" s="112"/>
      <c r="L66" s="112"/>
      <c r="M66" s="112"/>
      <c r="N66" s="112"/>
      <c r="O66" s="112"/>
      <c r="P66" s="112"/>
      <c r="Q66" s="112"/>
      <c r="R66" s="112"/>
    </row>
    <row r="67" spans="1:25" s="11" customFormat="1" ht="12" customHeight="1">
      <c r="A67" s="54" t="s">
        <v>70</v>
      </c>
      <c r="B67" s="45" t="s">
        <v>302</v>
      </c>
      <c r="C67" s="202">
        <v>13083</v>
      </c>
      <c r="D67" s="202">
        <v>7810</v>
      </c>
      <c r="E67" s="202">
        <v>1002</v>
      </c>
      <c r="F67" s="202">
        <v>2471</v>
      </c>
      <c r="G67" s="202">
        <v>5273</v>
      </c>
      <c r="H67" s="202">
        <v>1637</v>
      </c>
      <c r="I67" s="202">
        <v>1831</v>
      </c>
      <c r="J67" s="112"/>
      <c r="K67" s="112"/>
      <c r="L67" s="112"/>
      <c r="M67" s="112"/>
      <c r="N67" s="112"/>
      <c r="O67" s="112"/>
      <c r="P67" s="112"/>
      <c r="Q67" s="112"/>
      <c r="R67" s="112"/>
    </row>
    <row r="68" spans="1:25" s="11" customFormat="1" ht="12" customHeight="1">
      <c r="A68" s="54" t="s">
        <v>71</v>
      </c>
      <c r="B68" s="45" t="s">
        <v>61</v>
      </c>
      <c r="C68" s="202">
        <v>4098</v>
      </c>
      <c r="D68" s="202">
        <v>2221</v>
      </c>
      <c r="E68" s="202">
        <v>225</v>
      </c>
      <c r="F68" s="202">
        <v>864</v>
      </c>
      <c r="G68" s="202">
        <v>1877</v>
      </c>
      <c r="H68" s="202">
        <v>670</v>
      </c>
      <c r="I68" s="202">
        <v>725</v>
      </c>
      <c r="J68" s="112"/>
      <c r="K68" s="112"/>
      <c r="L68" s="112"/>
      <c r="M68" s="112"/>
      <c r="N68" s="112"/>
      <c r="O68" s="112"/>
      <c r="P68" s="112"/>
      <c r="Q68" s="112"/>
      <c r="R68" s="112"/>
    </row>
    <row r="69" spans="1:25" s="11" customFormat="1" ht="12" customHeight="1">
      <c r="A69" s="54" t="s">
        <v>72</v>
      </c>
      <c r="B69" s="45" t="s">
        <v>302</v>
      </c>
      <c r="C69" s="202">
        <v>2001</v>
      </c>
      <c r="D69" s="202">
        <v>1447</v>
      </c>
      <c r="E69" s="202">
        <v>116</v>
      </c>
      <c r="F69" s="202">
        <v>284</v>
      </c>
      <c r="G69" s="202">
        <v>554</v>
      </c>
      <c r="H69" s="202">
        <v>172</v>
      </c>
      <c r="I69" s="202">
        <v>193</v>
      </c>
      <c r="J69" s="112"/>
      <c r="K69" s="112"/>
      <c r="L69" s="112"/>
      <c r="M69" s="112"/>
      <c r="N69" s="112"/>
      <c r="O69" s="112"/>
      <c r="P69" s="112"/>
      <c r="Q69" s="112"/>
      <c r="R69" s="112"/>
    </row>
    <row r="70" spans="1:25" s="11" customFormat="1" ht="12" customHeight="1">
      <c r="A70" s="54" t="s">
        <v>71</v>
      </c>
      <c r="B70" s="45" t="s">
        <v>61</v>
      </c>
      <c r="C70" s="202">
        <v>1188</v>
      </c>
      <c r="D70" s="202">
        <v>842</v>
      </c>
      <c r="E70" s="202">
        <v>74</v>
      </c>
      <c r="F70" s="202">
        <v>156</v>
      </c>
      <c r="G70" s="202">
        <v>346</v>
      </c>
      <c r="H70" s="202">
        <v>111</v>
      </c>
      <c r="I70" s="202">
        <v>120</v>
      </c>
      <c r="J70" s="112"/>
      <c r="K70" s="112"/>
      <c r="L70" s="112"/>
      <c r="M70" s="112"/>
      <c r="N70" s="112"/>
      <c r="O70" s="112"/>
      <c r="P70" s="112"/>
      <c r="Q70" s="112"/>
      <c r="R70" s="112"/>
    </row>
    <row r="71" spans="1:25" s="11" customFormat="1" ht="12" customHeight="1">
      <c r="A71" s="65" t="s">
        <v>173</v>
      </c>
      <c r="B71" s="189" t="s">
        <v>302</v>
      </c>
      <c r="C71" s="255">
        <v>51468</v>
      </c>
      <c r="D71" s="255">
        <v>39428</v>
      </c>
      <c r="E71" s="255">
        <v>5153</v>
      </c>
      <c r="F71" s="255">
        <v>9556</v>
      </c>
      <c r="G71" s="255">
        <v>12040</v>
      </c>
      <c r="H71" s="255">
        <v>3180</v>
      </c>
      <c r="I71" s="255">
        <v>3637</v>
      </c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</row>
    <row r="72" spans="1:25" s="11" customFormat="1" ht="12" customHeight="1">
      <c r="A72" s="55"/>
      <c r="B72" s="189" t="s">
        <v>61</v>
      </c>
      <c r="C72" s="255">
        <v>26430</v>
      </c>
      <c r="D72" s="255">
        <v>20716</v>
      </c>
      <c r="E72" s="255">
        <v>2726</v>
      </c>
      <c r="F72" s="255">
        <v>5113</v>
      </c>
      <c r="G72" s="255">
        <v>5714</v>
      </c>
      <c r="H72" s="255">
        <v>1542</v>
      </c>
      <c r="I72" s="255">
        <v>1735</v>
      </c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</row>
    <row r="73" spans="1:25" s="11" customFormat="1" ht="11.25">
      <c r="A73" s="38"/>
      <c r="B73" s="38"/>
      <c r="C73" s="103"/>
      <c r="D73" s="103"/>
      <c r="E73" s="103"/>
      <c r="F73" s="103"/>
      <c r="G73" s="38"/>
      <c r="H73" s="38"/>
      <c r="I73" s="38"/>
      <c r="J73" s="112"/>
      <c r="K73" s="112"/>
      <c r="L73" s="112"/>
      <c r="M73" s="112"/>
      <c r="N73" s="112"/>
      <c r="O73" s="112"/>
      <c r="P73" s="112"/>
    </row>
    <row r="74" spans="1:25" s="11" customFormat="1" ht="11.25">
      <c r="A74" s="38"/>
      <c r="B74" s="38"/>
      <c r="C74" s="127"/>
      <c r="D74" s="127"/>
      <c r="E74" s="127"/>
      <c r="F74" s="127"/>
      <c r="G74" s="127"/>
      <c r="H74" s="127"/>
      <c r="I74" s="127"/>
      <c r="J74" s="112"/>
    </row>
    <row r="75" spans="1:25" s="11" customFormat="1" ht="11.25">
      <c r="A75" s="38"/>
      <c r="B75" s="38"/>
      <c r="C75" s="127"/>
      <c r="D75" s="127"/>
      <c r="E75" s="127"/>
      <c r="F75" s="127"/>
      <c r="G75" s="127"/>
      <c r="H75" s="127"/>
      <c r="I75" s="127"/>
      <c r="J75" s="112"/>
    </row>
    <row r="76" spans="1:25" s="11" customFormat="1" ht="11.25">
      <c r="C76" s="127"/>
      <c r="D76" s="127"/>
      <c r="E76" s="127"/>
      <c r="F76" s="127"/>
      <c r="G76" s="127"/>
      <c r="H76" s="127"/>
      <c r="I76" s="127"/>
      <c r="J76" s="112"/>
    </row>
    <row r="77" spans="1:25" s="11" customFormat="1" ht="11.25">
      <c r="C77" s="127"/>
      <c r="D77" s="127"/>
      <c r="E77" s="127"/>
      <c r="F77" s="127"/>
      <c r="G77" s="127"/>
      <c r="H77" s="127"/>
      <c r="I77" s="127"/>
      <c r="J77" s="112"/>
    </row>
    <row r="78" spans="1:25" s="11" customFormat="1" ht="11.25">
      <c r="C78" s="127"/>
      <c r="D78" s="127"/>
      <c r="E78" s="127"/>
      <c r="F78" s="127"/>
      <c r="G78" s="127"/>
      <c r="H78" s="127"/>
      <c r="I78" s="127"/>
      <c r="J78" s="112"/>
    </row>
    <row r="79" spans="1:25" s="11" customFormat="1" ht="11.25">
      <c r="C79" s="127"/>
      <c r="D79" s="127"/>
      <c r="E79" s="127"/>
      <c r="F79" s="127"/>
      <c r="G79" s="127"/>
      <c r="H79" s="127"/>
      <c r="I79" s="127"/>
      <c r="J79" s="112"/>
    </row>
    <row r="80" spans="1:25" s="11" customFormat="1" ht="11.25">
      <c r="C80" s="127"/>
      <c r="D80" s="127"/>
      <c r="E80" s="127"/>
      <c r="F80" s="127"/>
      <c r="G80" s="127"/>
      <c r="H80" s="127"/>
      <c r="I80" s="127"/>
      <c r="J80" s="112"/>
    </row>
    <row r="81" spans="3:10" s="11" customFormat="1" ht="11.25">
      <c r="C81" s="112"/>
      <c r="D81" s="112"/>
      <c r="E81" s="112"/>
      <c r="F81" s="112"/>
      <c r="G81" s="112"/>
      <c r="H81" s="112"/>
      <c r="I81" s="112"/>
      <c r="J81" s="112"/>
    </row>
    <row r="82" spans="3:10" s="11" customFormat="1" ht="11.25">
      <c r="C82" s="112"/>
      <c r="D82" s="112"/>
      <c r="E82" s="112"/>
      <c r="F82" s="112"/>
      <c r="G82" s="112"/>
      <c r="H82" s="112"/>
      <c r="I82" s="112"/>
      <c r="J82" s="112"/>
    </row>
    <row r="83" spans="3:10" s="11" customFormat="1" ht="11.25">
      <c r="C83" s="112"/>
      <c r="D83" s="112"/>
      <c r="E83" s="112"/>
      <c r="F83" s="112"/>
      <c r="G83" s="112"/>
      <c r="H83" s="112"/>
      <c r="I83" s="112"/>
      <c r="J83" s="112"/>
    </row>
    <row r="84" spans="3:10" s="11" customFormat="1" ht="11.25">
      <c r="C84" s="112"/>
      <c r="D84" s="112"/>
      <c r="E84" s="112"/>
      <c r="F84" s="112"/>
      <c r="G84" s="112"/>
      <c r="H84" s="112"/>
      <c r="I84" s="112"/>
      <c r="J84" s="112"/>
    </row>
    <row r="85" spans="3:10" s="11" customFormat="1" ht="11.25">
      <c r="C85" s="112"/>
      <c r="D85" s="112"/>
      <c r="E85" s="112"/>
      <c r="F85" s="112"/>
      <c r="G85" s="112"/>
      <c r="H85" s="112"/>
      <c r="I85" s="112"/>
      <c r="J85" s="112"/>
    </row>
    <row r="86" spans="3:10" s="11" customFormat="1" ht="11.25">
      <c r="C86" s="112"/>
      <c r="D86" s="112"/>
      <c r="E86" s="112"/>
      <c r="F86" s="112"/>
      <c r="G86" s="112"/>
      <c r="H86" s="112"/>
      <c r="I86" s="112"/>
      <c r="J86" s="112"/>
    </row>
    <row r="87" spans="3:10" s="11" customFormat="1" ht="11.25">
      <c r="C87" s="112"/>
      <c r="D87" s="112"/>
      <c r="E87" s="112"/>
      <c r="F87" s="112"/>
      <c r="G87" s="112"/>
      <c r="H87" s="112"/>
      <c r="I87" s="112"/>
      <c r="J87" s="112"/>
    </row>
    <row r="88" spans="3:10" s="11" customFormat="1" ht="11.25">
      <c r="C88" s="112"/>
      <c r="D88" s="112"/>
      <c r="E88" s="112"/>
      <c r="F88" s="112"/>
      <c r="G88" s="112"/>
      <c r="H88" s="112"/>
      <c r="I88" s="112"/>
      <c r="J88" s="112"/>
    </row>
    <row r="89" spans="3:10" s="11" customFormat="1" ht="11.25">
      <c r="C89" s="112"/>
      <c r="D89" s="112"/>
      <c r="E89" s="112"/>
      <c r="F89" s="112"/>
      <c r="G89" s="112"/>
      <c r="H89" s="112"/>
      <c r="I89" s="112"/>
      <c r="J89" s="112"/>
    </row>
    <row r="90" spans="3:10" s="11" customFormat="1" ht="11.25">
      <c r="C90" s="112"/>
      <c r="D90" s="112"/>
      <c r="E90" s="112"/>
      <c r="F90" s="112"/>
      <c r="G90" s="112"/>
      <c r="H90" s="112"/>
      <c r="I90" s="112"/>
      <c r="J90" s="112"/>
    </row>
    <row r="91" spans="3:10" s="11" customFormat="1" ht="11.25">
      <c r="C91" s="112"/>
      <c r="D91" s="112"/>
      <c r="E91" s="112"/>
      <c r="F91" s="112"/>
      <c r="G91" s="112"/>
      <c r="H91" s="112"/>
      <c r="I91" s="112"/>
      <c r="J91" s="112"/>
    </row>
    <row r="92" spans="3:10" s="11" customFormat="1" ht="11.25">
      <c r="C92" s="112"/>
      <c r="D92" s="112"/>
      <c r="E92" s="112"/>
      <c r="F92" s="112"/>
      <c r="G92" s="112"/>
      <c r="H92" s="112"/>
      <c r="I92" s="112"/>
      <c r="J92" s="112"/>
    </row>
    <row r="93" spans="3:10" s="11" customFormat="1" ht="11.25">
      <c r="J93" s="112"/>
    </row>
    <row r="94" spans="3:10" s="11" customFormat="1" ht="11.25">
      <c r="J94" s="112"/>
    </row>
    <row r="95" spans="3:10" s="11" customFormat="1" ht="11.25">
      <c r="J95" s="112"/>
    </row>
    <row r="96" spans="3:10" s="11" customFormat="1" ht="11.25">
      <c r="J96" s="112"/>
    </row>
    <row r="97" spans="10:10" s="11" customFormat="1" ht="11.25">
      <c r="J97" s="112"/>
    </row>
    <row r="98" spans="10:10" s="11" customFormat="1" ht="11.25">
      <c r="J98" s="112"/>
    </row>
    <row r="99" spans="10:10" s="11" customFormat="1" ht="11.25">
      <c r="J99" s="112"/>
    </row>
    <row r="100" spans="10:10" s="11" customFormat="1" ht="11.25">
      <c r="J100" s="112"/>
    </row>
    <row r="101" spans="10:10" s="11" customFormat="1" ht="11.25">
      <c r="J101" s="112"/>
    </row>
    <row r="102" spans="10:10" s="11" customFormat="1" ht="11.25">
      <c r="J102" s="112"/>
    </row>
    <row r="103" spans="10:10" s="11" customFormat="1" ht="11.25">
      <c r="J103" s="112"/>
    </row>
    <row r="104" spans="10:10" s="11" customFormat="1" ht="11.25">
      <c r="J104" s="112"/>
    </row>
    <row r="105" spans="10:10" s="11" customFormat="1" ht="11.25"/>
    <row r="106" spans="10:10" s="11" customFormat="1" ht="11.25"/>
    <row r="107" spans="10:10" s="11" customFormat="1" ht="11.25"/>
    <row r="108" spans="10:10" s="11" customFormat="1" ht="11.25"/>
  </sheetData>
  <mergeCells count="14">
    <mergeCell ref="A1:I1"/>
    <mergeCell ref="C48:I48"/>
    <mergeCell ref="C54:I54"/>
    <mergeCell ref="A3:B6"/>
    <mergeCell ref="E5:F5"/>
    <mergeCell ref="D4:F4"/>
    <mergeCell ref="G4:I4"/>
    <mergeCell ref="D3:I3"/>
    <mergeCell ref="C28:I28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40" display="Inhaltsverzeichnis!A40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III 1 – j / 23 –  Brandenburg  &amp;G</oddFooter>
  </headerFooter>
  <rowBreaks count="1" manualBreakCount="1">
    <brk id="5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AO1165"/>
  <sheetViews>
    <sheetView zoomScaleNormal="100" workbookViewId="0">
      <pane ySplit="5" topLeftCell="A6" activePane="bottomLeft" state="frozen"/>
      <selection activeCell="A5" sqref="A5"/>
      <selection pane="bottomLeft" activeCell="R37" sqref="R37"/>
    </sheetView>
  </sheetViews>
  <sheetFormatPr baseColWidth="10" defaultRowHeight="12.75"/>
  <cols>
    <col min="1" max="1" width="22.42578125" customWidth="1"/>
    <col min="2" max="2" width="2.28515625" style="21" customWidth="1"/>
    <col min="3" max="3" width="2.28515625" customWidth="1"/>
    <col min="4" max="11" width="6.85546875" customWidth="1"/>
    <col min="12" max="12" width="6.85546875" style="21" customWidth="1"/>
    <col min="13" max="13" width="9.140625" customWidth="1"/>
    <col min="14" max="19" width="5.5703125" customWidth="1"/>
    <col min="20" max="20" width="5.140625" customWidth="1"/>
  </cols>
  <sheetData>
    <row r="1" spans="1:23" s="20" customFormat="1" ht="24.6" customHeight="1">
      <c r="A1" s="278" t="s">
        <v>429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</row>
    <row r="2" spans="1:23" ht="12" customHeight="1">
      <c r="A2" s="21"/>
      <c r="C2" s="21"/>
      <c r="D2" s="21"/>
      <c r="E2" s="21"/>
      <c r="F2" s="21"/>
      <c r="G2" s="21"/>
      <c r="H2" s="21"/>
      <c r="I2" s="21"/>
      <c r="J2" s="21"/>
      <c r="K2" s="21"/>
    </row>
    <row r="3" spans="1:23" s="11" customFormat="1" ht="16.899999999999999" customHeight="1">
      <c r="A3" s="283" t="s">
        <v>326</v>
      </c>
      <c r="B3" s="281"/>
      <c r="C3" s="281"/>
      <c r="D3" s="281" t="s">
        <v>77</v>
      </c>
      <c r="E3" s="281" t="s">
        <v>229</v>
      </c>
      <c r="F3" s="281"/>
      <c r="G3" s="281"/>
      <c r="H3" s="281"/>
      <c r="I3" s="281"/>
      <c r="J3" s="281"/>
      <c r="K3" s="281"/>
      <c r="L3" s="282"/>
    </row>
    <row r="4" spans="1:23" s="11" customFormat="1" ht="19.5" customHeight="1">
      <c r="A4" s="283"/>
      <c r="B4" s="281"/>
      <c r="C4" s="281"/>
      <c r="D4" s="281"/>
      <c r="E4" s="288" t="s">
        <v>78</v>
      </c>
      <c r="F4" s="288" t="s">
        <v>79</v>
      </c>
      <c r="G4" s="288" t="s">
        <v>80</v>
      </c>
      <c r="H4" s="288" t="s">
        <v>81</v>
      </c>
      <c r="I4" s="288" t="s">
        <v>82</v>
      </c>
      <c r="J4" s="288" t="s">
        <v>83</v>
      </c>
      <c r="K4" s="288" t="s">
        <v>84</v>
      </c>
      <c r="L4" s="295" t="s">
        <v>85</v>
      </c>
    </row>
    <row r="5" spans="1:23" s="11" customFormat="1" ht="19.5" customHeight="1">
      <c r="A5" s="283"/>
      <c r="B5" s="281"/>
      <c r="C5" s="281"/>
      <c r="D5" s="281"/>
      <c r="E5" s="289"/>
      <c r="F5" s="289"/>
      <c r="G5" s="289"/>
      <c r="H5" s="289"/>
      <c r="I5" s="289"/>
      <c r="J5" s="289"/>
      <c r="K5" s="289"/>
      <c r="L5" s="296"/>
    </row>
    <row r="6" spans="1:23" s="11" customFormat="1" ht="12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23" s="11" customFormat="1" ht="12" customHeight="1">
      <c r="A7" s="60"/>
      <c r="B7" s="60"/>
      <c r="C7" s="60"/>
      <c r="D7" s="293" t="s">
        <v>86</v>
      </c>
      <c r="E7" s="293"/>
      <c r="F7" s="293"/>
      <c r="G7" s="293"/>
      <c r="H7" s="293"/>
      <c r="I7" s="293"/>
      <c r="J7" s="293"/>
      <c r="K7" s="293"/>
      <c r="L7" s="293"/>
    </row>
    <row r="8" spans="1:23" s="11" customFormat="1" ht="12" customHeight="1">
      <c r="A8" s="54" t="s">
        <v>286</v>
      </c>
      <c r="B8" s="34" t="s">
        <v>87</v>
      </c>
      <c r="C8" s="45" t="s">
        <v>302</v>
      </c>
      <c r="D8" s="149">
        <f>SUM(E8:L8)</f>
        <v>7290</v>
      </c>
      <c r="E8" s="149">
        <v>1873</v>
      </c>
      <c r="F8" s="149">
        <v>1450</v>
      </c>
      <c r="G8" s="149">
        <v>1308</v>
      </c>
      <c r="H8" s="149">
        <v>1002</v>
      </c>
      <c r="I8" s="149">
        <v>656</v>
      </c>
      <c r="J8" s="149">
        <v>396</v>
      </c>
      <c r="K8" s="149">
        <v>264</v>
      </c>
      <c r="L8" s="149">
        <v>341</v>
      </c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</row>
    <row r="9" spans="1:23" s="11" customFormat="1" ht="12" customHeight="1">
      <c r="A9" s="56"/>
      <c r="B9" s="57"/>
      <c r="C9" s="58" t="s">
        <v>61</v>
      </c>
      <c r="D9" s="149">
        <f t="shared" ref="D9:D43" si="0">SUM(E9:L9)</f>
        <v>4854</v>
      </c>
      <c r="E9" s="149">
        <v>1274</v>
      </c>
      <c r="F9" s="149">
        <v>966</v>
      </c>
      <c r="G9" s="149">
        <v>896</v>
      </c>
      <c r="H9" s="149">
        <v>672</v>
      </c>
      <c r="I9" s="149">
        <v>416</v>
      </c>
      <c r="J9" s="149">
        <v>251</v>
      </c>
      <c r="K9" s="149">
        <v>170</v>
      </c>
      <c r="L9" s="149">
        <v>209</v>
      </c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</row>
    <row r="10" spans="1:23" s="11" customFormat="1" ht="12" customHeight="1">
      <c r="A10" s="35"/>
      <c r="B10" s="34" t="s">
        <v>88</v>
      </c>
      <c r="C10" s="45" t="s">
        <v>302</v>
      </c>
      <c r="D10" s="149">
        <f t="shared" si="0"/>
        <v>7290</v>
      </c>
      <c r="E10" s="149">
        <v>1046</v>
      </c>
      <c r="F10" s="149">
        <v>776</v>
      </c>
      <c r="G10" s="149">
        <v>709</v>
      </c>
      <c r="H10" s="149">
        <v>788</v>
      </c>
      <c r="I10" s="149">
        <v>766</v>
      </c>
      <c r="J10" s="149">
        <v>704</v>
      </c>
      <c r="K10" s="149">
        <v>576</v>
      </c>
      <c r="L10" s="149">
        <v>1925</v>
      </c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</row>
    <row r="11" spans="1:23" s="11" customFormat="1" ht="12" customHeight="1">
      <c r="A11" s="56"/>
      <c r="B11" s="57"/>
      <c r="C11" s="58" t="s">
        <v>61</v>
      </c>
      <c r="D11" s="149">
        <f t="shared" si="0"/>
        <v>4854</v>
      </c>
      <c r="E11" s="149">
        <v>717</v>
      </c>
      <c r="F11" s="149">
        <v>523</v>
      </c>
      <c r="G11" s="149">
        <v>479</v>
      </c>
      <c r="H11" s="149">
        <v>523</v>
      </c>
      <c r="I11" s="149">
        <v>522</v>
      </c>
      <c r="J11" s="149">
        <v>480</v>
      </c>
      <c r="K11" s="149">
        <v>395</v>
      </c>
      <c r="L11" s="149">
        <v>1215</v>
      </c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</row>
    <row r="12" spans="1:23" s="11" customFormat="1" ht="12" customHeight="1">
      <c r="A12" s="35" t="s">
        <v>89</v>
      </c>
      <c r="B12" s="34" t="s">
        <v>87</v>
      </c>
      <c r="C12" s="45" t="s">
        <v>302</v>
      </c>
      <c r="D12" s="149">
        <f t="shared" si="0"/>
        <v>667</v>
      </c>
      <c r="E12" s="149">
        <v>139</v>
      </c>
      <c r="F12" s="149">
        <v>157</v>
      </c>
      <c r="G12" s="149">
        <v>112</v>
      </c>
      <c r="H12" s="149">
        <v>88</v>
      </c>
      <c r="I12" s="149">
        <v>80</v>
      </c>
      <c r="J12" s="149">
        <v>40</v>
      </c>
      <c r="K12" s="149">
        <v>21</v>
      </c>
      <c r="L12" s="149">
        <v>30</v>
      </c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</row>
    <row r="13" spans="1:23" s="11" customFormat="1" ht="12" customHeight="1">
      <c r="A13" s="56"/>
      <c r="B13" s="57"/>
      <c r="C13" s="58" t="s">
        <v>61</v>
      </c>
      <c r="D13" s="149">
        <f t="shared" si="0"/>
        <v>226</v>
      </c>
      <c r="E13" s="149">
        <v>56</v>
      </c>
      <c r="F13" s="149">
        <v>57</v>
      </c>
      <c r="G13" s="149">
        <v>42</v>
      </c>
      <c r="H13" s="149">
        <v>30</v>
      </c>
      <c r="I13" s="149">
        <v>18</v>
      </c>
      <c r="J13" s="149">
        <v>9</v>
      </c>
      <c r="K13" s="149">
        <v>5</v>
      </c>
      <c r="L13" s="149">
        <v>9</v>
      </c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</row>
    <row r="14" spans="1:23" s="11" customFormat="1" ht="12" customHeight="1">
      <c r="A14" s="35"/>
      <c r="B14" s="34" t="s">
        <v>88</v>
      </c>
      <c r="C14" s="45" t="s">
        <v>302</v>
      </c>
      <c r="D14" s="149">
        <f t="shared" si="0"/>
        <v>667</v>
      </c>
      <c r="E14" s="149">
        <v>65</v>
      </c>
      <c r="F14" s="149">
        <v>68</v>
      </c>
      <c r="G14" s="149">
        <v>65</v>
      </c>
      <c r="H14" s="149">
        <v>81</v>
      </c>
      <c r="I14" s="149">
        <v>95</v>
      </c>
      <c r="J14" s="149">
        <v>88</v>
      </c>
      <c r="K14" s="149">
        <v>72</v>
      </c>
      <c r="L14" s="149">
        <v>133</v>
      </c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</row>
    <row r="15" spans="1:23" s="11" customFormat="1" ht="12" customHeight="1">
      <c r="A15" s="59"/>
      <c r="B15" s="57"/>
      <c r="C15" s="58" t="s">
        <v>61</v>
      </c>
      <c r="D15" s="149">
        <f t="shared" si="0"/>
        <v>226</v>
      </c>
      <c r="E15" s="149">
        <v>27</v>
      </c>
      <c r="F15" s="149">
        <v>26</v>
      </c>
      <c r="G15" s="149">
        <v>22</v>
      </c>
      <c r="H15" s="149">
        <v>28</v>
      </c>
      <c r="I15" s="149">
        <v>27</v>
      </c>
      <c r="J15" s="149">
        <v>29</v>
      </c>
      <c r="K15" s="149">
        <v>27</v>
      </c>
      <c r="L15" s="149">
        <v>40</v>
      </c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</row>
    <row r="16" spans="1:23" s="11" customFormat="1" ht="12" customHeight="1">
      <c r="A16" s="35" t="s">
        <v>90</v>
      </c>
      <c r="B16" s="34" t="s">
        <v>87</v>
      </c>
      <c r="C16" s="45" t="s">
        <v>302</v>
      </c>
      <c r="D16" s="149">
        <f t="shared" si="0"/>
        <v>12248</v>
      </c>
      <c r="E16" s="149">
        <v>2909</v>
      </c>
      <c r="F16" s="149">
        <v>2400</v>
      </c>
      <c r="G16" s="149">
        <v>2146</v>
      </c>
      <c r="H16" s="149">
        <v>1711</v>
      </c>
      <c r="I16" s="149">
        <v>1026</v>
      </c>
      <c r="J16" s="149">
        <v>700</v>
      </c>
      <c r="K16" s="149">
        <v>506</v>
      </c>
      <c r="L16" s="149">
        <v>850</v>
      </c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</row>
    <row r="17" spans="1:23" s="11" customFormat="1" ht="12" customHeight="1">
      <c r="A17" s="56" t="s">
        <v>91</v>
      </c>
      <c r="B17" s="57"/>
      <c r="C17" s="58" t="s">
        <v>61</v>
      </c>
      <c r="D17" s="149">
        <f t="shared" si="0"/>
        <v>7125</v>
      </c>
      <c r="E17" s="149">
        <v>1713</v>
      </c>
      <c r="F17" s="149">
        <v>1411</v>
      </c>
      <c r="G17" s="149">
        <v>1300</v>
      </c>
      <c r="H17" s="149">
        <v>1020</v>
      </c>
      <c r="I17" s="149">
        <v>575</v>
      </c>
      <c r="J17" s="149">
        <v>380</v>
      </c>
      <c r="K17" s="149">
        <v>283</v>
      </c>
      <c r="L17" s="149">
        <v>443</v>
      </c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</row>
    <row r="18" spans="1:23" s="11" customFormat="1" ht="12" customHeight="1">
      <c r="A18" s="35"/>
      <c r="B18" s="34" t="s">
        <v>88</v>
      </c>
      <c r="C18" s="45" t="s">
        <v>302</v>
      </c>
      <c r="D18" s="149">
        <f t="shared" si="0"/>
        <v>12248</v>
      </c>
      <c r="E18" s="149">
        <v>1784</v>
      </c>
      <c r="F18" s="149">
        <v>1494</v>
      </c>
      <c r="G18" s="149">
        <v>1391</v>
      </c>
      <c r="H18" s="149">
        <v>1541</v>
      </c>
      <c r="I18" s="149">
        <v>1239</v>
      </c>
      <c r="J18" s="149">
        <v>1111</v>
      </c>
      <c r="K18" s="149">
        <v>1027</v>
      </c>
      <c r="L18" s="149">
        <v>2661</v>
      </c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</row>
    <row r="19" spans="1:23" s="11" customFormat="1" ht="12" customHeight="1">
      <c r="A19" s="59"/>
      <c r="B19" s="57"/>
      <c r="C19" s="58" t="s">
        <v>61</v>
      </c>
      <c r="D19" s="149">
        <f t="shared" si="0"/>
        <v>7125</v>
      </c>
      <c r="E19" s="149">
        <v>1059</v>
      </c>
      <c r="F19" s="149">
        <v>917</v>
      </c>
      <c r="G19" s="149">
        <v>817</v>
      </c>
      <c r="H19" s="149">
        <v>930</v>
      </c>
      <c r="I19" s="149">
        <v>731</v>
      </c>
      <c r="J19" s="149">
        <v>667</v>
      </c>
      <c r="K19" s="149">
        <v>585</v>
      </c>
      <c r="L19" s="149">
        <v>1419</v>
      </c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</row>
    <row r="20" spans="1:23" s="11" customFormat="1" ht="12" customHeight="1">
      <c r="A20" s="35" t="s">
        <v>92</v>
      </c>
      <c r="B20" s="34" t="s">
        <v>87</v>
      </c>
      <c r="C20" s="45" t="s">
        <v>302</v>
      </c>
      <c r="D20" s="149">
        <f t="shared" si="0"/>
        <v>4551</v>
      </c>
      <c r="E20" s="149">
        <v>1272</v>
      </c>
      <c r="F20" s="149">
        <v>1037</v>
      </c>
      <c r="G20" s="149">
        <v>828</v>
      </c>
      <c r="H20" s="149">
        <v>606</v>
      </c>
      <c r="I20" s="149">
        <v>401</v>
      </c>
      <c r="J20" s="149">
        <v>185</v>
      </c>
      <c r="K20" s="149">
        <v>115</v>
      </c>
      <c r="L20" s="149">
        <v>107</v>
      </c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</row>
    <row r="21" spans="1:23" s="11" customFormat="1" ht="12" customHeight="1">
      <c r="A21" s="56" t="s">
        <v>93</v>
      </c>
      <c r="B21" s="57"/>
      <c r="C21" s="58" t="s">
        <v>61</v>
      </c>
      <c r="D21" s="149">
        <f t="shared" si="0"/>
        <v>2313</v>
      </c>
      <c r="E21" s="149">
        <v>673</v>
      </c>
      <c r="F21" s="149">
        <v>551</v>
      </c>
      <c r="G21" s="149">
        <v>414</v>
      </c>
      <c r="H21" s="149">
        <v>309</v>
      </c>
      <c r="I21" s="149">
        <v>186</v>
      </c>
      <c r="J21" s="149">
        <v>84</v>
      </c>
      <c r="K21" s="149">
        <v>51</v>
      </c>
      <c r="L21" s="149">
        <v>45</v>
      </c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</row>
    <row r="22" spans="1:23" s="11" customFormat="1" ht="12" customHeight="1">
      <c r="A22" s="35"/>
      <c r="B22" s="34" t="s">
        <v>88</v>
      </c>
      <c r="C22" s="45" t="s">
        <v>302</v>
      </c>
      <c r="D22" s="149">
        <f t="shared" si="0"/>
        <v>4551</v>
      </c>
      <c r="E22" s="149">
        <v>706</v>
      </c>
      <c r="F22" s="149">
        <v>628</v>
      </c>
      <c r="G22" s="149">
        <v>507</v>
      </c>
      <c r="H22" s="149">
        <v>502</v>
      </c>
      <c r="I22" s="149">
        <v>488</v>
      </c>
      <c r="J22" s="149">
        <v>384</v>
      </c>
      <c r="K22" s="149">
        <v>335</v>
      </c>
      <c r="L22" s="149">
        <v>1001</v>
      </c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</row>
    <row r="23" spans="1:23" s="11" customFormat="1" ht="12" customHeight="1">
      <c r="A23" s="56"/>
      <c r="B23" s="57"/>
      <c r="C23" s="58" t="s">
        <v>61</v>
      </c>
      <c r="D23" s="149">
        <f t="shared" si="0"/>
        <v>2313</v>
      </c>
      <c r="E23" s="149">
        <v>380</v>
      </c>
      <c r="F23" s="149">
        <v>331</v>
      </c>
      <c r="G23" s="149">
        <v>254</v>
      </c>
      <c r="H23" s="149">
        <v>269</v>
      </c>
      <c r="I23" s="149">
        <v>248</v>
      </c>
      <c r="J23" s="149">
        <v>204</v>
      </c>
      <c r="K23" s="149">
        <v>169</v>
      </c>
      <c r="L23" s="149">
        <v>458</v>
      </c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</row>
    <row r="24" spans="1:23" s="11" customFormat="1" ht="12" customHeight="1">
      <c r="A24" s="54" t="s">
        <v>74</v>
      </c>
      <c r="B24" s="34" t="s">
        <v>87</v>
      </c>
      <c r="C24" s="45" t="s">
        <v>302</v>
      </c>
      <c r="D24" s="149">
        <f t="shared" si="0"/>
        <v>1819</v>
      </c>
      <c r="E24" s="149">
        <v>451</v>
      </c>
      <c r="F24" s="149">
        <v>438</v>
      </c>
      <c r="G24" s="149">
        <v>430</v>
      </c>
      <c r="H24" s="149">
        <v>263</v>
      </c>
      <c r="I24" s="149">
        <v>129</v>
      </c>
      <c r="J24" s="149">
        <v>72</v>
      </c>
      <c r="K24" s="149">
        <v>20</v>
      </c>
      <c r="L24" s="149">
        <v>16</v>
      </c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</row>
    <row r="25" spans="1:23" s="11" customFormat="1" ht="12" customHeight="1">
      <c r="A25" s="38" t="s">
        <v>75</v>
      </c>
      <c r="B25" s="57"/>
      <c r="C25" s="58" t="s">
        <v>61</v>
      </c>
      <c r="D25" s="149">
        <f t="shared" si="0"/>
        <v>1187</v>
      </c>
      <c r="E25" s="149">
        <v>296</v>
      </c>
      <c r="F25" s="149">
        <v>264</v>
      </c>
      <c r="G25" s="149">
        <v>287</v>
      </c>
      <c r="H25" s="149">
        <v>175</v>
      </c>
      <c r="I25" s="149">
        <v>93</v>
      </c>
      <c r="J25" s="149">
        <v>49</v>
      </c>
      <c r="K25" s="149">
        <v>15</v>
      </c>
      <c r="L25" s="149">
        <v>8</v>
      </c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</row>
    <row r="26" spans="1:23" s="11" customFormat="1" ht="12" customHeight="1">
      <c r="A26" s="151"/>
      <c r="B26" s="34" t="s">
        <v>88</v>
      </c>
      <c r="C26" s="152" t="s">
        <v>302</v>
      </c>
      <c r="D26" s="149">
        <f t="shared" si="0"/>
        <v>1819</v>
      </c>
      <c r="E26" s="149">
        <v>354</v>
      </c>
      <c r="F26" s="149">
        <v>378</v>
      </c>
      <c r="G26" s="149">
        <v>370</v>
      </c>
      <c r="H26" s="149">
        <v>252</v>
      </c>
      <c r="I26" s="149">
        <v>157</v>
      </c>
      <c r="J26" s="149">
        <v>81</v>
      </c>
      <c r="K26" s="149">
        <v>80</v>
      </c>
      <c r="L26" s="149">
        <v>147</v>
      </c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</row>
    <row r="27" spans="1:23" s="11" customFormat="1" ht="12" customHeight="1">
      <c r="A27" s="151"/>
      <c r="B27" s="151"/>
      <c r="C27" s="152" t="s">
        <v>61</v>
      </c>
      <c r="D27" s="149">
        <f t="shared" si="0"/>
        <v>1187</v>
      </c>
      <c r="E27" s="149">
        <v>233</v>
      </c>
      <c r="F27" s="149">
        <v>219</v>
      </c>
      <c r="G27" s="149">
        <v>253</v>
      </c>
      <c r="H27" s="149">
        <v>171</v>
      </c>
      <c r="I27" s="149">
        <v>99</v>
      </c>
      <c r="J27" s="149">
        <v>58</v>
      </c>
      <c r="K27" s="149">
        <v>59</v>
      </c>
      <c r="L27" s="149">
        <v>95</v>
      </c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</row>
    <row r="28" spans="1:23" s="11" customFormat="1" ht="12" customHeight="1">
      <c r="A28" s="54" t="s">
        <v>69</v>
      </c>
      <c r="B28" s="34" t="s">
        <v>87</v>
      </c>
      <c r="C28" s="45" t="s">
        <v>302</v>
      </c>
      <c r="D28" s="149">
        <f t="shared" si="0"/>
        <v>388</v>
      </c>
      <c r="E28" s="149">
        <v>115</v>
      </c>
      <c r="F28" s="149">
        <v>88</v>
      </c>
      <c r="G28" s="149">
        <v>82</v>
      </c>
      <c r="H28" s="149">
        <v>54</v>
      </c>
      <c r="I28" s="149">
        <v>28</v>
      </c>
      <c r="J28" s="149">
        <v>17</v>
      </c>
      <c r="K28" s="149">
        <v>1</v>
      </c>
      <c r="L28" s="149">
        <v>3</v>
      </c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</row>
    <row r="29" spans="1:23" s="11" customFormat="1" ht="12" customHeight="1">
      <c r="A29" s="138" t="s">
        <v>291</v>
      </c>
      <c r="B29" s="57"/>
      <c r="C29" s="58" t="s">
        <v>61</v>
      </c>
      <c r="D29" s="149">
        <f t="shared" si="0"/>
        <v>298</v>
      </c>
      <c r="E29" s="149">
        <v>95</v>
      </c>
      <c r="F29" s="149">
        <v>63</v>
      </c>
      <c r="G29" s="149">
        <v>62</v>
      </c>
      <c r="H29" s="149">
        <v>39</v>
      </c>
      <c r="I29" s="149">
        <v>23</v>
      </c>
      <c r="J29" s="149">
        <v>14</v>
      </c>
      <c r="K29" s="149">
        <v>0</v>
      </c>
      <c r="L29" s="149">
        <v>2</v>
      </c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</row>
    <row r="30" spans="1:23" s="11" customFormat="1" ht="12" customHeight="1">
      <c r="A30" s="145"/>
      <c r="B30" s="34" t="s">
        <v>88</v>
      </c>
      <c r="C30" s="45" t="s">
        <v>302</v>
      </c>
      <c r="D30" s="149">
        <f t="shared" si="0"/>
        <v>388</v>
      </c>
      <c r="E30" s="149">
        <v>60</v>
      </c>
      <c r="F30" s="149">
        <v>48</v>
      </c>
      <c r="G30" s="149">
        <v>45</v>
      </c>
      <c r="H30" s="149">
        <v>48</v>
      </c>
      <c r="I30" s="149">
        <v>43</v>
      </c>
      <c r="J30" s="149">
        <v>40</v>
      </c>
      <c r="K30" s="149">
        <v>26</v>
      </c>
      <c r="L30" s="149">
        <v>78</v>
      </c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</row>
    <row r="31" spans="1:23" s="11" customFormat="1" ht="12" customHeight="1">
      <c r="A31" s="60"/>
      <c r="B31" s="57"/>
      <c r="C31" s="58" t="s">
        <v>61</v>
      </c>
      <c r="D31" s="149">
        <f t="shared" si="0"/>
        <v>298</v>
      </c>
      <c r="E31" s="149">
        <v>48</v>
      </c>
      <c r="F31" s="149">
        <v>35</v>
      </c>
      <c r="G31" s="149">
        <v>32</v>
      </c>
      <c r="H31" s="149">
        <v>38</v>
      </c>
      <c r="I31" s="149">
        <v>36</v>
      </c>
      <c r="J31" s="149">
        <v>31</v>
      </c>
      <c r="K31" s="149">
        <v>24</v>
      </c>
      <c r="L31" s="149">
        <v>54</v>
      </c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</row>
    <row r="32" spans="1:23" s="11" customFormat="1" ht="12" customHeight="1">
      <c r="A32" s="54" t="s">
        <v>70</v>
      </c>
      <c r="B32" s="34" t="s">
        <v>87</v>
      </c>
      <c r="C32" s="45" t="s">
        <v>302</v>
      </c>
      <c r="D32" s="149">
        <f t="shared" si="0"/>
        <v>5986</v>
      </c>
      <c r="E32" s="149">
        <v>1692</v>
      </c>
      <c r="F32" s="149">
        <v>1364</v>
      </c>
      <c r="G32" s="149">
        <v>1078</v>
      </c>
      <c r="H32" s="149">
        <v>814</v>
      </c>
      <c r="I32" s="149">
        <v>523</v>
      </c>
      <c r="J32" s="149">
        <v>250</v>
      </c>
      <c r="K32" s="149">
        <v>113</v>
      </c>
      <c r="L32" s="149">
        <v>152</v>
      </c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</row>
    <row r="33" spans="1:29" s="11" customFormat="1" ht="12" customHeight="1">
      <c r="A33" s="60"/>
      <c r="B33" s="57"/>
      <c r="C33" s="58" t="s">
        <v>61</v>
      </c>
      <c r="D33" s="149">
        <f t="shared" si="0"/>
        <v>1924</v>
      </c>
      <c r="E33" s="149">
        <v>512</v>
      </c>
      <c r="F33" s="149">
        <v>465</v>
      </c>
      <c r="G33" s="149">
        <v>384</v>
      </c>
      <c r="H33" s="149">
        <v>260</v>
      </c>
      <c r="I33" s="149">
        <v>161</v>
      </c>
      <c r="J33" s="149">
        <v>62</v>
      </c>
      <c r="K33" s="149">
        <v>37</v>
      </c>
      <c r="L33" s="149">
        <v>43</v>
      </c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</row>
    <row r="34" spans="1:29" s="11" customFormat="1" ht="12" customHeight="1">
      <c r="A34" s="61"/>
      <c r="B34" s="34" t="s">
        <v>88</v>
      </c>
      <c r="C34" s="45" t="s">
        <v>302</v>
      </c>
      <c r="D34" s="149">
        <f t="shared" si="0"/>
        <v>5986</v>
      </c>
      <c r="E34" s="149">
        <v>1175</v>
      </c>
      <c r="F34" s="149">
        <v>882</v>
      </c>
      <c r="G34" s="149">
        <v>704</v>
      </c>
      <c r="H34" s="149">
        <v>714</v>
      </c>
      <c r="I34" s="149">
        <v>636</v>
      </c>
      <c r="J34" s="149">
        <v>482</v>
      </c>
      <c r="K34" s="149">
        <v>400</v>
      </c>
      <c r="L34" s="149">
        <v>993</v>
      </c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</row>
    <row r="35" spans="1:29" s="11" customFormat="1" ht="12" customHeight="1">
      <c r="A35" s="59"/>
      <c r="B35" s="57"/>
      <c r="C35" s="58" t="s">
        <v>61</v>
      </c>
      <c r="D35" s="149">
        <f t="shared" si="0"/>
        <v>1924</v>
      </c>
      <c r="E35" s="149">
        <v>358</v>
      </c>
      <c r="F35" s="149">
        <v>323</v>
      </c>
      <c r="G35" s="149">
        <v>262</v>
      </c>
      <c r="H35" s="149">
        <v>221</v>
      </c>
      <c r="I35" s="149">
        <v>213</v>
      </c>
      <c r="J35" s="149">
        <v>140</v>
      </c>
      <c r="K35" s="149">
        <v>131</v>
      </c>
      <c r="L35" s="149">
        <v>276</v>
      </c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</row>
    <row r="36" spans="1:29" s="11" customFormat="1" ht="12" customHeight="1">
      <c r="A36" s="54" t="s">
        <v>72</v>
      </c>
      <c r="B36" s="34" t="s">
        <v>87</v>
      </c>
      <c r="C36" s="45" t="s">
        <v>302</v>
      </c>
      <c r="D36" s="149">
        <f t="shared" si="0"/>
        <v>1024</v>
      </c>
      <c r="E36" s="149">
        <v>238</v>
      </c>
      <c r="F36" s="149">
        <v>206</v>
      </c>
      <c r="G36" s="149">
        <v>172</v>
      </c>
      <c r="H36" s="149">
        <v>163</v>
      </c>
      <c r="I36" s="149">
        <v>121</v>
      </c>
      <c r="J36" s="149">
        <v>49</v>
      </c>
      <c r="K36" s="149">
        <v>27</v>
      </c>
      <c r="L36" s="149">
        <v>48</v>
      </c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</row>
    <row r="37" spans="1:29" s="11" customFormat="1" ht="12" customHeight="1">
      <c r="A37" s="56"/>
      <c r="B37" s="57"/>
      <c r="C37" s="58" t="s">
        <v>61</v>
      </c>
      <c r="D37" s="149">
        <f t="shared" si="0"/>
        <v>545</v>
      </c>
      <c r="E37" s="149">
        <v>132</v>
      </c>
      <c r="F37" s="149">
        <v>125</v>
      </c>
      <c r="G37" s="149">
        <v>98</v>
      </c>
      <c r="H37" s="149">
        <v>87</v>
      </c>
      <c r="I37" s="149">
        <v>53</v>
      </c>
      <c r="J37" s="149">
        <v>23</v>
      </c>
      <c r="K37" s="149">
        <v>11</v>
      </c>
      <c r="L37" s="149">
        <v>16</v>
      </c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</row>
    <row r="38" spans="1:29" s="11" customFormat="1" ht="12" customHeight="1">
      <c r="A38" s="35"/>
      <c r="B38" s="34" t="s">
        <v>88</v>
      </c>
      <c r="C38" s="45" t="s">
        <v>302</v>
      </c>
      <c r="D38" s="149">
        <f t="shared" si="0"/>
        <v>1024</v>
      </c>
      <c r="E38" s="149">
        <v>98</v>
      </c>
      <c r="F38" s="149">
        <v>98</v>
      </c>
      <c r="G38" s="149">
        <v>107</v>
      </c>
      <c r="H38" s="149">
        <v>103</v>
      </c>
      <c r="I38" s="149">
        <v>106</v>
      </c>
      <c r="J38" s="149">
        <v>107</v>
      </c>
      <c r="K38" s="149">
        <v>105</v>
      </c>
      <c r="L38" s="149">
        <v>300</v>
      </c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</row>
    <row r="39" spans="1:29" s="11" customFormat="1" ht="12" customHeight="1">
      <c r="A39" s="59"/>
      <c r="B39" s="57"/>
      <c r="C39" s="58" t="s">
        <v>61</v>
      </c>
      <c r="D39" s="149">
        <f t="shared" si="0"/>
        <v>545</v>
      </c>
      <c r="E39" s="149">
        <v>64</v>
      </c>
      <c r="F39" s="149">
        <v>58</v>
      </c>
      <c r="G39" s="149">
        <v>57</v>
      </c>
      <c r="H39" s="149">
        <v>55</v>
      </c>
      <c r="I39" s="149">
        <v>60</v>
      </c>
      <c r="J39" s="149">
        <v>64</v>
      </c>
      <c r="K39" s="149">
        <v>50</v>
      </c>
      <c r="L39" s="149">
        <v>137</v>
      </c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</row>
    <row r="40" spans="1:29" s="3" customFormat="1" ht="12" customHeight="1">
      <c r="A40" s="65" t="s">
        <v>94</v>
      </c>
      <c r="B40" s="204" t="s">
        <v>87</v>
      </c>
      <c r="C40" s="189" t="s">
        <v>302</v>
      </c>
      <c r="D40" s="190">
        <f>SUM(E40:L40)</f>
        <v>33973</v>
      </c>
      <c r="E40" s="190">
        <f>E8+E12+E16+E20+E24+E28+E32+E36</f>
        <v>8689</v>
      </c>
      <c r="F40" s="190">
        <f t="shared" ref="F40:L40" si="1">F8+F12+F16+F20+F24+F28+F32+F36</f>
        <v>7140</v>
      </c>
      <c r="G40" s="190">
        <f t="shared" si="1"/>
        <v>6156</v>
      </c>
      <c r="H40" s="190">
        <f t="shared" si="1"/>
        <v>4701</v>
      </c>
      <c r="I40" s="190">
        <f t="shared" si="1"/>
        <v>2964</v>
      </c>
      <c r="J40" s="190">
        <f t="shared" si="1"/>
        <v>1709</v>
      </c>
      <c r="K40" s="190">
        <f t="shared" si="1"/>
        <v>1067</v>
      </c>
      <c r="L40" s="190">
        <f t="shared" si="1"/>
        <v>1547</v>
      </c>
      <c r="M40" s="112"/>
      <c r="N40" s="112"/>
      <c r="O40" s="112"/>
      <c r="P40" s="112"/>
      <c r="Q40" s="112"/>
      <c r="R40" s="112"/>
      <c r="S40" s="112"/>
      <c r="T40" s="112"/>
      <c r="U40" s="112"/>
      <c r="V40" s="205"/>
      <c r="W40" s="205"/>
      <c r="X40" s="205"/>
      <c r="Y40" s="205"/>
      <c r="Z40" s="205"/>
      <c r="AA40" s="205"/>
      <c r="AB40" s="205"/>
      <c r="AC40" s="205"/>
    </row>
    <row r="41" spans="1:29" s="3" customFormat="1" ht="12" customHeight="1">
      <c r="A41" s="198" t="s">
        <v>333</v>
      </c>
      <c r="B41" s="191"/>
      <c r="C41" s="206" t="s">
        <v>61</v>
      </c>
      <c r="D41" s="190">
        <f t="shared" si="0"/>
        <v>18472</v>
      </c>
      <c r="E41" s="190">
        <f t="shared" ref="E41:L43" si="2">E9+E13+E17+E21+E25+E29+E33+E37</f>
        <v>4751</v>
      </c>
      <c r="F41" s="190">
        <f t="shared" si="2"/>
        <v>3902</v>
      </c>
      <c r="G41" s="190">
        <f t="shared" si="2"/>
        <v>3483</v>
      </c>
      <c r="H41" s="190">
        <f t="shared" si="2"/>
        <v>2592</v>
      </c>
      <c r="I41" s="190">
        <f t="shared" si="2"/>
        <v>1525</v>
      </c>
      <c r="J41" s="190">
        <f t="shared" si="2"/>
        <v>872</v>
      </c>
      <c r="K41" s="190">
        <f t="shared" si="2"/>
        <v>572</v>
      </c>
      <c r="L41" s="190">
        <f t="shared" si="2"/>
        <v>775</v>
      </c>
      <c r="M41" s="112"/>
      <c r="N41" s="112"/>
      <c r="O41" s="112"/>
      <c r="P41" s="112"/>
      <c r="Q41" s="112"/>
      <c r="R41" s="112"/>
      <c r="S41" s="112"/>
      <c r="T41" s="112"/>
      <c r="U41" s="112"/>
      <c r="V41" s="205"/>
      <c r="W41" s="205"/>
      <c r="X41" s="205"/>
      <c r="Y41" s="205"/>
      <c r="Z41" s="205"/>
      <c r="AA41" s="205"/>
      <c r="AB41" s="205"/>
      <c r="AC41" s="205"/>
    </row>
    <row r="42" spans="1:29" s="3" customFormat="1" ht="12" customHeight="1">
      <c r="A42" s="192"/>
      <c r="B42" s="204" t="s">
        <v>88</v>
      </c>
      <c r="C42" s="189" t="s">
        <v>302</v>
      </c>
      <c r="D42" s="190">
        <f t="shared" si="0"/>
        <v>33973</v>
      </c>
      <c r="E42" s="190">
        <f t="shared" si="2"/>
        <v>5288</v>
      </c>
      <c r="F42" s="190">
        <f t="shared" si="2"/>
        <v>4372</v>
      </c>
      <c r="G42" s="190">
        <f t="shared" si="2"/>
        <v>3898</v>
      </c>
      <c r="H42" s="190">
        <f t="shared" si="2"/>
        <v>4029</v>
      </c>
      <c r="I42" s="190">
        <f t="shared" si="2"/>
        <v>3530</v>
      </c>
      <c r="J42" s="190">
        <f t="shared" si="2"/>
        <v>2997</v>
      </c>
      <c r="K42" s="190">
        <f t="shared" si="2"/>
        <v>2621</v>
      </c>
      <c r="L42" s="190">
        <f t="shared" si="2"/>
        <v>7238</v>
      </c>
      <c r="M42" s="112"/>
      <c r="N42" s="112"/>
      <c r="O42" s="112"/>
      <c r="P42" s="112"/>
      <c r="Q42" s="112"/>
      <c r="R42" s="112"/>
      <c r="S42" s="112"/>
      <c r="T42" s="112"/>
      <c r="U42" s="112"/>
      <c r="V42" s="205"/>
      <c r="W42" s="205"/>
      <c r="X42" s="205"/>
      <c r="Y42" s="205"/>
      <c r="Z42" s="205"/>
      <c r="AA42" s="205"/>
      <c r="AB42" s="205"/>
      <c r="AC42" s="205"/>
    </row>
    <row r="43" spans="1:29" s="3" customFormat="1" ht="12" customHeight="1">
      <c r="A43" s="207"/>
      <c r="B43" s="191"/>
      <c r="C43" s="206" t="s">
        <v>61</v>
      </c>
      <c r="D43" s="190">
        <f t="shared" si="0"/>
        <v>18472</v>
      </c>
      <c r="E43" s="190">
        <f>E11+E15+E19+E23+E27+E31+E35+E39</f>
        <v>2886</v>
      </c>
      <c r="F43" s="190">
        <f t="shared" si="2"/>
        <v>2432</v>
      </c>
      <c r="G43" s="190">
        <f t="shared" si="2"/>
        <v>2176</v>
      </c>
      <c r="H43" s="190">
        <f t="shared" si="2"/>
        <v>2235</v>
      </c>
      <c r="I43" s="190">
        <f t="shared" si="2"/>
        <v>1936</v>
      </c>
      <c r="J43" s="190">
        <f t="shared" si="2"/>
        <v>1673</v>
      </c>
      <c r="K43" s="190">
        <f t="shared" si="2"/>
        <v>1440</v>
      </c>
      <c r="L43" s="190">
        <f t="shared" si="2"/>
        <v>3694</v>
      </c>
      <c r="M43" s="112"/>
      <c r="N43" s="112"/>
      <c r="O43" s="112"/>
      <c r="P43" s="112"/>
      <c r="Q43" s="112"/>
      <c r="R43" s="112"/>
      <c r="S43" s="112"/>
      <c r="T43" s="112"/>
      <c r="U43" s="112"/>
      <c r="V43" s="205"/>
      <c r="W43" s="205"/>
      <c r="X43" s="205"/>
      <c r="Y43" s="205"/>
      <c r="Z43" s="205"/>
      <c r="AA43" s="205"/>
      <c r="AB43" s="205"/>
      <c r="AC43" s="205"/>
    </row>
    <row r="44" spans="1:29" s="11" customFormat="1" ht="12" customHeight="1">
      <c r="A44" s="56"/>
      <c r="B44" s="57"/>
      <c r="C44" s="58"/>
      <c r="D44" s="105"/>
      <c r="E44" s="105"/>
      <c r="F44" s="105"/>
      <c r="G44" s="105"/>
      <c r="H44" s="105"/>
      <c r="I44" s="105"/>
      <c r="J44" s="105"/>
      <c r="K44" s="105"/>
      <c r="L44" s="105"/>
      <c r="M44" s="112"/>
      <c r="N44" s="112"/>
      <c r="O44" s="112"/>
      <c r="P44" s="112"/>
      <c r="Q44" s="112"/>
      <c r="R44" s="112"/>
      <c r="S44" s="112"/>
      <c r="T44" s="112"/>
    </row>
    <row r="45" spans="1:29" s="11" customFormat="1" ht="12" customHeight="1">
      <c r="A45" s="62"/>
      <c r="B45" s="62"/>
      <c r="C45" s="62"/>
      <c r="D45" s="280" t="s">
        <v>95</v>
      </c>
      <c r="E45" s="280"/>
      <c r="F45" s="280"/>
      <c r="G45" s="280"/>
      <c r="H45" s="280"/>
      <c r="I45" s="280"/>
      <c r="J45" s="280"/>
      <c r="K45" s="280"/>
      <c r="L45" s="280"/>
      <c r="M45" s="112"/>
      <c r="N45" s="112"/>
      <c r="O45" s="112"/>
      <c r="P45" s="112"/>
      <c r="Q45" s="112"/>
      <c r="R45" s="112"/>
      <c r="S45" s="112"/>
      <c r="T45" s="112"/>
    </row>
    <row r="46" spans="1:29" s="11" customFormat="1" ht="12" customHeight="1">
      <c r="A46" s="54" t="s">
        <v>286</v>
      </c>
      <c r="B46" s="34" t="s">
        <v>87</v>
      </c>
      <c r="C46" s="45" t="s">
        <v>302</v>
      </c>
      <c r="D46" s="257">
        <f>SUM(E46:L46)</f>
        <v>5913</v>
      </c>
      <c r="E46" s="257">
        <v>1530</v>
      </c>
      <c r="F46" s="257">
        <v>1183</v>
      </c>
      <c r="G46" s="257">
        <v>1092</v>
      </c>
      <c r="H46" s="257">
        <v>828</v>
      </c>
      <c r="I46" s="257">
        <v>536</v>
      </c>
      <c r="J46" s="257">
        <v>309</v>
      </c>
      <c r="K46" s="257">
        <v>182</v>
      </c>
      <c r="L46" s="257">
        <v>253</v>
      </c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</row>
    <row r="47" spans="1:29" s="11" customFormat="1" ht="12" customHeight="1">
      <c r="A47" s="56"/>
      <c r="B47" s="57"/>
      <c r="C47" s="58" t="s">
        <v>61</v>
      </c>
      <c r="D47" s="257">
        <f t="shared" ref="D47:D81" si="3">SUM(E47:L47)</f>
        <v>3921</v>
      </c>
      <c r="E47" s="257">
        <v>1037</v>
      </c>
      <c r="F47" s="257">
        <v>787</v>
      </c>
      <c r="G47" s="257">
        <v>744</v>
      </c>
      <c r="H47" s="257">
        <v>555</v>
      </c>
      <c r="I47" s="257">
        <v>334</v>
      </c>
      <c r="J47" s="257">
        <v>190</v>
      </c>
      <c r="K47" s="257">
        <v>118</v>
      </c>
      <c r="L47" s="257">
        <v>156</v>
      </c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</row>
    <row r="48" spans="1:29" s="11" customFormat="1" ht="12" customHeight="1">
      <c r="A48" s="35"/>
      <c r="B48" s="34" t="s">
        <v>88</v>
      </c>
      <c r="C48" s="45" t="s">
        <v>302</v>
      </c>
      <c r="D48" s="257">
        <f t="shared" si="3"/>
        <v>5913</v>
      </c>
      <c r="E48" s="257">
        <v>858</v>
      </c>
      <c r="F48" s="257">
        <v>666</v>
      </c>
      <c r="G48" s="257">
        <v>623</v>
      </c>
      <c r="H48" s="257">
        <v>703</v>
      </c>
      <c r="I48" s="257">
        <v>666</v>
      </c>
      <c r="J48" s="257">
        <v>586</v>
      </c>
      <c r="K48" s="257">
        <v>443</v>
      </c>
      <c r="L48" s="257">
        <v>1368</v>
      </c>
      <c r="M48" s="112"/>
      <c r="N48" s="112"/>
      <c r="O48" s="112"/>
      <c r="P48" s="112"/>
      <c r="Q48" s="112"/>
      <c r="R48" s="112"/>
      <c r="S48" s="112"/>
      <c r="T48" s="112"/>
      <c r="U48" s="112"/>
      <c r="V48" s="112"/>
    </row>
    <row r="49" spans="1:22" s="11" customFormat="1" ht="12" customHeight="1">
      <c r="A49" s="56"/>
      <c r="B49" s="57"/>
      <c r="C49" s="58" t="s">
        <v>61</v>
      </c>
      <c r="D49" s="257">
        <f t="shared" si="3"/>
        <v>3921</v>
      </c>
      <c r="E49" s="257">
        <v>588</v>
      </c>
      <c r="F49" s="257">
        <v>441</v>
      </c>
      <c r="G49" s="257">
        <v>424</v>
      </c>
      <c r="H49" s="257">
        <v>468</v>
      </c>
      <c r="I49" s="257">
        <v>454</v>
      </c>
      <c r="J49" s="257">
        <v>398</v>
      </c>
      <c r="K49" s="257">
        <v>309</v>
      </c>
      <c r="L49" s="257">
        <v>839</v>
      </c>
      <c r="M49" s="112"/>
      <c r="N49" s="112"/>
      <c r="O49" s="112"/>
      <c r="P49" s="112"/>
      <c r="Q49" s="112"/>
      <c r="R49" s="112"/>
      <c r="S49" s="112"/>
      <c r="T49" s="112"/>
      <c r="U49" s="112"/>
      <c r="V49" s="112"/>
    </row>
    <row r="50" spans="1:22" s="11" customFormat="1" ht="12" customHeight="1">
      <c r="A50" s="35" t="s">
        <v>89</v>
      </c>
      <c r="B50" s="34" t="s">
        <v>87</v>
      </c>
      <c r="C50" s="45" t="s">
        <v>302</v>
      </c>
      <c r="D50" s="257">
        <f t="shared" si="3"/>
        <v>667</v>
      </c>
      <c r="E50" s="257">
        <v>139</v>
      </c>
      <c r="F50" s="257">
        <v>157</v>
      </c>
      <c r="G50" s="257">
        <v>112</v>
      </c>
      <c r="H50" s="257">
        <v>88</v>
      </c>
      <c r="I50" s="257">
        <v>80</v>
      </c>
      <c r="J50" s="257">
        <v>40</v>
      </c>
      <c r="K50" s="257">
        <v>21</v>
      </c>
      <c r="L50" s="257">
        <v>30</v>
      </c>
      <c r="M50" s="112"/>
      <c r="N50" s="112"/>
      <c r="O50" s="112"/>
      <c r="P50" s="112"/>
      <c r="Q50" s="112"/>
      <c r="R50" s="112"/>
      <c r="S50" s="112"/>
      <c r="T50" s="112"/>
    </row>
    <row r="51" spans="1:22" s="11" customFormat="1" ht="12" customHeight="1">
      <c r="A51" s="56"/>
      <c r="B51" s="57"/>
      <c r="C51" s="58" t="s">
        <v>61</v>
      </c>
      <c r="D51" s="257">
        <f t="shared" si="3"/>
        <v>226</v>
      </c>
      <c r="E51" s="257">
        <v>56</v>
      </c>
      <c r="F51" s="257">
        <v>57</v>
      </c>
      <c r="G51" s="257">
        <v>42</v>
      </c>
      <c r="H51" s="257">
        <v>30</v>
      </c>
      <c r="I51" s="257">
        <v>18</v>
      </c>
      <c r="J51" s="257">
        <v>9</v>
      </c>
      <c r="K51" s="257">
        <v>5</v>
      </c>
      <c r="L51" s="257">
        <v>9</v>
      </c>
      <c r="M51" s="112"/>
      <c r="N51" s="112"/>
      <c r="O51" s="112"/>
      <c r="P51" s="112"/>
      <c r="Q51" s="112"/>
      <c r="R51" s="112"/>
      <c r="S51" s="112"/>
      <c r="T51" s="112"/>
    </row>
    <row r="52" spans="1:22" s="11" customFormat="1" ht="12" customHeight="1">
      <c r="A52" s="35"/>
      <c r="B52" s="34" t="s">
        <v>88</v>
      </c>
      <c r="C52" s="45" t="s">
        <v>302</v>
      </c>
      <c r="D52" s="257">
        <f t="shared" si="3"/>
        <v>667</v>
      </c>
      <c r="E52" s="257">
        <v>65</v>
      </c>
      <c r="F52" s="257">
        <v>68</v>
      </c>
      <c r="G52" s="257">
        <v>65</v>
      </c>
      <c r="H52" s="257">
        <v>81</v>
      </c>
      <c r="I52" s="257">
        <v>95</v>
      </c>
      <c r="J52" s="257">
        <v>88</v>
      </c>
      <c r="K52" s="257">
        <v>72</v>
      </c>
      <c r="L52" s="257">
        <v>133</v>
      </c>
      <c r="M52" s="112"/>
      <c r="N52" s="112"/>
      <c r="O52" s="112"/>
      <c r="P52" s="112"/>
      <c r="Q52" s="112"/>
      <c r="R52" s="112"/>
      <c r="S52" s="112"/>
      <c r="T52" s="112"/>
    </row>
    <row r="53" spans="1:22" s="11" customFormat="1" ht="12" customHeight="1">
      <c r="A53" s="59"/>
      <c r="B53" s="57"/>
      <c r="C53" s="58" t="s">
        <v>61</v>
      </c>
      <c r="D53" s="257">
        <f t="shared" si="3"/>
        <v>226</v>
      </c>
      <c r="E53" s="257">
        <v>27</v>
      </c>
      <c r="F53" s="257">
        <v>26</v>
      </c>
      <c r="G53" s="257">
        <v>22</v>
      </c>
      <c r="H53" s="257">
        <v>28</v>
      </c>
      <c r="I53" s="257">
        <v>27</v>
      </c>
      <c r="J53" s="257">
        <v>29</v>
      </c>
      <c r="K53" s="257">
        <v>27</v>
      </c>
      <c r="L53" s="257">
        <v>40</v>
      </c>
      <c r="M53" s="112"/>
      <c r="N53" s="112"/>
      <c r="O53" s="112"/>
      <c r="P53" s="112"/>
      <c r="Q53" s="112"/>
      <c r="R53" s="112"/>
      <c r="S53" s="112"/>
      <c r="T53" s="112"/>
    </row>
    <row r="54" spans="1:22" s="11" customFormat="1" ht="12" customHeight="1">
      <c r="A54" s="35" t="s">
        <v>90</v>
      </c>
      <c r="B54" s="34" t="s">
        <v>87</v>
      </c>
      <c r="C54" s="45" t="s">
        <v>302</v>
      </c>
      <c r="D54" s="257">
        <f t="shared" si="3"/>
        <v>7535</v>
      </c>
      <c r="E54" s="257">
        <v>1659</v>
      </c>
      <c r="F54" s="257">
        <v>1524</v>
      </c>
      <c r="G54" s="257">
        <v>1342</v>
      </c>
      <c r="H54" s="257">
        <v>1115</v>
      </c>
      <c r="I54" s="257">
        <v>639</v>
      </c>
      <c r="J54" s="257">
        <v>453</v>
      </c>
      <c r="K54" s="257">
        <v>317</v>
      </c>
      <c r="L54" s="257">
        <v>486</v>
      </c>
      <c r="M54" s="112"/>
      <c r="N54" s="112"/>
      <c r="O54" s="112"/>
      <c r="P54" s="112"/>
      <c r="Q54" s="112"/>
      <c r="R54" s="112"/>
      <c r="S54" s="112"/>
      <c r="T54" s="112"/>
    </row>
    <row r="55" spans="1:22" s="11" customFormat="1" ht="12" customHeight="1">
      <c r="A55" s="56" t="s">
        <v>91</v>
      </c>
      <c r="B55" s="57"/>
      <c r="C55" s="58" t="s">
        <v>61</v>
      </c>
      <c r="D55" s="257">
        <f t="shared" si="3"/>
        <v>4479</v>
      </c>
      <c r="E55" s="257">
        <v>1009</v>
      </c>
      <c r="F55" s="257">
        <v>897</v>
      </c>
      <c r="G55" s="257">
        <v>831</v>
      </c>
      <c r="H55" s="257">
        <v>684</v>
      </c>
      <c r="I55" s="257">
        <v>368</v>
      </c>
      <c r="J55" s="257">
        <v>252</v>
      </c>
      <c r="K55" s="257">
        <v>184</v>
      </c>
      <c r="L55" s="257">
        <v>254</v>
      </c>
      <c r="M55" s="112"/>
      <c r="N55" s="112"/>
      <c r="O55" s="112"/>
      <c r="P55" s="112"/>
      <c r="Q55" s="112"/>
      <c r="R55" s="112"/>
      <c r="S55" s="112"/>
      <c r="T55" s="112"/>
    </row>
    <row r="56" spans="1:22" s="11" customFormat="1" ht="12" customHeight="1">
      <c r="A56" s="35"/>
      <c r="B56" s="34" t="s">
        <v>88</v>
      </c>
      <c r="C56" s="45" t="s">
        <v>302</v>
      </c>
      <c r="D56" s="257">
        <f t="shared" si="3"/>
        <v>7535</v>
      </c>
      <c r="E56" s="257">
        <v>958</v>
      </c>
      <c r="F56" s="257">
        <v>857</v>
      </c>
      <c r="G56" s="257">
        <v>781</v>
      </c>
      <c r="H56" s="257">
        <v>986</v>
      </c>
      <c r="I56" s="257">
        <v>807</v>
      </c>
      <c r="J56" s="257">
        <v>752</v>
      </c>
      <c r="K56" s="257">
        <v>720</v>
      </c>
      <c r="L56" s="257">
        <v>1674</v>
      </c>
      <c r="M56" s="112"/>
      <c r="N56" s="112"/>
      <c r="O56" s="112"/>
      <c r="P56" s="112"/>
      <c r="Q56" s="112"/>
      <c r="R56" s="112"/>
      <c r="S56" s="112"/>
      <c r="T56" s="112"/>
    </row>
    <row r="57" spans="1:22" s="11" customFormat="1" ht="12" customHeight="1">
      <c r="A57" s="59"/>
      <c r="B57" s="57"/>
      <c r="C57" s="58" t="s">
        <v>61</v>
      </c>
      <c r="D57" s="257">
        <f t="shared" si="3"/>
        <v>4479</v>
      </c>
      <c r="E57" s="257">
        <v>585</v>
      </c>
      <c r="F57" s="257">
        <v>530</v>
      </c>
      <c r="G57" s="257">
        <v>467</v>
      </c>
      <c r="H57" s="257">
        <v>606</v>
      </c>
      <c r="I57" s="257">
        <v>483</v>
      </c>
      <c r="J57" s="257">
        <v>462</v>
      </c>
      <c r="K57" s="257">
        <v>424</v>
      </c>
      <c r="L57" s="257">
        <v>922</v>
      </c>
      <c r="M57" s="112"/>
      <c r="N57" s="112"/>
      <c r="O57" s="112"/>
      <c r="P57" s="112"/>
      <c r="Q57" s="112"/>
      <c r="R57" s="112"/>
      <c r="S57" s="112"/>
      <c r="T57" s="112"/>
    </row>
    <row r="58" spans="1:22" s="11" customFormat="1" ht="12" customHeight="1">
      <c r="A58" s="35" t="s">
        <v>92</v>
      </c>
      <c r="B58" s="34" t="s">
        <v>87</v>
      </c>
      <c r="C58" s="45" t="s">
        <v>302</v>
      </c>
      <c r="D58" s="257">
        <f t="shared" si="3"/>
        <v>4111</v>
      </c>
      <c r="E58" s="257">
        <v>1152</v>
      </c>
      <c r="F58" s="257">
        <v>924</v>
      </c>
      <c r="G58" s="257">
        <v>757</v>
      </c>
      <c r="H58" s="257">
        <v>559</v>
      </c>
      <c r="I58" s="257">
        <v>366</v>
      </c>
      <c r="J58" s="257">
        <v>165</v>
      </c>
      <c r="K58" s="257">
        <v>97</v>
      </c>
      <c r="L58" s="257">
        <v>91</v>
      </c>
      <c r="M58" s="112"/>
      <c r="N58" s="112"/>
      <c r="O58" s="112"/>
      <c r="P58" s="112"/>
      <c r="Q58" s="112"/>
      <c r="R58" s="112"/>
      <c r="S58" s="112"/>
      <c r="T58" s="112"/>
    </row>
    <row r="59" spans="1:22" s="11" customFormat="1" ht="12" customHeight="1">
      <c r="A59" s="56" t="s">
        <v>93</v>
      </c>
      <c r="B59" s="57"/>
      <c r="C59" s="58" t="s">
        <v>61</v>
      </c>
      <c r="D59" s="257">
        <f t="shared" si="3"/>
        <v>2113</v>
      </c>
      <c r="E59" s="257">
        <v>612</v>
      </c>
      <c r="F59" s="257">
        <v>499</v>
      </c>
      <c r="G59" s="257">
        <v>382</v>
      </c>
      <c r="H59" s="257">
        <v>287</v>
      </c>
      <c r="I59" s="257">
        <v>170</v>
      </c>
      <c r="J59" s="257">
        <v>78</v>
      </c>
      <c r="K59" s="257">
        <v>44</v>
      </c>
      <c r="L59" s="257">
        <v>41</v>
      </c>
      <c r="M59" s="112"/>
      <c r="N59" s="112"/>
      <c r="O59" s="112"/>
      <c r="P59" s="112"/>
      <c r="Q59" s="112"/>
      <c r="R59" s="112"/>
      <c r="S59" s="112"/>
      <c r="T59" s="112"/>
    </row>
    <row r="60" spans="1:22" s="11" customFormat="1" ht="12" customHeight="1">
      <c r="A60" s="35"/>
      <c r="B60" s="34" t="s">
        <v>88</v>
      </c>
      <c r="C60" s="45" t="s">
        <v>302</v>
      </c>
      <c r="D60" s="257">
        <f t="shared" si="3"/>
        <v>4111</v>
      </c>
      <c r="E60" s="257">
        <v>625</v>
      </c>
      <c r="F60" s="257">
        <v>549</v>
      </c>
      <c r="G60" s="257">
        <v>459</v>
      </c>
      <c r="H60" s="257">
        <v>470</v>
      </c>
      <c r="I60" s="257">
        <v>450</v>
      </c>
      <c r="J60" s="257">
        <v>349</v>
      </c>
      <c r="K60" s="257">
        <v>298</v>
      </c>
      <c r="L60" s="257">
        <v>911</v>
      </c>
      <c r="M60" s="112"/>
      <c r="N60" s="112"/>
      <c r="O60" s="112"/>
      <c r="P60" s="112"/>
      <c r="Q60" s="112"/>
      <c r="R60" s="112"/>
      <c r="S60" s="112"/>
      <c r="T60" s="112"/>
    </row>
    <row r="61" spans="1:22" s="11" customFormat="1" ht="12" customHeight="1">
      <c r="A61" s="56"/>
      <c r="B61" s="57"/>
      <c r="C61" s="58" t="s">
        <v>61</v>
      </c>
      <c r="D61" s="257">
        <f t="shared" si="3"/>
        <v>2113</v>
      </c>
      <c r="E61" s="257">
        <v>334</v>
      </c>
      <c r="F61" s="257">
        <v>288</v>
      </c>
      <c r="G61" s="257">
        <v>230</v>
      </c>
      <c r="H61" s="257">
        <v>256</v>
      </c>
      <c r="I61" s="257">
        <v>232</v>
      </c>
      <c r="J61" s="257">
        <v>193</v>
      </c>
      <c r="K61" s="257">
        <v>151</v>
      </c>
      <c r="L61" s="257">
        <v>429</v>
      </c>
      <c r="M61" s="112"/>
      <c r="N61" s="112"/>
      <c r="O61" s="112"/>
      <c r="P61" s="112"/>
      <c r="Q61" s="112"/>
      <c r="R61" s="112"/>
      <c r="S61" s="112"/>
      <c r="T61" s="112"/>
    </row>
    <row r="62" spans="1:22" s="11" customFormat="1" ht="12" customHeight="1">
      <c r="A62" s="38" t="s">
        <v>74</v>
      </c>
      <c r="B62" s="159" t="s">
        <v>87</v>
      </c>
      <c r="C62" s="45" t="s">
        <v>302</v>
      </c>
      <c r="D62" s="257">
        <f t="shared" si="3"/>
        <v>14</v>
      </c>
      <c r="E62" s="257">
        <v>3</v>
      </c>
      <c r="F62" s="257">
        <v>4</v>
      </c>
      <c r="G62" s="257">
        <v>0</v>
      </c>
      <c r="H62" s="257">
        <v>2</v>
      </c>
      <c r="I62" s="257">
        <v>2</v>
      </c>
      <c r="J62" s="257">
        <v>2</v>
      </c>
      <c r="K62" s="257">
        <v>0</v>
      </c>
      <c r="L62" s="257">
        <v>1</v>
      </c>
      <c r="M62" s="112"/>
      <c r="N62" s="112"/>
      <c r="O62" s="112"/>
      <c r="P62" s="112"/>
      <c r="Q62" s="112"/>
      <c r="R62" s="112"/>
      <c r="S62" s="112"/>
      <c r="T62" s="112"/>
    </row>
    <row r="63" spans="1:22" s="11" customFormat="1" ht="12" customHeight="1">
      <c r="A63" s="38" t="s">
        <v>75</v>
      </c>
      <c r="B63" s="57"/>
      <c r="C63" s="58" t="s">
        <v>61</v>
      </c>
      <c r="D63" s="257">
        <f t="shared" si="3"/>
        <v>9</v>
      </c>
      <c r="E63" s="257">
        <v>2</v>
      </c>
      <c r="F63" s="257">
        <v>3</v>
      </c>
      <c r="G63" s="257">
        <v>0</v>
      </c>
      <c r="H63" s="257">
        <v>1</v>
      </c>
      <c r="I63" s="257">
        <v>1</v>
      </c>
      <c r="J63" s="257">
        <v>1</v>
      </c>
      <c r="K63" s="257">
        <v>0</v>
      </c>
      <c r="L63" s="257">
        <v>1</v>
      </c>
      <c r="M63" s="112"/>
      <c r="N63" s="112"/>
      <c r="O63" s="112"/>
      <c r="P63" s="112"/>
      <c r="Q63" s="112"/>
      <c r="R63" s="112"/>
      <c r="S63" s="112"/>
      <c r="T63" s="112"/>
    </row>
    <row r="64" spans="1:22" s="11" customFormat="1" ht="12" customHeight="1">
      <c r="A64" s="38"/>
      <c r="B64" s="159" t="s">
        <v>88</v>
      </c>
      <c r="C64" s="45" t="s">
        <v>302</v>
      </c>
      <c r="D64" s="257">
        <f t="shared" si="3"/>
        <v>14</v>
      </c>
      <c r="E64" s="257">
        <v>0</v>
      </c>
      <c r="F64" s="257">
        <v>0</v>
      </c>
      <c r="G64" s="257">
        <v>0</v>
      </c>
      <c r="H64" s="257">
        <v>1</v>
      </c>
      <c r="I64" s="257">
        <v>1</v>
      </c>
      <c r="J64" s="257">
        <v>2</v>
      </c>
      <c r="K64" s="257">
        <v>0</v>
      </c>
      <c r="L64" s="257">
        <v>10</v>
      </c>
      <c r="M64" s="112"/>
      <c r="N64" s="112"/>
      <c r="O64" s="112"/>
      <c r="P64" s="112"/>
      <c r="Q64" s="112"/>
      <c r="R64" s="112"/>
      <c r="S64" s="112"/>
      <c r="T64" s="112"/>
    </row>
    <row r="65" spans="1:41" s="11" customFormat="1" ht="12" customHeight="1">
      <c r="A65" s="38"/>
      <c r="B65" s="57"/>
      <c r="C65" s="58" t="s">
        <v>61</v>
      </c>
      <c r="D65" s="257">
        <f t="shared" si="3"/>
        <v>9</v>
      </c>
      <c r="E65" s="257">
        <v>0</v>
      </c>
      <c r="F65" s="257">
        <v>0</v>
      </c>
      <c r="G65" s="257">
        <v>0</v>
      </c>
      <c r="H65" s="257">
        <v>0</v>
      </c>
      <c r="I65" s="257">
        <v>0</v>
      </c>
      <c r="J65" s="257">
        <v>2</v>
      </c>
      <c r="K65" s="257">
        <v>0</v>
      </c>
      <c r="L65" s="257">
        <v>7</v>
      </c>
      <c r="M65" s="112"/>
      <c r="N65" s="112"/>
      <c r="O65" s="112"/>
      <c r="P65" s="112"/>
      <c r="Q65" s="112"/>
      <c r="R65" s="112"/>
      <c r="S65" s="112"/>
      <c r="T65" s="112"/>
    </row>
    <row r="66" spans="1:41" s="11" customFormat="1" ht="12" customHeight="1">
      <c r="A66" s="54" t="s">
        <v>69</v>
      </c>
      <c r="B66" s="34" t="s">
        <v>87</v>
      </c>
      <c r="C66" s="45" t="s">
        <v>302</v>
      </c>
      <c r="D66" s="257">
        <f t="shared" si="3"/>
        <v>388</v>
      </c>
      <c r="E66" s="257">
        <v>115</v>
      </c>
      <c r="F66" s="257">
        <v>88</v>
      </c>
      <c r="G66" s="257">
        <v>82</v>
      </c>
      <c r="H66" s="257">
        <v>54</v>
      </c>
      <c r="I66" s="257">
        <v>28</v>
      </c>
      <c r="J66" s="257">
        <v>17</v>
      </c>
      <c r="K66" s="257">
        <v>1</v>
      </c>
      <c r="L66" s="257">
        <v>3</v>
      </c>
      <c r="M66" s="112"/>
      <c r="N66" s="112"/>
      <c r="O66" s="112"/>
      <c r="P66" s="112"/>
      <c r="Q66" s="112"/>
      <c r="R66" s="112"/>
      <c r="S66" s="112"/>
      <c r="T66" s="112"/>
    </row>
    <row r="67" spans="1:41" s="11" customFormat="1" ht="12" customHeight="1">
      <c r="A67" s="138" t="s">
        <v>291</v>
      </c>
      <c r="B67" s="57"/>
      <c r="C67" s="58" t="s">
        <v>61</v>
      </c>
      <c r="D67" s="257">
        <f t="shared" si="3"/>
        <v>298</v>
      </c>
      <c r="E67" s="257">
        <v>95</v>
      </c>
      <c r="F67" s="257">
        <v>63</v>
      </c>
      <c r="G67" s="257">
        <v>62</v>
      </c>
      <c r="H67" s="257">
        <v>39</v>
      </c>
      <c r="I67" s="257">
        <v>23</v>
      </c>
      <c r="J67" s="257">
        <v>14</v>
      </c>
      <c r="K67" s="257">
        <v>0</v>
      </c>
      <c r="L67" s="257">
        <v>2</v>
      </c>
      <c r="M67" s="112"/>
      <c r="N67" s="112"/>
      <c r="O67" s="112"/>
      <c r="P67" s="112"/>
      <c r="Q67" s="112"/>
      <c r="R67" s="112"/>
      <c r="S67" s="112"/>
      <c r="T67" s="112"/>
    </row>
    <row r="68" spans="1:41" s="11" customFormat="1" ht="12" customHeight="1">
      <c r="A68" s="145"/>
      <c r="B68" s="34" t="s">
        <v>88</v>
      </c>
      <c r="C68" s="45" t="s">
        <v>302</v>
      </c>
      <c r="D68" s="257">
        <f t="shared" si="3"/>
        <v>388</v>
      </c>
      <c r="E68" s="257">
        <v>60</v>
      </c>
      <c r="F68" s="257">
        <v>48</v>
      </c>
      <c r="G68" s="257">
        <v>45</v>
      </c>
      <c r="H68" s="257">
        <v>48</v>
      </c>
      <c r="I68" s="257">
        <v>43</v>
      </c>
      <c r="J68" s="257">
        <v>40</v>
      </c>
      <c r="K68" s="257">
        <v>26</v>
      </c>
      <c r="L68" s="257">
        <v>78</v>
      </c>
      <c r="M68" s="112"/>
      <c r="N68" s="112"/>
      <c r="O68" s="112"/>
      <c r="P68" s="112"/>
      <c r="Q68" s="112"/>
      <c r="R68" s="112"/>
      <c r="S68" s="112"/>
      <c r="T68" s="112"/>
    </row>
    <row r="69" spans="1:41" s="11" customFormat="1" ht="12" customHeight="1">
      <c r="A69" s="60"/>
      <c r="B69" s="57"/>
      <c r="C69" s="58" t="s">
        <v>61</v>
      </c>
      <c r="D69" s="257">
        <f t="shared" si="3"/>
        <v>298</v>
      </c>
      <c r="E69" s="257">
        <v>48</v>
      </c>
      <c r="F69" s="257">
        <v>35</v>
      </c>
      <c r="G69" s="257">
        <v>32</v>
      </c>
      <c r="H69" s="257">
        <v>38</v>
      </c>
      <c r="I69" s="257">
        <v>36</v>
      </c>
      <c r="J69" s="257">
        <v>31</v>
      </c>
      <c r="K69" s="257">
        <v>24</v>
      </c>
      <c r="L69" s="257">
        <v>54</v>
      </c>
      <c r="M69" s="112"/>
      <c r="N69" s="112"/>
      <c r="O69" s="112"/>
      <c r="P69" s="112"/>
      <c r="Q69" s="112"/>
      <c r="R69" s="112"/>
      <c r="S69" s="112"/>
      <c r="T69" s="112"/>
    </row>
    <row r="70" spans="1:41" s="11" customFormat="1" ht="12" customHeight="1">
      <c r="A70" s="54" t="s">
        <v>70</v>
      </c>
      <c r="B70" s="34" t="s">
        <v>87</v>
      </c>
      <c r="C70" s="45" t="s">
        <v>302</v>
      </c>
      <c r="D70" s="257">
        <f t="shared" si="3"/>
        <v>1572</v>
      </c>
      <c r="E70" s="257">
        <v>400</v>
      </c>
      <c r="F70" s="257">
        <v>351</v>
      </c>
      <c r="G70" s="257">
        <v>298</v>
      </c>
      <c r="H70" s="257">
        <v>251</v>
      </c>
      <c r="I70" s="257">
        <v>133</v>
      </c>
      <c r="J70" s="257">
        <v>73</v>
      </c>
      <c r="K70" s="257">
        <v>29</v>
      </c>
      <c r="L70" s="257">
        <v>37</v>
      </c>
      <c r="M70" s="112"/>
      <c r="N70" s="112"/>
      <c r="O70" s="112"/>
      <c r="P70" s="112"/>
      <c r="Q70" s="112"/>
      <c r="R70" s="112"/>
      <c r="S70" s="112"/>
      <c r="T70" s="112"/>
    </row>
    <row r="71" spans="1:41" s="11" customFormat="1" ht="12" customHeight="1">
      <c r="A71" s="60"/>
      <c r="B71" s="57"/>
      <c r="C71" s="58" t="s">
        <v>61</v>
      </c>
      <c r="D71" s="257">
        <f t="shared" si="3"/>
        <v>343</v>
      </c>
      <c r="E71" s="257">
        <v>105</v>
      </c>
      <c r="F71" s="257">
        <v>77</v>
      </c>
      <c r="G71" s="257">
        <v>55</v>
      </c>
      <c r="H71" s="257">
        <v>58</v>
      </c>
      <c r="I71" s="257">
        <v>28</v>
      </c>
      <c r="J71" s="257">
        <v>11</v>
      </c>
      <c r="K71" s="257">
        <v>5</v>
      </c>
      <c r="L71" s="257">
        <v>4</v>
      </c>
      <c r="M71" s="112"/>
      <c r="N71" s="112"/>
      <c r="O71" s="112"/>
      <c r="P71" s="112"/>
      <c r="Q71" s="112"/>
      <c r="R71" s="112"/>
      <c r="S71" s="112"/>
      <c r="T71" s="112"/>
    </row>
    <row r="72" spans="1:41" s="11" customFormat="1" ht="12" customHeight="1">
      <c r="A72" s="61"/>
      <c r="B72" s="34" t="s">
        <v>88</v>
      </c>
      <c r="C72" s="45" t="s">
        <v>302</v>
      </c>
      <c r="D72" s="257">
        <f t="shared" si="3"/>
        <v>1572</v>
      </c>
      <c r="E72" s="257">
        <v>211</v>
      </c>
      <c r="F72" s="257">
        <v>181</v>
      </c>
      <c r="G72" s="257">
        <v>145</v>
      </c>
      <c r="H72" s="257">
        <v>201</v>
      </c>
      <c r="I72" s="257">
        <v>189</v>
      </c>
      <c r="J72" s="257">
        <v>154</v>
      </c>
      <c r="K72" s="257">
        <v>131</v>
      </c>
      <c r="L72" s="257">
        <v>360</v>
      </c>
      <c r="M72" s="112"/>
      <c r="N72" s="112"/>
      <c r="O72" s="112"/>
      <c r="P72" s="112"/>
      <c r="Q72" s="112"/>
      <c r="R72" s="112"/>
      <c r="S72" s="112"/>
      <c r="T72" s="112"/>
    </row>
    <row r="73" spans="1:41" s="11" customFormat="1" ht="12" customHeight="1">
      <c r="A73" s="59"/>
      <c r="B73" s="57"/>
      <c r="C73" s="58" t="s">
        <v>61</v>
      </c>
      <c r="D73" s="257">
        <f t="shared" si="3"/>
        <v>343</v>
      </c>
      <c r="E73" s="257">
        <v>57</v>
      </c>
      <c r="F73" s="257">
        <v>40</v>
      </c>
      <c r="G73" s="257">
        <v>18</v>
      </c>
      <c r="H73" s="257">
        <v>39</v>
      </c>
      <c r="I73" s="257">
        <v>52</v>
      </c>
      <c r="J73" s="257">
        <v>34</v>
      </c>
      <c r="K73" s="257">
        <v>33</v>
      </c>
      <c r="L73" s="257">
        <v>70</v>
      </c>
      <c r="M73" s="112"/>
      <c r="N73" s="112"/>
      <c r="O73" s="112"/>
      <c r="P73" s="112"/>
      <c r="Q73" s="112"/>
      <c r="R73" s="112"/>
      <c r="S73" s="112"/>
      <c r="T73" s="112"/>
    </row>
    <row r="74" spans="1:41" s="11" customFormat="1" ht="12" customHeight="1">
      <c r="A74" s="54" t="s">
        <v>72</v>
      </c>
      <c r="B74" s="34" t="s">
        <v>87</v>
      </c>
      <c r="C74" s="45" t="s">
        <v>302</v>
      </c>
      <c r="D74" s="257">
        <f t="shared" si="3"/>
        <v>206</v>
      </c>
      <c r="E74" s="257">
        <v>54</v>
      </c>
      <c r="F74" s="257">
        <v>49</v>
      </c>
      <c r="G74" s="257">
        <v>47</v>
      </c>
      <c r="H74" s="257">
        <v>22</v>
      </c>
      <c r="I74" s="257">
        <v>12</v>
      </c>
      <c r="J74" s="257">
        <v>9</v>
      </c>
      <c r="K74" s="257">
        <v>3</v>
      </c>
      <c r="L74" s="257">
        <v>10</v>
      </c>
      <c r="M74" s="112"/>
      <c r="N74" s="112"/>
      <c r="O74" s="112"/>
      <c r="P74" s="112"/>
      <c r="Q74" s="112"/>
      <c r="R74" s="112"/>
      <c r="S74" s="112"/>
      <c r="T74" s="112"/>
    </row>
    <row r="75" spans="1:41" s="11" customFormat="1" ht="12" customHeight="1">
      <c r="A75" s="56"/>
      <c r="B75" s="57"/>
      <c r="C75" s="58" t="s">
        <v>61</v>
      </c>
      <c r="D75" s="257">
        <f t="shared" si="3"/>
        <v>124</v>
      </c>
      <c r="E75" s="257">
        <v>34</v>
      </c>
      <c r="F75" s="257">
        <v>30</v>
      </c>
      <c r="G75" s="257">
        <v>34</v>
      </c>
      <c r="H75" s="257">
        <v>15</v>
      </c>
      <c r="I75" s="257">
        <v>6</v>
      </c>
      <c r="J75" s="257">
        <v>2</v>
      </c>
      <c r="K75" s="257">
        <v>1</v>
      </c>
      <c r="L75" s="257">
        <v>2</v>
      </c>
      <c r="M75" s="112"/>
      <c r="N75" s="112"/>
      <c r="O75" s="112"/>
      <c r="P75" s="112"/>
      <c r="Q75" s="112"/>
      <c r="R75" s="112"/>
      <c r="S75" s="112"/>
      <c r="T75" s="112"/>
    </row>
    <row r="76" spans="1:41" s="11" customFormat="1" ht="12" customHeight="1">
      <c r="A76" s="35"/>
      <c r="B76" s="34" t="s">
        <v>88</v>
      </c>
      <c r="C76" s="45" t="s">
        <v>302</v>
      </c>
      <c r="D76" s="257">
        <f t="shared" si="3"/>
        <v>206</v>
      </c>
      <c r="E76" s="257">
        <v>24</v>
      </c>
      <c r="F76" s="257">
        <v>25</v>
      </c>
      <c r="G76" s="257">
        <v>35</v>
      </c>
      <c r="H76" s="257">
        <v>29</v>
      </c>
      <c r="I76" s="257">
        <v>19</v>
      </c>
      <c r="J76" s="257">
        <v>13</v>
      </c>
      <c r="K76" s="257">
        <v>20</v>
      </c>
      <c r="L76" s="257">
        <v>41</v>
      </c>
      <c r="M76" s="112"/>
      <c r="N76" s="112"/>
      <c r="O76" s="112"/>
      <c r="P76" s="112"/>
      <c r="Q76" s="112"/>
      <c r="R76" s="112"/>
      <c r="S76" s="112"/>
      <c r="T76" s="112"/>
    </row>
    <row r="77" spans="1:41" s="11" customFormat="1" ht="12" customHeight="1">
      <c r="A77" s="59"/>
      <c r="B77" s="57"/>
      <c r="C77" s="58" t="s">
        <v>61</v>
      </c>
      <c r="D77" s="257">
        <f t="shared" si="3"/>
        <v>124</v>
      </c>
      <c r="E77" s="257">
        <v>17</v>
      </c>
      <c r="F77" s="257">
        <v>18</v>
      </c>
      <c r="G77" s="257">
        <v>24</v>
      </c>
      <c r="H77" s="257">
        <v>19</v>
      </c>
      <c r="I77" s="257">
        <v>12</v>
      </c>
      <c r="J77" s="257">
        <v>5</v>
      </c>
      <c r="K77" s="257">
        <v>9</v>
      </c>
      <c r="L77" s="257">
        <v>20</v>
      </c>
      <c r="M77" s="112"/>
      <c r="N77" s="112"/>
      <c r="O77" s="112"/>
      <c r="P77" s="112"/>
      <c r="Q77" s="112"/>
      <c r="R77" s="112"/>
      <c r="S77" s="112"/>
      <c r="T77" s="112"/>
    </row>
    <row r="78" spans="1:41" s="3" customFormat="1" ht="12" customHeight="1">
      <c r="A78" s="65" t="s">
        <v>94</v>
      </c>
      <c r="B78" s="204" t="s">
        <v>87</v>
      </c>
      <c r="C78" s="189" t="s">
        <v>302</v>
      </c>
      <c r="D78" s="256">
        <f t="shared" si="3"/>
        <v>20406</v>
      </c>
      <c r="E78" s="256">
        <f>E46+E50+E54+E58+E62+E66+E70+E74</f>
        <v>5052</v>
      </c>
      <c r="F78" s="256">
        <f t="shared" ref="F78:K78" si="4">F46+F50+F54+F58+F62+F66+F70+F74</f>
        <v>4280</v>
      </c>
      <c r="G78" s="256">
        <f t="shared" si="4"/>
        <v>3730</v>
      </c>
      <c r="H78" s="256">
        <f t="shared" si="4"/>
        <v>2919</v>
      </c>
      <c r="I78" s="256">
        <f t="shared" si="4"/>
        <v>1796</v>
      </c>
      <c r="J78" s="256">
        <f t="shared" si="4"/>
        <v>1068</v>
      </c>
      <c r="K78" s="256">
        <f t="shared" si="4"/>
        <v>650</v>
      </c>
      <c r="L78" s="256">
        <f>L46+L50+L54+L58+L62+L66+L70+L74</f>
        <v>911</v>
      </c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205"/>
      <c r="X78" s="205"/>
      <c r="Y78" s="205"/>
      <c r="Z78" s="205"/>
      <c r="AA78" s="205"/>
      <c r="AB78" s="205"/>
      <c r="AC78" s="205"/>
      <c r="AD78" s="205"/>
      <c r="AE78" s="205"/>
      <c r="AF78" s="205"/>
      <c r="AG78" s="205"/>
      <c r="AH78" s="205"/>
      <c r="AI78" s="205"/>
      <c r="AJ78" s="205"/>
      <c r="AK78" s="205"/>
      <c r="AL78" s="205"/>
      <c r="AM78" s="205"/>
      <c r="AN78" s="205"/>
      <c r="AO78" s="205"/>
    </row>
    <row r="79" spans="1:41" s="3" customFormat="1" ht="12" customHeight="1">
      <c r="A79" s="198" t="s">
        <v>340</v>
      </c>
      <c r="B79" s="191"/>
      <c r="C79" s="206" t="s">
        <v>61</v>
      </c>
      <c r="D79" s="256">
        <f t="shared" si="3"/>
        <v>11513</v>
      </c>
      <c r="E79" s="256">
        <f t="shared" ref="E79:L81" si="5">E47+E51+E55+E59+E63+E67+E71+E75</f>
        <v>2950</v>
      </c>
      <c r="F79" s="256">
        <f t="shared" si="5"/>
        <v>2413</v>
      </c>
      <c r="G79" s="256">
        <f t="shared" si="5"/>
        <v>2150</v>
      </c>
      <c r="H79" s="256">
        <f t="shared" si="5"/>
        <v>1669</v>
      </c>
      <c r="I79" s="256">
        <f t="shared" si="5"/>
        <v>948</v>
      </c>
      <c r="J79" s="256">
        <f t="shared" si="5"/>
        <v>557</v>
      </c>
      <c r="K79" s="256">
        <f t="shared" si="5"/>
        <v>357</v>
      </c>
      <c r="L79" s="256">
        <f t="shared" si="5"/>
        <v>469</v>
      </c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205"/>
      <c r="X79" s="205"/>
      <c r="Y79" s="205"/>
      <c r="Z79" s="205"/>
      <c r="AA79" s="205"/>
      <c r="AB79" s="205"/>
      <c r="AC79" s="205"/>
      <c r="AD79" s="205"/>
      <c r="AE79" s="205"/>
      <c r="AF79" s="205"/>
      <c r="AG79" s="205"/>
      <c r="AH79" s="205"/>
      <c r="AI79" s="205"/>
      <c r="AJ79" s="205"/>
      <c r="AK79" s="205"/>
      <c r="AL79" s="205"/>
      <c r="AM79" s="205"/>
      <c r="AN79" s="205"/>
      <c r="AO79" s="205"/>
    </row>
    <row r="80" spans="1:41" s="3" customFormat="1" ht="12" customHeight="1">
      <c r="A80" s="208"/>
      <c r="B80" s="204" t="s">
        <v>88</v>
      </c>
      <c r="C80" s="189" t="s">
        <v>302</v>
      </c>
      <c r="D80" s="256">
        <f t="shared" si="3"/>
        <v>20406</v>
      </c>
      <c r="E80" s="256">
        <f t="shared" si="5"/>
        <v>2801</v>
      </c>
      <c r="F80" s="256">
        <f t="shared" si="5"/>
        <v>2394</v>
      </c>
      <c r="G80" s="256">
        <f t="shared" si="5"/>
        <v>2153</v>
      </c>
      <c r="H80" s="256">
        <f t="shared" si="5"/>
        <v>2519</v>
      </c>
      <c r="I80" s="256">
        <f t="shared" si="5"/>
        <v>2270</v>
      </c>
      <c r="J80" s="256">
        <f t="shared" si="5"/>
        <v>1984</v>
      </c>
      <c r="K80" s="256">
        <f t="shared" si="5"/>
        <v>1710</v>
      </c>
      <c r="L80" s="256">
        <f t="shared" si="5"/>
        <v>4575</v>
      </c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205"/>
      <c r="X80" s="205"/>
      <c r="Y80" s="205"/>
      <c r="Z80" s="205"/>
      <c r="AA80" s="205"/>
      <c r="AB80" s="205"/>
      <c r="AC80" s="205"/>
      <c r="AD80" s="205"/>
      <c r="AE80" s="205"/>
      <c r="AF80" s="205"/>
      <c r="AG80" s="205"/>
      <c r="AH80" s="205"/>
      <c r="AI80" s="205"/>
      <c r="AJ80" s="205"/>
      <c r="AK80" s="205"/>
      <c r="AL80" s="205"/>
      <c r="AM80" s="205"/>
      <c r="AN80" s="205"/>
      <c r="AO80" s="205"/>
    </row>
    <row r="81" spans="1:41" s="3" customFormat="1" ht="12" customHeight="1">
      <c r="A81" s="207"/>
      <c r="B81" s="191"/>
      <c r="C81" s="206" t="s">
        <v>61</v>
      </c>
      <c r="D81" s="256">
        <f t="shared" si="3"/>
        <v>11513</v>
      </c>
      <c r="E81" s="256">
        <f t="shared" si="5"/>
        <v>1656</v>
      </c>
      <c r="F81" s="256">
        <f t="shared" si="5"/>
        <v>1378</v>
      </c>
      <c r="G81" s="256">
        <f t="shared" si="5"/>
        <v>1217</v>
      </c>
      <c r="H81" s="256">
        <f t="shared" si="5"/>
        <v>1454</v>
      </c>
      <c r="I81" s="256">
        <f t="shared" si="5"/>
        <v>1296</v>
      </c>
      <c r="J81" s="256">
        <f t="shared" si="5"/>
        <v>1154</v>
      </c>
      <c r="K81" s="256">
        <f t="shared" si="5"/>
        <v>977</v>
      </c>
      <c r="L81" s="256">
        <f t="shared" si="5"/>
        <v>2381</v>
      </c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205"/>
      <c r="X81" s="205"/>
      <c r="Y81" s="205"/>
      <c r="Z81" s="205"/>
      <c r="AA81" s="205"/>
      <c r="AB81" s="205"/>
      <c r="AC81" s="205"/>
      <c r="AD81" s="205"/>
      <c r="AE81" s="205"/>
      <c r="AF81" s="205"/>
      <c r="AG81" s="205"/>
      <c r="AH81" s="205"/>
      <c r="AI81" s="205"/>
      <c r="AJ81" s="205"/>
      <c r="AK81" s="205"/>
      <c r="AL81" s="205"/>
      <c r="AM81" s="205"/>
      <c r="AN81" s="205"/>
      <c r="AO81" s="205"/>
    </row>
    <row r="82" spans="1:41" s="11" customFormat="1" ht="12" customHeight="1">
      <c r="A82" s="56"/>
      <c r="B82" s="57"/>
      <c r="C82" s="58"/>
      <c r="D82" s="105"/>
      <c r="E82" s="105"/>
      <c r="F82" s="105"/>
      <c r="G82" s="105"/>
      <c r="H82" s="105"/>
      <c r="I82" s="105"/>
      <c r="J82" s="105"/>
      <c r="K82" s="105"/>
      <c r="L82" s="105"/>
      <c r="M82" s="112"/>
      <c r="N82" s="112"/>
      <c r="O82" s="112"/>
      <c r="P82" s="112"/>
      <c r="Q82" s="112"/>
      <c r="R82" s="112"/>
      <c r="S82" s="112"/>
      <c r="T82" s="112"/>
    </row>
    <row r="83" spans="1:41" s="11" customFormat="1" ht="12" customHeight="1">
      <c r="A83" s="56"/>
      <c r="B83" s="57"/>
      <c r="C83" s="58"/>
      <c r="D83" s="294" t="s">
        <v>96</v>
      </c>
      <c r="E83" s="294"/>
      <c r="F83" s="294"/>
      <c r="G83" s="294"/>
      <c r="H83" s="294"/>
      <c r="I83" s="294"/>
      <c r="J83" s="294"/>
      <c r="K83" s="294"/>
      <c r="L83" s="294"/>
      <c r="M83" s="112"/>
      <c r="N83" s="112"/>
      <c r="O83" s="112"/>
      <c r="P83" s="112"/>
      <c r="Q83" s="112"/>
      <c r="R83" s="112"/>
      <c r="S83" s="112"/>
      <c r="T83" s="112"/>
    </row>
    <row r="84" spans="1:41" s="11" customFormat="1" ht="12" customHeight="1">
      <c r="A84" s="54" t="s">
        <v>286</v>
      </c>
      <c r="B84" s="34" t="s">
        <v>87</v>
      </c>
      <c r="C84" s="45" t="s">
        <v>302</v>
      </c>
      <c r="D84" s="259">
        <f>SUM(E84:L84)</f>
        <v>1098</v>
      </c>
      <c r="E84" s="259">
        <v>262</v>
      </c>
      <c r="F84" s="259">
        <v>205</v>
      </c>
      <c r="G84" s="259">
        <v>175</v>
      </c>
      <c r="H84" s="259">
        <v>130</v>
      </c>
      <c r="I84" s="259">
        <v>96</v>
      </c>
      <c r="J84" s="259">
        <v>79</v>
      </c>
      <c r="K84" s="259">
        <v>71</v>
      </c>
      <c r="L84" s="259">
        <v>80</v>
      </c>
      <c r="M84" s="112"/>
      <c r="N84" s="112"/>
      <c r="O84" s="112"/>
      <c r="P84" s="112"/>
      <c r="Q84" s="112"/>
      <c r="R84" s="112"/>
      <c r="S84" s="112"/>
      <c r="T84" s="112"/>
      <c r="U84" s="112"/>
    </row>
    <row r="85" spans="1:41" s="11" customFormat="1" ht="12" customHeight="1">
      <c r="A85" s="56"/>
      <c r="B85" s="57"/>
      <c r="C85" s="58" t="s">
        <v>61</v>
      </c>
      <c r="D85" s="259">
        <f t="shared" ref="D85:D95" si="6">SUM(E85:L85)</f>
        <v>766</v>
      </c>
      <c r="E85" s="259">
        <v>187</v>
      </c>
      <c r="F85" s="259">
        <v>140</v>
      </c>
      <c r="G85" s="259">
        <v>125</v>
      </c>
      <c r="H85" s="259">
        <v>95</v>
      </c>
      <c r="I85" s="259">
        <v>71</v>
      </c>
      <c r="J85" s="259">
        <v>55</v>
      </c>
      <c r="K85" s="259">
        <v>44</v>
      </c>
      <c r="L85" s="259">
        <v>49</v>
      </c>
      <c r="M85" s="112"/>
      <c r="N85" s="112"/>
      <c r="O85" s="112"/>
      <c r="P85" s="112"/>
      <c r="Q85" s="112"/>
      <c r="R85" s="112"/>
      <c r="S85" s="112"/>
      <c r="T85" s="112"/>
      <c r="U85" s="112"/>
    </row>
    <row r="86" spans="1:41" s="11" customFormat="1" ht="12" customHeight="1">
      <c r="A86" s="35"/>
      <c r="B86" s="34" t="s">
        <v>88</v>
      </c>
      <c r="C86" s="45" t="s">
        <v>302</v>
      </c>
      <c r="D86" s="259">
        <f t="shared" si="6"/>
        <v>1098</v>
      </c>
      <c r="E86" s="259">
        <v>154</v>
      </c>
      <c r="F86" s="259">
        <v>74</v>
      </c>
      <c r="G86" s="259">
        <v>66</v>
      </c>
      <c r="H86" s="259">
        <v>62</v>
      </c>
      <c r="I86" s="259">
        <v>70</v>
      </c>
      <c r="J86" s="259">
        <v>89</v>
      </c>
      <c r="K86" s="259">
        <v>103</v>
      </c>
      <c r="L86" s="259">
        <v>480</v>
      </c>
      <c r="M86" s="112"/>
      <c r="N86" s="112"/>
      <c r="O86" s="112"/>
      <c r="P86" s="112"/>
      <c r="Q86" s="112"/>
      <c r="R86" s="112"/>
      <c r="S86" s="112"/>
      <c r="T86" s="112"/>
      <c r="U86" s="112"/>
    </row>
    <row r="87" spans="1:41" s="11" customFormat="1" ht="12" customHeight="1">
      <c r="A87" s="56"/>
      <c r="B87" s="57"/>
      <c r="C87" s="58" t="s">
        <v>61</v>
      </c>
      <c r="D87" s="259">
        <f t="shared" si="6"/>
        <v>766</v>
      </c>
      <c r="E87" s="259">
        <v>113</v>
      </c>
      <c r="F87" s="259">
        <v>58</v>
      </c>
      <c r="G87" s="259">
        <v>42</v>
      </c>
      <c r="H87" s="259">
        <v>45</v>
      </c>
      <c r="I87" s="259">
        <v>51</v>
      </c>
      <c r="J87" s="259">
        <v>62</v>
      </c>
      <c r="K87" s="259">
        <v>65</v>
      </c>
      <c r="L87" s="259">
        <v>330</v>
      </c>
      <c r="M87" s="112"/>
      <c r="N87" s="112"/>
      <c r="O87" s="112"/>
      <c r="P87" s="112"/>
      <c r="Q87" s="112"/>
      <c r="R87" s="112"/>
      <c r="S87" s="112"/>
      <c r="T87" s="112"/>
      <c r="U87" s="112"/>
    </row>
    <row r="88" spans="1:41" s="11" customFormat="1" ht="12" customHeight="1">
      <c r="A88" s="35" t="s">
        <v>90</v>
      </c>
      <c r="B88" s="34" t="s">
        <v>87</v>
      </c>
      <c r="C88" s="45" t="s">
        <v>302</v>
      </c>
      <c r="D88" s="259">
        <f t="shared" si="6"/>
        <v>3111</v>
      </c>
      <c r="E88" s="259">
        <v>761</v>
      </c>
      <c r="F88" s="259">
        <v>494</v>
      </c>
      <c r="G88" s="259">
        <v>484</v>
      </c>
      <c r="H88" s="259">
        <v>430</v>
      </c>
      <c r="I88" s="259">
        <v>286</v>
      </c>
      <c r="J88" s="259">
        <v>202</v>
      </c>
      <c r="K88" s="259">
        <v>153</v>
      </c>
      <c r="L88" s="259">
        <v>301</v>
      </c>
      <c r="M88" s="112"/>
      <c r="N88" s="112"/>
      <c r="O88" s="112"/>
      <c r="P88" s="112"/>
      <c r="Q88" s="112"/>
      <c r="R88" s="112"/>
      <c r="S88" s="112"/>
      <c r="T88" s="112"/>
    </row>
    <row r="89" spans="1:41" s="11" customFormat="1" ht="12" customHeight="1">
      <c r="A89" s="56" t="s">
        <v>91</v>
      </c>
      <c r="B89" s="57"/>
      <c r="C89" s="58" t="s">
        <v>61</v>
      </c>
      <c r="D89" s="259">
        <f t="shared" si="6"/>
        <v>1670</v>
      </c>
      <c r="E89" s="259">
        <v>383</v>
      </c>
      <c r="F89" s="259">
        <v>268</v>
      </c>
      <c r="G89" s="259">
        <v>260</v>
      </c>
      <c r="H89" s="259">
        <v>242</v>
      </c>
      <c r="I89" s="259">
        <v>148</v>
      </c>
      <c r="J89" s="259">
        <v>112</v>
      </c>
      <c r="K89" s="259">
        <v>86</v>
      </c>
      <c r="L89" s="259">
        <v>171</v>
      </c>
      <c r="M89" s="112"/>
      <c r="N89" s="112"/>
      <c r="O89" s="112"/>
      <c r="P89" s="112"/>
      <c r="Q89" s="112"/>
      <c r="R89" s="112"/>
      <c r="S89" s="112"/>
      <c r="T89" s="112"/>
    </row>
    <row r="90" spans="1:41" s="11" customFormat="1" ht="12" customHeight="1">
      <c r="A90" s="35"/>
      <c r="B90" s="34" t="s">
        <v>88</v>
      </c>
      <c r="C90" s="45" t="s">
        <v>302</v>
      </c>
      <c r="D90" s="259">
        <f t="shared" si="6"/>
        <v>3111</v>
      </c>
      <c r="E90" s="259">
        <v>533</v>
      </c>
      <c r="F90" s="259">
        <v>373</v>
      </c>
      <c r="G90" s="259">
        <v>366</v>
      </c>
      <c r="H90" s="259">
        <v>366</v>
      </c>
      <c r="I90" s="259">
        <v>317</v>
      </c>
      <c r="J90" s="259">
        <v>251</v>
      </c>
      <c r="K90" s="259">
        <v>224</v>
      </c>
      <c r="L90" s="259">
        <v>681</v>
      </c>
      <c r="M90" s="112"/>
      <c r="N90" s="112"/>
      <c r="O90" s="112"/>
      <c r="P90" s="112"/>
      <c r="Q90" s="112"/>
      <c r="R90" s="112"/>
      <c r="S90" s="112"/>
      <c r="T90" s="112"/>
    </row>
    <row r="91" spans="1:41" s="11" customFormat="1" ht="12" customHeight="1">
      <c r="A91" s="59"/>
      <c r="B91" s="57"/>
      <c r="C91" s="58" t="s">
        <v>61</v>
      </c>
      <c r="D91" s="259">
        <f t="shared" si="6"/>
        <v>1670</v>
      </c>
      <c r="E91" s="259">
        <v>266</v>
      </c>
      <c r="F91" s="259">
        <v>209</v>
      </c>
      <c r="G91" s="259">
        <v>187</v>
      </c>
      <c r="H91" s="259">
        <v>202</v>
      </c>
      <c r="I91" s="259">
        <v>176</v>
      </c>
      <c r="J91" s="259">
        <v>147</v>
      </c>
      <c r="K91" s="259">
        <v>119</v>
      </c>
      <c r="L91" s="259">
        <v>364</v>
      </c>
      <c r="M91" s="112"/>
      <c r="N91" s="112"/>
      <c r="O91" s="112"/>
      <c r="P91" s="112"/>
      <c r="Q91" s="112"/>
      <c r="R91" s="112"/>
      <c r="S91" s="112"/>
      <c r="T91" s="112"/>
    </row>
    <row r="92" spans="1:41" s="3" customFormat="1" ht="12" customHeight="1">
      <c r="A92" s="65" t="s">
        <v>94</v>
      </c>
      <c r="B92" s="204" t="s">
        <v>87</v>
      </c>
      <c r="C92" s="189" t="s">
        <v>302</v>
      </c>
      <c r="D92" s="258">
        <f t="shared" si="6"/>
        <v>4209</v>
      </c>
      <c r="E92" s="258">
        <f>E84+E88</f>
        <v>1023</v>
      </c>
      <c r="F92" s="258">
        <f t="shared" ref="F92:L92" si="7">F84+F88</f>
        <v>699</v>
      </c>
      <c r="G92" s="258">
        <f t="shared" si="7"/>
        <v>659</v>
      </c>
      <c r="H92" s="258">
        <f t="shared" si="7"/>
        <v>560</v>
      </c>
      <c r="I92" s="258">
        <f t="shared" si="7"/>
        <v>382</v>
      </c>
      <c r="J92" s="258">
        <f t="shared" si="7"/>
        <v>281</v>
      </c>
      <c r="K92" s="258">
        <f t="shared" si="7"/>
        <v>224</v>
      </c>
      <c r="L92" s="258">
        <f t="shared" si="7"/>
        <v>381</v>
      </c>
      <c r="M92" s="112"/>
      <c r="N92" s="112"/>
      <c r="O92" s="112"/>
      <c r="P92" s="112"/>
      <c r="Q92" s="112"/>
      <c r="R92" s="112"/>
      <c r="S92" s="112"/>
      <c r="T92" s="112"/>
      <c r="U92" s="112"/>
      <c r="V92" s="205"/>
      <c r="W92" s="205"/>
      <c r="X92" s="205"/>
      <c r="Y92" s="205"/>
      <c r="Z92" s="205"/>
      <c r="AA92" s="205"/>
    </row>
    <row r="93" spans="1:41" s="3" customFormat="1" ht="12" customHeight="1">
      <c r="A93" s="198" t="s">
        <v>333</v>
      </c>
      <c r="B93" s="191"/>
      <c r="C93" s="206" t="s">
        <v>61</v>
      </c>
      <c r="D93" s="258">
        <f t="shared" si="6"/>
        <v>2436</v>
      </c>
      <c r="E93" s="258">
        <f>E85+E89</f>
        <v>570</v>
      </c>
      <c r="F93" s="258">
        <f t="shared" ref="F93:L93" si="8">F85+F89</f>
        <v>408</v>
      </c>
      <c r="G93" s="258">
        <f t="shared" si="8"/>
        <v>385</v>
      </c>
      <c r="H93" s="258">
        <f t="shared" si="8"/>
        <v>337</v>
      </c>
      <c r="I93" s="258">
        <f t="shared" si="8"/>
        <v>219</v>
      </c>
      <c r="J93" s="258">
        <f t="shared" si="8"/>
        <v>167</v>
      </c>
      <c r="K93" s="258">
        <f t="shared" si="8"/>
        <v>130</v>
      </c>
      <c r="L93" s="258">
        <f t="shared" si="8"/>
        <v>220</v>
      </c>
      <c r="M93" s="112"/>
      <c r="N93" s="112"/>
      <c r="O93" s="112"/>
      <c r="P93" s="112"/>
      <c r="Q93" s="112"/>
      <c r="R93" s="112"/>
      <c r="S93" s="112"/>
      <c r="T93" s="112"/>
      <c r="U93" s="112"/>
      <c r="V93" s="205"/>
      <c r="W93" s="205"/>
      <c r="X93" s="205"/>
      <c r="Y93" s="205"/>
      <c r="Z93" s="205"/>
      <c r="AA93" s="205"/>
    </row>
    <row r="94" spans="1:41" s="3" customFormat="1" ht="12" customHeight="1">
      <c r="A94" s="192"/>
      <c r="B94" s="204" t="s">
        <v>88</v>
      </c>
      <c r="C94" s="189" t="s">
        <v>302</v>
      </c>
      <c r="D94" s="258">
        <f t="shared" si="6"/>
        <v>4209</v>
      </c>
      <c r="E94" s="258">
        <f>E86+E90</f>
        <v>687</v>
      </c>
      <c r="F94" s="258">
        <f t="shared" ref="F94:L94" si="9">F86+F90</f>
        <v>447</v>
      </c>
      <c r="G94" s="258">
        <f t="shared" si="9"/>
        <v>432</v>
      </c>
      <c r="H94" s="258">
        <f t="shared" si="9"/>
        <v>428</v>
      </c>
      <c r="I94" s="258">
        <f t="shared" si="9"/>
        <v>387</v>
      </c>
      <c r="J94" s="258">
        <f t="shared" si="9"/>
        <v>340</v>
      </c>
      <c r="K94" s="258">
        <f t="shared" si="9"/>
        <v>327</v>
      </c>
      <c r="L94" s="258">
        <f t="shared" si="9"/>
        <v>1161</v>
      </c>
      <c r="M94" s="112"/>
      <c r="N94" s="112"/>
      <c r="O94" s="112"/>
      <c r="P94" s="112"/>
      <c r="Q94" s="112"/>
      <c r="R94" s="112"/>
      <c r="S94" s="112"/>
      <c r="T94" s="112"/>
      <c r="U94" s="112"/>
      <c r="V94" s="205"/>
      <c r="W94" s="205"/>
      <c r="X94" s="205"/>
      <c r="Y94" s="205"/>
      <c r="Z94" s="205"/>
      <c r="AA94" s="205"/>
    </row>
    <row r="95" spans="1:41" s="3" customFormat="1" ht="12" customHeight="1">
      <c r="A95" s="193"/>
      <c r="B95" s="191"/>
      <c r="C95" s="206" t="s">
        <v>61</v>
      </c>
      <c r="D95" s="258">
        <f t="shared" si="6"/>
        <v>2436</v>
      </c>
      <c r="E95" s="258">
        <f t="shared" ref="E95:L95" si="10">E87+E91</f>
        <v>379</v>
      </c>
      <c r="F95" s="258">
        <f t="shared" si="10"/>
        <v>267</v>
      </c>
      <c r="G95" s="258">
        <f t="shared" si="10"/>
        <v>229</v>
      </c>
      <c r="H95" s="258">
        <f t="shared" si="10"/>
        <v>247</v>
      </c>
      <c r="I95" s="258">
        <f t="shared" si="10"/>
        <v>227</v>
      </c>
      <c r="J95" s="258">
        <f t="shared" si="10"/>
        <v>209</v>
      </c>
      <c r="K95" s="258">
        <f t="shared" si="10"/>
        <v>184</v>
      </c>
      <c r="L95" s="258">
        <f t="shared" si="10"/>
        <v>694</v>
      </c>
      <c r="M95" s="112"/>
      <c r="N95" s="112"/>
      <c r="O95" s="112"/>
      <c r="P95" s="112"/>
      <c r="Q95" s="112"/>
      <c r="R95" s="112"/>
      <c r="S95" s="112"/>
      <c r="T95" s="112"/>
      <c r="U95" s="112"/>
      <c r="V95" s="205"/>
      <c r="W95" s="205"/>
      <c r="X95" s="205"/>
      <c r="Y95" s="205"/>
      <c r="Z95" s="205"/>
      <c r="AA95" s="205"/>
    </row>
    <row r="96" spans="1:41" s="11" customFormat="1" ht="12" customHeight="1">
      <c r="A96" s="59"/>
      <c r="B96" s="57"/>
      <c r="C96" s="58"/>
      <c r="D96" s="105"/>
      <c r="E96" s="105"/>
      <c r="F96" s="105"/>
      <c r="G96" s="105"/>
      <c r="H96" s="105"/>
      <c r="I96" s="105"/>
      <c r="J96" s="105"/>
      <c r="K96" s="105"/>
      <c r="L96" s="105"/>
      <c r="M96" s="112"/>
      <c r="N96" s="112"/>
      <c r="O96" s="112"/>
      <c r="P96" s="112"/>
      <c r="Q96" s="112"/>
      <c r="R96" s="112"/>
      <c r="S96" s="112"/>
      <c r="T96" s="112"/>
    </row>
    <row r="97" spans="1:21" s="11" customFormat="1" ht="12" customHeight="1">
      <c r="A97" s="59"/>
      <c r="B97" s="57"/>
      <c r="C97" s="58"/>
      <c r="D97" s="280" t="s">
        <v>271</v>
      </c>
      <c r="E97" s="280"/>
      <c r="F97" s="280"/>
      <c r="G97" s="280"/>
      <c r="H97" s="280"/>
      <c r="I97" s="280"/>
      <c r="J97" s="280"/>
      <c r="K97" s="280"/>
      <c r="L97" s="280"/>
      <c r="M97" s="112"/>
      <c r="N97" s="112"/>
      <c r="O97" s="112"/>
      <c r="P97" s="112"/>
      <c r="Q97" s="112"/>
      <c r="R97" s="112"/>
      <c r="S97" s="112"/>
      <c r="T97" s="112"/>
    </row>
    <row r="98" spans="1:21" s="11" customFormat="1" ht="12" customHeight="1">
      <c r="A98" s="54" t="s">
        <v>286</v>
      </c>
      <c r="B98" s="34" t="s">
        <v>87</v>
      </c>
      <c r="C98" s="45" t="s">
        <v>302</v>
      </c>
      <c r="D98" s="257">
        <f>SUM(E98:L98)</f>
        <v>103</v>
      </c>
      <c r="E98" s="257">
        <v>40</v>
      </c>
      <c r="F98" s="257">
        <v>23</v>
      </c>
      <c r="G98" s="257">
        <v>9</v>
      </c>
      <c r="H98" s="257">
        <v>10</v>
      </c>
      <c r="I98" s="257">
        <v>7</v>
      </c>
      <c r="J98" s="257">
        <v>6</v>
      </c>
      <c r="K98" s="257">
        <v>8</v>
      </c>
      <c r="L98" s="257">
        <v>0</v>
      </c>
      <c r="M98" s="112"/>
      <c r="N98" s="112"/>
      <c r="O98" s="112"/>
      <c r="P98" s="112"/>
      <c r="Q98" s="112"/>
      <c r="R98" s="112"/>
      <c r="S98" s="112"/>
      <c r="T98" s="112"/>
      <c r="U98" s="112"/>
    </row>
    <row r="99" spans="1:21" s="11" customFormat="1" ht="12" customHeight="1">
      <c r="A99" s="56"/>
      <c r="B99" s="57"/>
      <c r="C99" s="58" t="s">
        <v>61</v>
      </c>
      <c r="D99" s="257">
        <f t="shared" ref="D99:D121" si="11">SUM(E99:L99)</f>
        <v>59</v>
      </c>
      <c r="E99" s="257">
        <v>24</v>
      </c>
      <c r="F99" s="257">
        <v>12</v>
      </c>
      <c r="G99" s="257">
        <v>7</v>
      </c>
      <c r="H99" s="257">
        <v>4</v>
      </c>
      <c r="I99" s="257">
        <v>2</v>
      </c>
      <c r="J99" s="257">
        <v>4</v>
      </c>
      <c r="K99" s="257">
        <v>6</v>
      </c>
      <c r="L99" s="257">
        <v>0</v>
      </c>
      <c r="M99" s="112"/>
      <c r="N99" s="112"/>
      <c r="O99" s="112"/>
      <c r="P99" s="112"/>
      <c r="Q99" s="112"/>
      <c r="R99" s="112"/>
      <c r="S99" s="112"/>
      <c r="T99" s="112"/>
      <c r="U99" s="112"/>
    </row>
    <row r="100" spans="1:21" s="11" customFormat="1" ht="12" customHeight="1">
      <c r="A100" s="56"/>
      <c r="B100" s="34" t="s">
        <v>88</v>
      </c>
      <c r="C100" s="45" t="s">
        <v>302</v>
      </c>
      <c r="D100" s="257">
        <f t="shared" si="11"/>
        <v>103</v>
      </c>
      <c r="E100" s="257">
        <v>19</v>
      </c>
      <c r="F100" s="257">
        <v>19</v>
      </c>
      <c r="G100" s="257">
        <v>4</v>
      </c>
      <c r="H100" s="257">
        <v>5</v>
      </c>
      <c r="I100" s="257">
        <v>5</v>
      </c>
      <c r="J100" s="257">
        <v>10</v>
      </c>
      <c r="K100" s="257">
        <v>15</v>
      </c>
      <c r="L100" s="257">
        <v>26</v>
      </c>
      <c r="M100" s="112"/>
      <c r="N100" s="112"/>
      <c r="O100" s="112"/>
      <c r="P100" s="112"/>
      <c r="Q100" s="112"/>
      <c r="R100" s="112"/>
      <c r="S100" s="112"/>
      <c r="T100" s="112"/>
      <c r="U100" s="112"/>
    </row>
    <row r="101" spans="1:21" s="11" customFormat="1" ht="12" customHeight="1">
      <c r="A101" s="56"/>
      <c r="B101" s="57"/>
      <c r="C101" s="58" t="s">
        <v>61</v>
      </c>
      <c r="D101" s="257">
        <f t="shared" si="11"/>
        <v>59</v>
      </c>
      <c r="E101" s="257">
        <v>10</v>
      </c>
      <c r="F101" s="257">
        <v>11</v>
      </c>
      <c r="G101" s="257">
        <v>2</v>
      </c>
      <c r="H101" s="257">
        <v>1</v>
      </c>
      <c r="I101" s="257">
        <v>3</v>
      </c>
      <c r="J101" s="257">
        <v>8</v>
      </c>
      <c r="K101" s="257">
        <v>9</v>
      </c>
      <c r="L101" s="257">
        <v>15</v>
      </c>
      <c r="M101" s="112"/>
      <c r="N101" s="112"/>
      <c r="O101" s="112"/>
      <c r="P101" s="112"/>
      <c r="Q101" s="112"/>
      <c r="R101" s="112"/>
      <c r="S101" s="112"/>
      <c r="T101" s="112"/>
      <c r="U101" s="112"/>
    </row>
    <row r="102" spans="1:21" s="11" customFormat="1" ht="12" customHeight="1">
      <c r="A102" s="35" t="s">
        <v>90</v>
      </c>
      <c r="B102" s="34" t="s">
        <v>87</v>
      </c>
      <c r="C102" s="45" t="s">
        <v>302</v>
      </c>
      <c r="D102" s="257">
        <f t="shared" si="11"/>
        <v>1060</v>
      </c>
      <c r="E102" s="257">
        <v>252</v>
      </c>
      <c r="F102" s="257">
        <v>232</v>
      </c>
      <c r="G102" s="257">
        <v>198</v>
      </c>
      <c r="H102" s="257">
        <v>146</v>
      </c>
      <c r="I102" s="257">
        <v>95</v>
      </c>
      <c r="J102" s="257">
        <v>40</v>
      </c>
      <c r="K102" s="257">
        <v>35</v>
      </c>
      <c r="L102" s="257">
        <v>62</v>
      </c>
      <c r="M102" s="112"/>
      <c r="N102" s="112"/>
      <c r="O102" s="112"/>
      <c r="P102" s="112"/>
      <c r="Q102" s="112"/>
      <c r="R102" s="112"/>
      <c r="S102" s="112"/>
      <c r="T102" s="112"/>
    </row>
    <row r="103" spans="1:21" s="11" customFormat="1" ht="12" customHeight="1">
      <c r="A103" s="56" t="s">
        <v>91</v>
      </c>
      <c r="B103" s="57"/>
      <c r="C103" s="58" t="s">
        <v>61</v>
      </c>
      <c r="D103" s="257">
        <f t="shared" si="11"/>
        <v>578</v>
      </c>
      <c r="E103" s="257">
        <v>140</v>
      </c>
      <c r="F103" s="257">
        <v>138</v>
      </c>
      <c r="G103" s="257">
        <v>120</v>
      </c>
      <c r="H103" s="257">
        <v>80</v>
      </c>
      <c r="I103" s="257">
        <v>56</v>
      </c>
      <c r="J103" s="257">
        <v>13</v>
      </c>
      <c r="K103" s="257">
        <v>13</v>
      </c>
      <c r="L103" s="257">
        <v>18</v>
      </c>
      <c r="M103" s="112"/>
      <c r="N103" s="112"/>
      <c r="O103" s="112"/>
      <c r="P103" s="112"/>
      <c r="Q103" s="112"/>
      <c r="R103" s="112"/>
      <c r="S103" s="112"/>
      <c r="T103" s="112"/>
    </row>
    <row r="104" spans="1:21" s="11" customFormat="1" ht="12" customHeight="1">
      <c r="A104" s="35"/>
      <c r="B104" s="34" t="s">
        <v>88</v>
      </c>
      <c r="C104" s="45" t="s">
        <v>302</v>
      </c>
      <c r="D104" s="257">
        <f t="shared" si="11"/>
        <v>1060</v>
      </c>
      <c r="E104" s="257">
        <v>153</v>
      </c>
      <c r="F104" s="257">
        <v>154</v>
      </c>
      <c r="G104" s="257">
        <v>126</v>
      </c>
      <c r="H104" s="257">
        <v>115</v>
      </c>
      <c r="I104" s="257">
        <v>90</v>
      </c>
      <c r="J104" s="257">
        <v>84</v>
      </c>
      <c r="K104" s="257">
        <v>71</v>
      </c>
      <c r="L104" s="257">
        <v>267</v>
      </c>
      <c r="M104" s="112"/>
      <c r="N104" s="112"/>
      <c r="O104" s="112"/>
      <c r="P104" s="112"/>
      <c r="Q104" s="112"/>
      <c r="R104" s="112"/>
      <c r="S104" s="112"/>
      <c r="T104" s="112"/>
    </row>
    <row r="105" spans="1:21" s="11" customFormat="1" ht="12" customHeight="1">
      <c r="A105" s="59"/>
      <c r="B105" s="57"/>
      <c r="C105" s="58" t="s">
        <v>61</v>
      </c>
      <c r="D105" s="257">
        <f t="shared" si="11"/>
        <v>578</v>
      </c>
      <c r="E105" s="257">
        <v>95</v>
      </c>
      <c r="F105" s="257">
        <v>89</v>
      </c>
      <c r="G105" s="257">
        <v>77</v>
      </c>
      <c r="H105" s="257">
        <v>72</v>
      </c>
      <c r="I105" s="257">
        <v>52</v>
      </c>
      <c r="J105" s="257">
        <v>45</v>
      </c>
      <c r="K105" s="257">
        <v>33</v>
      </c>
      <c r="L105" s="257">
        <v>115</v>
      </c>
      <c r="M105" s="112"/>
      <c r="N105" s="112"/>
      <c r="O105" s="112"/>
      <c r="P105" s="112"/>
      <c r="Q105" s="112"/>
      <c r="R105" s="112"/>
      <c r="S105" s="112"/>
      <c r="T105" s="112"/>
    </row>
    <row r="106" spans="1:21" s="11" customFormat="1" ht="12" customHeight="1">
      <c r="A106" s="35" t="s">
        <v>92</v>
      </c>
      <c r="B106" s="34" t="s">
        <v>87</v>
      </c>
      <c r="C106" s="45" t="s">
        <v>302</v>
      </c>
      <c r="D106" s="257">
        <f t="shared" si="11"/>
        <v>209</v>
      </c>
      <c r="E106" s="257">
        <v>60</v>
      </c>
      <c r="F106" s="257">
        <v>50</v>
      </c>
      <c r="G106" s="257">
        <v>34</v>
      </c>
      <c r="H106" s="257">
        <v>18</v>
      </c>
      <c r="I106" s="257">
        <v>13</v>
      </c>
      <c r="J106" s="257">
        <v>11</v>
      </c>
      <c r="K106" s="257">
        <v>10</v>
      </c>
      <c r="L106" s="257">
        <v>13</v>
      </c>
      <c r="M106" s="112"/>
      <c r="N106" s="112"/>
      <c r="O106" s="112"/>
      <c r="P106" s="112"/>
      <c r="Q106" s="112"/>
      <c r="R106" s="112"/>
      <c r="S106" s="112"/>
      <c r="T106" s="112"/>
    </row>
    <row r="107" spans="1:21" s="11" customFormat="1" ht="12" customHeight="1">
      <c r="A107" s="56" t="s">
        <v>93</v>
      </c>
      <c r="B107" s="57"/>
      <c r="C107" s="58" t="s">
        <v>61</v>
      </c>
      <c r="D107" s="257">
        <f t="shared" si="11"/>
        <v>73</v>
      </c>
      <c r="E107" s="257">
        <v>24</v>
      </c>
      <c r="F107" s="257">
        <v>15</v>
      </c>
      <c r="G107" s="257">
        <v>13</v>
      </c>
      <c r="H107" s="257">
        <v>7</v>
      </c>
      <c r="I107" s="257">
        <v>6</v>
      </c>
      <c r="J107" s="257">
        <v>2</v>
      </c>
      <c r="K107" s="257">
        <v>3</v>
      </c>
      <c r="L107" s="257">
        <v>3</v>
      </c>
      <c r="M107" s="112"/>
      <c r="N107" s="112"/>
      <c r="O107" s="112"/>
      <c r="P107" s="112"/>
      <c r="Q107" s="112"/>
      <c r="R107" s="112"/>
      <c r="S107" s="112"/>
      <c r="T107" s="112"/>
    </row>
    <row r="108" spans="1:21" s="11" customFormat="1" ht="12" customHeight="1">
      <c r="A108" s="35"/>
      <c r="B108" s="34" t="s">
        <v>88</v>
      </c>
      <c r="C108" s="45" t="s">
        <v>302</v>
      </c>
      <c r="D108" s="257">
        <f t="shared" si="11"/>
        <v>209</v>
      </c>
      <c r="E108" s="257">
        <v>36</v>
      </c>
      <c r="F108" s="257">
        <v>27</v>
      </c>
      <c r="G108" s="257">
        <v>19</v>
      </c>
      <c r="H108" s="257">
        <v>8</v>
      </c>
      <c r="I108" s="257">
        <v>15</v>
      </c>
      <c r="J108" s="257">
        <v>19</v>
      </c>
      <c r="K108" s="257">
        <v>21</v>
      </c>
      <c r="L108" s="257">
        <v>64</v>
      </c>
      <c r="M108" s="112"/>
      <c r="N108" s="112"/>
      <c r="O108" s="112"/>
      <c r="P108" s="112"/>
      <c r="Q108" s="112"/>
      <c r="R108" s="112"/>
      <c r="S108" s="112"/>
      <c r="T108" s="112"/>
    </row>
    <row r="109" spans="1:21" s="11" customFormat="1" ht="12" customHeight="1">
      <c r="A109" s="56"/>
      <c r="B109" s="57"/>
      <c r="C109" s="58" t="s">
        <v>61</v>
      </c>
      <c r="D109" s="257">
        <f t="shared" si="11"/>
        <v>73</v>
      </c>
      <c r="E109" s="257">
        <v>16</v>
      </c>
      <c r="F109" s="257">
        <v>11</v>
      </c>
      <c r="G109" s="257">
        <v>7</v>
      </c>
      <c r="H109" s="257">
        <v>2</v>
      </c>
      <c r="I109" s="257">
        <v>4</v>
      </c>
      <c r="J109" s="257">
        <v>7</v>
      </c>
      <c r="K109" s="257">
        <v>9</v>
      </c>
      <c r="L109" s="257">
        <v>17</v>
      </c>
      <c r="M109" s="112"/>
      <c r="N109" s="112"/>
      <c r="O109" s="112"/>
      <c r="P109" s="112"/>
      <c r="Q109" s="112"/>
      <c r="R109" s="112"/>
      <c r="S109" s="112"/>
      <c r="T109" s="112"/>
    </row>
    <row r="110" spans="1:21" s="11" customFormat="1" ht="12" customHeight="1">
      <c r="A110" s="54" t="s">
        <v>70</v>
      </c>
      <c r="B110" s="34" t="s">
        <v>87</v>
      </c>
      <c r="C110" s="45" t="s">
        <v>302</v>
      </c>
      <c r="D110" s="257">
        <f t="shared" si="11"/>
        <v>4137</v>
      </c>
      <c r="E110" s="257">
        <v>1217</v>
      </c>
      <c r="F110" s="257">
        <v>949</v>
      </c>
      <c r="G110" s="257">
        <v>752</v>
      </c>
      <c r="H110" s="257">
        <v>511</v>
      </c>
      <c r="I110" s="257">
        <v>368</v>
      </c>
      <c r="J110" s="257">
        <v>161</v>
      </c>
      <c r="K110" s="257">
        <v>78</v>
      </c>
      <c r="L110" s="257">
        <v>101</v>
      </c>
      <c r="M110" s="112"/>
      <c r="N110" s="112"/>
      <c r="O110" s="112"/>
      <c r="P110" s="112"/>
      <c r="Q110" s="112"/>
      <c r="R110" s="112"/>
      <c r="S110" s="112"/>
      <c r="T110" s="112"/>
    </row>
    <row r="111" spans="1:21" s="11" customFormat="1" ht="12" customHeight="1">
      <c r="A111" s="38"/>
      <c r="B111" s="57"/>
      <c r="C111" s="58" t="s">
        <v>61</v>
      </c>
      <c r="D111" s="257">
        <f t="shared" si="11"/>
        <v>1531</v>
      </c>
      <c r="E111" s="257">
        <v>393</v>
      </c>
      <c r="F111" s="257">
        <v>378</v>
      </c>
      <c r="G111" s="257">
        <v>325</v>
      </c>
      <c r="H111" s="257">
        <v>193</v>
      </c>
      <c r="I111" s="257">
        <v>127</v>
      </c>
      <c r="J111" s="257">
        <v>47</v>
      </c>
      <c r="K111" s="257">
        <v>31</v>
      </c>
      <c r="L111" s="257">
        <v>37</v>
      </c>
      <c r="M111" s="112"/>
      <c r="N111" s="112"/>
      <c r="O111" s="112"/>
      <c r="P111" s="112"/>
      <c r="Q111" s="112"/>
      <c r="R111" s="112"/>
      <c r="S111" s="112"/>
      <c r="T111" s="112"/>
    </row>
    <row r="112" spans="1:21" s="11" customFormat="1" ht="12" customHeight="1">
      <c r="A112" s="61"/>
      <c r="B112" s="34" t="s">
        <v>88</v>
      </c>
      <c r="C112" s="45" t="s">
        <v>302</v>
      </c>
      <c r="D112" s="257">
        <f t="shared" si="11"/>
        <v>4137</v>
      </c>
      <c r="E112" s="257">
        <v>927</v>
      </c>
      <c r="F112" s="257">
        <v>674</v>
      </c>
      <c r="G112" s="257">
        <v>537</v>
      </c>
      <c r="H112" s="257">
        <v>483</v>
      </c>
      <c r="I112" s="257">
        <v>417</v>
      </c>
      <c r="J112" s="257">
        <v>298</v>
      </c>
      <c r="K112" s="257">
        <v>245</v>
      </c>
      <c r="L112" s="257">
        <v>556</v>
      </c>
      <c r="M112" s="112"/>
      <c r="N112" s="112"/>
      <c r="O112" s="112"/>
      <c r="P112" s="112"/>
      <c r="Q112" s="112"/>
      <c r="R112" s="112"/>
      <c r="S112" s="112"/>
      <c r="T112" s="112"/>
    </row>
    <row r="113" spans="1:27" s="11" customFormat="1" ht="12" customHeight="1">
      <c r="A113" s="60"/>
      <c r="B113" s="57"/>
      <c r="C113" s="58" t="s">
        <v>61</v>
      </c>
      <c r="D113" s="257">
        <f t="shared" si="11"/>
        <v>1531</v>
      </c>
      <c r="E113" s="257">
        <v>294</v>
      </c>
      <c r="F113" s="257">
        <v>275</v>
      </c>
      <c r="G113" s="257">
        <v>239</v>
      </c>
      <c r="H113" s="257">
        <v>178</v>
      </c>
      <c r="I113" s="257">
        <v>156</v>
      </c>
      <c r="J113" s="257">
        <v>98</v>
      </c>
      <c r="K113" s="257">
        <v>95</v>
      </c>
      <c r="L113" s="257">
        <v>196</v>
      </c>
      <c r="M113" s="112"/>
      <c r="N113" s="112"/>
      <c r="O113" s="112"/>
      <c r="P113" s="112"/>
      <c r="Q113" s="112"/>
      <c r="R113" s="112"/>
      <c r="S113" s="112"/>
      <c r="T113" s="112"/>
    </row>
    <row r="114" spans="1:27" s="11" customFormat="1" ht="12" customHeight="1">
      <c r="A114" s="54" t="s">
        <v>72</v>
      </c>
      <c r="B114" s="34" t="s">
        <v>87</v>
      </c>
      <c r="C114" s="45" t="s">
        <v>302</v>
      </c>
      <c r="D114" s="257">
        <f t="shared" si="11"/>
        <v>105</v>
      </c>
      <c r="E114" s="257">
        <v>25</v>
      </c>
      <c r="F114" s="257">
        <v>22</v>
      </c>
      <c r="G114" s="257">
        <v>15</v>
      </c>
      <c r="H114" s="257">
        <v>10</v>
      </c>
      <c r="I114" s="257">
        <v>10</v>
      </c>
      <c r="J114" s="257">
        <v>8</v>
      </c>
      <c r="K114" s="257">
        <v>3</v>
      </c>
      <c r="L114" s="257">
        <v>12</v>
      </c>
      <c r="M114" s="112"/>
      <c r="N114" s="112"/>
      <c r="O114" s="112"/>
      <c r="P114" s="112"/>
      <c r="Q114" s="112"/>
      <c r="R114" s="112"/>
      <c r="S114" s="112"/>
      <c r="T114" s="112"/>
    </row>
    <row r="115" spans="1:27" s="11" customFormat="1" ht="12" customHeight="1">
      <c r="A115" s="56"/>
      <c r="B115" s="57"/>
      <c r="C115" s="58" t="s">
        <v>61</v>
      </c>
      <c r="D115" s="257">
        <f t="shared" si="11"/>
        <v>60</v>
      </c>
      <c r="E115" s="257">
        <v>17</v>
      </c>
      <c r="F115" s="257">
        <v>15</v>
      </c>
      <c r="G115" s="257">
        <v>8</v>
      </c>
      <c r="H115" s="257">
        <v>5</v>
      </c>
      <c r="I115" s="257">
        <v>4</v>
      </c>
      <c r="J115" s="257">
        <v>5</v>
      </c>
      <c r="K115" s="257">
        <v>3</v>
      </c>
      <c r="L115" s="257">
        <v>3</v>
      </c>
      <c r="M115" s="112"/>
      <c r="N115" s="112"/>
      <c r="O115" s="112"/>
      <c r="P115" s="112"/>
      <c r="Q115" s="112"/>
      <c r="R115" s="112"/>
      <c r="S115" s="112"/>
      <c r="T115" s="112"/>
    </row>
    <row r="116" spans="1:27" s="11" customFormat="1" ht="12" customHeight="1">
      <c r="A116" s="56"/>
      <c r="B116" s="34" t="s">
        <v>88</v>
      </c>
      <c r="C116" s="45" t="s">
        <v>302</v>
      </c>
      <c r="D116" s="257">
        <f t="shared" si="11"/>
        <v>105</v>
      </c>
      <c r="E116" s="257">
        <v>11</v>
      </c>
      <c r="F116" s="257">
        <v>14</v>
      </c>
      <c r="G116" s="257">
        <v>12</v>
      </c>
      <c r="H116" s="257">
        <v>9</v>
      </c>
      <c r="I116" s="257">
        <v>11</v>
      </c>
      <c r="J116" s="257">
        <v>11</v>
      </c>
      <c r="K116" s="257">
        <v>5</v>
      </c>
      <c r="L116" s="257">
        <v>32</v>
      </c>
      <c r="M116" s="112"/>
      <c r="N116" s="112"/>
      <c r="O116" s="112"/>
      <c r="P116" s="112"/>
      <c r="Q116" s="112"/>
      <c r="R116" s="112"/>
      <c r="S116" s="112"/>
      <c r="T116" s="112"/>
    </row>
    <row r="117" spans="1:27" s="11" customFormat="1" ht="12" customHeight="1">
      <c r="A117" s="56"/>
      <c r="B117" s="57"/>
      <c r="C117" s="58" t="s">
        <v>61</v>
      </c>
      <c r="D117" s="257">
        <f t="shared" si="11"/>
        <v>60</v>
      </c>
      <c r="E117" s="257">
        <v>8</v>
      </c>
      <c r="F117" s="257">
        <v>9</v>
      </c>
      <c r="G117" s="257">
        <v>8</v>
      </c>
      <c r="H117" s="257">
        <v>6</v>
      </c>
      <c r="I117" s="257">
        <v>5</v>
      </c>
      <c r="J117" s="257">
        <v>8</v>
      </c>
      <c r="K117" s="257">
        <v>2</v>
      </c>
      <c r="L117" s="257">
        <v>14</v>
      </c>
      <c r="M117" s="112"/>
      <c r="N117" s="112"/>
      <c r="O117" s="112"/>
      <c r="P117" s="112"/>
      <c r="Q117" s="112"/>
      <c r="R117" s="112"/>
      <c r="S117" s="112"/>
      <c r="T117" s="112"/>
    </row>
    <row r="118" spans="1:27" s="3" customFormat="1" ht="12" customHeight="1">
      <c r="A118" s="65" t="s">
        <v>94</v>
      </c>
      <c r="B118" s="204" t="s">
        <v>87</v>
      </c>
      <c r="C118" s="189" t="s">
        <v>302</v>
      </c>
      <c r="D118" s="256">
        <f t="shared" si="11"/>
        <v>5614</v>
      </c>
      <c r="E118" s="256">
        <f>E98+E102+E106+E110+E114</f>
        <v>1594</v>
      </c>
      <c r="F118" s="256">
        <f t="shared" ref="F118:L118" si="12">F98+F102+F106+F110+F114</f>
        <v>1276</v>
      </c>
      <c r="G118" s="256">
        <f t="shared" si="12"/>
        <v>1008</v>
      </c>
      <c r="H118" s="256">
        <f t="shared" si="12"/>
        <v>695</v>
      </c>
      <c r="I118" s="256">
        <f t="shared" si="12"/>
        <v>493</v>
      </c>
      <c r="J118" s="256">
        <f t="shared" si="12"/>
        <v>226</v>
      </c>
      <c r="K118" s="256">
        <f t="shared" si="12"/>
        <v>134</v>
      </c>
      <c r="L118" s="256">
        <f t="shared" si="12"/>
        <v>188</v>
      </c>
      <c r="M118" s="112"/>
      <c r="N118" s="112"/>
      <c r="O118" s="112"/>
      <c r="P118" s="112"/>
      <c r="Q118" s="112"/>
      <c r="R118" s="112"/>
      <c r="S118" s="112"/>
      <c r="T118" s="112"/>
      <c r="U118" s="112"/>
      <c r="V118" s="112"/>
      <c r="Z118" s="205"/>
      <c r="AA118" s="205"/>
    </row>
    <row r="119" spans="1:27" s="3" customFormat="1" ht="12" customHeight="1">
      <c r="A119" s="198" t="s">
        <v>333</v>
      </c>
      <c r="B119" s="191"/>
      <c r="C119" s="206" t="s">
        <v>61</v>
      </c>
      <c r="D119" s="256">
        <f t="shared" si="11"/>
        <v>2301</v>
      </c>
      <c r="E119" s="256">
        <f t="shared" ref="E119:L121" si="13">E99+E103+E107+E111+E115</f>
        <v>598</v>
      </c>
      <c r="F119" s="256">
        <f t="shared" si="13"/>
        <v>558</v>
      </c>
      <c r="G119" s="256">
        <f t="shared" si="13"/>
        <v>473</v>
      </c>
      <c r="H119" s="256">
        <f t="shared" si="13"/>
        <v>289</v>
      </c>
      <c r="I119" s="256">
        <f t="shared" si="13"/>
        <v>195</v>
      </c>
      <c r="J119" s="256">
        <f t="shared" si="13"/>
        <v>71</v>
      </c>
      <c r="K119" s="256">
        <f t="shared" si="13"/>
        <v>56</v>
      </c>
      <c r="L119" s="256">
        <f t="shared" si="13"/>
        <v>61</v>
      </c>
      <c r="M119" s="112"/>
      <c r="N119" s="112"/>
      <c r="O119" s="112"/>
      <c r="P119" s="112"/>
      <c r="Q119" s="112"/>
      <c r="R119" s="112"/>
      <c r="S119" s="112"/>
      <c r="T119" s="112"/>
      <c r="U119" s="112"/>
      <c r="V119" s="112"/>
      <c r="Z119" s="205"/>
      <c r="AA119" s="205"/>
    </row>
    <row r="120" spans="1:27" s="3" customFormat="1" ht="12" customHeight="1">
      <c r="A120" s="208"/>
      <c r="B120" s="204" t="s">
        <v>88</v>
      </c>
      <c r="C120" s="189" t="s">
        <v>302</v>
      </c>
      <c r="D120" s="256">
        <f t="shared" si="11"/>
        <v>5614</v>
      </c>
      <c r="E120" s="256">
        <f t="shared" si="13"/>
        <v>1146</v>
      </c>
      <c r="F120" s="256">
        <f t="shared" si="13"/>
        <v>888</v>
      </c>
      <c r="G120" s="256">
        <f t="shared" si="13"/>
        <v>698</v>
      </c>
      <c r="H120" s="256">
        <f t="shared" si="13"/>
        <v>620</v>
      </c>
      <c r="I120" s="256">
        <f t="shared" si="13"/>
        <v>538</v>
      </c>
      <c r="J120" s="256">
        <f t="shared" si="13"/>
        <v>422</v>
      </c>
      <c r="K120" s="256">
        <f t="shared" si="13"/>
        <v>357</v>
      </c>
      <c r="L120" s="256">
        <f t="shared" si="13"/>
        <v>945</v>
      </c>
      <c r="M120" s="112"/>
      <c r="N120" s="112"/>
      <c r="O120" s="112"/>
      <c r="P120" s="112"/>
      <c r="Q120" s="112"/>
      <c r="R120" s="112"/>
      <c r="S120" s="112"/>
      <c r="T120" s="112"/>
      <c r="U120" s="112"/>
      <c r="V120" s="112"/>
      <c r="Z120" s="205"/>
      <c r="AA120" s="205"/>
    </row>
    <row r="121" spans="1:27" s="3" customFormat="1" ht="12" customHeight="1">
      <c r="A121" s="193"/>
      <c r="B121" s="191"/>
      <c r="C121" s="206" t="s">
        <v>61</v>
      </c>
      <c r="D121" s="256">
        <f t="shared" si="11"/>
        <v>2301</v>
      </c>
      <c r="E121" s="256">
        <f t="shared" si="13"/>
        <v>423</v>
      </c>
      <c r="F121" s="256">
        <f t="shared" si="13"/>
        <v>395</v>
      </c>
      <c r="G121" s="256">
        <f t="shared" si="13"/>
        <v>333</v>
      </c>
      <c r="H121" s="256">
        <f t="shared" si="13"/>
        <v>259</v>
      </c>
      <c r="I121" s="256">
        <f t="shared" si="13"/>
        <v>220</v>
      </c>
      <c r="J121" s="256">
        <f t="shared" si="13"/>
        <v>166</v>
      </c>
      <c r="K121" s="256">
        <f t="shared" si="13"/>
        <v>148</v>
      </c>
      <c r="L121" s="256">
        <f t="shared" si="13"/>
        <v>357</v>
      </c>
      <c r="M121" s="112"/>
      <c r="N121" s="112"/>
      <c r="O121" s="112"/>
      <c r="P121" s="112"/>
      <c r="Q121" s="112"/>
      <c r="R121" s="112"/>
      <c r="S121" s="112"/>
      <c r="T121" s="112"/>
      <c r="U121" s="112"/>
      <c r="V121" s="112"/>
      <c r="Z121" s="205"/>
      <c r="AA121" s="205"/>
    </row>
    <row r="122" spans="1:27" s="11" customFormat="1" ht="12" customHeight="1">
      <c r="A122" s="59"/>
      <c r="B122" s="57"/>
      <c r="C122" s="58"/>
      <c r="D122" s="105"/>
      <c r="E122" s="105"/>
      <c r="F122" s="105"/>
      <c r="G122" s="105"/>
      <c r="H122" s="105"/>
      <c r="I122" s="105"/>
      <c r="J122" s="105"/>
      <c r="K122" s="105"/>
      <c r="L122" s="105"/>
      <c r="M122" s="112"/>
      <c r="Q122" s="112"/>
      <c r="R122" s="112"/>
      <c r="S122" s="112"/>
      <c r="T122" s="112"/>
      <c r="U122" s="112"/>
      <c r="V122" s="112"/>
      <c r="W122" s="112"/>
      <c r="X122" s="112"/>
      <c r="Y122" s="112"/>
    </row>
    <row r="123" spans="1:27" s="11" customFormat="1" ht="12" customHeight="1">
      <c r="A123" s="59"/>
      <c r="B123" s="57"/>
      <c r="C123" s="58"/>
      <c r="D123" s="280" t="s">
        <v>274</v>
      </c>
      <c r="E123" s="280"/>
      <c r="F123" s="280"/>
      <c r="G123" s="280"/>
      <c r="H123" s="280"/>
      <c r="I123" s="280"/>
      <c r="J123" s="280"/>
      <c r="K123" s="280"/>
      <c r="L123" s="280"/>
      <c r="M123" s="112"/>
      <c r="N123" s="112"/>
      <c r="O123" s="112"/>
      <c r="P123" s="112"/>
      <c r="Q123" s="112"/>
      <c r="R123" s="112"/>
      <c r="S123" s="112"/>
      <c r="T123" s="112"/>
    </row>
    <row r="124" spans="1:27" s="11" customFormat="1" ht="12" customHeight="1">
      <c r="A124" s="35" t="s">
        <v>90</v>
      </c>
      <c r="B124" s="34" t="s">
        <v>87</v>
      </c>
      <c r="C124" s="45" t="s">
        <v>302</v>
      </c>
      <c r="D124" s="260">
        <f>SUM(E124:L124)</f>
        <v>61</v>
      </c>
      <c r="E124" s="260">
        <v>61</v>
      </c>
      <c r="F124" s="260">
        <v>0</v>
      </c>
      <c r="G124" s="260">
        <v>0</v>
      </c>
      <c r="H124" s="260">
        <v>0</v>
      </c>
      <c r="I124" s="260">
        <v>0</v>
      </c>
      <c r="J124" s="260">
        <v>0</v>
      </c>
      <c r="K124" s="260">
        <v>0</v>
      </c>
      <c r="L124" s="260">
        <v>0</v>
      </c>
      <c r="M124" s="112"/>
      <c r="N124" s="112"/>
      <c r="O124" s="112"/>
      <c r="P124" s="112"/>
      <c r="Q124" s="112"/>
      <c r="R124" s="112"/>
      <c r="S124" s="112"/>
      <c r="T124" s="112"/>
      <c r="U124" s="112"/>
    </row>
    <row r="125" spans="1:27" s="11" customFormat="1" ht="12" customHeight="1">
      <c r="A125" s="56" t="s">
        <v>91</v>
      </c>
      <c r="B125" s="57"/>
      <c r="C125" s="58" t="s">
        <v>61</v>
      </c>
      <c r="D125" s="260">
        <f t="shared" ref="D125:D143" si="14">SUM(E125:L125)</f>
        <v>53</v>
      </c>
      <c r="E125" s="260">
        <v>53</v>
      </c>
      <c r="F125" s="260">
        <v>0</v>
      </c>
      <c r="G125" s="260">
        <v>0</v>
      </c>
      <c r="H125" s="260">
        <v>0</v>
      </c>
      <c r="I125" s="260">
        <v>0</v>
      </c>
      <c r="J125" s="260">
        <v>0</v>
      </c>
      <c r="K125" s="260">
        <v>0</v>
      </c>
      <c r="L125" s="260">
        <v>0</v>
      </c>
      <c r="M125" s="112"/>
      <c r="N125" s="112"/>
      <c r="O125" s="112"/>
      <c r="P125" s="112"/>
      <c r="Q125" s="112"/>
      <c r="R125" s="112"/>
      <c r="S125" s="112"/>
      <c r="T125" s="112"/>
      <c r="U125" s="112"/>
    </row>
    <row r="126" spans="1:27" s="11" customFormat="1" ht="12" customHeight="1">
      <c r="A126" s="38"/>
      <c r="B126" s="34" t="s">
        <v>88</v>
      </c>
      <c r="C126" s="45" t="s">
        <v>302</v>
      </c>
      <c r="D126" s="260">
        <f t="shared" si="14"/>
        <v>61</v>
      </c>
      <c r="E126" s="260">
        <v>45</v>
      </c>
      <c r="F126" s="260">
        <v>5</v>
      </c>
      <c r="G126" s="260">
        <v>4</v>
      </c>
      <c r="H126" s="260">
        <v>2</v>
      </c>
      <c r="I126" s="260">
        <v>3</v>
      </c>
      <c r="J126" s="260">
        <v>1</v>
      </c>
      <c r="K126" s="260">
        <v>1</v>
      </c>
      <c r="L126" s="260">
        <v>0</v>
      </c>
      <c r="M126" s="112"/>
      <c r="N126" s="112"/>
      <c r="O126" s="112"/>
      <c r="P126" s="112"/>
      <c r="Q126" s="112"/>
      <c r="R126" s="112"/>
      <c r="S126" s="112"/>
      <c r="T126" s="112"/>
      <c r="U126" s="112"/>
    </row>
    <row r="127" spans="1:27" s="11" customFormat="1" ht="12" customHeight="1">
      <c r="A127" s="38"/>
      <c r="B127" s="57"/>
      <c r="C127" s="58" t="s">
        <v>61</v>
      </c>
      <c r="D127" s="260">
        <f t="shared" si="14"/>
        <v>53</v>
      </c>
      <c r="E127" s="260">
        <v>39</v>
      </c>
      <c r="F127" s="260">
        <v>5</v>
      </c>
      <c r="G127" s="260">
        <v>3</v>
      </c>
      <c r="H127" s="260">
        <v>2</v>
      </c>
      <c r="I127" s="260">
        <v>3</v>
      </c>
      <c r="J127" s="260">
        <v>1</v>
      </c>
      <c r="K127" s="260">
        <v>0</v>
      </c>
      <c r="L127" s="260">
        <v>0</v>
      </c>
      <c r="M127" s="112"/>
      <c r="N127" s="112"/>
      <c r="O127" s="112"/>
      <c r="P127" s="112"/>
      <c r="Q127" s="112"/>
      <c r="R127" s="112"/>
      <c r="S127" s="112"/>
      <c r="T127" s="112"/>
      <c r="U127" s="112"/>
    </row>
    <row r="128" spans="1:27" s="11" customFormat="1" ht="12" customHeight="1">
      <c r="A128" s="35" t="s">
        <v>92</v>
      </c>
      <c r="B128" s="34" t="s">
        <v>87</v>
      </c>
      <c r="C128" s="45" t="s">
        <v>302</v>
      </c>
      <c r="D128" s="260">
        <f t="shared" si="14"/>
        <v>231</v>
      </c>
      <c r="E128" s="260">
        <v>60</v>
      </c>
      <c r="F128" s="260">
        <v>63</v>
      </c>
      <c r="G128" s="260">
        <v>37</v>
      </c>
      <c r="H128" s="260">
        <v>29</v>
      </c>
      <c r="I128" s="260">
        <v>22</v>
      </c>
      <c r="J128" s="260">
        <v>9</v>
      </c>
      <c r="K128" s="260">
        <v>8</v>
      </c>
      <c r="L128" s="260">
        <v>3</v>
      </c>
      <c r="M128" s="112"/>
      <c r="N128" s="112"/>
      <c r="O128" s="112"/>
      <c r="P128" s="112"/>
      <c r="Q128" s="112"/>
      <c r="R128" s="112"/>
      <c r="S128" s="112"/>
      <c r="T128" s="112"/>
    </row>
    <row r="129" spans="1:24" s="11" customFormat="1" ht="12" customHeight="1">
      <c r="A129" s="56" t="s">
        <v>93</v>
      </c>
      <c r="B129" s="57"/>
      <c r="C129" s="58" t="s">
        <v>61</v>
      </c>
      <c r="D129" s="260">
        <f t="shared" si="14"/>
        <v>127</v>
      </c>
      <c r="E129" s="260">
        <v>37</v>
      </c>
      <c r="F129" s="260">
        <v>37</v>
      </c>
      <c r="G129" s="260">
        <v>19</v>
      </c>
      <c r="H129" s="260">
        <v>15</v>
      </c>
      <c r="I129" s="260">
        <v>10</v>
      </c>
      <c r="J129" s="260">
        <v>4</v>
      </c>
      <c r="K129" s="260">
        <v>4</v>
      </c>
      <c r="L129" s="260">
        <v>1</v>
      </c>
      <c r="M129" s="112"/>
      <c r="N129" s="112"/>
      <c r="O129" s="112"/>
      <c r="P129" s="112"/>
      <c r="Q129" s="112"/>
      <c r="R129" s="112"/>
      <c r="S129" s="112"/>
      <c r="T129" s="112"/>
    </row>
    <row r="130" spans="1:24" s="11" customFormat="1" ht="12" customHeight="1">
      <c r="A130" s="59"/>
      <c r="B130" s="34" t="s">
        <v>88</v>
      </c>
      <c r="C130" s="45" t="s">
        <v>302</v>
      </c>
      <c r="D130" s="260">
        <f t="shared" si="14"/>
        <v>231</v>
      </c>
      <c r="E130" s="260">
        <v>45</v>
      </c>
      <c r="F130" s="260">
        <v>52</v>
      </c>
      <c r="G130" s="260">
        <v>29</v>
      </c>
      <c r="H130" s="260">
        <v>24</v>
      </c>
      <c r="I130" s="260">
        <v>23</v>
      </c>
      <c r="J130" s="260">
        <v>16</v>
      </c>
      <c r="K130" s="260">
        <v>16</v>
      </c>
      <c r="L130" s="260">
        <v>26</v>
      </c>
      <c r="M130" s="112"/>
      <c r="N130" s="112"/>
      <c r="O130" s="112"/>
      <c r="P130" s="112"/>
      <c r="Q130" s="112"/>
      <c r="R130" s="112"/>
      <c r="S130" s="112"/>
      <c r="T130" s="112"/>
    </row>
    <row r="131" spans="1:24" s="11" customFormat="1" ht="12" customHeight="1">
      <c r="A131" s="59"/>
      <c r="B131" s="57"/>
      <c r="C131" s="58" t="s">
        <v>61</v>
      </c>
      <c r="D131" s="260">
        <f t="shared" si="14"/>
        <v>127</v>
      </c>
      <c r="E131" s="260">
        <v>30</v>
      </c>
      <c r="F131" s="260">
        <v>32</v>
      </c>
      <c r="G131" s="260">
        <v>17</v>
      </c>
      <c r="H131" s="260">
        <v>11</v>
      </c>
      <c r="I131" s="260">
        <v>12</v>
      </c>
      <c r="J131" s="260">
        <v>4</v>
      </c>
      <c r="K131" s="260">
        <v>9</v>
      </c>
      <c r="L131" s="260">
        <v>12</v>
      </c>
      <c r="M131" s="112"/>
      <c r="N131" s="112"/>
      <c r="O131" s="112"/>
      <c r="P131" s="112"/>
      <c r="Q131" s="112"/>
      <c r="R131" s="112"/>
      <c r="S131" s="112"/>
      <c r="T131" s="112"/>
    </row>
    <row r="132" spans="1:24" s="11" customFormat="1" ht="12" customHeight="1">
      <c r="A132" s="38" t="s">
        <v>74</v>
      </c>
      <c r="B132" s="34" t="s">
        <v>87</v>
      </c>
      <c r="C132" s="45" t="s">
        <v>302</v>
      </c>
      <c r="D132" s="260">
        <f t="shared" si="14"/>
        <v>404</v>
      </c>
      <c r="E132" s="260">
        <v>86</v>
      </c>
      <c r="F132" s="260">
        <v>64</v>
      </c>
      <c r="G132" s="260">
        <v>83</v>
      </c>
      <c r="H132" s="260">
        <v>68</v>
      </c>
      <c r="I132" s="260">
        <v>55</v>
      </c>
      <c r="J132" s="260">
        <v>25</v>
      </c>
      <c r="K132" s="260">
        <v>10</v>
      </c>
      <c r="L132" s="260">
        <v>13</v>
      </c>
      <c r="M132" s="112"/>
      <c r="N132" s="112"/>
      <c r="O132" s="112"/>
      <c r="P132" s="112"/>
      <c r="Q132" s="112"/>
      <c r="R132" s="112"/>
      <c r="S132" s="112"/>
      <c r="T132" s="112"/>
    </row>
    <row r="133" spans="1:24" s="11" customFormat="1" ht="12" customHeight="1">
      <c r="A133" s="38" t="s">
        <v>75</v>
      </c>
      <c r="B133" s="57"/>
      <c r="C133" s="58" t="s">
        <v>61</v>
      </c>
      <c r="D133" s="260">
        <f t="shared" si="14"/>
        <v>305</v>
      </c>
      <c r="E133" s="260">
        <v>69</v>
      </c>
      <c r="F133" s="260">
        <v>51</v>
      </c>
      <c r="G133" s="260">
        <v>61</v>
      </c>
      <c r="H133" s="260">
        <v>52</v>
      </c>
      <c r="I133" s="260">
        <v>44</v>
      </c>
      <c r="J133" s="260">
        <v>15</v>
      </c>
      <c r="K133" s="260">
        <v>8</v>
      </c>
      <c r="L133" s="260">
        <v>5</v>
      </c>
      <c r="M133" s="112"/>
      <c r="N133" s="112"/>
      <c r="O133" s="112"/>
      <c r="P133" s="112"/>
      <c r="Q133" s="112"/>
      <c r="R133" s="112"/>
      <c r="S133" s="112"/>
      <c r="T133" s="112"/>
    </row>
    <row r="134" spans="1:24" s="11" customFormat="1" ht="12" customHeight="1">
      <c r="A134" s="38"/>
      <c r="B134" s="34" t="s">
        <v>88</v>
      </c>
      <c r="C134" s="45" t="s">
        <v>302</v>
      </c>
      <c r="D134" s="260">
        <f t="shared" si="14"/>
        <v>404</v>
      </c>
      <c r="E134" s="260">
        <v>65</v>
      </c>
      <c r="F134" s="260">
        <v>59</v>
      </c>
      <c r="G134" s="260">
        <v>59</v>
      </c>
      <c r="H134" s="260">
        <v>50</v>
      </c>
      <c r="I134" s="260">
        <v>55</v>
      </c>
      <c r="J134" s="260">
        <v>29</v>
      </c>
      <c r="K134" s="260">
        <v>30</v>
      </c>
      <c r="L134" s="260">
        <v>57</v>
      </c>
      <c r="M134" s="112"/>
      <c r="N134" s="112"/>
      <c r="O134" s="112"/>
      <c r="P134" s="112"/>
      <c r="Q134" s="112"/>
      <c r="R134" s="112"/>
      <c r="S134" s="112"/>
      <c r="T134" s="112"/>
    </row>
    <row r="135" spans="1:24" s="11" customFormat="1" ht="12" customHeight="1">
      <c r="A135" s="38"/>
      <c r="B135" s="57"/>
      <c r="C135" s="58" t="s">
        <v>61</v>
      </c>
      <c r="D135" s="260">
        <f>SUM(E135:L135)</f>
        <v>305</v>
      </c>
      <c r="E135" s="260">
        <v>53</v>
      </c>
      <c r="F135" s="260">
        <v>43</v>
      </c>
      <c r="G135" s="260">
        <v>47</v>
      </c>
      <c r="H135" s="260">
        <v>43</v>
      </c>
      <c r="I135" s="260">
        <v>36</v>
      </c>
      <c r="J135" s="260">
        <v>22</v>
      </c>
      <c r="K135" s="260">
        <v>25</v>
      </c>
      <c r="L135" s="260">
        <v>36</v>
      </c>
      <c r="M135" s="112"/>
      <c r="N135" s="112"/>
      <c r="O135" s="112"/>
      <c r="P135" s="112"/>
      <c r="Q135" s="112"/>
      <c r="R135" s="112"/>
      <c r="S135" s="112"/>
      <c r="T135" s="112"/>
    </row>
    <row r="136" spans="1:24" s="11" customFormat="1" ht="12" customHeight="1">
      <c r="A136" s="54" t="s">
        <v>70</v>
      </c>
      <c r="B136" s="34" t="s">
        <v>87</v>
      </c>
      <c r="C136" s="45" t="s">
        <v>302</v>
      </c>
      <c r="D136" s="260">
        <f t="shared" si="14"/>
        <v>277</v>
      </c>
      <c r="E136" s="260">
        <v>75</v>
      </c>
      <c r="F136" s="260">
        <v>64</v>
      </c>
      <c r="G136" s="260">
        <v>28</v>
      </c>
      <c r="H136" s="260">
        <v>52</v>
      </c>
      <c r="I136" s="260">
        <v>22</v>
      </c>
      <c r="J136" s="260">
        <v>16</v>
      </c>
      <c r="K136" s="260">
        <v>6</v>
      </c>
      <c r="L136" s="260">
        <v>14</v>
      </c>
      <c r="M136" s="112"/>
      <c r="N136" s="112"/>
      <c r="O136" s="112"/>
      <c r="P136" s="112"/>
      <c r="Q136" s="112"/>
      <c r="R136" s="112"/>
      <c r="S136" s="112"/>
      <c r="T136" s="112"/>
    </row>
    <row r="137" spans="1:24" s="11" customFormat="1" ht="12" customHeight="1">
      <c r="A137" s="59"/>
      <c r="B137" s="57"/>
      <c r="C137" s="58" t="s">
        <v>61</v>
      </c>
      <c r="D137" s="260">
        <f t="shared" si="14"/>
        <v>50</v>
      </c>
      <c r="E137" s="260">
        <v>14</v>
      </c>
      <c r="F137" s="260">
        <v>10</v>
      </c>
      <c r="G137" s="260">
        <v>4</v>
      </c>
      <c r="H137" s="260">
        <v>9</v>
      </c>
      <c r="I137" s="260">
        <v>6</v>
      </c>
      <c r="J137" s="260">
        <v>4</v>
      </c>
      <c r="K137" s="260">
        <v>1</v>
      </c>
      <c r="L137" s="260">
        <v>2</v>
      </c>
      <c r="M137" s="112"/>
      <c r="N137" s="112"/>
      <c r="O137" s="112"/>
      <c r="P137" s="112"/>
      <c r="Q137" s="112"/>
      <c r="R137" s="112"/>
      <c r="S137" s="112"/>
      <c r="T137" s="112"/>
    </row>
    <row r="138" spans="1:24" s="11" customFormat="1" ht="12" customHeight="1">
      <c r="A138" s="59"/>
      <c r="B138" s="34" t="s">
        <v>88</v>
      </c>
      <c r="C138" s="45" t="s">
        <v>302</v>
      </c>
      <c r="D138" s="260">
        <f t="shared" si="14"/>
        <v>277</v>
      </c>
      <c r="E138" s="260">
        <v>37</v>
      </c>
      <c r="F138" s="260">
        <v>27</v>
      </c>
      <c r="G138" s="260">
        <v>22</v>
      </c>
      <c r="H138" s="260">
        <v>30</v>
      </c>
      <c r="I138" s="260">
        <v>30</v>
      </c>
      <c r="J138" s="260">
        <v>30</v>
      </c>
      <c r="K138" s="260">
        <v>24</v>
      </c>
      <c r="L138" s="260">
        <v>77</v>
      </c>
      <c r="M138" s="112"/>
      <c r="N138" s="112"/>
      <c r="O138" s="112"/>
      <c r="P138" s="112"/>
      <c r="Q138" s="112"/>
      <c r="R138" s="112"/>
      <c r="S138" s="112"/>
      <c r="T138" s="112"/>
    </row>
    <row r="139" spans="1:24" s="11" customFormat="1" ht="12" customHeight="1">
      <c r="A139" s="59"/>
      <c r="B139" s="57"/>
      <c r="C139" s="58" t="s">
        <v>61</v>
      </c>
      <c r="D139" s="260">
        <f t="shared" si="14"/>
        <v>50</v>
      </c>
      <c r="E139" s="260">
        <v>7</v>
      </c>
      <c r="F139" s="260">
        <v>8</v>
      </c>
      <c r="G139" s="260">
        <v>5</v>
      </c>
      <c r="H139" s="260">
        <v>4</v>
      </c>
      <c r="I139" s="260">
        <v>5</v>
      </c>
      <c r="J139" s="260">
        <v>8</v>
      </c>
      <c r="K139" s="260">
        <v>3</v>
      </c>
      <c r="L139" s="260">
        <v>10</v>
      </c>
      <c r="M139" s="112"/>
      <c r="N139" s="112"/>
      <c r="O139" s="112"/>
      <c r="P139" s="112"/>
      <c r="Q139" s="112"/>
      <c r="R139" s="112"/>
      <c r="S139" s="112"/>
      <c r="T139" s="112"/>
    </row>
    <row r="140" spans="1:24" s="3" customFormat="1" ht="12" customHeight="1">
      <c r="A140" s="65" t="s">
        <v>94</v>
      </c>
      <c r="B140" s="204" t="s">
        <v>87</v>
      </c>
      <c r="C140" s="189" t="s">
        <v>302</v>
      </c>
      <c r="D140" s="261">
        <f>SUM(E140:L140)</f>
        <v>973</v>
      </c>
      <c r="E140" s="261">
        <f>E124+E128+E132+E136</f>
        <v>282</v>
      </c>
      <c r="F140" s="261">
        <f t="shared" ref="F140:I140" si="15">F124+F128+F132+F136</f>
        <v>191</v>
      </c>
      <c r="G140" s="261">
        <f t="shared" si="15"/>
        <v>148</v>
      </c>
      <c r="H140" s="261">
        <f t="shared" si="15"/>
        <v>149</v>
      </c>
      <c r="I140" s="261">
        <f t="shared" si="15"/>
        <v>99</v>
      </c>
      <c r="J140" s="261">
        <f>J124+J128+J132+J136</f>
        <v>50</v>
      </c>
      <c r="K140" s="261">
        <f>K124+K128+K132+K136</f>
        <v>24</v>
      </c>
      <c r="L140" s="261">
        <f>L124+L128+L132+L136</f>
        <v>30</v>
      </c>
      <c r="M140" s="112"/>
      <c r="N140" s="112"/>
      <c r="O140" s="112"/>
      <c r="P140" s="112"/>
      <c r="Q140" s="112"/>
      <c r="R140" s="112"/>
      <c r="S140" s="112"/>
      <c r="T140" s="112"/>
      <c r="U140" s="112"/>
      <c r="V140" s="112"/>
      <c r="W140" s="205"/>
      <c r="X140" s="205"/>
    </row>
    <row r="141" spans="1:24" s="3" customFormat="1" ht="12" customHeight="1">
      <c r="A141" s="198" t="s">
        <v>333</v>
      </c>
      <c r="B141" s="191"/>
      <c r="C141" s="206" t="s">
        <v>61</v>
      </c>
      <c r="D141" s="261">
        <f t="shared" si="14"/>
        <v>535</v>
      </c>
      <c r="E141" s="261">
        <f>E125+E129+E133+E137</f>
        <v>173</v>
      </c>
      <c r="F141" s="261">
        <f t="shared" ref="F141:L141" si="16">F125+F129+F133+F137</f>
        <v>98</v>
      </c>
      <c r="G141" s="261">
        <f t="shared" si="16"/>
        <v>84</v>
      </c>
      <c r="H141" s="261">
        <f t="shared" si="16"/>
        <v>76</v>
      </c>
      <c r="I141" s="261">
        <f t="shared" si="16"/>
        <v>60</v>
      </c>
      <c r="J141" s="261">
        <f t="shared" si="16"/>
        <v>23</v>
      </c>
      <c r="K141" s="261">
        <f t="shared" si="16"/>
        <v>13</v>
      </c>
      <c r="L141" s="261">
        <f t="shared" si="16"/>
        <v>8</v>
      </c>
      <c r="M141" s="112"/>
      <c r="N141" s="112"/>
      <c r="O141" s="112"/>
      <c r="P141" s="112"/>
      <c r="Q141" s="112"/>
      <c r="R141" s="112"/>
      <c r="S141" s="112"/>
      <c r="T141" s="112"/>
      <c r="U141" s="112"/>
      <c r="V141" s="112"/>
      <c r="W141" s="205"/>
      <c r="X141" s="205"/>
    </row>
    <row r="142" spans="1:24" s="3" customFormat="1" ht="12" customHeight="1">
      <c r="A142" s="192"/>
      <c r="B142" s="204" t="s">
        <v>88</v>
      </c>
      <c r="C142" s="189" t="s">
        <v>302</v>
      </c>
      <c r="D142" s="261">
        <f>SUM(E142:L142)</f>
        <v>973</v>
      </c>
      <c r="E142" s="261">
        <f t="shared" ref="E142:L143" si="17">E126+E130+E134+E138</f>
        <v>192</v>
      </c>
      <c r="F142" s="261">
        <f t="shared" si="17"/>
        <v>143</v>
      </c>
      <c r="G142" s="261">
        <f t="shared" si="17"/>
        <v>114</v>
      </c>
      <c r="H142" s="261">
        <f t="shared" si="17"/>
        <v>106</v>
      </c>
      <c r="I142" s="261">
        <f t="shared" si="17"/>
        <v>111</v>
      </c>
      <c r="J142" s="261">
        <f t="shared" si="17"/>
        <v>76</v>
      </c>
      <c r="K142" s="261">
        <f t="shared" si="17"/>
        <v>71</v>
      </c>
      <c r="L142" s="261">
        <f t="shared" si="17"/>
        <v>160</v>
      </c>
      <c r="M142" s="112"/>
      <c r="N142" s="112"/>
      <c r="O142" s="112"/>
      <c r="P142" s="112"/>
      <c r="Q142" s="112"/>
      <c r="R142" s="112"/>
      <c r="S142" s="112"/>
      <c r="T142" s="112"/>
      <c r="U142" s="112"/>
      <c r="V142" s="112"/>
      <c r="W142" s="205"/>
      <c r="X142" s="205"/>
    </row>
    <row r="143" spans="1:24" s="3" customFormat="1" ht="12" customHeight="1">
      <c r="A143" s="207"/>
      <c r="B143" s="191"/>
      <c r="C143" s="206" t="s">
        <v>61</v>
      </c>
      <c r="D143" s="261">
        <f t="shared" si="14"/>
        <v>535</v>
      </c>
      <c r="E143" s="261">
        <f t="shared" si="17"/>
        <v>129</v>
      </c>
      <c r="F143" s="261">
        <f t="shared" si="17"/>
        <v>88</v>
      </c>
      <c r="G143" s="261">
        <f t="shared" si="17"/>
        <v>72</v>
      </c>
      <c r="H143" s="261">
        <f t="shared" si="17"/>
        <v>60</v>
      </c>
      <c r="I143" s="261">
        <f t="shared" si="17"/>
        <v>56</v>
      </c>
      <c r="J143" s="261">
        <f t="shared" si="17"/>
        <v>35</v>
      </c>
      <c r="K143" s="261">
        <f t="shared" si="17"/>
        <v>37</v>
      </c>
      <c r="L143" s="261">
        <f t="shared" si="17"/>
        <v>58</v>
      </c>
      <c r="M143" s="112"/>
      <c r="N143" s="112"/>
      <c r="O143" s="112"/>
      <c r="P143" s="112"/>
      <c r="Q143" s="112"/>
      <c r="R143" s="112"/>
      <c r="S143" s="112"/>
      <c r="T143" s="112"/>
      <c r="U143" s="112"/>
      <c r="V143" s="112"/>
      <c r="W143" s="205"/>
      <c r="X143" s="205"/>
    </row>
    <row r="144" spans="1:24" s="11" customFormat="1" ht="12" customHeight="1">
      <c r="A144" s="56"/>
      <c r="B144" s="57"/>
      <c r="C144" s="58"/>
      <c r="D144" s="150"/>
      <c r="E144" s="112"/>
      <c r="F144" s="150"/>
      <c r="G144" s="112"/>
      <c r="H144" s="150"/>
      <c r="I144" s="112"/>
      <c r="J144" s="150"/>
      <c r="K144" s="112"/>
      <c r="L144" s="150"/>
      <c r="M144" s="112"/>
      <c r="N144" s="112"/>
      <c r="O144" s="112"/>
      <c r="P144" s="112"/>
      <c r="Q144" s="112"/>
      <c r="R144" s="112"/>
      <c r="S144" s="112"/>
      <c r="T144" s="112"/>
    </row>
    <row r="145" spans="1:24" s="11" customFormat="1" ht="12" customHeight="1">
      <c r="A145" s="62"/>
      <c r="B145" s="62"/>
      <c r="C145" s="45"/>
      <c r="D145" s="280" t="s">
        <v>283</v>
      </c>
      <c r="E145" s="280"/>
      <c r="F145" s="280"/>
      <c r="G145" s="280"/>
      <c r="H145" s="280"/>
      <c r="I145" s="280"/>
      <c r="J145" s="280"/>
      <c r="K145" s="280"/>
      <c r="L145" s="280"/>
      <c r="M145" s="112"/>
      <c r="N145" s="112"/>
      <c r="O145" s="112"/>
      <c r="P145" s="112"/>
      <c r="Q145" s="112"/>
      <c r="R145" s="112"/>
      <c r="S145" s="112"/>
      <c r="T145" s="112"/>
    </row>
    <row r="146" spans="1:24" s="11" customFormat="1" ht="12" customHeight="1">
      <c r="A146" s="54" t="s">
        <v>286</v>
      </c>
      <c r="B146" s="34" t="s">
        <v>87</v>
      </c>
      <c r="C146" s="45" t="s">
        <v>302</v>
      </c>
      <c r="D146" s="260">
        <f>SUM(E146:L146)</f>
        <v>176</v>
      </c>
      <c r="E146" s="260">
        <v>41</v>
      </c>
      <c r="F146" s="260">
        <v>39</v>
      </c>
      <c r="G146" s="260">
        <v>32</v>
      </c>
      <c r="H146" s="260">
        <v>34</v>
      </c>
      <c r="I146" s="260">
        <v>17</v>
      </c>
      <c r="J146" s="260">
        <v>2</v>
      </c>
      <c r="K146" s="260">
        <v>3</v>
      </c>
      <c r="L146" s="260">
        <v>8</v>
      </c>
      <c r="M146" s="112"/>
      <c r="N146" s="112"/>
      <c r="O146" s="112"/>
      <c r="P146" s="112"/>
      <c r="Q146" s="112"/>
      <c r="R146" s="112"/>
      <c r="S146" s="112"/>
      <c r="T146" s="112"/>
    </row>
    <row r="147" spans="1:24" s="11" customFormat="1" ht="12" customHeight="1">
      <c r="A147" s="56"/>
      <c r="B147" s="57"/>
      <c r="C147" s="58" t="s">
        <v>61</v>
      </c>
      <c r="D147" s="260">
        <f t="shared" ref="D147:D161" si="18">SUM(E147:L147)</f>
        <v>108</v>
      </c>
      <c r="E147" s="260">
        <v>26</v>
      </c>
      <c r="F147" s="260">
        <v>27</v>
      </c>
      <c r="G147" s="260">
        <v>20</v>
      </c>
      <c r="H147" s="260">
        <v>18</v>
      </c>
      <c r="I147" s="260">
        <v>9</v>
      </c>
      <c r="J147" s="260">
        <v>2</v>
      </c>
      <c r="K147" s="260">
        <v>2</v>
      </c>
      <c r="L147" s="260">
        <v>4</v>
      </c>
      <c r="M147" s="112"/>
      <c r="N147" s="112"/>
      <c r="O147" s="112"/>
      <c r="P147" s="112"/>
      <c r="Q147" s="112"/>
      <c r="R147" s="112"/>
      <c r="S147" s="112"/>
      <c r="T147" s="112"/>
    </row>
    <row r="148" spans="1:24" s="11" customFormat="1" ht="12" customHeight="1">
      <c r="A148" s="35"/>
      <c r="B148" s="34" t="s">
        <v>88</v>
      </c>
      <c r="C148" s="45" t="s">
        <v>302</v>
      </c>
      <c r="D148" s="260">
        <f t="shared" si="18"/>
        <v>176</v>
      </c>
      <c r="E148" s="260">
        <v>15</v>
      </c>
      <c r="F148" s="260">
        <v>17</v>
      </c>
      <c r="G148" s="260">
        <v>16</v>
      </c>
      <c r="H148" s="260">
        <v>18</v>
      </c>
      <c r="I148" s="260">
        <v>25</v>
      </c>
      <c r="J148" s="260">
        <v>19</v>
      </c>
      <c r="K148" s="260">
        <v>15</v>
      </c>
      <c r="L148" s="260">
        <v>51</v>
      </c>
      <c r="M148" s="112"/>
      <c r="N148" s="112"/>
      <c r="O148" s="112"/>
      <c r="P148" s="112"/>
      <c r="Q148" s="112"/>
      <c r="R148" s="112"/>
      <c r="S148" s="112"/>
      <c r="T148" s="112"/>
    </row>
    <row r="149" spans="1:24" s="11" customFormat="1" ht="12" customHeight="1">
      <c r="A149" s="59"/>
      <c r="B149" s="57"/>
      <c r="C149" s="58" t="s">
        <v>61</v>
      </c>
      <c r="D149" s="260">
        <f t="shared" si="18"/>
        <v>108</v>
      </c>
      <c r="E149" s="260">
        <v>6</v>
      </c>
      <c r="F149" s="260">
        <v>13</v>
      </c>
      <c r="G149" s="260">
        <v>11</v>
      </c>
      <c r="H149" s="260">
        <v>9</v>
      </c>
      <c r="I149" s="260">
        <v>14</v>
      </c>
      <c r="J149" s="260">
        <v>12</v>
      </c>
      <c r="K149" s="260">
        <v>12</v>
      </c>
      <c r="L149" s="260">
        <v>31</v>
      </c>
      <c r="M149" s="112"/>
      <c r="N149" s="112"/>
      <c r="O149" s="112"/>
      <c r="P149" s="112"/>
      <c r="Q149" s="112"/>
      <c r="R149" s="112"/>
      <c r="S149" s="112"/>
      <c r="T149" s="112"/>
    </row>
    <row r="150" spans="1:24" s="11" customFormat="1" ht="12" customHeight="1">
      <c r="A150" s="35" t="s">
        <v>90</v>
      </c>
      <c r="B150" s="181" t="s">
        <v>87</v>
      </c>
      <c r="C150" s="45" t="s">
        <v>302</v>
      </c>
      <c r="D150" s="260">
        <f t="shared" si="18"/>
        <v>55</v>
      </c>
      <c r="E150" s="260">
        <v>14</v>
      </c>
      <c r="F150" s="260">
        <v>20</v>
      </c>
      <c r="G150" s="260">
        <v>7</v>
      </c>
      <c r="H150" s="260">
        <v>5</v>
      </c>
      <c r="I150" s="260">
        <v>3</v>
      </c>
      <c r="J150" s="260">
        <v>5</v>
      </c>
      <c r="K150" s="260">
        <v>1</v>
      </c>
      <c r="L150" s="260">
        <v>0</v>
      </c>
      <c r="M150" s="112"/>
      <c r="N150" s="112"/>
      <c r="O150" s="112"/>
      <c r="P150" s="112"/>
      <c r="Q150" s="112"/>
      <c r="R150" s="112"/>
      <c r="S150" s="112"/>
      <c r="T150" s="112"/>
    </row>
    <row r="151" spans="1:24" s="11" customFormat="1" ht="12" customHeight="1">
      <c r="A151" s="56" t="s">
        <v>91</v>
      </c>
      <c r="B151" s="57"/>
      <c r="C151" s="58" t="s">
        <v>61</v>
      </c>
      <c r="D151" s="260">
        <f t="shared" si="18"/>
        <v>29</v>
      </c>
      <c r="E151" s="260">
        <v>6</v>
      </c>
      <c r="F151" s="260">
        <v>13</v>
      </c>
      <c r="G151" s="260">
        <v>3</v>
      </c>
      <c r="H151" s="260">
        <v>2</v>
      </c>
      <c r="I151" s="260">
        <v>2</v>
      </c>
      <c r="J151" s="260">
        <v>3</v>
      </c>
      <c r="K151" s="260">
        <v>0</v>
      </c>
      <c r="L151" s="260">
        <v>0</v>
      </c>
      <c r="M151" s="112"/>
      <c r="N151" s="112"/>
      <c r="O151" s="112"/>
      <c r="P151" s="112"/>
      <c r="Q151" s="112"/>
      <c r="R151" s="112"/>
      <c r="S151" s="112"/>
      <c r="T151" s="112"/>
    </row>
    <row r="152" spans="1:24" s="11" customFormat="1" ht="12" customHeight="1">
      <c r="A152" s="38"/>
      <c r="B152" s="181" t="s">
        <v>88</v>
      </c>
      <c r="C152" s="45" t="s">
        <v>302</v>
      </c>
      <c r="D152" s="260">
        <f t="shared" si="18"/>
        <v>55</v>
      </c>
      <c r="E152" s="260">
        <v>8</v>
      </c>
      <c r="F152" s="260">
        <v>9</v>
      </c>
      <c r="G152" s="260">
        <v>1</v>
      </c>
      <c r="H152" s="260">
        <v>1</v>
      </c>
      <c r="I152" s="260">
        <v>3</v>
      </c>
      <c r="J152" s="260">
        <v>8</v>
      </c>
      <c r="K152" s="260">
        <v>2</v>
      </c>
      <c r="L152" s="260">
        <v>23</v>
      </c>
      <c r="M152" s="112"/>
      <c r="N152" s="112"/>
      <c r="O152" s="112"/>
      <c r="P152" s="112"/>
      <c r="Q152" s="112"/>
      <c r="R152" s="112"/>
      <c r="S152" s="112"/>
      <c r="T152" s="112"/>
    </row>
    <row r="153" spans="1:24" s="11" customFormat="1" ht="12" customHeight="1">
      <c r="A153" s="38"/>
      <c r="B153" s="57"/>
      <c r="C153" s="58" t="s">
        <v>61</v>
      </c>
      <c r="D153" s="260">
        <f t="shared" si="18"/>
        <v>29</v>
      </c>
      <c r="E153" s="260">
        <v>4</v>
      </c>
      <c r="F153" s="260">
        <v>7</v>
      </c>
      <c r="G153" s="260">
        <v>0</v>
      </c>
      <c r="H153" s="260">
        <v>0</v>
      </c>
      <c r="I153" s="260">
        <v>2</v>
      </c>
      <c r="J153" s="260">
        <v>5</v>
      </c>
      <c r="K153" s="260">
        <v>1</v>
      </c>
      <c r="L153" s="260">
        <v>10</v>
      </c>
      <c r="M153" s="112"/>
      <c r="N153" s="112"/>
      <c r="O153" s="112"/>
      <c r="P153" s="112"/>
      <c r="Q153" s="112"/>
      <c r="R153" s="112"/>
      <c r="S153" s="112"/>
      <c r="T153" s="112"/>
    </row>
    <row r="154" spans="1:24" s="11" customFormat="1" ht="12" customHeight="1">
      <c r="A154" s="54" t="s">
        <v>72</v>
      </c>
      <c r="B154" s="34" t="s">
        <v>87</v>
      </c>
      <c r="C154" s="45" t="s">
        <v>302</v>
      </c>
      <c r="D154" s="260">
        <f t="shared" si="18"/>
        <v>713</v>
      </c>
      <c r="E154" s="260">
        <v>159</v>
      </c>
      <c r="F154" s="260">
        <v>135</v>
      </c>
      <c r="G154" s="260">
        <v>110</v>
      </c>
      <c r="H154" s="260">
        <v>131</v>
      </c>
      <c r="I154" s="260">
        <v>99</v>
      </c>
      <c r="J154" s="260">
        <v>32</v>
      </c>
      <c r="K154" s="260">
        <v>21</v>
      </c>
      <c r="L154" s="260">
        <v>26</v>
      </c>
      <c r="M154" s="112"/>
      <c r="N154" s="112"/>
      <c r="O154" s="112"/>
      <c r="P154" s="112"/>
      <c r="Q154" s="112"/>
      <c r="R154" s="112"/>
      <c r="S154" s="112"/>
      <c r="T154" s="112"/>
    </row>
    <row r="155" spans="1:24" s="11" customFormat="1" ht="12" customHeight="1">
      <c r="A155" s="56"/>
      <c r="B155" s="57"/>
      <c r="C155" s="58" t="s">
        <v>61</v>
      </c>
      <c r="D155" s="260">
        <f t="shared" si="18"/>
        <v>361</v>
      </c>
      <c r="E155" s="260">
        <v>81</v>
      </c>
      <c r="F155" s="260">
        <v>80</v>
      </c>
      <c r="G155" s="260">
        <v>56</v>
      </c>
      <c r="H155" s="260">
        <v>67</v>
      </c>
      <c r="I155" s="260">
        <v>43</v>
      </c>
      <c r="J155" s="260">
        <v>16</v>
      </c>
      <c r="K155" s="260">
        <v>7</v>
      </c>
      <c r="L155" s="260">
        <v>11</v>
      </c>
      <c r="M155" s="112"/>
      <c r="N155" s="112"/>
      <c r="O155" s="112"/>
      <c r="P155" s="112"/>
      <c r="Q155" s="112"/>
      <c r="R155" s="112"/>
      <c r="S155" s="112"/>
      <c r="T155" s="112"/>
    </row>
    <row r="156" spans="1:24" s="11" customFormat="1" ht="12" customHeight="1">
      <c r="A156" s="35"/>
      <c r="B156" s="34" t="s">
        <v>88</v>
      </c>
      <c r="C156" s="45" t="s">
        <v>302</v>
      </c>
      <c r="D156" s="260">
        <f t="shared" si="18"/>
        <v>713</v>
      </c>
      <c r="E156" s="260">
        <v>63</v>
      </c>
      <c r="F156" s="260">
        <v>59</v>
      </c>
      <c r="G156" s="260">
        <v>60</v>
      </c>
      <c r="H156" s="260">
        <v>65</v>
      </c>
      <c r="I156" s="260">
        <v>76</v>
      </c>
      <c r="J156" s="260">
        <v>83</v>
      </c>
      <c r="K156" s="260">
        <v>80</v>
      </c>
      <c r="L156" s="260">
        <v>227</v>
      </c>
      <c r="M156" s="112"/>
      <c r="N156" s="112"/>
      <c r="O156" s="112"/>
      <c r="P156" s="112"/>
      <c r="Q156" s="112"/>
      <c r="R156" s="112"/>
      <c r="S156" s="112"/>
      <c r="T156" s="112"/>
    </row>
    <row r="157" spans="1:24" s="11" customFormat="1" ht="12" customHeight="1">
      <c r="A157" s="56"/>
      <c r="B157" s="57"/>
      <c r="C157" s="58" t="s">
        <v>61</v>
      </c>
      <c r="D157" s="260">
        <f t="shared" si="18"/>
        <v>361</v>
      </c>
      <c r="E157" s="260">
        <v>39</v>
      </c>
      <c r="F157" s="260">
        <v>31</v>
      </c>
      <c r="G157" s="260">
        <v>25</v>
      </c>
      <c r="H157" s="260">
        <v>30</v>
      </c>
      <c r="I157" s="260">
        <v>43</v>
      </c>
      <c r="J157" s="260">
        <v>51</v>
      </c>
      <c r="K157" s="260">
        <v>39</v>
      </c>
      <c r="L157" s="260">
        <v>103</v>
      </c>
      <c r="M157" s="112"/>
      <c r="N157" s="112"/>
      <c r="O157" s="112"/>
      <c r="P157" s="112"/>
      <c r="Q157" s="112"/>
      <c r="R157" s="112"/>
      <c r="S157" s="112"/>
      <c r="T157" s="112"/>
    </row>
    <row r="158" spans="1:24" s="3" customFormat="1" ht="12" customHeight="1">
      <c r="A158" s="65" t="s">
        <v>94</v>
      </c>
      <c r="B158" s="204" t="s">
        <v>87</v>
      </c>
      <c r="C158" s="189" t="s">
        <v>302</v>
      </c>
      <c r="D158" s="190">
        <f t="shared" si="18"/>
        <v>944</v>
      </c>
      <c r="E158" s="190">
        <f>E146+E150+E154</f>
        <v>214</v>
      </c>
      <c r="F158" s="190">
        <f t="shared" ref="F158:L158" si="19">F146+F150+F154</f>
        <v>194</v>
      </c>
      <c r="G158" s="190">
        <f t="shared" si="19"/>
        <v>149</v>
      </c>
      <c r="H158" s="190">
        <f t="shared" si="19"/>
        <v>170</v>
      </c>
      <c r="I158" s="190">
        <f t="shared" si="19"/>
        <v>119</v>
      </c>
      <c r="J158" s="190">
        <f t="shared" si="19"/>
        <v>39</v>
      </c>
      <c r="K158" s="190">
        <f t="shared" si="19"/>
        <v>25</v>
      </c>
      <c r="L158" s="190">
        <f t="shared" si="19"/>
        <v>34</v>
      </c>
      <c r="M158" s="112"/>
      <c r="N158" s="112"/>
      <c r="O158" s="112"/>
      <c r="P158" s="112"/>
      <c r="Q158" s="112"/>
      <c r="R158" s="112"/>
      <c r="S158" s="112"/>
      <c r="T158" s="112"/>
      <c r="U158" s="112"/>
      <c r="V158" s="112"/>
      <c r="W158" s="205"/>
      <c r="X158" s="205"/>
    </row>
    <row r="159" spans="1:24" s="3" customFormat="1" ht="12" customHeight="1">
      <c r="A159" s="198" t="s">
        <v>333</v>
      </c>
      <c r="B159" s="191"/>
      <c r="C159" s="206" t="s">
        <v>61</v>
      </c>
      <c r="D159" s="190">
        <f t="shared" si="18"/>
        <v>498</v>
      </c>
      <c r="E159" s="190">
        <f>E147+E151+E155</f>
        <v>113</v>
      </c>
      <c r="F159" s="190">
        <f t="shared" ref="F159:L159" si="20">F147+F151+F155</f>
        <v>120</v>
      </c>
      <c r="G159" s="190">
        <f t="shared" si="20"/>
        <v>79</v>
      </c>
      <c r="H159" s="190">
        <f t="shared" si="20"/>
        <v>87</v>
      </c>
      <c r="I159" s="190">
        <f t="shared" si="20"/>
        <v>54</v>
      </c>
      <c r="J159" s="190">
        <f t="shared" si="20"/>
        <v>21</v>
      </c>
      <c r="K159" s="190">
        <f t="shared" si="20"/>
        <v>9</v>
      </c>
      <c r="L159" s="190">
        <f t="shared" si="20"/>
        <v>15</v>
      </c>
      <c r="M159" s="112"/>
      <c r="N159" s="112"/>
      <c r="O159" s="112"/>
      <c r="P159" s="112"/>
      <c r="Q159" s="112"/>
      <c r="R159" s="112"/>
      <c r="S159" s="112"/>
      <c r="T159" s="112"/>
      <c r="U159" s="112"/>
      <c r="V159" s="112"/>
      <c r="W159" s="205"/>
      <c r="X159" s="205"/>
    </row>
    <row r="160" spans="1:24" s="3" customFormat="1" ht="12" customHeight="1">
      <c r="A160" s="192"/>
      <c r="B160" s="204" t="s">
        <v>88</v>
      </c>
      <c r="C160" s="189" t="s">
        <v>302</v>
      </c>
      <c r="D160" s="190">
        <f t="shared" si="18"/>
        <v>944</v>
      </c>
      <c r="E160" s="190">
        <f t="shared" ref="E160:K160" si="21">E148+E152+E156</f>
        <v>86</v>
      </c>
      <c r="F160" s="190">
        <f t="shared" si="21"/>
        <v>85</v>
      </c>
      <c r="G160" s="190">
        <f t="shared" si="21"/>
        <v>77</v>
      </c>
      <c r="H160" s="190">
        <f t="shared" si="21"/>
        <v>84</v>
      </c>
      <c r="I160" s="190">
        <f t="shared" si="21"/>
        <v>104</v>
      </c>
      <c r="J160" s="190">
        <f t="shared" si="21"/>
        <v>110</v>
      </c>
      <c r="K160" s="190">
        <f t="shared" si="21"/>
        <v>97</v>
      </c>
      <c r="L160" s="190">
        <f>L148+L152+L156</f>
        <v>301</v>
      </c>
      <c r="M160" s="112"/>
      <c r="N160" s="112"/>
      <c r="O160" s="112"/>
      <c r="P160" s="112"/>
      <c r="Q160" s="112"/>
      <c r="R160" s="112"/>
      <c r="S160" s="112"/>
      <c r="T160" s="112"/>
      <c r="U160" s="112"/>
      <c r="V160" s="112"/>
      <c r="W160" s="205"/>
      <c r="X160" s="205"/>
    </row>
    <row r="161" spans="1:24" s="3" customFormat="1" ht="12" customHeight="1">
      <c r="A161" s="193"/>
      <c r="B161" s="191"/>
      <c r="C161" s="206" t="s">
        <v>61</v>
      </c>
      <c r="D161" s="190">
        <f t="shared" si="18"/>
        <v>498</v>
      </c>
      <c r="E161" s="190">
        <f t="shared" ref="E161:K161" si="22">E149+E153+E157</f>
        <v>49</v>
      </c>
      <c r="F161" s="190">
        <f t="shared" si="22"/>
        <v>51</v>
      </c>
      <c r="G161" s="190">
        <f t="shared" si="22"/>
        <v>36</v>
      </c>
      <c r="H161" s="190">
        <f t="shared" si="22"/>
        <v>39</v>
      </c>
      <c r="I161" s="190">
        <f t="shared" si="22"/>
        <v>59</v>
      </c>
      <c r="J161" s="190">
        <f t="shared" si="22"/>
        <v>68</v>
      </c>
      <c r="K161" s="190">
        <f t="shared" si="22"/>
        <v>52</v>
      </c>
      <c r="L161" s="190">
        <f>L149+L153+L157</f>
        <v>144</v>
      </c>
      <c r="M161" s="112"/>
      <c r="N161" s="112"/>
      <c r="O161" s="112"/>
      <c r="P161" s="112"/>
      <c r="Q161" s="112"/>
      <c r="R161" s="112"/>
      <c r="S161" s="112"/>
      <c r="T161" s="112"/>
      <c r="U161" s="112"/>
      <c r="V161" s="112"/>
      <c r="W161" s="205"/>
      <c r="X161" s="205"/>
    </row>
    <row r="162" spans="1:24" s="11" customFormat="1" ht="12" customHeight="1">
      <c r="A162" s="56"/>
      <c r="B162" s="57"/>
      <c r="C162" s="58"/>
      <c r="D162" s="105"/>
      <c r="E162" s="105"/>
      <c r="F162" s="105"/>
      <c r="G162" s="105"/>
      <c r="H162" s="105"/>
      <c r="I162" s="105"/>
      <c r="J162" s="149"/>
      <c r="K162" s="105"/>
      <c r="L162" s="105"/>
      <c r="M162" s="112"/>
      <c r="N162" s="112"/>
      <c r="O162" s="112"/>
      <c r="P162" s="112"/>
      <c r="Q162" s="112"/>
      <c r="R162" s="112"/>
      <c r="S162" s="112"/>
      <c r="T162" s="112"/>
    </row>
    <row r="163" spans="1:24" s="11" customFormat="1" ht="12" customHeight="1">
      <c r="A163" s="62"/>
      <c r="B163" s="62"/>
      <c r="C163" s="45"/>
      <c r="D163" s="280" t="s">
        <v>285</v>
      </c>
      <c r="E163" s="280"/>
      <c r="F163" s="280"/>
      <c r="G163" s="280"/>
      <c r="H163" s="280"/>
      <c r="I163" s="280"/>
      <c r="J163" s="280"/>
      <c r="K163" s="280"/>
      <c r="L163" s="280"/>
      <c r="M163" s="112"/>
      <c r="N163" s="112"/>
      <c r="O163" s="112"/>
      <c r="P163" s="112"/>
      <c r="Q163" s="112"/>
      <c r="R163" s="112"/>
      <c r="S163" s="112"/>
      <c r="T163" s="112"/>
    </row>
    <row r="164" spans="1:24" s="11" customFormat="1" ht="12" customHeight="1">
      <c r="A164" s="35" t="s">
        <v>90</v>
      </c>
      <c r="B164" s="159" t="s">
        <v>87</v>
      </c>
      <c r="C164" s="45" t="s">
        <v>302</v>
      </c>
      <c r="D164" s="260">
        <f t="shared" ref="D164:D171" si="23">SUM(E164:L164)</f>
        <v>207</v>
      </c>
      <c r="E164" s="260">
        <v>64</v>
      </c>
      <c r="F164" s="260">
        <v>74</v>
      </c>
      <c r="G164" s="260">
        <v>60</v>
      </c>
      <c r="H164" s="260">
        <v>5</v>
      </c>
      <c r="I164" s="260">
        <v>3</v>
      </c>
      <c r="J164" s="260">
        <v>0</v>
      </c>
      <c r="K164" s="260">
        <v>0</v>
      </c>
      <c r="L164" s="260">
        <v>1</v>
      </c>
      <c r="M164" s="112"/>
      <c r="N164" s="112"/>
      <c r="O164" s="112"/>
      <c r="P164" s="112"/>
      <c r="Q164" s="112"/>
      <c r="R164" s="112"/>
      <c r="S164" s="112"/>
      <c r="T164" s="112"/>
    </row>
    <row r="165" spans="1:24" s="11" customFormat="1" ht="12" customHeight="1">
      <c r="A165" s="56" t="s">
        <v>91</v>
      </c>
      <c r="B165" s="57"/>
      <c r="C165" s="58" t="s">
        <v>61</v>
      </c>
      <c r="D165" s="260">
        <f t="shared" si="23"/>
        <v>152</v>
      </c>
      <c r="E165" s="260">
        <v>47</v>
      </c>
      <c r="F165" s="260">
        <v>51</v>
      </c>
      <c r="G165" s="260">
        <v>48</v>
      </c>
      <c r="H165" s="260">
        <v>5</v>
      </c>
      <c r="I165" s="260">
        <v>1</v>
      </c>
      <c r="J165" s="260">
        <v>0</v>
      </c>
      <c r="K165" s="260">
        <v>0</v>
      </c>
      <c r="L165" s="260">
        <v>0</v>
      </c>
      <c r="M165" s="112"/>
      <c r="N165" s="112"/>
      <c r="O165" s="112"/>
      <c r="P165" s="112"/>
      <c r="Q165" s="112"/>
      <c r="R165" s="112"/>
      <c r="S165" s="112"/>
      <c r="T165" s="112"/>
    </row>
    <row r="166" spans="1:24" s="11" customFormat="1" ht="12" customHeight="1">
      <c r="A166" s="35"/>
      <c r="B166" s="159" t="s">
        <v>88</v>
      </c>
      <c r="C166" s="45" t="s">
        <v>302</v>
      </c>
      <c r="D166" s="260">
        <f t="shared" si="23"/>
        <v>207</v>
      </c>
      <c r="E166" s="260">
        <v>24</v>
      </c>
      <c r="F166" s="260">
        <v>38</v>
      </c>
      <c r="G166" s="260">
        <v>53</v>
      </c>
      <c r="H166" s="260">
        <v>43</v>
      </c>
      <c r="I166" s="260">
        <v>14</v>
      </c>
      <c r="J166" s="260">
        <v>11</v>
      </c>
      <c r="K166" s="260">
        <v>9</v>
      </c>
      <c r="L166" s="260">
        <v>15</v>
      </c>
      <c r="M166" s="112"/>
      <c r="N166" s="112"/>
      <c r="O166" s="112"/>
      <c r="P166" s="112"/>
      <c r="Q166" s="112"/>
      <c r="R166" s="112"/>
      <c r="S166" s="112"/>
      <c r="T166" s="112"/>
    </row>
    <row r="167" spans="1:24" s="11" customFormat="1" ht="12" customHeight="1">
      <c r="A167" s="59"/>
      <c r="B167" s="57"/>
      <c r="C167" s="58" t="s">
        <v>61</v>
      </c>
      <c r="D167" s="260">
        <f t="shared" si="23"/>
        <v>152</v>
      </c>
      <c r="E167" s="260">
        <v>18</v>
      </c>
      <c r="F167" s="260">
        <v>30</v>
      </c>
      <c r="G167" s="260">
        <v>41</v>
      </c>
      <c r="H167" s="260">
        <v>32</v>
      </c>
      <c r="I167" s="260">
        <v>11</v>
      </c>
      <c r="J167" s="260">
        <v>5</v>
      </c>
      <c r="K167" s="260">
        <v>8</v>
      </c>
      <c r="L167" s="260">
        <v>7</v>
      </c>
      <c r="M167" s="112"/>
      <c r="N167" s="112"/>
      <c r="O167" s="112"/>
      <c r="P167" s="112"/>
      <c r="Q167" s="112"/>
      <c r="R167" s="112"/>
      <c r="S167" s="112"/>
      <c r="T167" s="112"/>
    </row>
    <row r="168" spans="1:24" s="11" customFormat="1" ht="12" customHeight="1">
      <c r="A168" s="35" t="s">
        <v>74</v>
      </c>
      <c r="B168" s="157" t="s">
        <v>87</v>
      </c>
      <c r="C168" s="45" t="s">
        <v>302</v>
      </c>
      <c r="D168" s="260">
        <f t="shared" si="23"/>
        <v>570</v>
      </c>
      <c r="E168" s="260">
        <v>138</v>
      </c>
      <c r="F168" s="260">
        <v>116</v>
      </c>
      <c r="G168" s="260">
        <v>100</v>
      </c>
      <c r="H168" s="260">
        <v>87</v>
      </c>
      <c r="I168" s="260">
        <v>72</v>
      </c>
      <c r="J168" s="260">
        <v>45</v>
      </c>
      <c r="K168" s="260">
        <v>10</v>
      </c>
      <c r="L168" s="260">
        <v>2</v>
      </c>
      <c r="M168" s="112"/>
      <c r="N168" s="112"/>
      <c r="O168" s="112"/>
      <c r="P168" s="112"/>
      <c r="Q168" s="112"/>
      <c r="R168" s="112"/>
      <c r="S168" s="112"/>
      <c r="T168" s="112"/>
    </row>
    <row r="169" spans="1:24" s="11" customFormat="1" ht="12" customHeight="1">
      <c r="A169" s="56" t="s">
        <v>75</v>
      </c>
      <c r="B169" s="57"/>
      <c r="C169" s="58" t="s">
        <v>61</v>
      </c>
      <c r="D169" s="260">
        <f t="shared" si="23"/>
        <v>359</v>
      </c>
      <c r="E169" s="260">
        <v>84</v>
      </c>
      <c r="F169" s="260">
        <v>63</v>
      </c>
      <c r="G169" s="260">
        <v>63</v>
      </c>
      <c r="H169" s="260">
        <v>59</v>
      </c>
      <c r="I169" s="260">
        <v>48</v>
      </c>
      <c r="J169" s="260">
        <v>33</v>
      </c>
      <c r="K169" s="260">
        <v>7</v>
      </c>
      <c r="L169" s="260">
        <v>2</v>
      </c>
      <c r="M169" s="112"/>
      <c r="N169" s="112"/>
      <c r="O169" s="112"/>
      <c r="P169" s="112"/>
      <c r="Q169" s="112"/>
      <c r="R169" s="112"/>
      <c r="S169" s="112"/>
      <c r="T169" s="112"/>
    </row>
    <row r="170" spans="1:24" s="11" customFormat="1" ht="12" customHeight="1">
      <c r="A170" s="35"/>
      <c r="B170" s="157" t="s">
        <v>88</v>
      </c>
      <c r="C170" s="45" t="s">
        <v>302</v>
      </c>
      <c r="D170" s="260">
        <f t="shared" si="23"/>
        <v>570</v>
      </c>
      <c r="E170" s="260">
        <v>99</v>
      </c>
      <c r="F170" s="260">
        <v>86</v>
      </c>
      <c r="G170" s="260">
        <v>87</v>
      </c>
      <c r="H170" s="260">
        <v>81</v>
      </c>
      <c r="I170" s="260">
        <v>75</v>
      </c>
      <c r="J170" s="260">
        <v>39</v>
      </c>
      <c r="K170" s="260">
        <v>34</v>
      </c>
      <c r="L170" s="260">
        <v>69</v>
      </c>
      <c r="M170" s="112"/>
      <c r="N170" s="112"/>
      <c r="O170" s="112"/>
      <c r="P170" s="112"/>
      <c r="Q170" s="112"/>
      <c r="R170" s="112"/>
      <c r="S170" s="112"/>
      <c r="T170" s="112"/>
    </row>
    <row r="171" spans="1:24" s="11" customFormat="1" ht="12" customHeight="1">
      <c r="A171" s="59"/>
      <c r="B171" s="57"/>
      <c r="C171" s="58" t="s">
        <v>61</v>
      </c>
      <c r="D171" s="260">
        <f t="shared" si="23"/>
        <v>359</v>
      </c>
      <c r="E171" s="260">
        <v>59</v>
      </c>
      <c r="F171" s="260">
        <v>45</v>
      </c>
      <c r="G171" s="260">
        <v>59</v>
      </c>
      <c r="H171" s="260">
        <v>51</v>
      </c>
      <c r="I171" s="260">
        <v>47</v>
      </c>
      <c r="J171" s="260">
        <v>26</v>
      </c>
      <c r="K171" s="260">
        <v>27</v>
      </c>
      <c r="L171" s="260">
        <v>45</v>
      </c>
      <c r="M171" s="112"/>
      <c r="N171" s="112"/>
      <c r="O171" s="112"/>
      <c r="P171" s="112"/>
      <c r="Q171" s="112"/>
      <c r="R171" s="112"/>
      <c r="S171" s="112"/>
      <c r="T171" s="112"/>
    </row>
    <row r="172" spans="1:24" s="3" customFormat="1" ht="12" customHeight="1">
      <c r="A172" s="65" t="s">
        <v>94</v>
      </c>
      <c r="B172" s="204" t="s">
        <v>87</v>
      </c>
      <c r="C172" s="189" t="s">
        <v>302</v>
      </c>
      <c r="D172" s="190">
        <f>SUM(E172:L172)</f>
        <v>777</v>
      </c>
      <c r="E172" s="190">
        <f>E164+E168</f>
        <v>202</v>
      </c>
      <c r="F172" s="190">
        <f t="shared" ref="F172:K172" si="24">F164+F168</f>
        <v>190</v>
      </c>
      <c r="G172" s="190">
        <f t="shared" si="24"/>
        <v>160</v>
      </c>
      <c r="H172" s="190">
        <f t="shared" si="24"/>
        <v>92</v>
      </c>
      <c r="I172" s="190">
        <f t="shared" si="24"/>
        <v>75</v>
      </c>
      <c r="J172" s="190">
        <f t="shared" si="24"/>
        <v>45</v>
      </c>
      <c r="K172" s="190">
        <f t="shared" si="24"/>
        <v>10</v>
      </c>
      <c r="L172" s="190">
        <f>L164+L168</f>
        <v>3</v>
      </c>
      <c r="M172" s="112"/>
      <c r="N172" s="112"/>
      <c r="O172" s="112"/>
      <c r="P172" s="112"/>
      <c r="Q172" s="112"/>
      <c r="R172" s="112"/>
      <c r="S172" s="112"/>
      <c r="T172" s="112"/>
      <c r="U172" s="112"/>
      <c r="V172" s="112"/>
      <c r="W172" s="205"/>
      <c r="X172" s="205"/>
    </row>
    <row r="173" spans="1:24" s="3" customFormat="1" ht="12" customHeight="1">
      <c r="A173" s="198" t="s">
        <v>333</v>
      </c>
      <c r="B173" s="191"/>
      <c r="C173" s="206" t="s">
        <v>61</v>
      </c>
      <c r="D173" s="190">
        <f t="shared" ref="D173:D175" si="25">SUM(E173:L173)</f>
        <v>511</v>
      </c>
      <c r="E173" s="190">
        <f>E165+E169</f>
        <v>131</v>
      </c>
      <c r="F173" s="190">
        <f t="shared" ref="F173:K173" si="26">F165+F169</f>
        <v>114</v>
      </c>
      <c r="G173" s="190">
        <f t="shared" si="26"/>
        <v>111</v>
      </c>
      <c r="H173" s="190">
        <f t="shared" si="26"/>
        <v>64</v>
      </c>
      <c r="I173" s="190">
        <f t="shared" si="26"/>
        <v>49</v>
      </c>
      <c r="J173" s="190">
        <f t="shared" si="26"/>
        <v>33</v>
      </c>
      <c r="K173" s="190">
        <f t="shared" si="26"/>
        <v>7</v>
      </c>
      <c r="L173" s="190">
        <f>L165+L169</f>
        <v>2</v>
      </c>
      <c r="M173" s="112"/>
      <c r="N173" s="112"/>
      <c r="O173" s="112"/>
      <c r="P173" s="112"/>
      <c r="Q173" s="112"/>
      <c r="R173" s="112"/>
      <c r="S173" s="112"/>
      <c r="T173" s="112"/>
      <c r="U173" s="112"/>
      <c r="V173" s="112"/>
      <c r="W173" s="205"/>
      <c r="X173" s="205"/>
    </row>
    <row r="174" spans="1:24" s="3" customFormat="1" ht="12" customHeight="1">
      <c r="A174" s="192"/>
      <c r="B174" s="204" t="s">
        <v>88</v>
      </c>
      <c r="C174" s="189" t="s">
        <v>302</v>
      </c>
      <c r="D174" s="190">
        <f t="shared" si="25"/>
        <v>777</v>
      </c>
      <c r="E174" s="190">
        <f>E166+E170</f>
        <v>123</v>
      </c>
      <c r="F174" s="190">
        <f t="shared" ref="F174:L174" si="27">F166+F170</f>
        <v>124</v>
      </c>
      <c r="G174" s="190">
        <f t="shared" si="27"/>
        <v>140</v>
      </c>
      <c r="H174" s="190">
        <f t="shared" si="27"/>
        <v>124</v>
      </c>
      <c r="I174" s="190">
        <f t="shared" si="27"/>
        <v>89</v>
      </c>
      <c r="J174" s="190">
        <f t="shared" si="27"/>
        <v>50</v>
      </c>
      <c r="K174" s="190">
        <f t="shared" si="27"/>
        <v>43</v>
      </c>
      <c r="L174" s="190">
        <f t="shared" si="27"/>
        <v>84</v>
      </c>
      <c r="M174" s="112"/>
      <c r="N174" s="112"/>
      <c r="O174" s="112"/>
      <c r="P174" s="112"/>
      <c r="Q174" s="112"/>
      <c r="R174" s="112"/>
      <c r="S174" s="112"/>
      <c r="T174" s="112"/>
      <c r="U174" s="112"/>
      <c r="V174" s="112"/>
      <c r="W174" s="205"/>
      <c r="X174" s="205"/>
    </row>
    <row r="175" spans="1:24" s="3" customFormat="1" ht="12" customHeight="1">
      <c r="A175" s="193"/>
      <c r="B175" s="191"/>
      <c r="C175" s="206" t="s">
        <v>61</v>
      </c>
      <c r="D175" s="190">
        <f t="shared" si="25"/>
        <v>511</v>
      </c>
      <c r="E175" s="190">
        <f>E167+E171</f>
        <v>77</v>
      </c>
      <c r="F175" s="190">
        <f t="shared" ref="F175:L175" si="28">F167+F171</f>
        <v>75</v>
      </c>
      <c r="G175" s="190">
        <f t="shared" si="28"/>
        <v>100</v>
      </c>
      <c r="H175" s="190">
        <f t="shared" si="28"/>
        <v>83</v>
      </c>
      <c r="I175" s="190">
        <f t="shared" si="28"/>
        <v>58</v>
      </c>
      <c r="J175" s="190">
        <f t="shared" si="28"/>
        <v>31</v>
      </c>
      <c r="K175" s="190">
        <f t="shared" si="28"/>
        <v>35</v>
      </c>
      <c r="L175" s="190">
        <f t="shared" si="28"/>
        <v>52</v>
      </c>
      <c r="M175" s="112"/>
      <c r="N175" s="112"/>
      <c r="O175" s="112"/>
      <c r="P175" s="112"/>
      <c r="Q175" s="112"/>
      <c r="R175" s="112"/>
      <c r="S175" s="112"/>
      <c r="T175" s="112"/>
      <c r="U175" s="112"/>
      <c r="V175" s="112"/>
      <c r="W175" s="205"/>
      <c r="X175" s="205"/>
    </row>
    <row r="176" spans="1:24" s="11" customFormat="1" ht="12" customHeight="1">
      <c r="A176" s="59"/>
      <c r="B176" s="57"/>
      <c r="C176" s="58"/>
      <c r="D176" s="105"/>
      <c r="E176" s="105"/>
      <c r="F176" s="105"/>
      <c r="G176" s="105"/>
      <c r="H176" s="105"/>
      <c r="I176" s="105"/>
      <c r="J176" s="105"/>
      <c r="K176" s="105"/>
      <c r="L176" s="105"/>
      <c r="M176" s="112"/>
      <c r="N176" s="112"/>
      <c r="O176" s="112"/>
      <c r="P176" s="112"/>
      <c r="Q176" s="112"/>
      <c r="R176" s="112"/>
      <c r="S176" s="112"/>
      <c r="T176" s="112"/>
      <c r="U176" s="112"/>
      <c r="V176" s="112"/>
    </row>
    <row r="177" spans="1:24" s="11" customFormat="1" ht="12" customHeight="1">
      <c r="A177" s="62"/>
      <c r="B177" s="62"/>
      <c r="C177" s="45"/>
      <c r="D177" s="280" t="s">
        <v>342</v>
      </c>
      <c r="E177" s="280"/>
      <c r="F177" s="280"/>
      <c r="G177" s="280"/>
      <c r="H177" s="280"/>
      <c r="I177" s="280"/>
      <c r="J177" s="280"/>
      <c r="K177" s="280"/>
      <c r="L177" s="280"/>
      <c r="M177" s="112"/>
      <c r="N177" s="112"/>
      <c r="O177" s="112"/>
      <c r="P177" s="112"/>
      <c r="Q177" s="112"/>
      <c r="R177" s="112"/>
      <c r="S177" s="112"/>
      <c r="T177" s="112"/>
    </row>
    <row r="178" spans="1:24" s="11" customFormat="1" ht="12" customHeight="1">
      <c r="A178" s="35" t="s">
        <v>90</v>
      </c>
      <c r="B178" s="213" t="s">
        <v>87</v>
      </c>
      <c r="C178" s="45" t="s">
        <v>302</v>
      </c>
      <c r="D178" s="260">
        <f t="shared" ref="D178:D185" si="29">SUM(E178:L178)</f>
        <v>219</v>
      </c>
      <c r="E178" s="260">
        <v>98</v>
      </c>
      <c r="F178" s="260">
        <v>56</v>
      </c>
      <c r="G178" s="260">
        <v>55</v>
      </c>
      <c r="H178" s="260">
        <v>10</v>
      </c>
      <c r="I178" s="260">
        <v>0</v>
      </c>
      <c r="J178" s="260">
        <v>0</v>
      </c>
      <c r="K178" s="260">
        <v>0</v>
      </c>
      <c r="L178" s="260">
        <v>0</v>
      </c>
      <c r="M178" s="112"/>
      <c r="N178" s="112"/>
      <c r="O178" s="112"/>
      <c r="P178" s="112"/>
      <c r="Q178" s="112"/>
      <c r="R178" s="112"/>
      <c r="S178" s="112"/>
      <c r="T178" s="112"/>
    </row>
    <row r="179" spans="1:24" s="11" customFormat="1" ht="12" customHeight="1">
      <c r="A179" s="56" t="s">
        <v>91</v>
      </c>
      <c r="B179" s="57"/>
      <c r="C179" s="58" t="s">
        <v>61</v>
      </c>
      <c r="D179" s="260">
        <f t="shared" si="29"/>
        <v>164</v>
      </c>
      <c r="E179" s="260">
        <v>75</v>
      </c>
      <c r="F179" s="260">
        <v>44</v>
      </c>
      <c r="G179" s="260">
        <v>38</v>
      </c>
      <c r="H179" s="260">
        <v>7</v>
      </c>
      <c r="I179" s="260">
        <v>0</v>
      </c>
      <c r="J179" s="260">
        <v>0</v>
      </c>
      <c r="K179" s="260">
        <v>0</v>
      </c>
      <c r="L179" s="260">
        <v>0</v>
      </c>
      <c r="M179" s="112"/>
      <c r="N179" s="112"/>
      <c r="O179" s="112"/>
      <c r="P179" s="112"/>
      <c r="Q179" s="112"/>
      <c r="R179" s="112"/>
      <c r="S179" s="112"/>
      <c r="T179" s="112"/>
    </row>
    <row r="180" spans="1:24" s="11" customFormat="1" ht="12" customHeight="1">
      <c r="A180" s="35"/>
      <c r="B180" s="213" t="s">
        <v>88</v>
      </c>
      <c r="C180" s="45" t="s">
        <v>302</v>
      </c>
      <c r="D180" s="260">
        <f t="shared" si="29"/>
        <v>219</v>
      </c>
      <c r="E180" s="260">
        <v>63</v>
      </c>
      <c r="F180" s="260">
        <v>58</v>
      </c>
      <c r="G180" s="260">
        <v>60</v>
      </c>
      <c r="H180" s="260">
        <v>28</v>
      </c>
      <c r="I180" s="260">
        <v>5</v>
      </c>
      <c r="J180" s="260">
        <v>4</v>
      </c>
      <c r="K180" s="260">
        <v>0</v>
      </c>
      <c r="L180" s="260">
        <v>1</v>
      </c>
      <c r="M180" s="112"/>
      <c r="N180" s="112"/>
      <c r="O180" s="112"/>
      <c r="P180" s="112"/>
      <c r="Q180" s="112"/>
      <c r="R180" s="112"/>
      <c r="S180" s="112"/>
      <c r="T180" s="112"/>
    </row>
    <row r="181" spans="1:24" s="11" customFormat="1" ht="12" customHeight="1">
      <c r="A181" s="59"/>
      <c r="B181" s="57"/>
      <c r="C181" s="58" t="s">
        <v>61</v>
      </c>
      <c r="D181" s="260">
        <f t="shared" si="29"/>
        <v>164</v>
      </c>
      <c r="E181" s="260">
        <v>52</v>
      </c>
      <c r="F181" s="260">
        <v>47</v>
      </c>
      <c r="G181" s="260">
        <v>42</v>
      </c>
      <c r="H181" s="260">
        <v>16</v>
      </c>
      <c r="I181" s="260">
        <v>4</v>
      </c>
      <c r="J181" s="260">
        <v>2</v>
      </c>
      <c r="K181" s="260">
        <v>0</v>
      </c>
      <c r="L181" s="260">
        <v>1</v>
      </c>
      <c r="M181" s="112"/>
      <c r="N181" s="112"/>
      <c r="O181" s="112"/>
      <c r="P181" s="112"/>
      <c r="Q181" s="112"/>
      <c r="R181" s="112"/>
      <c r="S181" s="112"/>
      <c r="T181" s="112"/>
    </row>
    <row r="182" spans="1:24" s="11" customFormat="1" ht="12" customHeight="1">
      <c r="A182" s="35" t="s">
        <v>74</v>
      </c>
      <c r="B182" s="213" t="s">
        <v>87</v>
      </c>
      <c r="C182" s="45" t="s">
        <v>302</v>
      </c>
      <c r="D182" s="260">
        <f t="shared" si="29"/>
        <v>831</v>
      </c>
      <c r="E182" s="260">
        <v>224</v>
      </c>
      <c r="F182" s="260">
        <v>254</v>
      </c>
      <c r="G182" s="260">
        <v>247</v>
      </c>
      <c r="H182" s="260">
        <v>106</v>
      </c>
      <c r="I182" s="260">
        <v>0</v>
      </c>
      <c r="J182" s="260">
        <v>0</v>
      </c>
      <c r="K182" s="260">
        <v>0</v>
      </c>
      <c r="L182" s="260">
        <v>0</v>
      </c>
      <c r="M182" s="112"/>
      <c r="N182" s="112"/>
      <c r="O182" s="112"/>
      <c r="P182" s="112"/>
      <c r="Q182" s="112"/>
      <c r="R182" s="112"/>
      <c r="S182" s="112"/>
      <c r="T182" s="112"/>
    </row>
    <row r="183" spans="1:24" s="11" customFormat="1" ht="12" customHeight="1">
      <c r="A183" s="56" t="s">
        <v>75</v>
      </c>
      <c r="B183" s="57"/>
      <c r="C183" s="58" t="s">
        <v>61</v>
      </c>
      <c r="D183" s="260">
        <f t="shared" si="29"/>
        <v>514</v>
      </c>
      <c r="E183" s="260">
        <v>141</v>
      </c>
      <c r="F183" s="260">
        <v>147</v>
      </c>
      <c r="G183" s="260">
        <v>163</v>
      </c>
      <c r="H183" s="260">
        <v>63</v>
      </c>
      <c r="I183" s="260">
        <v>0</v>
      </c>
      <c r="J183" s="260">
        <v>0</v>
      </c>
      <c r="K183" s="260">
        <v>0</v>
      </c>
      <c r="L183" s="260">
        <v>0</v>
      </c>
      <c r="M183" s="112"/>
      <c r="N183" s="112"/>
      <c r="O183" s="112"/>
      <c r="P183" s="112"/>
      <c r="Q183" s="112"/>
      <c r="R183" s="112"/>
      <c r="S183" s="112"/>
      <c r="T183" s="112"/>
    </row>
    <row r="184" spans="1:24" s="11" customFormat="1" ht="12" customHeight="1">
      <c r="A184" s="35"/>
      <c r="B184" s="213" t="s">
        <v>88</v>
      </c>
      <c r="C184" s="45" t="s">
        <v>302</v>
      </c>
      <c r="D184" s="260">
        <f t="shared" si="29"/>
        <v>831</v>
      </c>
      <c r="E184" s="260">
        <v>190</v>
      </c>
      <c r="F184" s="260">
        <v>233</v>
      </c>
      <c r="G184" s="260">
        <v>224</v>
      </c>
      <c r="H184" s="260">
        <v>120</v>
      </c>
      <c r="I184" s="260">
        <v>26</v>
      </c>
      <c r="J184" s="260">
        <v>11</v>
      </c>
      <c r="K184" s="260">
        <v>16</v>
      </c>
      <c r="L184" s="260">
        <v>11</v>
      </c>
      <c r="M184" s="112"/>
      <c r="N184" s="112"/>
      <c r="O184" s="112"/>
      <c r="P184" s="112"/>
      <c r="Q184" s="112"/>
      <c r="R184" s="112"/>
      <c r="S184" s="112"/>
      <c r="T184" s="112"/>
    </row>
    <row r="185" spans="1:24" s="11" customFormat="1" ht="12" customHeight="1">
      <c r="A185" s="59"/>
      <c r="B185" s="57"/>
      <c r="C185" s="58" t="s">
        <v>61</v>
      </c>
      <c r="D185" s="260">
        <f t="shared" si="29"/>
        <v>514</v>
      </c>
      <c r="E185" s="260">
        <v>121</v>
      </c>
      <c r="F185" s="260">
        <v>131</v>
      </c>
      <c r="G185" s="260">
        <v>147</v>
      </c>
      <c r="H185" s="260">
        <v>77</v>
      </c>
      <c r="I185" s="260">
        <v>16</v>
      </c>
      <c r="J185" s="260">
        <v>8</v>
      </c>
      <c r="K185" s="260">
        <v>7</v>
      </c>
      <c r="L185" s="260">
        <v>7</v>
      </c>
      <c r="M185" s="112"/>
      <c r="N185" s="112"/>
      <c r="O185" s="112"/>
      <c r="P185" s="112"/>
      <c r="Q185" s="112"/>
      <c r="R185" s="112"/>
      <c r="S185" s="112"/>
      <c r="T185" s="112"/>
    </row>
    <row r="186" spans="1:24" s="3" customFormat="1" ht="12" customHeight="1">
      <c r="A186" s="65" t="s">
        <v>94</v>
      </c>
      <c r="B186" s="214" t="s">
        <v>87</v>
      </c>
      <c r="C186" s="189" t="s">
        <v>302</v>
      </c>
      <c r="D186" s="261">
        <f t="shared" ref="D186:D187" si="30">SUM(E186:L186)</f>
        <v>1050</v>
      </c>
      <c r="E186" s="261">
        <f>E178+E182</f>
        <v>322</v>
      </c>
      <c r="F186" s="261">
        <f t="shared" ref="F186:L186" si="31">F178+F182</f>
        <v>310</v>
      </c>
      <c r="G186" s="261">
        <f t="shared" si="31"/>
        <v>302</v>
      </c>
      <c r="H186" s="261">
        <f t="shared" si="31"/>
        <v>116</v>
      </c>
      <c r="I186" s="261">
        <f t="shared" si="31"/>
        <v>0</v>
      </c>
      <c r="J186" s="261">
        <f t="shared" si="31"/>
        <v>0</v>
      </c>
      <c r="K186" s="261">
        <f t="shared" si="31"/>
        <v>0</v>
      </c>
      <c r="L186" s="261">
        <f t="shared" si="31"/>
        <v>0</v>
      </c>
      <c r="M186" s="112"/>
      <c r="N186" s="112"/>
      <c r="O186" s="112"/>
      <c r="P186" s="112"/>
      <c r="Q186" s="112"/>
      <c r="R186" s="112"/>
      <c r="S186" s="112"/>
      <c r="T186" s="112"/>
      <c r="U186" s="112"/>
      <c r="V186" s="112"/>
      <c r="W186" s="112"/>
      <c r="X186" s="205"/>
    </row>
    <row r="187" spans="1:24" s="3" customFormat="1" ht="12" customHeight="1">
      <c r="A187" s="198" t="s">
        <v>333</v>
      </c>
      <c r="B187" s="191"/>
      <c r="C187" s="206" t="s">
        <v>61</v>
      </c>
      <c r="D187" s="261">
        <f t="shared" si="30"/>
        <v>678</v>
      </c>
      <c r="E187" s="261">
        <f>E179+E183</f>
        <v>216</v>
      </c>
      <c r="F187" s="261">
        <f t="shared" ref="F187:L187" si="32">F179+F183</f>
        <v>191</v>
      </c>
      <c r="G187" s="261">
        <f t="shared" si="32"/>
        <v>201</v>
      </c>
      <c r="H187" s="261">
        <f t="shared" si="32"/>
        <v>70</v>
      </c>
      <c r="I187" s="261">
        <f t="shared" si="32"/>
        <v>0</v>
      </c>
      <c r="J187" s="261">
        <f t="shared" si="32"/>
        <v>0</v>
      </c>
      <c r="K187" s="261">
        <f t="shared" si="32"/>
        <v>0</v>
      </c>
      <c r="L187" s="261">
        <f t="shared" si="32"/>
        <v>0</v>
      </c>
      <c r="M187" s="112"/>
      <c r="N187" s="112"/>
      <c r="O187" s="112"/>
      <c r="P187" s="112"/>
      <c r="Q187" s="112"/>
      <c r="R187" s="112"/>
      <c r="S187" s="112"/>
      <c r="T187" s="112"/>
      <c r="U187" s="112"/>
      <c r="V187" s="112"/>
      <c r="W187" s="112"/>
      <c r="X187" s="205"/>
    </row>
    <row r="188" spans="1:24" s="3" customFormat="1" ht="12" customHeight="1">
      <c r="A188" s="192"/>
      <c r="B188" s="214" t="s">
        <v>88</v>
      </c>
      <c r="C188" s="189" t="s">
        <v>302</v>
      </c>
      <c r="D188" s="190">
        <f>SUM(E188:L188)</f>
        <v>1050</v>
      </c>
      <c r="E188" s="190">
        <f t="shared" ref="E188:K188" si="33">E180+E184</f>
        <v>253</v>
      </c>
      <c r="F188" s="190">
        <f t="shared" si="33"/>
        <v>291</v>
      </c>
      <c r="G188" s="190">
        <f t="shared" si="33"/>
        <v>284</v>
      </c>
      <c r="H188" s="190">
        <f t="shared" si="33"/>
        <v>148</v>
      </c>
      <c r="I188" s="190">
        <f t="shared" si="33"/>
        <v>31</v>
      </c>
      <c r="J188" s="190">
        <f t="shared" si="33"/>
        <v>15</v>
      </c>
      <c r="K188" s="190">
        <f t="shared" si="33"/>
        <v>16</v>
      </c>
      <c r="L188" s="190">
        <f>L180+L184</f>
        <v>12</v>
      </c>
      <c r="M188" s="112"/>
      <c r="N188" s="112"/>
      <c r="O188" s="112"/>
      <c r="P188" s="112"/>
      <c r="Q188" s="112"/>
      <c r="R188" s="112"/>
      <c r="S188" s="112"/>
      <c r="T188" s="112"/>
      <c r="U188" s="112"/>
      <c r="V188" s="112"/>
      <c r="W188" s="112"/>
      <c r="X188" s="205"/>
    </row>
    <row r="189" spans="1:24" s="3" customFormat="1" ht="12" customHeight="1">
      <c r="A189" s="193"/>
      <c r="B189" s="191"/>
      <c r="C189" s="206" t="s">
        <v>61</v>
      </c>
      <c r="D189" s="190">
        <f>SUM(E189:L189)</f>
        <v>678</v>
      </c>
      <c r="E189" s="190">
        <f t="shared" ref="E189:K189" si="34">E181+E185</f>
        <v>173</v>
      </c>
      <c r="F189" s="190">
        <f t="shared" si="34"/>
        <v>178</v>
      </c>
      <c r="G189" s="190">
        <f t="shared" si="34"/>
        <v>189</v>
      </c>
      <c r="H189" s="190">
        <f t="shared" si="34"/>
        <v>93</v>
      </c>
      <c r="I189" s="190">
        <f t="shared" si="34"/>
        <v>20</v>
      </c>
      <c r="J189" s="190">
        <f t="shared" si="34"/>
        <v>10</v>
      </c>
      <c r="K189" s="190">
        <f t="shared" si="34"/>
        <v>7</v>
      </c>
      <c r="L189" s="190">
        <f>L181+L185</f>
        <v>8</v>
      </c>
      <c r="M189" s="112"/>
      <c r="N189" s="112"/>
      <c r="O189" s="112"/>
      <c r="P189" s="112"/>
      <c r="Q189" s="112"/>
      <c r="R189" s="112"/>
      <c r="S189" s="112"/>
      <c r="T189" s="112"/>
      <c r="U189" s="112"/>
      <c r="V189" s="112"/>
      <c r="W189" s="112"/>
      <c r="X189" s="205"/>
    </row>
    <row r="190" spans="1:24" s="3" customFormat="1" ht="12" customHeight="1">
      <c r="A190" s="193"/>
      <c r="B190" s="191"/>
      <c r="C190" s="206"/>
      <c r="D190" s="190"/>
      <c r="E190" s="190"/>
      <c r="F190" s="190"/>
      <c r="G190" s="190"/>
      <c r="H190" s="190"/>
      <c r="I190" s="190"/>
      <c r="J190" s="190"/>
      <c r="K190" s="190"/>
      <c r="L190" s="190"/>
      <c r="M190" s="112"/>
      <c r="N190" s="205"/>
      <c r="O190" s="205"/>
      <c r="P190" s="205"/>
      <c r="Q190" s="205"/>
      <c r="R190" s="205"/>
      <c r="S190" s="205"/>
      <c r="T190" s="205"/>
      <c r="U190" s="205"/>
      <c r="V190" s="205"/>
      <c r="W190" s="205"/>
      <c r="X190" s="205"/>
    </row>
    <row r="191" spans="1:24" s="11" customFormat="1" ht="12" customHeight="1">
      <c r="A191" s="56"/>
      <c r="B191" s="57"/>
      <c r="C191" s="58"/>
      <c r="D191" s="293" t="s">
        <v>97</v>
      </c>
      <c r="E191" s="293"/>
      <c r="F191" s="293"/>
      <c r="G191" s="293"/>
      <c r="H191" s="293"/>
      <c r="I191" s="293"/>
      <c r="J191" s="293"/>
      <c r="K191" s="293"/>
      <c r="L191" s="293"/>
      <c r="M191" s="112"/>
      <c r="N191" s="112"/>
      <c r="O191" s="112"/>
      <c r="P191" s="112"/>
      <c r="Q191" s="112"/>
      <c r="R191" s="112"/>
      <c r="S191" s="112"/>
      <c r="T191" s="112"/>
    </row>
    <row r="192" spans="1:24" s="11" customFormat="1" ht="12" customHeight="1">
      <c r="A192" s="54" t="s">
        <v>286</v>
      </c>
      <c r="B192" s="34" t="s">
        <v>87</v>
      </c>
      <c r="C192" s="45" t="s">
        <v>302</v>
      </c>
      <c r="D192" s="260">
        <f>SUM(E192:L192)</f>
        <v>490</v>
      </c>
      <c r="E192" s="260">
        <v>122</v>
      </c>
      <c r="F192" s="260">
        <v>102</v>
      </c>
      <c r="G192" s="260">
        <v>94</v>
      </c>
      <c r="H192" s="260">
        <v>97</v>
      </c>
      <c r="I192" s="260">
        <v>49</v>
      </c>
      <c r="J192" s="260">
        <v>12</v>
      </c>
      <c r="K192" s="260">
        <v>3</v>
      </c>
      <c r="L192" s="260">
        <v>11</v>
      </c>
      <c r="M192" s="112"/>
      <c r="N192" s="112"/>
      <c r="O192" s="112"/>
      <c r="P192" s="112"/>
      <c r="Q192" s="112"/>
      <c r="R192" s="112"/>
      <c r="S192" s="112"/>
      <c r="T192" s="112"/>
      <c r="U192" s="112"/>
      <c r="V192" s="112"/>
      <c r="W192" s="112"/>
      <c r="X192" s="112"/>
    </row>
    <row r="193" spans="1:24" s="11" customFormat="1" ht="12" customHeight="1">
      <c r="A193" s="56"/>
      <c r="B193" s="57"/>
      <c r="C193" s="58" t="s">
        <v>61</v>
      </c>
      <c r="D193" s="260">
        <f t="shared" ref="D193:D227" si="35">SUM(E193:L193)</f>
        <v>330</v>
      </c>
      <c r="E193" s="260">
        <v>86</v>
      </c>
      <c r="F193" s="260">
        <v>64</v>
      </c>
      <c r="G193" s="260">
        <v>61</v>
      </c>
      <c r="H193" s="260">
        <v>72</v>
      </c>
      <c r="I193" s="260">
        <v>34</v>
      </c>
      <c r="J193" s="260">
        <v>7</v>
      </c>
      <c r="K193" s="260">
        <v>1</v>
      </c>
      <c r="L193" s="260">
        <v>5</v>
      </c>
      <c r="M193" s="112"/>
      <c r="N193" s="112"/>
      <c r="O193" s="112"/>
      <c r="P193" s="112"/>
      <c r="Q193" s="112"/>
      <c r="R193" s="112"/>
      <c r="S193" s="112"/>
      <c r="T193" s="112"/>
      <c r="U193" s="112"/>
      <c r="V193" s="112"/>
      <c r="W193" s="112"/>
      <c r="X193" s="112"/>
    </row>
    <row r="194" spans="1:24" s="11" customFormat="1" ht="12" customHeight="1">
      <c r="A194" s="35"/>
      <c r="B194" s="34" t="s">
        <v>88</v>
      </c>
      <c r="C194" s="45" t="s">
        <v>302</v>
      </c>
      <c r="D194" s="260">
        <f t="shared" si="35"/>
        <v>490</v>
      </c>
      <c r="E194" s="260">
        <v>71</v>
      </c>
      <c r="F194" s="260">
        <v>61</v>
      </c>
      <c r="G194" s="260">
        <v>54</v>
      </c>
      <c r="H194" s="260">
        <v>74</v>
      </c>
      <c r="I194" s="260">
        <v>60</v>
      </c>
      <c r="J194" s="260">
        <v>49</v>
      </c>
      <c r="K194" s="260">
        <v>25</v>
      </c>
      <c r="L194" s="260">
        <v>96</v>
      </c>
      <c r="M194" s="112"/>
      <c r="N194" s="112"/>
      <c r="O194" s="112"/>
      <c r="P194" s="112"/>
      <c r="Q194" s="112"/>
      <c r="R194" s="112"/>
      <c r="S194" s="112"/>
      <c r="T194" s="112"/>
      <c r="U194" s="112"/>
      <c r="V194" s="112"/>
      <c r="W194" s="112"/>
      <c r="X194" s="112"/>
    </row>
    <row r="195" spans="1:24" s="11" customFormat="1" ht="12" customHeight="1">
      <c r="A195" s="59"/>
      <c r="B195" s="57"/>
      <c r="C195" s="58" t="s">
        <v>61</v>
      </c>
      <c r="D195" s="260">
        <f t="shared" si="35"/>
        <v>330</v>
      </c>
      <c r="E195" s="260">
        <v>57</v>
      </c>
      <c r="F195" s="260">
        <v>39</v>
      </c>
      <c r="G195" s="260">
        <v>40</v>
      </c>
      <c r="H195" s="260">
        <v>54</v>
      </c>
      <c r="I195" s="260">
        <v>38</v>
      </c>
      <c r="J195" s="260">
        <v>30</v>
      </c>
      <c r="K195" s="260">
        <v>18</v>
      </c>
      <c r="L195" s="260">
        <v>54</v>
      </c>
      <c r="M195" s="112"/>
      <c r="N195" s="112"/>
      <c r="O195" s="112"/>
      <c r="P195" s="112"/>
      <c r="Q195" s="112"/>
      <c r="R195" s="112"/>
      <c r="S195" s="112"/>
      <c r="T195" s="112"/>
      <c r="U195" s="112"/>
      <c r="V195" s="112"/>
      <c r="W195" s="112"/>
      <c r="X195" s="112"/>
    </row>
    <row r="196" spans="1:24" s="11" customFormat="1" ht="12" customHeight="1">
      <c r="A196" s="35" t="s">
        <v>89</v>
      </c>
      <c r="B196" s="34" t="s">
        <v>87</v>
      </c>
      <c r="C196" s="45" t="s">
        <v>302</v>
      </c>
      <c r="D196" s="260">
        <f t="shared" si="35"/>
        <v>307</v>
      </c>
      <c r="E196" s="260">
        <v>108</v>
      </c>
      <c r="F196" s="260">
        <v>91</v>
      </c>
      <c r="G196" s="260">
        <v>66</v>
      </c>
      <c r="H196" s="260">
        <v>33</v>
      </c>
      <c r="I196" s="260">
        <v>7</v>
      </c>
      <c r="J196" s="260">
        <v>1</v>
      </c>
      <c r="K196" s="260">
        <v>1</v>
      </c>
      <c r="L196" s="260">
        <v>0</v>
      </c>
      <c r="M196" s="112"/>
      <c r="N196" s="112"/>
      <c r="O196" s="112"/>
      <c r="P196" s="112"/>
      <c r="Q196" s="112"/>
      <c r="R196" s="112"/>
      <c r="S196" s="112"/>
      <c r="T196" s="112"/>
      <c r="U196" s="112"/>
      <c r="V196" s="112"/>
      <c r="W196" s="112"/>
      <c r="X196" s="112"/>
    </row>
    <row r="197" spans="1:24" s="11" customFormat="1" ht="12" customHeight="1">
      <c r="A197" s="56"/>
      <c r="B197" s="57"/>
      <c r="C197" s="58" t="s">
        <v>61</v>
      </c>
      <c r="D197" s="260">
        <f t="shared" si="35"/>
        <v>126</v>
      </c>
      <c r="E197" s="260">
        <v>44</v>
      </c>
      <c r="F197" s="260">
        <v>41</v>
      </c>
      <c r="G197" s="260">
        <v>30</v>
      </c>
      <c r="H197" s="260">
        <v>10</v>
      </c>
      <c r="I197" s="260">
        <v>1</v>
      </c>
      <c r="J197" s="260">
        <v>0</v>
      </c>
      <c r="K197" s="260">
        <v>0</v>
      </c>
      <c r="L197" s="260">
        <v>0</v>
      </c>
      <c r="M197" s="112"/>
      <c r="N197" s="112"/>
      <c r="O197" s="112"/>
      <c r="P197" s="112"/>
      <c r="Q197" s="112"/>
      <c r="R197" s="112"/>
      <c r="S197" s="112"/>
      <c r="T197" s="112"/>
      <c r="U197" s="112"/>
      <c r="V197" s="112"/>
      <c r="W197" s="112"/>
      <c r="X197" s="112"/>
    </row>
    <row r="198" spans="1:24" s="11" customFormat="1" ht="12" customHeight="1">
      <c r="A198" s="35"/>
      <c r="B198" s="34" t="s">
        <v>88</v>
      </c>
      <c r="C198" s="45" t="s">
        <v>302</v>
      </c>
      <c r="D198" s="260">
        <f t="shared" si="35"/>
        <v>307</v>
      </c>
      <c r="E198" s="260">
        <v>88</v>
      </c>
      <c r="F198" s="260">
        <v>80</v>
      </c>
      <c r="G198" s="260">
        <v>58</v>
      </c>
      <c r="H198" s="260">
        <v>36</v>
      </c>
      <c r="I198" s="260">
        <v>20</v>
      </c>
      <c r="J198" s="260">
        <v>8</v>
      </c>
      <c r="K198" s="260">
        <v>3</v>
      </c>
      <c r="L198" s="260">
        <v>14</v>
      </c>
      <c r="M198" s="112"/>
      <c r="N198" s="112"/>
      <c r="O198" s="112"/>
      <c r="P198" s="112"/>
      <c r="Q198" s="112"/>
      <c r="R198" s="112"/>
      <c r="S198" s="112"/>
      <c r="T198" s="112"/>
      <c r="U198" s="112"/>
      <c r="V198" s="112"/>
      <c r="W198" s="112"/>
      <c r="X198" s="112"/>
    </row>
    <row r="199" spans="1:24" s="11" customFormat="1" ht="12" customHeight="1">
      <c r="A199" s="59"/>
      <c r="B199" s="57"/>
      <c r="C199" s="58" t="s">
        <v>61</v>
      </c>
      <c r="D199" s="260">
        <f t="shared" si="35"/>
        <v>126</v>
      </c>
      <c r="E199" s="260">
        <v>37</v>
      </c>
      <c r="F199" s="260">
        <v>38</v>
      </c>
      <c r="G199" s="260">
        <v>30</v>
      </c>
      <c r="H199" s="260">
        <v>12</v>
      </c>
      <c r="I199" s="260">
        <v>3</v>
      </c>
      <c r="J199" s="260">
        <v>3</v>
      </c>
      <c r="K199" s="260">
        <v>1</v>
      </c>
      <c r="L199" s="260">
        <v>2</v>
      </c>
      <c r="M199" s="112"/>
      <c r="N199" s="112"/>
      <c r="O199" s="112"/>
      <c r="P199" s="112"/>
      <c r="Q199" s="112"/>
      <c r="R199" s="112"/>
      <c r="S199" s="112"/>
      <c r="T199" s="112"/>
      <c r="U199" s="112"/>
      <c r="V199" s="112"/>
      <c r="W199" s="112"/>
      <c r="X199" s="112"/>
    </row>
    <row r="200" spans="1:24" s="11" customFormat="1" ht="12" customHeight="1">
      <c r="A200" s="35" t="s">
        <v>90</v>
      </c>
      <c r="B200" s="34" t="s">
        <v>87</v>
      </c>
      <c r="C200" s="45" t="s">
        <v>302</v>
      </c>
      <c r="D200" s="260">
        <f t="shared" si="35"/>
        <v>5251</v>
      </c>
      <c r="E200" s="260">
        <v>1771</v>
      </c>
      <c r="F200" s="260">
        <v>1254</v>
      </c>
      <c r="G200" s="260">
        <v>962</v>
      </c>
      <c r="H200" s="260">
        <v>760</v>
      </c>
      <c r="I200" s="260">
        <v>234</v>
      </c>
      <c r="J200" s="260">
        <v>123</v>
      </c>
      <c r="K200" s="260">
        <v>68</v>
      </c>
      <c r="L200" s="260">
        <v>79</v>
      </c>
      <c r="M200" s="112"/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12"/>
    </row>
    <row r="201" spans="1:24" s="11" customFormat="1" ht="12" customHeight="1">
      <c r="A201" s="56" t="s">
        <v>91</v>
      </c>
      <c r="B201" s="57"/>
      <c r="C201" s="58" t="s">
        <v>61</v>
      </c>
      <c r="D201" s="260">
        <f t="shared" si="35"/>
        <v>3045</v>
      </c>
      <c r="E201" s="260">
        <v>993</v>
      </c>
      <c r="F201" s="260">
        <v>692</v>
      </c>
      <c r="G201" s="260">
        <v>603</v>
      </c>
      <c r="H201" s="260">
        <v>459</v>
      </c>
      <c r="I201" s="260">
        <v>145</v>
      </c>
      <c r="J201" s="260">
        <v>62</v>
      </c>
      <c r="K201" s="260">
        <v>40</v>
      </c>
      <c r="L201" s="260">
        <v>51</v>
      </c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12"/>
    </row>
    <row r="202" spans="1:24" s="11" customFormat="1" ht="12" customHeight="1">
      <c r="A202" s="35"/>
      <c r="B202" s="34" t="s">
        <v>88</v>
      </c>
      <c r="C202" s="45" t="s">
        <v>302</v>
      </c>
      <c r="D202" s="260">
        <f t="shared" si="35"/>
        <v>5251</v>
      </c>
      <c r="E202" s="260">
        <v>1276</v>
      </c>
      <c r="F202" s="260">
        <v>884</v>
      </c>
      <c r="G202" s="260">
        <v>676</v>
      </c>
      <c r="H202" s="260">
        <v>687</v>
      </c>
      <c r="I202" s="260">
        <v>397</v>
      </c>
      <c r="J202" s="260">
        <v>390</v>
      </c>
      <c r="K202" s="260">
        <v>275</v>
      </c>
      <c r="L202" s="260">
        <v>666</v>
      </c>
      <c r="M202" s="112"/>
      <c r="N202" s="112"/>
      <c r="O202" s="112"/>
      <c r="P202" s="112"/>
      <c r="Q202" s="112"/>
      <c r="R202" s="112"/>
      <c r="S202" s="112"/>
      <c r="T202" s="112"/>
      <c r="U202" s="112"/>
      <c r="V202" s="112"/>
      <c r="W202" s="112"/>
      <c r="X202" s="112"/>
    </row>
    <row r="203" spans="1:24" s="11" customFormat="1" ht="12" customHeight="1">
      <c r="A203" s="59"/>
      <c r="B203" s="57"/>
      <c r="C203" s="58" t="s">
        <v>61</v>
      </c>
      <c r="D203" s="260">
        <f t="shared" si="35"/>
        <v>3045</v>
      </c>
      <c r="E203" s="260">
        <v>687</v>
      </c>
      <c r="F203" s="260">
        <v>473</v>
      </c>
      <c r="G203" s="260">
        <v>396</v>
      </c>
      <c r="H203" s="260">
        <v>408</v>
      </c>
      <c r="I203" s="260">
        <v>251</v>
      </c>
      <c r="J203" s="260">
        <v>230</v>
      </c>
      <c r="K203" s="260">
        <v>178</v>
      </c>
      <c r="L203" s="260">
        <v>422</v>
      </c>
      <c r="M203" s="112"/>
      <c r="N203" s="112"/>
      <c r="O203" s="112"/>
      <c r="P203" s="112"/>
      <c r="Q203" s="112"/>
      <c r="R203" s="112"/>
      <c r="S203" s="112"/>
      <c r="T203" s="112"/>
      <c r="U203" s="112"/>
      <c r="V203" s="112"/>
      <c r="W203" s="112"/>
      <c r="X203" s="112"/>
    </row>
    <row r="204" spans="1:24" s="11" customFormat="1" ht="12" customHeight="1">
      <c r="A204" s="35" t="s">
        <v>92</v>
      </c>
      <c r="B204" s="235" t="s">
        <v>87</v>
      </c>
      <c r="C204" s="45" t="s">
        <v>302</v>
      </c>
      <c r="D204" s="260">
        <f t="shared" si="35"/>
        <v>176</v>
      </c>
      <c r="E204" s="260">
        <v>65</v>
      </c>
      <c r="F204" s="260">
        <v>37</v>
      </c>
      <c r="G204" s="260">
        <v>46</v>
      </c>
      <c r="H204" s="260">
        <v>19</v>
      </c>
      <c r="I204" s="260">
        <v>6</v>
      </c>
      <c r="J204" s="260">
        <v>2</v>
      </c>
      <c r="K204" s="260">
        <v>1</v>
      </c>
      <c r="L204" s="260">
        <v>0</v>
      </c>
      <c r="M204" s="112"/>
      <c r="N204" s="112"/>
      <c r="O204" s="112"/>
      <c r="P204" s="112"/>
      <c r="Q204" s="112"/>
      <c r="R204" s="112"/>
      <c r="S204" s="112"/>
      <c r="T204" s="112"/>
      <c r="U204" s="112"/>
      <c r="V204" s="112"/>
      <c r="W204" s="112"/>
      <c r="X204" s="112"/>
    </row>
    <row r="205" spans="1:24" s="11" customFormat="1" ht="12" customHeight="1">
      <c r="A205" s="56" t="s">
        <v>93</v>
      </c>
      <c r="B205" s="57"/>
      <c r="C205" s="58" t="s">
        <v>61</v>
      </c>
      <c r="D205" s="260">
        <f t="shared" si="35"/>
        <v>83</v>
      </c>
      <c r="E205" s="260">
        <v>32</v>
      </c>
      <c r="F205" s="260">
        <v>19</v>
      </c>
      <c r="G205" s="260">
        <v>17</v>
      </c>
      <c r="H205" s="260">
        <v>9</v>
      </c>
      <c r="I205" s="260">
        <v>3</v>
      </c>
      <c r="J205" s="260">
        <v>2</v>
      </c>
      <c r="K205" s="260">
        <v>1</v>
      </c>
      <c r="L205" s="260">
        <v>0</v>
      </c>
      <c r="M205" s="112"/>
      <c r="N205" s="112"/>
      <c r="O205" s="112"/>
      <c r="P205" s="112"/>
      <c r="Q205" s="112"/>
      <c r="R205" s="112"/>
      <c r="S205" s="112"/>
      <c r="T205" s="112"/>
      <c r="U205" s="112"/>
      <c r="V205" s="112"/>
      <c r="W205" s="112"/>
      <c r="X205" s="112"/>
    </row>
    <row r="206" spans="1:24" s="11" customFormat="1" ht="12" customHeight="1">
      <c r="B206" s="235" t="s">
        <v>88</v>
      </c>
      <c r="C206" s="45" t="s">
        <v>302</v>
      </c>
      <c r="D206" s="260">
        <f t="shared" si="35"/>
        <v>176</v>
      </c>
      <c r="E206" s="260">
        <v>38</v>
      </c>
      <c r="F206" s="260">
        <v>18</v>
      </c>
      <c r="G206" s="260">
        <v>29</v>
      </c>
      <c r="H206" s="260">
        <v>15</v>
      </c>
      <c r="I206" s="260">
        <v>19</v>
      </c>
      <c r="J206" s="260">
        <v>18</v>
      </c>
      <c r="K206" s="260">
        <v>16</v>
      </c>
      <c r="L206" s="260">
        <v>23</v>
      </c>
      <c r="M206" s="112"/>
      <c r="N206" s="112"/>
      <c r="O206" s="112"/>
      <c r="P206" s="112"/>
      <c r="Q206" s="112"/>
      <c r="R206" s="112"/>
      <c r="S206" s="112"/>
      <c r="T206" s="112"/>
      <c r="U206" s="112"/>
      <c r="V206" s="112"/>
      <c r="W206" s="112"/>
      <c r="X206" s="112"/>
    </row>
    <row r="207" spans="1:24" s="11" customFormat="1" ht="12" customHeight="1">
      <c r="B207" s="235"/>
      <c r="C207" s="58" t="s">
        <v>61</v>
      </c>
      <c r="D207" s="260">
        <f t="shared" si="35"/>
        <v>83</v>
      </c>
      <c r="E207" s="260">
        <v>19</v>
      </c>
      <c r="F207" s="260">
        <v>4</v>
      </c>
      <c r="G207" s="260">
        <v>11</v>
      </c>
      <c r="H207" s="260">
        <v>9</v>
      </c>
      <c r="I207" s="260">
        <v>11</v>
      </c>
      <c r="J207" s="260">
        <v>9</v>
      </c>
      <c r="K207" s="260">
        <v>10</v>
      </c>
      <c r="L207" s="260">
        <v>10</v>
      </c>
      <c r="M207" s="112"/>
      <c r="N207" s="112"/>
      <c r="O207" s="112"/>
      <c r="P207" s="112"/>
      <c r="Q207" s="112"/>
      <c r="R207" s="112"/>
      <c r="S207" s="112"/>
      <c r="T207" s="112"/>
      <c r="U207" s="112"/>
      <c r="V207" s="112"/>
      <c r="W207" s="112"/>
      <c r="X207" s="112"/>
    </row>
    <row r="208" spans="1:24" s="11" customFormat="1" ht="12" customHeight="1">
      <c r="A208" s="35" t="s">
        <v>74</v>
      </c>
      <c r="B208" s="34" t="s">
        <v>87</v>
      </c>
      <c r="C208" s="45" t="s">
        <v>302</v>
      </c>
      <c r="D208" s="260">
        <f t="shared" si="35"/>
        <v>113</v>
      </c>
      <c r="E208" s="260">
        <v>108</v>
      </c>
      <c r="F208" s="260">
        <v>5</v>
      </c>
      <c r="G208" s="260">
        <v>0</v>
      </c>
      <c r="H208" s="260">
        <v>0</v>
      </c>
      <c r="I208" s="260">
        <v>0</v>
      </c>
      <c r="J208" s="260">
        <v>0</v>
      </c>
      <c r="K208" s="260">
        <v>0</v>
      </c>
      <c r="L208" s="260">
        <v>0</v>
      </c>
      <c r="M208" s="112"/>
      <c r="N208" s="112"/>
      <c r="O208" s="112"/>
      <c r="P208" s="112"/>
      <c r="Q208" s="112"/>
      <c r="R208" s="112"/>
      <c r="S208" s="112"/>
      <c r="T208" s="112"/>
      <c r="U208" s="112"/>
      <c r="V208" s="112"/>
      <c r="W208" s="112"/>
      <c r="X208" s="112"/>
    </row>
    <row r="209" spans="1:24" s="11" customFormat="1" ht="12" customHeight="1">
      <c r="A209" s="56" t="s">
        <v>75</v>
      </c>
      <c r="B209" s="57"/>
      <c r="C209" s="58" t="s">
        <v>61</v>
      </c>
      <c r="D209" s="260">
        <f t="shared" si="35"/>
        <v>92</v>
      </c>
      <c r="E209" s="260">
        <v>89</v>
      </c>
      <c r="F209" s="260">
        <v>3</v>
      </c>
      <c r="G209" s="260">
        <v>0</v>
      </c>
      <c r="H209" s="260">
        <v>0</v>
      </c>
      <c r="I209" s="260">
        <v>0</v>
      </c>
      <c r="J209" s="260">
        <v>0</v>
      </c>
      <c r="K209" s="260">
        <v>0</v>
      </c>
      <c r="L209" s="260">
        <v>0</v>
      </c>
      <c r="M209" s="112"/>
      <c r="N209" s="112"/>
      <c r="O209" s="112"/>
      <c r="P209" s="112"/>
      <c r="Q209" s="112"/>
      <c r="R209" s="112"/>
      <c r="S209" s="112"/>
      <c r="T209" s="112"/>
      <c r="U209" s="112"/>
      <c r="V209" s="112"/>
      <c r="W209" s="112"/>
      <c r="X209" s="112"/>
    </row>
    <row r="210" spans="1:24" s="11" customFormat="1" ht="12" customHeight="1">
      <c r="A210" s="59"/>
      <c r="B210" s="34" t="s">
        <v>88</v>
      </c>
      <c r="C210" s="45" t="s">
        <v>302</v>
      </c>
      <c r="D210" s="260">
        <f t="shared" si="35"/>
        <v>113</v>
      </c>
      <c r="E210" s="260">
        <v>92</v>
      </c>
      <c r="F210" s="260">
        <v>13</v>
      </c>
      <c r="G210" s="260">
        <v>1</v>
      </c>
      <c r="H210" s="260">
        <v>2</v>
      </c>
      <c r="I210" s="260">
        <v>2</v>
      </c>
      <c r="J210" s="260">
        <v>0</v>
      </c>
      <c r="K210" s="260">
        <v>0</v>
      </c>
      <c r="L210" s="260">
        <v>3</v>
      </c>
      <c r="M210" s="112"/>
      <c r="N210" s="112"/>
      <c r="O210" s="112"/>
      <c r="P210" s="112"/>
      <c r="Q210" s="112"/>
      <c r="R210" s="112"/>
      <c r="S210" s="112"/>
      <c r="T210" s="112"/>
      <c r="U210" s="112"/>
      <c r="V210" s="112"/>
      <c r="W210" s="112"/>
      <c r="X210" s="112"/>
    </row>
    <row r="211" spans="1:24" s="11" customFormat="1" ht="12" customHeight="1">
      <c r="A211" s="38"/>
      <c r="B211" s="57"/>
      <c r="C211" s="58" t="s">
        <v>61</v>
      </c>
      <c r="D211" s="260">
        <f t="shared" si="35"/>
        <v>92</v>
      </c>
      <c r="E211" s="260">
        <v>76</v>
      </c>
      <c r="F211" s="260">
        <v>8</v>
      </c>
      <c r="G211" s="260">
        <v>1</v>
      </c>
      <c r="H211" s="260">
        <v>2</v>
      </c>
      <c r="I211" s="260">
        <v>2</v>
      </c>
      <c r="J211" s="260">
        <v>0</v>
      </c>
      <c r="K211" s="260">
        <v>0</v>
      </c>
      <c r="L211" s="260">
        <v>3</v>
      </c>
      <c r="M211" s="112"/>
      <c r="N211" s="112"/>
      <c r="O211" s="112"/>
      <c r="P211" s="112"/>
      <c r="Q211" s="112"/>
      <c r="R211" s="112"/>
      <c r="S211" s="112"/>
      <c r="T211" s="112"/>
      <c r="U211" s="112"/>
      <c r="V211" s="112"/>
      <c r="W211" s="112"/>
      <c r="X211" s="112"/>
    </row>
    <row r="212" spans="1:24" s="11" customFormat="1" ht="12" customHeight="1">
      <c r="A212" s="54" t="s">
        <v>69</v>
      </c>
      <c r="B212" s="34" t="s">
        <v>87</v>
      </c>
      <c r="C212" s="45" t="s">
        <v>302</v>
      </c>
      <c r="D212" s="260">
        <f t="shared" si="35"/>
        <v>1438</v>
      </c>
      <c r="E212" s="260">
        <v>358</v>
      </c>
      <c r="F212" s="260">
        <v>324</v>
      </c>
      <c r="G212" s="260">
        <v>314</v>
      </c>
      <c r="H212" s="260">
        <v>251</v>
      </c>
      <c r="I212" s="260">
        <v>113</v>
      </c>
      <c r="J212" s="260">
        <v>53</v>
      </c>
      <c r="K212" s="260">
        <v>18</v>
      </c>
      <c r="L212" s="260">
        <v>7</v>
      </c>
      <c r="M212" s="112"/>
      <c r="N212" s="112"/>
      <c r="O212" s="112"/>
      <c r="P212" s="112"/>
      <c r="Q212" s="112"/>
      <c r="R212" s="112"/>
      <c r="S212" s="112"/>
      <c r="T212" s="112"/>
      <c r="U212" s="112"/>
      <c r="V212" s="112"/>
      <c r="W212" s="112"/>
      <c r="X212" s="112"/>
    </row>
    <row r="213" spans="1:24" s="11" customFormat="1" ht="12" customHeight="1">
      <c r="A213" s="138" t="s">
        <v>291</v>
      </c>
      <c r="B213" s="57"/>
      <c r="C213" s="58" t="s">
        <v>61</v>
      </c>
      <c r="D213" s="260">
        <f t="shared" si="35"/>
        <v>780</v>
      </c>
      <c r="E213" s="260">
        <v>198</v>
      </c>
      <c r="F213" s="260">
        <v>170</v>
      </c>
      <c r="G213" s="260">
        <v>171</v>
      </c>
      <c r="H213" s="260">
        <v>141</v>
      </c>
      <c r="I213" s="260">
        <v>65</v>
      </c>
      <c r="J213" s="260">
        <v>28</v>
      </c>
      <c r="K213" s="260">
        <v>6</v>
      </c>
      <c r="L213" s="260">
        <v>1</v>
      </c>
      <c r="M213" s="112"/>
      <c r="N213" s="112"/>
      <c r="O213" s="112"/>
      <c r="P213" s="112"/>
      <c r="Q213" s="112"/>
      <c r="R213" s="112"/>
      <c r="S213" s="112"/>
      <c r="T213" s="112"/>
      <c r="U213" s="112"/>
      <c r="V213" s="112"/>
      <c r="W213" s="112"/>
      <c r="X213" s="112"/>
    </row>
    <row r="214" spans="1:24" s="11" customFormat="1" ht="12" customHeight="1">
      <c r="A214" s="145"/>
      <c r="B214" s="34" t="s">
        <v>88</v>
      </c>
      <c r="C214" s="45" t="s">
        <v>302</v>
      </c>
      <c r="D214" s="260">
        <f t="shared" si="35"/>
        <v>1438</v>
      </c>
      <c r="E214" s="260">
        <v>198</v>
      </c>
      <c r="F214" s="260">
        <v>192</v>
      </c>
      <c r="G214" s="260">
        <v>184</v>
      </c>
      <c r="H214" s="260">
        <v>189</v>
      </c>
      <c r="I214" s="260">
        <v>151</v>
      </c>
      <c r="J214" s="260">
        <v>148</v>
      </c>
      <c r="K214" s="260">
        <v>128</v>
      </c>
      <c r="L214" s="260">
        <v>248</v>
      </c>
      <c r="M214" s="112"/>
      <c r="N214" s="112"/>
      <c r="O214" s="112"/>
      <c r="P214" s="112"/>
      <c r="Q214" s="112"/>
      <c r="R214" s="112"/>
      <c r="S214" s="112"/>
      <c r="T214" s="112"/>
      <c r="U214" s="112"/>
      <c r="V214" s="112"/>
      <c r="W214" s="112"/>
      <c r="X214" s="112"/>
    </row>
    <row r="215" spans="1:24" s="11" customFormat="1" ht="12" customHeight="1">
      <c r="A215" s="38"/>
      <c r="B215" s="57"/>
      <c r="C215" s="58" t="s">
        <v>61</v>
      </c>
      <c r="D215" s="260">
        <f t="shared" si="35"/>
        <v>780</v>
      </c>
      <c r="E215" s="260">
        <v>95</v>
      </c>
      <c r="F215" s="260">
        <v>93</v>
      </c>
      <c r="G215" s="260">
        <v>95</v>
      </c>
      <c r="H215" s="260">
        <v>96</v>
      </c>
      <c r="I215" s="260">
        <v>87</v>
      </c>
      <c r="J215" s="260">
        <v>97</v>
      </c>
      <c r="K215" s="260">
        <v>76</v>
      </c>
      <c r="L215" s="260">
        <v>141</v>
      </c>
      <c r="M215" s="112"/>
      <c r="N215" s="112"/>
      <c r="O215" s="112"/>
      <c r="P215" s="112"/>
      <c r="Q215" s="112"/>
      <c r="R215" s="112"/>
      <c r="S215" s="112"/>
      <c r="T215" s="112"/>
      <c r="U215" s="112"/>
      <c r="V215" s="112"/>
      <c r="W215" s="112"/>
      <c r="X215" s="112"/>
    </row>
    <row r="216" spans="1:24" s="11" customFormat="1" ht="12" customHeight="1">
      <c r="A216" s="54" t="s">
        <v>70</v>
      </c>
      <c r="B216" s="34" t="s">
        <v>87</v>
      </c>
      <c r="C216" s="45" t="s">
        <v>302</v>
      </c>
      <c r="D216" s="260">
        <f t="shared" si="35"/>
        <v>7097</v>
      </c>
      <c r="E216" s="260">
        <v>3320</v>
      </c>
      <c r="F216" s="260">
        <v>1376</v>
      </c>
      <c r="G216" s="260">
        <v>923</v>
      </c>
      <c r="H216" s="260">
        <v>704</v>
      </c>
      <c r="I216" s="260">
        <v>318</v>
      </c>
      <c r="J216" s="260">
        <v>186</v>
      </c>
      <c r="K216" s="260">
        <v>97</v>
      </c>
      <c r="L216" s="260">
        <v>173</v>
      </c>
      <c r="M216" s="112"/>
      <c r="N216" s="112"/>
      <c r="O216" s="112"/>
      <c r="P216" s="112"/>
      <c r="Q216" s="112"/>
      <c r="R216" s="112"/>
      <c r="S216" s="112"/>
      <c r="T216" s="112"/>
      <c r="U216" s="112"/>
      <c r="V216" s="112"/>
      <c r="W216" s="112"/>
      <c r="X216" s="112"/>
    </row>
    <row r="217" spans="1:24" s="11" customFormat="1" ht="12" customHeight="1">
      <c r="A217" s="61"/>
      <c r="B217" s="57"/>
      <c r="C217" s="58" t="s">
        <v>61</v>
      </c>
      <c r="D217" s="260">
        <f t="shared" si="35"/>
        <v>2174</v>
      </c>
      <c r="E217" s="260">
        <v>1242</v>
      </c>
      <c r="F217" s="260">
        <v>363</v>
      </c>
      <c r="G217" s="260">
        <v>237</v>
      </c>
      <c r="H217" s="260">
        <v>175</v>
      </c>
      <c r="I217" s="260">
        <v>70</v>
      </c>
      <c r="J217" s="260">
        <v>36</v>
      </c>
      <c r="K217" s="260">
        <v>24</v>
      </c>
      <c r="L217" s="260">
        <v>27</v>
      </c>
      <c r="M217" s="112"/>
      <c r="N217" s="112"/>
      <c r="O217" s="112"/>
      <c r="P217" s="112"/>
      <c r="Q217" s="112"/>
      <c r="R217" s="112"/>
      <c r="S217" s="112"/>
      <c r="T217" s="112"/>
      <c r="U217" s="112"/>
      <c r="V217" s="112"/>
      <c r="W217" s="112"/>
      <c r="X217" s="112"/>
    </row>
    <row r="218" spans="1:24" s="11" customFormat="1" ht="12" customHeight="1">
      <c r="A218" s="60"/>
      <c r="B218" s="34" t="s">
        <v>88</v>
      </c>
      <c r="C218" s="45" t="s">
        <v>302</v>
      </c>
      <c r="D218" s="260">
        <f t="shared" si="35"/>
        <v>7097</v>
      </c>
      <c r="E218" s="260">
        <v>1962</v>
      </c>
      <c r="F218" s="260">
        <v>1082</v>
      </c>
      <c r="G218" s="260">
        <v>680</v>
      </c>
      <c r="H218" s="260">
        <v>670</v>
      </c>
      <c r="I218" s="260">
        <v>594</v>
      </c>
      <c r="J218" s="260">
        <v>489</v>
      </c>
      <c r="K218" s="260">
        <v>408</v>
      </c>
      <c r="L218" s="260">
        <v>1212</v>
      </c>
      <c r="M218" s="112"/>
      <c r="N218" s="112"/>
      <c r="O218" s="112"/>
      <c r="P218" s="112"/>
      <c r="Q218" s="112"/>
      <c r="R218" s="112"/>
      <c r="S218" s="112"/>
      <c r="T218" s="112"/>
      <c r="U218" s="112"/>
      <c r="V218" s="112"/>
      <c r="W218" s="112"/>
      <c r="X218" s="112"/>
    </row>
    <row r="219" spans="1:24" s="11" customFormat="1" ht="12" customHeight="1">
      <c r="A219" s="38"/>
      <c r="B219" s="57"/>
      <c r="C219" s="58" t="s">
        <v>61</v>
      </c>
      <c r="D219" s="260">
        <f t="shared" si="35"/>
        <v>2174</v>
      </c>
      <c r="E219" s="260">
        <v>642</v>
      </c>
      <c r="F219" s="260">
        <v>266</v>
      </c>
      <c r="G219" s="260">
        <v>167</v>
      </c>
      <c r="H219" s="260">
        <v>171</v>
      </c>
      <c r="I219" s="260">
        <v>183</v>
      </c>
      <c r="J219" s="260">
        <v>135</v>
      </c>
      <c r="K219" s="260">
        <v>125</v>
      </c>
      <c r="L219" s="260">
        <v>485</v>
      </c>
      <c r="M219" s="112"/>
      <c r="N219" s="112"/>
      <c r="O219" s="112"/>
      <c r="P219" s="112"/>
      <c r="Q219" s="112"/>
      <c r="R219" s="112"/>
      <c r="S219" s="112"/>
      <c r="T219" s="112"/>
      <c r="U219" s="112"/>
      <c r="V219" s="112"/>
      <c r="W219" s="112"/>
      <c r="X219" s="112"/>
    </row>
    <row r="220" spans="1:24" s="11" customFormat="1" ht="12" customHeight="1">
      <c r="A220" s="54" t="s">
        <v>72</v>
      </c>
      <c r="B220" s="34" t="s">
        <v>87</v>
      </c>
      <c r="C220" s="45" t="s">
        <v>302</v>
      </c>
      <c r="D220" s="260">
        <f t="shared" si="35"/>
        <v>977</v>
      </c>
      <c r="E220" s="260">
        <v>323</v>
      </c>
      <c r="F220" s="260">
        <v>219</v>
      </c>
      <c r="G220" s="260">
        <v>121</v>
      </c>
      <c r="H220" s="260">
        <v>123</v>
      </c>
      <c r="I220" s="260">
        <v>97</v>
      </c>
      <c r="J220" s="260">
        <v>52</v>
      </c>
      <c r="K220" s="260">
        <v>29</v>
      </c>
      <c r="L220" s="260">
        <v>13</v>
      </c>
      <c r="M220" s="112"/>
      <c r="N220" s="112"/>
      <c r="O220" s="112"/>
      <c r="P220" s="112"/>
      <c r="Q220" s="112"/>
      <c r="R220" s="112"/>
      <c r="S220" s="112"/>
      <c r="T220" s="112"/>
      <c r="U220" s="112"/>
      <c r="V220" s="112"/>
      <c r="W220" s="112"/>
      <c r="X220" s="112"/>
    </row>
    <row r="221" spans="1:24" s="11" customFormat="1" ht="12" customHeight="1">
      <c r="A221" s="61"/>
      <c r="B221" s="57"/>
      <c r="C221" s="58" t="s">
        <v>61</v>
      </c>
      <c r="D221" s="260">
        <f t="shared" si="35"/>
        <v>643</v>
      </c>
      <c r="E221" s="260">
        <v>197</v>
      </c>
      <c r="F221" s="260">
        <v>144</v>
      </c>
      <c r="G221" s="260">
        <v>83</v>
      </c>
      <c r="H221" s="260">
        <v>92</v>
      </c>
      <c r="I221" s="260">
        <v>67</v>
      </c>
      <c r="J221" s="260">
        <v>36</v>
      </c>
      <c r="K221" s="260">
        <v>13</v>
      </c>
      <c r="L221" s="260">
        <v>11</v>
      </c>
      <c r="M221" s="112"/>
      <c r="N221" s="112"/>
      <c r="O221" s="112"/>
      <c r="P221" s="112"/>
      <c r="Q221" s="112"/>
      <c r="R221" s="112"/>
      <c r="S221" s="112"/>
      <c r="T221" s="112"/>
      <c r="U221" s="112"/>
      <c r="V221" s="112"/>
      <c r="W221" s="112"/>
      <c r="X221" s="112"/>
    </row>
    <row r="222" spans="1:24" s="11" customFormat="1" ht="12" customHeight="1">
      <c r="A222" s="60"/>
      <c r="B222" s="34" t="s">
        <v>88</v>
      </c>
      <c r="C222" s="45" t="s">
        <v>302</v>
      </c>
      <c r="D222" s="260">
        <f t="shared" si="35"/>
        <v>977</v>
      </c>
      <c r="E222" s="260">
        <v>250</v>
      </c>
      <c r="F222" s="260">
        <v>178</v>
      </c>
      <c r="G222" s="260">
        <v>103</v>
      </c>
      <c r="H222" s="260">
        <v>119</v>
      </c>
      <c r="I222" s="260">
        <v>112</v>
      </c>
      <c r="J222" s="260">
        <v>77</v>
      </c>
      <c r="K222" s="260">
        <v>50</v>
      </c>
      <c r="L222" s="260">
        <v>88</v>
      </c>
      <c r="M222" s="112"/>
      <c r="N222" s="112"/>
      <c r="O222" s="112"/>
      <c r="P222" s="112"/>
      <c r="Q222" s="112"/>
      <c r="R222" s="112"/>
      <c r="S222" s="112"/>
      <c r="T222" s="112"/>
      <c r="U222" s="112"/>
      <c r="V222" s="112"/>
      <c r="W222" s="112"/>
      <c r="X222" s="112"/>
    </row>
    <row r="223" spans="1:24" s="11" customFormat="1" ht="12" customHeight="1">
      <c r="A223" s="38"/>
      <c r="B223" s="57"/>
      <c r="C223" s="58" t="s">
        <v>61</v>
      </c>
      <c r="D223" s="260">
        <f t="shared" si="35"/>
        <v>643</v>
      </c>
      <c r="E223" s="260">
        <v>158</v>
      </c>
      <c r="F223" s="260">
        <v>119</v>
      </c>
      <c r="G223" s="260">
        <v>68</v>
      </c>
      <c r="H223" s="260">
        <v>82</v>
      </c>
      <c r="I223" s="260">
        <v>76</v>
      </c>
      <c r="J223" s="260">
        <v>47</v>
      </c>
      <c r="K223" s="260">
        <v>32</v>
      </c>
      <c r="L223" s="260">
        <v>61</v>
      </c>
      <c r="M223" s="112"/>
      <c r="N223" s="112"/>
      <c r="O223" s="112"/>
      <c r="P223" s="112"/>
      <c r="Q223" s="112"/>
      <c r="R223" s="112"/>
      <c r="S223" s="112"/>
      <c r="T223" s="112"/>
      <c r="U223" s="112"/>
      <c r="V223" s="112"/>
      <c r="W223" s="112"/>
      <c r="X223" s="112"/>
    </row>
    <row r="224" spans="1:24" s="3" customFormat="1" ht="12" customHeight="1">
      <c r="A224" s="65" t="s">
        <v>94</v>
      </c>
      <c r="B224" s="204" t="s">
        <v>87</v>
      </c>
      <c r="C224" s="189" t="s">
        <v>302</v>
      </c>
      <c r="D224" s="190">
        <f t="shared" si="35"/>
        <v>15849</v>
      </c>
      <c r="E224" s="190">
        <f>E192+E196+E200+E204+E208+E212+E216+E220</f>
        <v>6175</v>
      </c>
      <c r="F224" s="190">
        <f t="shared" ref="F224:L224" si="36">F192+F196+F200+F204+F208+F212+F216+F220</f>
        <v>3408</v>
      </c>
      <c r="G224" s="190">
        <f t="shared" si="36"/>
        <v>2526</v>
      </c>
      <c r="H224" s="190">
        <f t="shared" si="36"/>
        <v>1987</v>
      </c>
      <c r="I224" s="190">
        <f t="shared" si="36"/>
        <v>824</v>
      </c>
      <c r="J224" s="190">
        <f t="shared" si="36"/>
        <v>429</v>
      </c>
      <c r="K224" s="190">
        <f t="shared" si="36"/>
        <v>217</v>
      </c>
      <c r="L224" s="190">
        <f t="shared" si="36"/>
        <v>283</v>
      </c>
      <c r="M224" s="112"/>
      <c r="N224" s="112"/>
      <c r="O224" s="112"/>
      <c r="P224" s="112"/>
      <c r="Q224" s="112"/>
      <c r="R224" s="112"/>
      <c r="S224" s="112"/>
      <c r="T224" s="112"/>
      <c r="U224" s="112"/>
      <c r="V224" s="205"/>
      <c r="W224" s="205"/>
      <c r="X224" s="205"/>
    </row>
    <row r="225" spans="1:25" s="3" customFormat="1" ht="12" customHeight="1">
      <c r="A225" s="198" t="s">
        <v>333</v>
      </c>
      <c r="B225" s="191"/>
      <c r="C225" s="206" t="s">
        <v>61</v>
      </c>
      <c r="D225" s="190">
        <f t="shared" si="35"/>
        <v>7273</v>
      </c>
      <c r="E225" s="190">
        <f t="shared" ref="E225:L227" si="37">E193+E197+E201+E205+E209+E213+E217+E221</f>
        <v>2881</v>
      </c>
      <c r="F225" s="190">
        <f t="shared" si="37"/>
        <v>1496</v>
      </c>
      <c r="G225" s="190">
        <f t="shared" si="37"/>
        <v>1202</v>
      </c>
      <c r="H225" s="190">
        <f t="shared" si="37"/>
        <v>958</v>
      </c>
      <c r="I225" s="190">
        <f t="shared" si="37"/>
        <v>385</v>
      </c>
      <c r="J225" s="190">
        <f t="shared" si="37"/>
        <v>171</v>
      </c>
      <c r="K225" s="190">
        <f t="shared" si="37"/>
        <v>85</v>
      </c>
      <c r="L225" s="190">
        <f t="shared" si="37"/>
        <v>95</v>
      </c>
      <c r="M225" s="112"/>
      <c r="N225" s="112"/>
      <c r="O225" s="112"/>
      <c r="P225" s="112"/>
      <c r="Q225" s="112"/>
      <c r="R225" s="112"/>
      <c r="S225" s="112"/>
      <c r="T225" s="112"/>
      <c r="U225" s="112"/>
      <c r="V225" s="205"/>
      <c r="W225" s="205"/>
      <c r="X225" s="205"/>
    </row>
    <row r="226" spans="1:25" s="3" customFormat="1" ht="12" customHeight="1">
      <c r="A226" s="192"/>
      <c r="B226" s="204" t="s">
        <v>88</v>
      </c>
      <c r="C226" s="189" t="s">
        <v>302</v>
      </c>
      <c r="D226" s="190">
        <f t="shared" si="35"/>
        <v>15849</v>
      </c>
      <c r="E226" s="190">
        <f t="shared" si="37"/>
        <v>3975</v>
      </c>
      <c r="F226" s="190">
        <f t="shared" si="37"/>
        <v>2508</v>
      </c>
      <c r="G226" s="190">
        <f t="shared" si="37"/>
        <v>1785</v>
      </c>
      <c r="H226" s="190">
        <f t="shared" si="37"/>
        <v>1792</v>
      </c>
      <c r="I226" s="190">
        <f t="shared" si="37"/>
        <v>1355</v>
      </c>
      <c r="J226" s="190">
        <f t="shared" si="37"/>
        <v>1179</v>
      </c>
      <c r="K226" s="190">
        <f t="shared" si="37"/>
        <v>905</v>
      </c>
      <c r="L226" s="190">
        <f t="shared" si="37"/>
        <v>2350</v>
      </c>
      <c r="M226" s="112"/>
      <c r="N226" s="112"/>
      <c r="O226" s="112"/>
      <c r="P226" s="112"/>
      <c r="Q226" s="112"/>
      <c r="R226" s="112"/>
      <c r="S226" s="112"/>
      <c r="T226" s="112"/>
      <c r="U226" s="112"/>
      <c r="V226" s="205"/>
      <c r="W226" s="205"/>
      <c r="X226" s="205"/>
    </row>
    <row r="227" spans="1:25" s="3" customFormat="1" ht="12" customHeight="1">
      <c r="A227" s="193"/>
      <c r="B227" s="191"/>
      <c r="C227" s="206" t="s">
        <v>61</v>
      </c>
      <c r="D227" s="190">
        <f t="shared" si="35"/>
        <v>7273</v>
      </c>
      <c r="E227" s="190">
        <f t="shared" si="37"/>
        <v>1771</v>
      </c>
      <c r="F227" s="190">
        <f t="shared" si="37"/>
        <v>1040</v>
      </c>
      <c r="G227" s="190">
        <f t="shared" si="37"/>
        <v>808</v>
      </c>
      <c r="H227" s="190">
        <f t="shared" si="37"/>
        <v>834</v>
      </c>
      <c r="I227" s="190">
        <f t="shared" si="37"/>
        <v>651</v>
      </c>
      <c r="J227" s="190">
        <f t="shared" si="37"/>
        <v>551</v>
      </c>
      <c r="K227" s="190">
        <f t="shared" si="37"/>
        <v>440</v>
      </c>
      <c r="L227" s="190">
        <f t="shared" si="37"/>
        <v>1178</v>
      </c>
      <c r="M227" s="112"/>
      <c r="N227" s="112"/>
      <c r="O227" s="112"/>
      <c r="P227" s="112"/>
      <c r="Q227" s="112"/>
      <c r="R227" s="112"/>
      <c r="S227" s="112"/>
      <c r="T227" s="112"/>
      <c r="U227" s="112"/>
      <c r="V227" s="205"/>
      <c r="W227" s="205"/>
      <c r="X227" s="205"/>
    </row>
    <row r="228" spans="1:25" s="11" customFormat="1" ht="12" customHeight="1">
      <c r="A228" s="59"/>
      <c r="B228" s="57"/>
      <c r="C228" s="58"/>
      <c r="D228" s="105"/>
      <c r="E228" s="105"/>
      <c r="F228" s="105"/>
      <c r="G228" s="105"/>
      <c r="H228" s="105"/>
      <c r="I228" s="105"/>
      <c r="J228" s="105"/>
      <c r="K228" s="105"/>
      <c r="L228" s="105"/>
      <c r="M228" s="112"/>
      <c r="N228" s="112"/>
      <c r="O228" s="112"/>
      <c r="P228" s="112"/>
      <c r="Q228" s="112"/>
      <c r="R228" s="112"/>
      <c r="S228" s="112"/>
      <c r="T228" s="112"/>
    </row>
    <row r="229" spans="1:25" s="11" customFormat="1" ht="12" customHeight="1">
      <c r="A229" s="59"/>
      <c r="B229" s="57"/>
      <c r="C229" s="58"/>
      <c r="D229" s="280" t="s">
        <v>304</v>
      </c>
      <c r="E229" s="280"/>
      <c r="F229" s="280"/>
      <c r="G229" s="280"/>
      <c r="H229" s="280"/>
      <c r="I229" s="280"/>
      <c r="J229" s="280"/>
      <c r="K229" s="280"/>
      <c r="L229" s="280"/>
      <c r="M229" s="112"/>
      <c r="N229" s="112"/>
      <c r="O229" s="112"/>
      <c r="P229" s="112"/>
      <c r="Q229" s="112"/>
      <c r="R229" s="112"/>
      <c r="S229" s="112"/>
      <c r="T229" s="112"/>
    </row>
    <row r="230" spans="1:25" s="11" customFormat="1" ht="12" customHeight="1">
      <c r="A230" s="35" t="s">
        <v>90</v>
      </c>
      <c r="B230" s="34" t="s">
        <v>87</v>
      </c>
      <c r="C230" s="45" t="s">
        <v>302</v>
      </c>
      <c r="D230" s="260">
        <f>SUM(E230:L230)</f>
        <v>442</v>
      </c>
      <c r="E230" s="260">
        <v>97</v>
      </c>
      <c r="F230" s="260">
        <v>86</v>
      </c>
      <c r="G230" s="260">
        <v>75</v>
      </c>
      <c r="H230" s="260">
        <v>100</v>
      </c>
      <c r="I230" s="260">
        <v>30</v>
      </c>
      <c r="J230" s="260">
        <v>24</v>
      </c>
      <c r="K230" s="260">
        <v>7</v>
      </c>
      <c r="L230" s="260">
        <v>23</v>
      </c>
      <c r="M230" s="112"/>
      <c r="N230" s="112"/>
      <c r="O230" s="112"/>
      <c r="P230" s="112"/>
      <c r="Q230" s="112"/>
      <c r="R230" s="112"/>
      <c r="S230" s="112"/>
      <c r="T230" s="112"/>
    </row>
    <row r="231" spans="1:25" s="11" customFormat="1" ht="12" customHeight="1">
      <c r="A231" s="56" t="s">
        <v>91</v>
      </c>
      <c r="B231" s="57"/>
      <c r="C231" s="58" t="s">
        <v>61</v>
      </c>
      <c r="D231" s="260">
        <f t="shared" ref="D231:D245" si="38">SUM(E231:L231)</f>
        <v>232</v>
      </c>
      <c r="E231" s="260">
        <v>59</v>
      </c>
      <c r="F231" s="260">
        <v>44</v>
      </c>
      <c r="G231" s="260">
        <v>35</v>
      </c>
      <c r="H231" s="260">
        <v>49</v>
      </c>
      <c r="I231" s="260">
        <v>15</v>
      </c>
      <c r="J231" s="260">
        <v>10</v>
      </c>
      <c r="K231" s="260">
        <v>4</v>
      </c>
      <c r="L231" s="260">
        <v>16</v>
      </c>
      <c r="M231" s="112"/>
      <c r="N231" s="112"/>
      <c r="O231" s="112"/>
      <c r="P231" s="112"/>
      <c r="Q231" s="112"/>
      <c r="R231" s="112"/>
      <c r="S231" s="112"/>
      <c r="T231" s="112"/>
    </row>
    <row r="232" spans="1:25" s="11" customFormat="1" ht="12" customHeight="1">
      <c r="A232" s="59"/>
      <c r="B232" s="34" t="s">
        <v>88</v>
      </c>
      <c r="C232" s="45" t="s">
        <v>302</v>
      </c>
      <c r="D232" s="260">
        <f t="shared" si="38"/>
        <v>442</v>
      </c>
      <c r="E232" s="260">
        <v>70</v>
      </c>
      <c r="F232" s="260">
        <v>50</v>
      </c>
      <c r="G232" s="260">
        <v>57</v>
      </c>
      <c r="H232" s="260">
        <v>87</v>
      </c>
      <c r="I232" s="260">
        <v>43</v>
      </c>
      <c r="J232" s="260">
        <v>51</v>
      </c>
      <c r="K232" s="260">
        <v>21</v>
      </c>
      <c r="L232" s="260">
        <v>63</v>
      </c>
      <c r="M232" s="112"/>
      <c r="N232" s="112"/>
      <c r="O232" s="112"/>
      <c r="P232" s="112"/>
      <c r="Q232" s="112"/>
      <c r="R232" s="112"/>
      <c r="S232" s="112"/>
      <c r="T232" s="112"/>
    </row>
    <row r="233" spans="1:25" s="11" customFormat="1" ht="12" customHeight="1">
      <c r="A233" s="59"/>
      <c r="B233" s="57"/>
      <c r="C233" s="58" t="s">
        <v>61</v>
      </c>
      <c r="D233" s="260">
        <f t="shared" si="38"/>
        <v>232</v>
      </c>
      <c r="E233" s="260">
        <v>44</v>
      </c>
      <c r="F233" s="260">
        <v>25</v>
      </c>
      <c r="G233" s="260">
        <v>27</v>
      </c>
      <c r="H233" s="260">
        <v>42</v>
      </c>
      <c r="I233" s="260">
        <v>25</v>
      </c>
      <c r="J233" s="260">
        <v>26</v>
      </c>
      <c r="K233" s="260">
        <v>10</v>
      </c>
      <c r="L233" s="260">
        <v>33</v>
      </c>
      <c r="M233" s="112"/>
      <c r="N233" s="112"/>
      <c r="O233" s="112"/>
      <c r="P233" s="112"/>
      <c r="Q233" s="112"/>
      <c r="R233" s="112"/>
      <c r="S233" s="112"/>
      <c r="T233" s="112"/>
    </row>
    <row r="234" spans="1:25" s="11" customFormat="1" ht="12" customHeight="1">
      <c r="A234" s="11" t="s">
        <v>92</v>
      </c>
      <c r="B234" s="11" t="s">
        <v>87</v>
      </c>
      <c r="C234" s="11" t="s">
        <v>302</v>
      </c>
      <c r="D234" s="260">
        <f t="shared" si="38"/>
        <v>5</v>
      </c>
      <c r="E234" s="260">
        <v>2</v>
      </c>
      <c r="F234" s="260">
        <v>0</v>
      </c>
      <c r="G234" s="260">
        <v>2</v>
      </c>
      <c r="H234" s="260">
        <v>1</v>
      </c>
      <c r="I234" s="260">
        <v>0</v>
      </c>
      <c r="J234" s="260">
        <v>0</v>
      </c>
      <c r="K234" s="260">
        <v>0</v>
      </c>
      <c r="L234" s="260">
        <v>0</v>
      </c>
      <c r="M234" s="112"/>
    </row>
    <row r="235" spans="1:25" s="11" customFormat="1" ht="12" customHeight="1">
      <c r="A235" s="11" t="s">
        <v>93</v>
      </c>
      <c r="B235" s="3"/>
      <c r="C235" s="11" t="s">
        <v>61</v>
      </c>
      <c r="D235" s="260">
        <f t="shared" si="38"/>
        <v>2</v>
      </c>
      <c r="E235" s="260">
        <v>1</v>
      </c>
      <c r="F235" s="260">
        <v>0</v>
      </c>
      <c r="G235" s="260">
        <v>0</v>
      </c>
      <c r="H235" s="260">
        <v>1</v>
      </c>
      <c r="I235" s="260">
        <v>0</v>
      </c>
      <c r="J235" s="260">
        <v>0</v>
      </c>
      <c r="K235" s="260">
        <v>0</v>
      </c>
      <c r="L235" s="260">
        <v>0</v>
      </c>
      <c r="M235" s="112"/>
    </row>
    <row r="236" spans="1:25" s="11" customFormat="1" ht="12" customHeight="1">
      <c r="A236" s="3"/>
      <c r="B236" s="11" t="s">
        <v>88</v>
      </c>
      <c r="C236" s="11" t="s">
        <v>302</v>
      </c>
      <c r="D236" s="260">
        <f t="shared" si="38"/>
        <v>5</v>
      </c>
      <c r="E236" s="260">
        <v>1</v>
      </c>
      <c r="F236" s="260">
        <v>0</v>
      </c>
      <c r="G236" s="260">
        <v>0</v>
      </c>
      <c r="H236" s="260">
        <v>0</v>
      </c>
      <c r="I236" s="260">
        <v>0</v>
      </c>
      <c r="J236" s="260">
        <v>1</v>
      </c>
      <c r="K236" s="260">
        <v>0</v>
      </c>
      <c r="L236" s="260">
        <v>3</v>
      </c>
      <c r="M236" s="112"/>
    </row>
    <row r="237" spans="1:25" s="11" customFormat="1" ht="12" customHeight="1">
      <c r="A237" s="3"/>
      <c r="B237" s="3"/>
      <c r="C237" s="11" t="s">
        <v>61</v>
      </c>
      <c r="D237" s="260">
        <f t="shared" si="38"/>
        <v>2</v>
      </c>
      <c r="E237" s="260">
        <v>1</v>
      </c>
      <c r="F237" s="260">
        <v>0</v>
      </c>
      <c r="G237" s="260">
        <v>0</v>
      </c>
      <c r="H237" s="260">
        <v>0</v>
      </c>
      <c r="I237" s="260">
        <v>0</v>
      </c>
      <c r="J237" s="260">
        <v>1</v>
      </c>
      <c r="K237" s="260">
        <v>0</v>
      </c>
      <c r="L237" s="260">
        <v>0</v>
      </c>
      <c r="M237" s="112"/>
    </row>
    <row r="238" spans="1:25" s="3" customFormat="1" ht="12" customHeight="1">
      <c r="A238" s="54" t="s">
        <v>70</v>
      </c>
      <c r="B238" s="34" t="s">
        <v>87</v>
      </c>
      <c r="C238" s="45" t="s">
        <v>302</v>
      </c>
      <c r="D238" s="260">
        <f t="shared" si="38"/>
        <v>2861</v>
      </c>
      <c r="E238" s="260">
        <v>1574</v>
      </c>
      <c r="F238" s="260">
        <v>377</v>
      </c>
      <c r="G238" s="260">
        <v>327</v>
      </c>
      <c r="H238" s="260">
        <v>247</v>
      </c>
      <c r="I238" s="260">
        <v>118</v>
      </c>
      <c r="J238" s="260">
        <v>71</v>
      </c>
      <c r="K238" s="260">
        <v>38</v>
      </c>
      <c r="L238" s="260">
        <v>109</v>
      </c>
      <c r="M238" s="112"/>
      <c r="N238" s="205"/>
      <c r="O238" s="205"/>
      <c r="P238" s="205"/>
      <c r="Q238" s="205"/>
      <c r="R238" s="205"/>
      <c r="S238" s="205"/>
      <c r="T238" s="205"/>
      <c r="U238" s="205"/>
      <c r="V238" s="205"/>
      <c r="W238" s="205"/>
      <c r="X238" s="205"/>
      <c r="Y238" s="205"/>
    </row>
    <row r="239" spans="1:25" s="3" customFormat="1" ht="12" customHeight="1">
      <c r="A239" s="59"/>
      <c r="B239" s="57"/>
      <c r="C239" s="58" t="s">
        <v>61</v>
      </c>
      <c r="D239" s="260">
        <f t="shared" si="38"/>
        <v>1081</v>
      </c>
      <c r="E239" s="260">
        <v>778</v>
      </c>
      <c r="F239" s="260">
        <v>104</v>
      </c>
      <c r="G239" s="260">
        <v>77</v>
      </c>
      <c r="H239" s="260">
        <v>58</v>
      </c>
      <c r="I239" s="260">
        <v>24</v>
      </c>
      <c r="J239" s="260">
        <v>14</v>
      </c>
      <c r="K239" s="260">
        <v>10</v>
      </c>
      <c r="L239" s="260">
        <v>16</v>
      </c>
      <c r="M239" s="112"/>
      <c r="N239" s="205"/>
      <c r="O239" s="205"/>
      <c r="P239" s="205"/>
      <c r="Q239" s="205"/>
      <c r="R239" s="205"/>
      <c r="S239" s="205"/>
      <c r="T239" s="205"/>
      <c r="U239" s="205"/>
      <c r="V239" s="205"/>
      <c r="W239" s="205"/>
      <c r="X239" s="205"/>
      <c r="Y239" s="205"/>
    </row>
    <row r="240" spans="1:25" s="3" customFormat="1" ht="12" customHeight="1">
      <c r="A240" s="59"/>
      <c r="B240" s="34" t="s">
        <v>88</v>
      </c>
      <c r="C240" s="45" t="s">
        <v>302</v>
      </c>
      <c r="D240" s="260">
        <f t="shared" si="38"/>
        <v>2861</v>
      </c>
      <c r="E240" s="260">
        <v>565</v>
      </c>
      <c r="F240" s="260">
        <v>255</v>
      </c>
      <c r="G240" s="260">
        <v>217</v>
      </c>
      <c r="H240" s="260">
        <v>252</v>
      </c>
      <c r="I240" s="260">
        <v>246</v>
      </c>
      <c r="J240" s="260">
        <v>238</v>
      </c>
      <c r="K240" s="260">
        <v>203</v>
      </c>
      <c r="L240" s="260">
        <v>885</v>
      </c>
      <c r="M240" s="112"/>
      <c r="N240" s="205"/>
      <c r="O240" s="205"/>
      <c r="P240" s="205"/>
      <c r="Q240" s="205"/>
      <c r="R240" s="205"/>
      <c r="S240" s="205"/>
      <c r="T240" s="205"/>
      <c r="U240" s="205"/>
      <c r="V240" s="205"/>
      <c r="W240" s="205"/>
      <c r="X240" s="205"/>
      <c r="Y240" s="205"/>
    </row>
    <row r="241" spans="1:25" s="3" customFormat="1" ht="12" customHeight="1">
      <c r="A241" s="59"/>
      <c r="B241" s="57"/>
      <c r="C241" s="58" t="s">
        <v>61</v>
      </c>
      <c r="D241" s="260">
        <f t="shared" si="38"/>
        <v>1081</v>
      </c>
      <c r="E241" s="260">
        <v>292</v>
      </c>
      <c r="F241" s="260">
        <v>68</v>
      </c>
      <c r="G241" s="260">
        <v>48</v>
      </c>
      <c r="H241" s="260">
        <v>68</v>
      </c>
      <c r="I241" s="260">
        <v>82</v>
      </c>
      <c r="J241" s="260">
        <v>77</v>
      </c>
      <c r="K241" s="260">
        <v>66</v>
      </c>
      <c r="L241" s="260">
        <v>380</v>
      </c>
      <c r="M241" s="112"/>
      <c r="N241" s="205"/>
      <c r="O241" s="205"/>
      <c r="P241" s="205"/>
      <c r="Q241" s="205"/>
      <c r="R241" s="205"/>
      <c r="S241" s="205"/>
      <c r="T241" s="205"/>
      <c r="U241" s="205"/>
      <c r="V241" s="205"/>
      <c r="W241" s="205"/>
      <c r="X241" s="205"/>
      <c r="Y241" s="205"/>
    </row>
    <row r="242" spans="1:25" s="3" customFormat="1" ht="12" customHeight="1">
      <c r="A242" s="65" t="s">
        <v>94</v>
      </c>
      <c r="B242" s="204" t="s">
        <v>87</v>
      </c>
      <c r="C242" s="189" t="s">
        <v>302</v>
      </c>
      <c r="D242" s="261">
        <f t="shared" si="38"/>
        <v>3308</v>
      </c>
      <c r="E242" s="261">
        <f>E230+E234+E238</f>
        <v>1673</v>
      </c>
      <c r="F242" s="261">
        <f t="shared" ref="F242:L242" si="39">F230+F234+F238</f>
        <v>463</v>
      </c>
      <c r="G242" s="261">
        <f t="shared" si="39"/>
        <v>404</v>
      </c>
      <c r="H242" s="261">
        <f t="shared" si="39"/>
        <v>348</v>
      </c>
      <c r="I242" s="261">
        <f t="shared" si="39"/>
        <v>148</v>
      </c>
      <c r="J242" s="261">
        <f t="shared" si="39"/>
        <v>95</v>
      </c>
      <c r="K242" s="261">
        <f t="shared" si="39"/>
        <v>45</v>
      </c>
      <c r="L242" s="261">
        <f t="shared" si="39"/>
        <v>132</v>
      </c>
      <c r="M242" s="112"/>
      <c r="N242" s="112"/>
      <c r="O242" s="112"/>
      <c r="P242" s="112"/>
      <c r="Q242" s="112"/>
      <c r="R242" s="112"/>
      <c r="S242" s="112"/>
      <c r="T242" s="112"/>
      <c r="U242" s="112"/>
      <c r="V242" s="112"/>
      <c r="W242" s="112"/>
      <c r="X242" s="112"/>
      <c r="Y242" s="112"/>
    </row>
    <row r="243" spans="1:25" s="3" customFormat="1" ht="12" customHeight="1">
      <c r="A243" s="198" t="s">
        <v>333</v>
      </c>
      <c r="B243" s="191"/>
      <c r="C243" s="206" t="s">
        <v>61</v>
      </c>
      <c r="D243" s="261">
        <f t="shared" si="38"/>
        <v>1315</v>
      </c>
      <c r="E243" s="261">
        <f>E231+E235+E239</f>
        <v>838</v>
      </c>
      <c r="F243" s="261">
        <f t="shared" ref="F243:L243" si="40">F231+F235+F239</f>
        <v>148</v>
      </c>
      <c r="G243" s="261">
        <f t="shared" si="40"/>
        <v>112</v>
      </c>
      <c r="H243" s="261">
        <f t="shared" si="40"/>
        <v>108</v>
      </c>
      <c r="I243" s="261">
        <f t="shared" si="40"/>
        <v>39</v>
      </c>
      <c r="J243" s="261">
        <f t="shared" si="40"/>
        <v>24</v>
      </c>
      <c r="K243" s="261">
        <f t="shared" si="40"/>
        <v>14</v>
      </c>
      <c r="L243" s="261">
        <f t="shared" si="40"/>
        <v>32</v>
      </c>
      <c r="M243" s="112"/>
      <c r="N243" s="112"/>
      <c r="O243" s="112"/>
      <c r="P243" s="112"/>
      <c r="Q243" s="112"/>
      <c r="R243" s="112"/>
      <c r="S243" s="112"/>
      <c r="T243" s="112"/>
      <c r="U243" s="112"/>
      <c r="V243" s="112"/>
      <c r="W243" s="112"/>
      <c r="X243" s="112"/>
      <c r="Y243" s="112"/>
    </row>
    <row r="244" spans="1:25" s="3" customFormat="1" ht="12" customHeight="1">
      <c r="A244" s="192"/>
      <c r="B244" s="204" t="s">
        <v>88</v>
      </c>
      <c r="C244" s="189" t="s">
        <v>302</v>
      </c>
      <c r="D244" s="261">
        <f t="shared" si="38"/>
        <v>3308</v>
      </c>
      <c r="E244" s="261">
        <f>E232+E236+E240</f>
        <v>636</v>
      </c>
      <c r="F244" s="261">
        <f t="shared" ref="F244:L244" si="41">F232+F236+F240</f>
        <v>305</v>
      </c>
      <c r="G244" s="261">
        <f t="shared" si="41"/>
        <v>274</v>
      </c>
      <c r="H244" s="261">
        <f t="shared" si="41"/>
        <v>339</v>
      </c>
      <c r="I244" s="261">
        <f t="shared" si="41"/>
        <v>289</v>
      </c>
      <c r="J244" s="261">
        <f t="shared" si="41"/>
        <v>290</v>
      </c>
      <c r="K244" s="261">
        <f t="shared" si="41"/>
        <v>224</v>
      </c>
      <c r="L244" s="261">
        <f t="shared" si="41"/>
        <v>951</v>
      </c>
      <c r="M244" s="112"/>
      <c r="N244" s="112"/>
      <c r="O244" s="112"/>
      <c r="P244" s="112"/>
      <c r="Q244" s="112"/>
      <c r="R244" s="112"/>
      <c r="S244" s="112"/>
      <c r="T244" s="112"/>
      <c r="U244" s="112"/>
      <c r="V244" s="112"/>
      <c r="W244" s="112"/>
      <c r="X244" s="112"/>
      <c r="Y244" s="112"/>
    </row>
    <row r="245" spans="1:25" s="3" customFormat="1" ht="12" customHeight="1">
      <c r="A245" s="207"/>
      <c r="B245" s="191"/>
      <c r="C245" s="206" t="s">
        <v>61</v>
      </c>
      <c r="D245" s="261">
        <f t="shared" si="38"/>
        <v>1315</v>
      </c>
      <c r="E245" s="261">
        <f>E233+E237+E241</f>
        <v>337</v>
      </c>
      <c r="F245" s="261">
        <f t="shared" ref="F245:L245" si="42">F233+F237+F241</f>
        <v>93</v>
      </c>
      <c r="G245" s="261">
        <f t="shared" si="42"/>
        <v>75</v>
      </c>
      <c r="H245" s="261">
        <f t="shared" si="42"/>
        <v>110</v>
      </c>
      <c r="I245" s="261">
        <f t="shared" si="42"/>
        <v>107</v>
      </c>
      <c r="J245" s="261">
        <f t="shared" si="42"/>
        <v>104</v>
      </c>
      <c r="K245" s="261">
        <f t="shared" si="42"/>
        <v>76</v>
      </c>
      <c r="L245" s="261">
        <f t="shared" si="42"/>
        <v>413</v>
      </c>
      <c r="M245" s="112"/>
      <c r="N245" s="112"/>
      <c r="O245" s="112"/>
      <c r="P245" s="112"/>
      <c r="Q245" s="112"/>
      <c r="R245" s="112"/>
      <c r="S245" s="112"/>
      <c r="T245" s="112"/>
      <c r="U245" s="112"/>
      <c r="V245" s="112"/>
      <c r="W245" s="112"/>
      <c r="X245" s="112"/>
      <c r="Y245" s="112"/>
    </row>
    <row r="246" spans="1:25" s="3" customFormat="1" ht="12" customHeight="1">
      <c r="A246" s="207"/>
      <c r="B246" s="191"/>
      <c r="C246" s="206"/>
      <c r="D246" s="190"/>
      <c r="E246" s="190"/>
      <c r="F246" s="190"/>
      <c r="G246" s="190"/>
      <c r="H246" s="190"/>
      <c r="I246" s="190"/>
      <c r="J246" s="190"/>
      <c r="K246" s="190"/>
      <c r="L246" s="190"/>
      <c r="M246" s="112"/>
      <c r="N246" s="112"/>
      <c r="O246" s="112"/>
      <c r="P246" s="112"/>
      <c r="Q246" s="112"/>
      <c r="R246" s="112"/>
      <c r="S246" s="112"/>
      <c r="T246" s="112"/>
      <c r="U246" s="112"/>
      <c r="V246" s="112"/>
      <c r="W246" s="112"/>
      <c r="X246" s="112"/>
      <c r="Y246" s="112"/>
    </row>
    <row r="247" spans="1:25" s="11" customFormat="1" ht="12" customHeight="1">
      <c r="A247" s="56"/>
      <c r="B247" s="57"/>
      <c r="C247" s="58"/>
      <c r="D247" s="280" t="s">
        <v>246</v>
      </c>
      <c r="E247" s="280"/>
      <c r="F247" s="280"/>
      <c r="G247" s="280"/>
      <c r="H247" s="280"/>
      <c r="I247" s="280"/>
      <c r="J247" s="280"/>
      <c r="K247" s="280"/>
      <c r="L247" s="280"/>
      <c r="M247" s="112"/>
      <c r="N247" s="112"/>
      <c r="O247" s="112"/>
      <c r="P247" s="112"/>
      <c r="Q247" s="112"/>
      <c r="R247" s="112"/>
      <c r="S247" s="112"/>
      <c r="T247" s="112"/>
    </row>
    <row r="248" spans="1:25" s="11" customFormat="1" ht="12" customHeight="1">
      <c r="A248" s="35" t="s">
        <v>90</v>
      </c>
      <c r="B248" s="34" t="s">
        <v>87</v>
      </c>
      <c r="C248" s="45" t="s">
        <v>302</v>
      </c>
      <c r="D248" s="260">
        <f>SUM(E248:L248)</f>
        <v>558</v>
      </c>
      <c r="E248" s="260">
        <v>135</v>
      </c>
      <c r="F248" s="260">
        <v>150</v>
      </c>
      <c r="G248" s="260">
        <v>127</v>
      </c>
      <c r="H248" s="260">
        <v>86</v>
      </c>
      <c r="I248" s="260">
        <v>47</v>
      </c>
      <c r="J248" s="260">
        <v>7</v>
      </c>
      <c r="K248" s="260">
        <v>4</v>
      </c>
      <c r="L248" s="260">
        <v>2</v>
      </c>
      <c r="M248" s="112"/>
      <c r="N248" s="112"/>
      <c r="O248" s="112"/>
      <c r="P248" s="112"/>
      <c r="Q248" s="112"/>
      <c r="R248" s="112"/>
      <c r="S248" s="112"/>
      <c r="T248" s="112"/>
    </row>
    <row r="249" spans="1:25" s="11" customFormat="1" ht="12" customHeight="1">
      <c r="A249" s="56" t="s">
        <v>91</v>
      </c>
      <c r="B249" s="57"/>
      <c r="C249" s="58" t="s">
        <v>61</v>
      </c>
      <c r="D249" s="260">
        <f t="shared" ref="D249:D267" si="43">SUM(E249:L249)</f>
        <v>356</v>
      </c>
      <c r="E249" s="260">
        <v>92</v>
      </c>
      <c r="F249" s="260">
        <v>91</v>
      </c>
      <c r="G249" s="260">
        <v>86</v>
      </c>
      <c r="H249" s="260">
        <v>55</v>
      </c>
      <c r="I249" s="260">
        <v>28</v>
      </c>
      <c r="J249" s="260">
        <v>2</v>
      </c>
      <c r="K249" s="260">
        <v>1</v>
      </c>
      <c r="L249" s="260">
        <v>1</v>
      </c>
      <c r="M249" s="112"/>
      <c r="N249" s="112"/>
      <c r="O249" s="112"/>
      <c r="P249" s="112"/>
      <c r="Q249" s="112"/>
      <c r="R249" s="112"/>
      <c r="S249" s="112"/>
      <c r="T249" s="112"/>
    </row>
    <row r="250" spans="1:25" s="11" customFormat="1" ht="12" customHeight="1">
      <c r="A250" s="35"/>
      <c r="B250" s="34" t="s">
        <v>88</v>
      </c>
      <c r="C250" s="45" t="s">
        <v>302</v>
      </c>
      <c r="D250" s="260">
        <f t="shared" si="43"/>
        <v>558</v>
      </c>
      <c r="E250" s="260">
        <v>52</v>
      </c>
      <c r="F250" s="260">
        <v>52</v>
      </c>
      <c r="G250" s="260">
        <v>55</v>
      </c>
      <c r="H250" s="260">
        <v>65</v>
      </c>
      <c r="I250" s="260">
        <v>58</v>
      </c>
      <c r="J250" s="260">
        <v>73</v>
      </c>
      <c r="K250" s="260">
        <v>72</v>
      </c>
      <c r="L250" s="260">
        <v>131</v>
      </c>
      <c r="M250" s="112"/>
      <c r="N250" s="112"/>
      <c r="O250" s="112"/>
      <c r="P250" s="112"/>
      <c r="Q250" s="112"/>
      <c r="R250" s="112"/>
      <c r="S250" s="112"/>
      <c r="T250" s="112"/>
    </row>
    <row r="251" spans="1:25" s="11" customFormat="1" ht="12" customHeight="1">
      <c r="A251" s="56"/>
      <c r="B251" s="57"/>
      <c r="C251" s="58" t="s">
        <v>61</v>
      </c>
      <c r="D251" s="260">
        <f t="shared" si="43"/>
        <v>356</v>
      </c>
      <c r="E251" s="260">
        <v>36</v>
      </c>
      <c r="F251" s="260">
        <v>27</v>
      </c>
      <c r="G251" s="260">
        <v>35</v>
      </c>
      <c r="H251" s="260">
        <v>36</v>
      </c>
      <c r="I251" s="260">
        <v>38</v>
      </c>
      <c r="J251" s="260">
        <v>45</v>
      </c>
      <c r="K251" s="260">
        <v>46</v>
      </c>
      <c r="L251" s="260">
        <v>93</v>
      </c>
      <c r="M251" s="112"/>
      <c r="N251" s="112"/>
      <c r="O251" s="112"/>
      <c r="P251" s="112"/>
      <c r="Q251" s="112"/>
      <c r="R251" s="112"/>
      <c r="S251" s="112"/>
      <c r="T251" s="112"/>
    </row>
    <row r="252" spans="1:25" s="11" customFormat="1" ht="12" customHeight="1">
      <c r="A252" s="35" t="s">
        <v>92</v>
      </c>
      <c r="B252" s="213" t="s">
        <v>87</v>
      </c>
      <c r="C252" s="45" t="s">
        <v>302</v>
      </c>
      <c r="D252" s="260">
        <f t="shared" si="43"/>
        <v>62</v>
      </c>
      <c r="E252" s="260">
        <v>20</v>
      </c>
      <c r="F252" s="260">
        <v>19</v>
      </c>
      <c r="G252" s="260">
        <v>13</v>
      </c>
      <c r="H252" s="260">
        <v>10</v>
      </c>
      <c r="I252" s="260">
        <v>0</v>
      </c>
      <c r="J252" s="260">
        <v>0</v>
      </c>
      <c r="K252" s="260">
        <v>0</v>
      </c>
      <c r="L252" s="260">
        <v>0</v>
      </c>
      <c r="M252" s="112"/>
      <c r="N252" s="112"/>
      <c r="O252" s="112"/>
      <c r="P252" s="112"/>
      <c r="Q252" s="112"/>
      <c r="R252" s="112"/>
      <c r="S252" s="112"/>
      <c r="T252" s="112"/>
      <c r="U252" s="112"/>
      <c r="V252" s="112"/>
      <c r="W252" s="112"/>
      <c r="X252" s="112"/>
    </row>
    <row r="253" spans="1:25" s="11" customFormat="1" ht="12" customHeight="1">
      <c r="A253" s="56" t="s">
        <v>93</v>
      </c>
      <c r="B253" s="57"/>
      <c r="C253" s="58" t="s">
        <v>61</v>
      </c>
      <c r="D253" s="260">
        <f t="shared" si="43"/>
        <v>35</v>
      </c>
      <c r="E253" s="260">
        <v>12</v>
      </c>
      <c r="F253" s="260">
        <v>10</v>
      </c>
      <c r="G253" s="260">
        <v>7</v>
      </c>
      <c r="H253" s="260">
        <v>6</v>
      </c>
      <c r="I253" s="260">
        <v>0</v>
      </c>
      <c r="J253" s="260">
        <v>0</v>
      </c>
      <c r="K253" s="260">
        <v>0</v>
      </c>
      <c r="L253" s="260">
        <v>0</v>
      </c>
      <c r="M253" s="112"/>
      <c r="N253" s="112"/>
      <c r="O253" s="112"/>
      <c r="P253" s="112"/>
      <c r="Q253" s="112"/>
      <c r="R253" s="112"/>
      <c r="S253" s="112"/>
      <c r="T253" s="112"/>
      <c r="U253" s="112"/>
      <c r="V253" s="112"/>
      <c r="W253" s="112"/>
      <c r="X253" s="112"/>
    </row>
    <row r="254" spans="1:25" s="11" customFormat="1" ht="12" customHeight="1">
      <c r="A254" s="59"/>
      <c r="B254" s="213" t="s">
        <v>88</v>
      </c>
      <c r="C254" s="45" t="s">
        <v>302</v>
      </c>
      <c r="D254" s="260">
        <f t="shared" si="43"/>
        <v>62</v>
      </c>
      <c r="E254" s="260">
        <v>10</v>
      </c>
      <c r="F254" s="260">
        <v>9</v>
      </c>
      <c r="G254" s="260">
        <v>10</v>
      </c>
      <c r="H254" s="260">
        <v>6</v>
      </c>
      <c r="I254" s="260">
        <v>3</v>
      </c>
      <c r="J254" s="260">
        <v>5</v>
      </c>
      <c r="K254" s="260">
        <v>10</v>
      </c>
      <c r="L254" s="260">
        <v>9</v>
      </c>
      <c r="M254" s="112"/>
      <c r="N254" s="112"/>
      <c r="O254" s="112"/>
      <c r="P254" s="112"/>
      <c r="Q254" s="112"/>
      <c r="R254" s="112"/>
      <c r="S254" s="112"/>
      <c r="T254" s="112"/>
      <c r="U254" s="112"/>
      <c r="V254" s="112"/>
      <c r="W254" s="112"/>
      <c r="X254" s="112"/>
    </row>
    <row r="255" spans="1:25" s="11" customFormat="1" ht="12" customHeight="1">
      <c r="A255" s="38"/>
      <c r="B255" s="57"/>
      <c r="C255" s="58" t="s">
        <v>61</v>
      </c>
      <c r="D255" s="260">
        <f t="shared" si="43"/>
        <v>35</v>
      </c>
      <c r="E255" s="260">
        <v>5</v>
      </c>
      <c r="F255" s="260">
        <v>1</v>
      </c>
      <c r="G255" s="260">
        <v>4</v>
      </c>
      <c r="H255" s="260">
        <v>3</v>
      </c>
      <c r="I255" s="260">
        <v>3</v>
      </c>
      <c r="J255" s="260">
        <v>5</v>
      </c>
      <c r="K255" s="260">
        <v>8</v>
      </c>
      <c r="L255" s="260">
        <v>6</v>
      </c>
      <c r="M255" s="112"/>
      <c r="N255" s="112"/>
      <c r="O255" s="112"/>
      <c r="P255" s="112"/>
      <c r="Q255" s="112"/>
      <c r="R255" s="112"/>
      <c r="S255" s="112"/>
      <c r="T255" s="112"/>
      <c r="U255" s="112"/>
      <c r="V255" s="112"/>
      <c r="W255" s="112"/>
      <c r="X255" s="112"/>
    </row>
    <row r="256" spans="1:25" s="11" customFormat="1" ht="12" customHeight="1">
      <c r="A256" s="54" t="s">
        <v>69</v>
      </c>
      <c r="B256" s="34" t="s">
        <v>87</v>
      </c>
      <c r="C256" s="45" t="s">
        <v>302</v>
      </c>
      <c r="D256" s="260">
        <f t="shared" si="43"/>
        <v>1438</v>
      </c>
      <c r="E256" s="260">
        <v>358</v>
      </c>
      <c r="F256" s="260">
        <v>324</v>
      </c>
      <c r="G256" s="260">
        <v>314</v>
      </c>
      <c r="H256" s="260">
        <v>251</v>
      </c>
      <c r="I256" s="260">
        <v>113</v>
      </c>
      <c r="J256" s="260">
        <v>53</v>
      </c>
      <c r="K256" s="260">
        <v>18</v>
      </c>
      <c r="L256" s="260">
        <v>7</v>
      </c>
      <c r="M256" s="112"/>
      <c r="N256" s="112"/>
      <c r="O256" s="112"/>
      <c r="P256" s="112"/>
      <c r="Q256" s="112"/>
      <c r="R256" s="112"/>
      <c r="S256" s="112"/>
      <c r="T256" s="112"/>
    </row>
    <row r="257" spans="1:23" s="11" customFormat="1" ht="12" customHeight="1">
      <c r="A257" s="160" t="s">
        <v>291</v>
      </c>
      <c r="B257" s="57"/>
      <c r="C257" s="58" t="s">
        <v>61</v>
      </c>
      <c r="D257" s="260">
        <f t="shared" si="43"/>
        <v>780</v>
      </c>
      <c r="E257" s="260">
        <v>198</v>
      </c>
      <c r="F257" s="260">
        <v>170</v>
      </c>
      <c r="G257" s="260">
        <v>171</v>
      </c>
      <c r="H257" s="260">
        <v>141</v>
      </c>
      <c r="I257" s="260">
        <v>65</v>
      </c>
      <c r="J257" s="260">
        <v>28</v>
      </c>
      <c r="K257" s="260">
        <v>6</v>
      </c>
      <c r="L257" s="260">
        <v>1</v>
      </c>
      <c r="M257" s="112"/>
      <c r="N257" s="112"/>
      <c r="O257" s="112"/>
      <c r="P257" s="112"/>
      <c r="Q257" s="112"/>
      <c r="R257" s="112"/>
      <c r="S257" s="112"/>
      <c r="T257" s="112"/>
    </row>
    <row r="258" spans="1:23" s="11" customFormat="1" ht="12" customHeight="1">
      <c r="A258" s="160"/>
      <c r="B258" s="34" t="s">
        <v>88</v>
      </c>
      <c r="C258" s="45" t="s">
        <v>302</v>
      </c>
      <c r="D258" s="260">
        <f t="shared" si="43"/>
        <v>1438</v>
      </c>
      <c r="E258" s="260">
        <v>198</v>
      </c>
      <c r="F258" s="260">
        <v>192</v>
      </c>
      <c r="G258" s="260">
        <v>184</v>
      </c>
      <c r="H258" s="260">
        <v>189</v>
      </c>
      <c r="I258" s="260">
        <v>151</v>
      </c>
      <c r="J258" s="260">
        <v>148</v>
      </c>
      <c r="K258" s="260">
        <v>128</v>
      </c>
      <c r="L258" s="260">
        <v>248</v>
      </c>
      <c r="M258" s="112"/>
      <c r="N258" s="112"/>
      <c r="O258" s="112"/>
      <c r="P258" s="112"/>
      <c r="Q258" s="112"/>
      <c r="R258" s="112"/>
      <c r="S258" s="112"/>
      <c r="T258" s="112"/>
    </row>
    <row r="259" spans="1:23" s="11" customFormat="1" ht="12" customHeight="1">
      <c r="A259" s="59"/>
      <c r="B259" s="57"/>
      <c r="C259" s="58" t="s">
        <v>61</v>
      </c>
      <c r="D259" s="260">
        <f t="shared" si="43"/>
        <v>780</v>
      </c>
      <c r="E259" s="260">
        <v>95</v>
      </c>
      <c r="F259" s="260">
        <v>93</v>
      </c>
      <c r="G259" s="260">
        <v>95</v>
      </c>
      <c r="H259" s="260">
        <v>96</v>
      </c>
      <c r="I259" s="260">
        <v>87</v>
      </c>
      <c r="J259" s="260">
        <v>97</v>
      </c>
      <c r="K259" s="260">
        <v>76</v>
      </c>
      <c r="L259" s="260">
        <v>141</v>
      </c>
      <c r="M259" s="112"/>
      <c r="N259" s="112"/>
      <c r="O259" s="112"/>
      <c r="P259" s="112"/>
      <c r="Q259" s="112"/>
      <c r="R259" s="112"/>
      <c r="S259" s="112"/>
      <c r="T259" s="112"/>
    </row>
    <row r="260" spans="1:23" s="11" customFormat="1" ht="12" customHeight="1">
      <c r="A260" s="54" t="s">
        <v>70</v>
      </c>
      <c r="B260" s="34" t="s">
        <v>87</v>
      </c>
      <c r="C260" s="45" t="s">
        <v>302</v>
      </c>
      <c r="D260" s="260">
        <f t="shared" si="43"/>
        <v>239</v>
      </c>
      <c r="E260" s="260">
        <v>58</v>
      </c>
      <c r="F260" s="260">
        <v>36</v>
      </c>
      <c r="G260" s="260">
        <v>38</v>
      </c>
      <c r="H260" s="260">
        <v>48</v>
      </c>
      <c r="I260" s="260">
        <v>31</v>
      </c>
      <c r="J260" s="260">
        <v>15</v>
      </c>
      <c r="K260" s="260">
        <v>10</v>
      </c>
      <c r="L260" s="260">
        <v>3</v>
      </c>
      <c r="M260" s="112"/>
      <c r="N260" s="112"/>
      <c r="O260" s="112"/>
      <c r="P260" s="112"/>
      <c r="Q260" s="112"/>
      <c r="R260" s="112"/>
      <c r="S260" s="112"/>
      <c r="T260" s="112"/>
    </row>
    <row r="261" spans="1:23" s="11" customFormat="1" ht="12" customHeight="1">
      <c r="A261" s="35"/>
      <c r="B261" s="57"/>
      <c r="C261" s="58" t="s">
        <v>61</v>
      </c>
      <c r="D261" s="260">
        <f t="shared" si="43"/>
        <v>43</v>
      </c>
      <c r="E261" s="260">
        <v>16</v>
      </c>
      <c r="F261" s="260">
        <v>2</v>
      </c>
      <c r="G261" s="260">
        <v>7</v>
      </c>
      <c r="H261" s="260">
        <v>10</v>
      </c>
      <c r="I261" s="260">
        <v>4</v>
      </c>
      <c r="J261" s="260">
        <v>2</v>
      </c>
      <c r="K261" s="260">
        <v>2</v>
      </c>
      <c r="L261" s="260">
        <v>0</v>
      </c>
      <c r="M261" s="112"/>
      <c r="N261" s="112"/>
      <c r="O261" s="112"/>
      <c r="P261" s="112"/>
      <c r="Q261" s="112"/>
      <c r="R261" s="112"/>
      <c r="S261" s="112"/>
      <c r="T261" s="112"/>
    </row>
    <row r="262" spans="1:23" s="11" customFormat="1" ht="12" customHeight="1">
      <c r="A262" s="59"/>
      <c r="B262" s="34" t="s">
        <v>88</v>
      </c>
      <c r="C262" s="45" t="s">
        <v>302</v>
      </c>
      <c r="D262" s="260">
        <f t="shared" si="43"/>
        <v>239</v>
      </c>
      <c r="E262" s="260">
        <v>43</v>
      </c>
      <c r="F262" s="260">
        <v>24</v>
      </c>
      <c r="G262" s="260">
        <v>26</v>
      </c>
      <c r="H262" s="260">
        <v>35</v>
      </c>
      <c r="I262" s="260">
        <v>28</v>
      </c>
      <c r="J262" s="260">
        <v>23</v>
      </c>
      <c r="K262" s="260">
        <v>20</v>
      </c>
      <c r="L262" s="260">
        <v>40</v>
      </c>
      <c r="M262" s="112"/>
      <c r="N262" s="112"/>
      <c r="O262" s="112"/>
      <c r="P262" s="112"/>
      <c r="Q262" s="112"/>
      <c r="R262" s="112"/>
      <c r="S262" s="112"/>
      <c r="T262" s="112"/>
    </row>
    <row r="263" spans="1:23" s="11" customFormat="1" ht="12" customHeight="1">
      <c r="A263" s="38"/>
      <c r="B263" s="57"/>
      <c r="C263" s="58" t="s">
        <v>61</v>
      </c>
      <c r="D263" s="260">
        <f t="shared" si="43"/>
        <v>43</v>
      </c>
      <c r="E263" s="260">
        <v>14</v>
      </c>
      <c r="F263" s="260">
        <v>1</v>
      </c>
      <c r="G263" s="260">
        <v>5</v>
      </c>
      <c r="H263" s="260">
        <v>6</v>
      </c>
      <c r="I263" s="260">
        <v>4</v>
      </c>
      <c r="J263" s="260">
        <v>2</v>
      </c>
      <c r="K263" s="260">
        <v>4</v>
      </c>
      <c r="L263" s="260">
        <v>7</v>
      </c>
      <c r="M263" s="112"/>
      <c r="N263" s="112"/>
      <c r="O263" s="112"/>
      <c r="P263" s="112"/>
      <c r="Q263" s="112"/>
      <c r="R263" s="112"/>
      <c r="S263" s="112"/>
      <c r="T263" s="112"/>
    </row>
    <row r="264" spans="1:23" s="3" customFormat="1" ht="12" customHeight="1">
      <c r="A264" s="65" t="s">
        <v>94</v>
      </c>
      <c r="B264" s="204" t="s">
        <v>87</v>
      </c>
      <c r="C264" s="189" t="s">
        <v>302</v>
      </c>
      <c r="D264" s="261">
        <f t="shared" si="43"/>
        <v>2297</v>
      </c>
      <c r="E264" s="261">
        <f>E248+E252+E256+E260</f>
        <v>571</v>
      </c>
      <c r="F264" s="261">
        <f t="shared" ref="F264:L264" si="44">F248+F252+F256+F260</f>
        <v>529</v>
      </c>
      <c r="G264" s="261">
        <f t="shared" si="44"/>
        <v>492</v>
      </c>
      <c r="H264" s="261">
        <f t="shared" si="44"/>
        <v>395</v>
      </c>
      <c r="I264" s="261">
        <f t="shared" si="44"/>
        <v>191</v>
      </c>
      <c r="J264" s="261">
        <f t="shared" si="44"/>
        <v>75</v>
      </c>
      <c r="K264" s="261">
        <f t="shared" si="44"/>
        <v>32</v>
      </c>
      <c r="L264" s="261">
        <f t="shared" si="44"/>
        <v>12</v>
      </c>
      <c r="M264" s="112"/>
      <c r="N264" s="112"/>
      <c r="O264" s="112"/>
      <c r="P264" s="112"/>
      <c r="Q264" s="112"/>
      <c r="R264" s="112"/>
      <c r="S264" s="112"/>
      <c r="T264" s="112"/>
      <c r="U264" s="112"/>
      <c r="V264" s="205"/>
      <c r="W264" s="205"/>
    </row>
    <row r="265" spans="1:23" s="3" customFormat="1" ht="12" customHeight="1">
      <c r="A265" s="198" t="s">
        <v>333</v>
      </c>
      <c r="B265" s="191"/>
      <c r="C265" s="206" t="s">
        <v>61</v>
      </c>
      <c r="D265" s="261">
        <f t="shared" si="43"/>
        <v>1214</v>
      </c>
      <c r="E265" s="261">
        <f>E249+E253+E257+E261</f>
        <v>318</v>
      </c>
      <c r="F265" s="261">
        <f t="shared" ref="F265:L265" si="45">F249+F253+F257+F261</f>
        <v>273</v>
      </c>
      <c r="G265" s="261">
        <f t="shared" si="45"/>
        <v>271</v>
      </c>
      <c r="H265" s="261">
        <f t="shared" si="45"/>
        <v>212</v>
      </c>
      <c r="I265" s="261">
        <f t="shared" si="45"/>
        <v>97</v>
      </c>
      <c r="J265" s="261">
        <f t="shared" si="45"/>
        <v>32</v>
      </c>
      <c r="K265" s="261">
        <f t="shared" si="45"/>
        <v>9</v>
      </c>
      <c r="L265" s="261">
        <f t="shared" si="45"/>
        <v>2</v>
      </c>
      <c r="M265" s="112"/>
      <c r="N265" s="112"/>
      <c r="O265" s="112"/>
      <c r="P265" s="112"/>
      <c r="Q265" s="112"/>
      <c r="R265" s="112"/>
      <c r="S265" s="112"/>
      <c r="T265" s="112"/>
      <c r="U265" s="112"/>
      <c r="V265" s="205"/>
      <c r="W265" s="205"/>
    </row>
    <row r="266" spans="1:23" s="3" customFormat="1" ht="12" customHeight="1">
      <c r="A266" s="207"/>
      <c r="B266" s="204" t="s">
        <v>88</v>
      </c>
      <c r="C266" s="189" t="s">
        <v>302</v>
      </c>
      <c r="D266" s="261">
        <f t="shared" si="43"/>
        <v>2297</v>
      </c>
      <c r="E266" s="261">
        <f>E250+E254+E258+E262</f>
        <v>303</v>
      </c>
      <c r="F266" s="261">
        <f t="shared" ref="F266:L266" si="46">F250+F254+F258+F262</f>
        <v>277</v>
      </c>
      <c r="G266" s="261">
        <f t="shared" si="46"/>
        <v>275</v>
      </c>
      <c r="H266" s="261">
        <f t="shared" si="46"/>
        <v>295</v>
      </c>
      <c r="I266" s="261">
        <f t="shared" si="46"/>
        <v>240</v>
      </c>
      <c r="J266" s="261">
        <f t="shared" si="46"/>
        <v>249</v>
      </c>
      <c r="K266" s="261">
        <f t="shared" si="46"/>
        <v>230</v>
      </c>
      <c r="L266" s="261">
        <f t="shared" si="46"/>
        <v>428</v>
      </c>
      <c r="M266" s="112"/>
      <c r="N266" s="112"/>
      <c r="O266" s="112"/>
      <c r="P266" s="112"/>
      <c r="Q266" s="112"/>
      <c r="R266" s="112"/>
      <c r="S266" s="112"/>
      <c r="T266" s="112"/>
      <c r="U266" s="112"/>
      <c r="V266" s="205"/>
      <c r="W266" s="205"/>
    </row>
    <row r="267" spans="1:23" s="3" customFormat="1" ht="12" customHeight="1">
      <c r="A267" s="144"/>
      <c r="B267" s="191"/>
      <c r="C267" s="206" t="s">
        <v>61</v>
      </c>
      <c r="D267" s="261">
        <f t="shared" si="43"/>
        <v>1214</v>
      </c>
      <c r="E267" s="261">
        <f>E251+E255+E259+E263</f>
        <v>150</v>
      </c>
      <c r="F267" s="261">
        <f t="shared" ref="F267:L267" si="47">F251+F255+F259+F263</f>
        <v>122</v>
      </c>
      <c r="G267" s="261">
        <f t="shared" si="47"/>
        <v>139</v>
      </c>
      <c r="H267" s="261">
        <f t="shared" si="47"/>
        <v>141</v>
      </c>
      <c r="I267" s="261">
        <f t="shared" si="47"/>
        <v>132</v>
      </c>
      <c r="J267" s="261">
        <f t="shared" si="47"/>
        <v>149</v>
      </c>
      <c r="K267" s="261">
        <f t="shared" si="47"/>
        <v>134</v>
      </c>
      <c r="L267" s="261">
        <f t="shared" si="47"/>
        <v>247</v>
      </c>
      <c r="M267" s="112"/>
      <c r="N267" s="112"/>
      <c r="O267" s="112"/>
      <c r="P267" s="112"/>
      <c r="Q267" s="112"/>
      <c r="R267" s="112"/>
      <c r="S267" s="112"/>
      <c r="T267" s="112"/>
      <c r="U267" s="112"/>
      <c r="V267" s="205"/>
      <c r="W267" s="205"/>
    </row>
    <row r="268" spans="1:23" s="11" customFormat="1" ht="11.25" customHeight="1">
      <c r="A268" s="38"/>
      <c r="B268" s="57"/>
      <c r="C268" s="58"/>
      <c r="D268" s="105"/>
      <c r="E268" s="105"/>
      <c r="F268" s="105"/>
      <c r="G268" s="105"/>
      <c r="H268" s="105"/>
      <c r="I268" s="105"/>
      <c r="J268" s="105"/>
      <c r="K268" s="105"/>
      <c r="L268" s="105"/>
      <c r="M268" s="112"/>
      <c r="N268" s="112"/>
      <c r="O268" s="112"/>
      <c r="P268" s="112"/>
      <c r="Q268" s="112"/>
      <c r="R268" s="112"/>
      <c r="S268" s="112"/>
      <c r="T268" s="112"/>
    </row>
    <row r="269" spans="1:23" s="11" customFormat="1" ht="12" customHeight="1">
      <c r="A269" s="56"/>
      <c r="B269" s="57"/>
      <c r="C269" s="58"/>
      <c r="D269" s="280" t="s">
        <v>98</v>
      </c>
      <c r="E269" s="280"/>
      <c r="F269" s="280"/>
      <c r="G269" s="280"/>
      <c r="H269" s="280"/>
      <c r="I269" s="280"/>
      <c r="J269" s="280"/>
      <c r="K269" s="280"/>
      <c r="L269" s="280"/>
      <c r="M269" s="112"/>
      <c r="N269" s="112"/>
      <c r="O269" s="112"/>
      <c r="P269" s="112"/>
      <c r="Q269" s="112"/>
      <c r="R269" s="112"/>
      <c r="S269" s="112"/>
      <c r="T269" s="112"/>
    </row>
    <row r="270" spans="1:23" s="11" customFormat="1" ht="12" customHeight="1">
      <c r="A270" s="54" t="s">
        <v>286</v>
      </c>
      <c r="B270" s="34" t="s">
        <v>87</v>
      </c>
      <c r="C270" s="45" t="s">
        <v>302</v>
      </c>
      <c r="D270" s="260">
        <f>SUM(E270:L270)</f>
        <v>452</v>
      </c>
      <c r="E270" s="260">
        <v>114</v>
      </c>
      <c r="F270" s="260">
        <v>96</v>
      </c>
      <c r="G270" s="260">
        <v>81</v>
      </c>
      <c r="H270" s="260">
        <v>90</v>
      </c>
      <c r="I270" s="260">
        <v>47</v>
      </c>
      <c r="J270" s="260">
        <v>11</v>
      </c>
      <c r="K270" s="260">
        <v>3</v>
      </c>
      <c r="L270" s="260">
        <v>10</v>
      </c>
      <c r="M270" s="112"/>
      <c r="N270" s="112"/>
      <c r="O270" s="112"/>
      <c r="P270" s="112"/>
      <c r="Q270" s="112"/>
      <c r="R270" s="112"/>
      <c r="S270" s="112"/>
      <c r="T270" s="112"/>
    </row>
    <row r="271" spans="1:23" s="11" customFormat="1" ht="12" customHeight="1">
      <c r="A271" s="56"/>
      <c r="B271" s="57"/>
      <c r="C271" s="58" t="s">
        <v>61</v>
      </c>
      <c r="D271" s="260">
        <f t="shared" ref="D271:D289" si="48">SUM(E271:L271)</f>
        <v>311</v>
      </c>
      <c r="E271" s="260">
        <v>80</v>
      </c>
      <c r="F271" s="260">
        <v>62</v>
      </c>
      <c r="G271" s="260">
        <v>56</v>
      </c>
      <c r="H271" s="260">
        <v>67</v>
      </c>
      <c r="I271" s="260">
        <v>33</v>
      </c>
      <c r="J271" s="260">
        <v>7</v>
      </c>
      <c r="K271" s="260">
        <v>1</v>
      </c>
      <c r="L271" s="260">
        <v>5</v>
      </c>
      <c r="M271" s="112"/>
      <c r="N271" s="112"/>
      <c r="O271" s="112"/>
      <c r="P271" s="112"/>
      <c r="Q271" s="112"/>
      <c r="R271" s="112"/>
      <c r="S271" s="112"/>
      <c r="T271" s="112"/>
    </row>
    <row r="272" spans="1:23" s="11" customFormat="1" ht="12" customHeight="1">
      <c r="A272" s="35"/>
      <c r="B272" s="34" t="s">
        <v>88</v>
      </c>
      <c r="C272" s="45" t="s">
        <v>302</v>
      </c>
      <c r="D272" s="260">
        <f t="shared" si="48"/>
        <v>452</v>
      </c>
      <c r="E272" s="260">
        <v>71</v>
      </c>
      <c r="F272" s="260">
        <v>60</v>
      </c>
      <c r="G272" s="260">
        <v>53</v>
      </c>
      <c r="H272" s="260">
        <v>69</v>
      </c>
      <c r="I272" s="260">
        <v>53</v>
      </c>
      <c r="J272" s="260">
        <v>39</v>
      </c>
      <c r="K272" s="260">
        <v>23</v>
      </c>
      <c r="L272" s="260">
        <v>84</v>
      </c>
      <c r="M272" s="112"/>
      <c r="N272" s="112"/>
      <c r="O272" s="112"/>
      <c r="P272" s="112"/>
      <c r="Q272" s="112"/>
      <c r="R272" s="112"/>
      <c r="S272" s="112"/>
      <c r="T272" s="112"/>
    </row>
    <row r="273" spans="1:25" s="11" customFormat="1" ht="12" customHeight="1">
      <c r="A273" s="56"/>
      <c r="B273" s="57"/>
      <c r="C273" s="58" t="s">
        <v>61</v>
      </c>
      <c r="D273" s="260">
        <f t="shared" si="48"/>
        <v>311</v>
      </c>
      <c r="E273" s="260">
        <v>57</v>
      </c>
      <c r="F273" s="260">
        <v>39</v>
      </c>
      <c r="G273" s="260">
        <v>39</v>
      </c>
      <c r="H273" s="260">
        <v>51</v>
      </c>
      <c r="I273" s="260">
        <v>35</v>
      </c>
      <c r="J273" s="260">
        <v>25</v>
      </c>
      <c r="K273" s="260">
        <v>17</v>
      </c>
      <c r="L273" s="260">
        <v>48</v>
      </c>
      <c r="M273" s="112"/>
      <c r="N273" s="112"/>
      <c r="O273" s="112"/>
      <c r="P273" s="112"/>
      <c r="Q273" s="112"/>
      <c r="R273" s="112"/>
      <c r="S273" s="112"/>
      <c r="T273" s="112"/>
    </row>
    <row r="274" spans="1:25" s="11" customFormat="1" ht="12" customHeight="1">
      <c r="A274" s="35" t="s">
        <v>90</v>
      </c>
      <c r="B274" s="34" t="s">
        <v>87</v>
      </c>
      <c r="C274" s="45" t="s">
        <v>302</v>
      </c>
      <c r="D274" s="260">
        <f t="shared" si="48"/>
        <v>1465</v>
      </c>
      <c r="E274" s="260">
        <v>359</v>
      </c>
      <c r="F274" s="260">
        <v>320</v>
      </c>
      <c r="G274" s="260">
        <v>306</v>
      </c>
      <c r="H274" s="260">
        <v>275</v>
      </c>
      <c r="I274" s="260">
        <v>70</v>
      </c>
      <c r="J274" s="260">
        <v>58</v>
      </c>
      <c r="K274" s="260">
        <v>37</v>
      </c>
      <c r="L274" s="260">
        <v>40</v>
      </c>
      <c r="M274" s="112"/>
      <c r="N274" s="112"/>
      <c r="O274" s="112"/>
      <c r="P274" s="112"/>
      <c r="Q274" s="112"/>
      <c r="R274" s="112"/>
      <c r="S274" s="112"/>
      <c r="T274" s="112"/>
    </row>
    <row r="275" spans="1:25" s="11" customFormat="1" ht="12" customHeight="1">
      <c r="A275" s="56" t="s">
        <v>91</v>
      </c>
      <c r="B275" s="57"/>
      <c r="C275" s="58" t="s">
        <v>61</v>
      </c>
      <c r="D275" s="260">
        <f t="shared" si="48"/>
        <v>1114</v>
      </c>
      <c r="E275" s="260">
        <v>281</v>
      </c>
      <c r="F275" s="260">
        <v>255</v>
      </c>
      <c r="G275" s="260">
        <v>239</v>
      </c>
      <c r="H275" s="260">
        <v>202</v>
      </c>
      <c r="I275" s="260">
        <v>51</v>
      </c>
      <c r="J275" s="260">
        <v>37</v>
      </c>
      <c r="K275" s="260">
        <v>24</v>
      </c>
      <c r="L275" s="260">
        <v>25</v>
      </c>
      <c r="M275" s="112"/>
      <c r="N275" s="112"/>
      <c r="O275" s="112"/>
      <c r="P275" s="112"/>
      <c r="Q275" s="112"/>
      <c r="R275" s="112"/>
      <c r="S275" s="112"/>
      <c r="T275" s="112"/>
    </row>
    <row r="276" spans="1:25" s="11" customFormat="1" ht="12" customHeight="1">
      <c r="A276" s="35"/>
      <c r="B276" s="34" t="s">
        <v>88</v>
      </c>
      <c r="C276" s="45" t="s">
        <v>302</v>
      </c>
      <c r="D276" s="260">
        <f t="shared" si="48"/>
        <v>1465</v>
      </c>
      <c r="E276" s="260">
        <v>203</v>
      </c>
      <c r="F276" s="260">
        <v>211</v>
      </c>
      <c r="G276" s="260">
        <v>191</v>
      </c>
      <c r="H276" s="260">
        <v>178</v>
      </c>
      <c r="I276" s="260">
        <v>127</v>
      </c>
      <c r="J276" s="260">
        <v>134</v>
      </c>
      <c r="K276" s="260">
        <v>97</v>
      </c>
      <c r="L276" s="260">
        <v>324</v>
      </c>
      <c r="M276" s="112"/>
      <c r="N276" s="112"/>
      <c r="O276" s="112"/>
      <c r="P276" s="112"/>
      <c r="Q276" s="112"/>
      <c r="R276" s="112"/>
      <c r="S276" s="112"/>
      <c r="T276" s="112"/>
    </row>
    <row r="277" spans="1:25" s="11" customFormat="1" ht="12" customHeight="1">
      <c r="A277" s="56"/>
      <c r="B277" s="57"/>
      <c r="C277" s="58" t="s">
        <v>61</v>
      </c>
      <c r="D277" s="260">
        <f t="shared" si="48"/>
        <v>1114</v>
      </c>
      <c r="E277" s="260">
        <v>167</v>
      </c>
      <c r="F277" s="260">
        <v>168</v>
      </c>
      <c r="G277" s="260">
        <v>148</v>
      </c>
      <c r="H277" s="260">
        <v>147</v>
      </c>
      <c r="I277" s="260">
        <v>100</v>
      </c>
      <c r="J277" s="260">
        <v>96</v>
      </c>
      <c r="K277" s="260">
        <v>73</v>
      </c>
      <c r="L277" s="260">
        <v>215</v>
      </c>
      <c r="M277" s="112"/>
      <c r="N277" s="112"/>
      <c r="O277" s="112"/>
      <c r="P277" s="112"/>
      <c r="Q277" s="112"/>
      <c r="R277" s="112"/>
      <c r="S277" s="112"/>
      <c r="T277" s="112"/>
    </row>
    <row r="278" spans="1:25" s="11" customFormat="1" ht="12" customHeight="1">
      <c r="A278" s="54" t="s">
        <v>70</v>
      </c>
      <c r="B278" s="34" t="s">
        <v>87</v>
      </c>
      <c r="C278" s="45" t="s">
        <v>302</v>
      </c>
      <c r="D278" s="260">
        <f t="shared" si="48"/>
        <v>1049</v>
      </c>
      <c r="E278" s="260">
        <v>272</v>
      </c>
      <c r="F278" s="260">
        <v>253</v>
      </c>
      <c r="G278" s="260">
        <v>188</v>
      </c>
      <c r="H278" s="260">
        <v>159</v>
      </c>
      <c r="I278" s="260">
        <v>69</v>
      </c>
      <c r="J278" s="260">
        <v>39</v>
      </c>
      <c r="K278" s="260">
        <v>26</v>
      </c>
      <c r="L278" s="260">
        <v>43</v>
      </c>
      <c r="M278" s="112"/>
      <c r="N278" s="112"/>
      <c r="O278" s="112"/>
      <c r="P278" s="112"/>
      <c r="Q278" s="112"/>
      <c r="R278" s="112"/>
      <c r="S278" s="112"/>
      <c r="T278" s="112"/>
    </row>
    <row r="279" spans="1:25" s="11" customFormat="1" ht="12" customHeight="1">
      <c r="A279" s="56"/>
      <c r="B279" s="57"/>
      <c r="C279" s="58" t="s">
        <v>61</v>
      </c>
      <c r="D279" s="260">
        <f t="shared" si="48"/>
        <v>446</v>
      </c>
      <c r="E279" s="260">
        <v>127</v>
      </c>
      <c r="F279" s="260">
        <v>109</v>
      </c>
      <c r="G279" s="260">
        <v>84</v>
      </c>
      <c r="H279" s="260">
        <v>70</v>
      </c>
      <c r="I279" s="260">
        <v>30</v>
      </c>
      <c r="J279" s="260">
        <v>8</v>
      </c>
      <c r="K279" s="260">
        <v>9</v>
      </c>
      <c r="L279" s="260">
        <v>9</v>
      </c>
      <c r="M279" s="112"/>
      <c r="N279" s="112"/>
      <c r="O279" s="112"/>
      <c r="P279" s="112"/>
      <c r="Q279" s="112"/>
      <c r="R279" s="112"/>
      <c r="S279" s="112"/>
      <c r="T279" s="112"/>
    </row>
    <row r="280" spans="1:25" s="11" customFormat="1" ht="12" customHeight="1">
      <c r="A280" s="56"/>
      <c r="B280" s="34" t="s">
        <v>88</v>
      </c>
      <c r="C280" s="45" t="s">
        <v>302</v>
      </c>
      <c r="D280" s="260">
        <f t="shared" si="48"/>
        <v>1049</v>
      </c>
      <c r="E280" s="260">
        <v>154</v>
      </c>
      <c r="F280" s="260">
        <v>184</v>
      </c>
      <c r="G280" s="260">
        <v>126</v>
      </c>
      <c r="H280" s="260">
        <v>144</v>
      </c>
      <c r="I280" s="260">
        <v>119</v>
      </c>
      <c r="J280" s="260">
        <v>78</v>
      </c>
      <c r="K280" s="260">
        <v>86</v>
      </c>
      <c r="L280" s="260">
        <v>158</v>
      </c>
      <c r="M280" s="112"/>
      <c r="N280" s="112"/>
      <c r="O280" s="112"/>
      <c r="P280" s="112"/>
      <c r="Q280" s="112"/>
      <c r="R280" s="112"/>
      <c r="S280" s="112"/>
      <c r="T280" s="112"/>
    </row>
    <row r="281" spans="1:25" s="11" customFormat="1" ht="12" customHeight="1">
      <c r="A281" s="56"/>
      <c r="B281" s="57"/>
      <c r="C281" s="58" t="s">
        <v>61</v>
      </c>
      <c r="D281" s="260">
        <f t="shared" si="48"/>
        <v>446</v>
      </c>
      <c r="E281" s="260">
        <v>65</v>
      </c>
      <c r="F281" s="260">
        <v>71</v>
      </c>
      <c r="G281" s="260">
        <v>56</v>
      </c>
      <c r="H281" s="260">
        <v>64</v>
      </c>
      <c r="I281" s="260">
        <v>61</v>
      </c>
      <c r="J281" s="260">
        <v>26</v>
      </c>
      <c r="K281" s="260">
        <v>40</v>
      </c>
      <c r="L281" s="260">
        <v>63</v>
      </c>
      <c r="M281" s="112"/>
      <c r="N281" s="112"/>
      <c r="O281" s="112"/>
      <c r="P281" s="112"/>
      <c r="Q281" s="112"/>
      <c r="R281" s="112"/>
      <c r="S281" s="112"/>
      <c r="T281" s="112"/>
    </row>
    <row r="282" spans="1:25" s="11" customFormat="1" ht="12" customHeight="1">
      <c r="A282" s="54" t="s">
        <v>72</v>
      </c>
      <c r="B282" s="34" t="s">
        <v>87</v>
      </c>
      <c r="C282" s="45" t="s">
        <v>302</v>
      </c>
      <c r="D282" s="260">
        <f t="shared" si="48"/>
        <v>722</v>
      </c>
      <c r="E282" s="260">
        <v>153</v>
      </c>
      <c r="F282" s="260">
        <v>135</v>
      </c>
      <c r="G282" s="260">
        <v>120</v>
      </c>
      <c r="H282" s="260">
        <v>123</v>
      </c>
      <c r="I282" s="260">
        <v>97</v>
      </c>
      <c r="J282" s="260">
        <v>52</v>
      </c>
      <c r="K282" s="260">
        <v>29</v>
      </c>
      <c r="L282" s="260">
        <v>13</v>
      </c>
      <c r="M282" s="112"/>
      <c r="N282" s="112"/>
      <c r="O282" s="112"/>
      <c r="P282" s="112"/>
      <c r="Q282" s="112"/>
      <c r="R282" s="112"/>
      <c r="S282" s="112"/>
      <c r="T282" s="112"/>
    </row>
    <row r="283" spans="1:25" s="11" customFormat="1" ht="12" customHeight="1">
      <c r="A283" s="56"/>
      <c r="B283" s="57"/>
      <c r="C283" s="58" t="s">
        <v>61</v>
      </c>
      <c r="D283" s="260">
        <f t="shared" si="48"/>
        <v>493</v>
      </c>
      <c r="E283" s="260">
        <v>97</v>
      </c>
      <c r="F283" s="260">
        <v>95</v>
      </c>
      <c r="G283" s="260">
        <v>82</v>
      </c>
      <c r="H283" s="260">
        <v>92</v>
      </c>
      <c r="I283" s="260">
        <v>67</v>
      </c>
      <c r="J283" s="260">
        <v>36</v>
      </c>
      <c r="K283" s="260">
        <v>13</v>
      </c>
      <c r="L283" s="260">
        <v>11</v>
      </c>
      <c r="M283" s="112"/>
      <c r="N283" s="112"/>
      <c r="O283" s="112"/>
      <c r="P283" s="112"/>
      <c r="Q283" s="112"/>
      <c r="R283" s="112"/>
      <c r="S283" s="112"/>
      <c r="T283" s="112"/>
    </row>
    <row r="284" spans="1:25" s="11" customFormat="1" ht="12" customHeight="1">
      <c r="A284" s="56"/>
      <c r="B284" s="34" t="s">
        <v>88</v>
      </c>
      <c r="C284" s="45" t="s">
        <v>302</v>
      </c>
      <c r="D284" s="260">
        <f t="shared" si="48"/>
        <v>722</v>
      </c>
      <c r="E284" s="260">
        <v>87</v>
      </c>
      <c r="F284" s="260">
        <v>94</v>
      </c>
      <c r="G284" s="260">
        <v>101</v>
      </c>
      <c r="H284" s="260">
        <v>115</v>
      </c>
      <c r="I284" s="260">
        <v>111</v>
      </c>
      <c r="J284" s="260">
        <v>77</v>
      </c>
      <c r="K284" s="260">
        <v>49</v>
      </c>
      <c r="L284" s="260">
        <v>88</v>
      </c>
      <c r="M284" s="112"/>
      <c r="N284" s="112"/>
      <c r="O284" s="112"/>
      <c r="P284" s="112"/>
      <c r="Q284" s="112"/>
      <c r="R284" s="112"/>
      <c r="S284" s="112"/>
      <c r="T284" s="112"/>
    </row>
    <row r="285" spans="1:25" s="11" customFormat="1" ht="12" customHeight="1">
      <c r="A285" s="56"/>
      <c r="B285" s="57"/>
      <c r="C285" s="58" t="s">
        <v>61</v>
      </c>
      <c r="D285" s="260">
        <f t="shared" si="48"/>
        <v>493</v>
      </c>
      <c r="E285" s="260">
        <v>61</v>
      </c>
      <c r="F285" s="260">
        <v>70</v>
      </c>
      <c r="G285" s="260">
        <v>67</v>
      </c>
      <c r="H285" s="260">
        <v>80</v>
      </c>
      <c r="I285" s="260">
        <v>76</v>
      </c>
      <c r="J285" s="260">
        <v>47</v>
      </c>
      <c r="K285" s="260">
        <v>31</v>
      </c>
      <c r="L285" s="260">
        <v>61</v>
      </c>
      <c r="M285" s="112"/>
      <c r="N285" s="112"/>
      <c r="O285" s="112"/>
      <c r="P285" s="112"/>
      <c r="Q285" s="112"/>
      <c r="R285" s="112"/>
      <c r="S285" s="112"/>
      <c r="T285" s="112"/>
    </row>
    <row r="286" spans="1:25" s="3" customFormat="1" ht="12" customHeight="1">
      <c r="A286" s="65" t="s">
        <v>94</v>
      </c>
      <c r="B286" s="204" t="s">
        <v>87</v>
      </c>
      <c r="C286" s="189" t="s">
        <v>302</v>
      </c>
      <c r="D286" s="261">
        <f t="shared" si="48"/>
        <v>3688</v>
      </c>
      <c r="E286" s="261">
        <f>E270+E274+E278+E282</f>
        <v>898</v>
      </c>
      <c r="F286" s="261">
        <f t="shared" ref="F286:L286" si="49">F270+F274+F278+F282</f>
        <v>804</v>
      </c>
      <c r="G286" s="261">
        <f t="shared" si="49"/>
        <v>695</v>
      </c>
      <c r="H286" s="261">
        <f t="shared" si="49"/>
        <v>647</v>
      </c>
      <c r="I286" s="261">
        <f t="shared" si="49"/>
        <v>283</v>
      </c>
      <c r="J286" s="261">
        <f t="shared" si="49"/>
        <v>160</v>
      </c>
      <c r="K286" s="261">
        <f t="shared" si="49"/>
        <v>95</v>
      </c>
      <c r="L286" s="261">
        <f t="shared" si="49"/>
        <v>106</v>
      </c>
      <c r="M286" s="112"/>
      <c r="N286" s="112"/>
      <c r="O286" s="112"/>
      <c r="P286" s="112"/>
      <c r="Q286" s="112"/>
      <c r="R286" s="112"/>
      <c r="S286" s="112"/>
      <c r="T286" s="112"/>
      <c r="U286" s="112"/>
      <c r="V286" s="205"/>
      <c r="W286" s="205"/>
      <c r="X286" s="205"/>
      <c r="Y286" s="205"/>
    </row>
    <row r="287" spans="1:25" s="3" customFormat="1" ht="12" customHeight="1">
      <c r="A287" s="198" t="s">
        <v>333</v>
      </c>
      <c r="B287" s="191"/>
      <c r="C287" s="206" t="s">
        <v>61</v>
      </c>
      <c r="D287" s="261">
        <f t="shared" si="48"/>
        <v>2364</v>
      </c>
      <c r="E287" s="261">
        <f>E271+E275+E279+E283</f>
        <v>585</v>
      </c>
      <c r="F287" s="261">
        <f t="shared" ref="F287:L287" si="50">F271+F275+F279+F283</f>
        <v>521</v>
      </c>
      <c r="G287" s="261">
        <f t="shared" si="50"/>
        <v>461</v>
      </c>
      <c r="H287" s="261">
        <f t="shared" si="50"/>
        <v>431</v>
      </c>
      <c r="I287" s="261">
        <f t="shared" si="50"/>
        <v>181</v>
      </c>
      <c r="J287" s="261">
        <f t="shared" si="50"/>
        <v>88</v>
      </c>
      <c r="K287" s="261">
        <f t="shared" si="50"/>
        <v>47</v>
      </c>
      <c r="L287" s="261">
        <f t="shared" si="50"/>
        <v>50</v>
      </c>
      <c r="M287" s="112"/>
      <c r="N287" s="112"/>
      <c r="O287" s="112"/>
      <c r="P287" s="112"/>
      <c r="Q287" s="112"/>
      <c r="R287" s="112"/>
      <c r="S287" s="112"/>
      <c r="T287" s="112"/>
      <c r="U287" s="112"/>
      <c r="V287" s="205"/>
      <c r="W287" s="205"/>
      <c r="X287" s="205"/>
      <c r="Y287" s="205"/>
    </row>
    <row r="288" spans="1:25" s="3" customFormat="1" ht="12" customHeight="1">
      <c r="A288" s="192"/>
      <c r="B288" s="204" t="s">
        <v>88</v>
      </c>
      <c r="C288" s="189" t="s">
        <v>302</v>
      </c>
      <c r="D288" s="261">
        <f t="shared" si="48"/>
        <v>3688</v>
      </c>
      <c r="E288" s="261">
        <f>E272+E276+E280+E284</f>
        <v>515</v>
      </c>
      <c r="F288" s="261">
        <f t="shared" ref="F288:L288" si="51">F272+F276+F280+F284</f>
        <v>549</v>
      </c>
      <c r="G288" s="261">
        <f t="shared" si="51"/>
        <v>471</v>
      </c>
      <c r="H288" s="261">
        <f t="shared" si="51"/>
        <v>506</v>
      </c>
      <c r="I288" s="261">
        <f t="shared" si="51"/>
        <v>410</v>
      </c>
      <c r="J288" s="261">
        <f t="shared" si="51"/>
        <v>328</v>
      </c>
      <c r="K288" s="261">
        <f t="shared" si="51"/>
        <v>255</v>
      </c>
      <c r="L288" s="261">
        <f t="shared" si="51"/>
        <v>654</v>
      </c>
      <c r="M288" s="112"/>
      <c r="N288" s="112"/>
      <c r="O288" s="112"/>
      <c r="P288" s="112"/>
      <c r="Q288" s="112"/>
      <c r="R288" s="112"/>
      <c r="S288" s="112"/>
      <c r="T288" s="112"/>
      <c r="U288" s="112"/>
      <c r="V288" s="205"/>
      <c r="W288" s="205"/>
      <c r="X288" s="205"/>
      <c r="Y288" s="205"/>
    </row>
    <row r="289" spans="1:25" s="3" customFormat="1" ht="12" customHeight="1">
      <c r="A289" s="193"/>
      <c r="B289" s="191"/>
      <c r="C289" s="206" t="s">
        <v>61</v>
      </c>
      <c r="D289" s="261">
        <f t="shared" si="48"/>
        <v>2364</v>
      </c>
      <c r="E289" s="261">
        <f>E273+E277+E281+E285</f>
        <v>350</v>
      </c>
      <c r="F289" s="261">
        <f t="shared" ref="F289:L289" si="52">F273+F277+F281+F285</f>
        <v>348</v>
      </c>
      <c r="G289" s="261">
        <f t="shared" si="52"/>
        <v>310</v>
      </c>
      <c r="H289" s="261">
        <f t="shared" si="52"/>
        <v>342</v>
      </c>
      <c r="I289" s="261">
        <f t="shared" si="52"/>
        <v>272</v>
      </c>
      <c r="J289" s="261">
        <f t="shared" si="52"/>
        <v>194</v>
      </c>
      <c r="K289" s="261">
        <f t="shared" si="52"/>
        <v>161</v>
      </c>
      <c r="L289" s="261">
        <f t="shared" si="52"/>
        <v>387</v>
      </c>
      <c r="M289" s="112"/>
      <c r="N289" s="112"/>
      <c r="O289" s="112"/>
      <c r="P289" s="112"/>
      <c r="Q289" s="112"/>
      <c r="R289" s="112"/>
      <c r="S289" s="112"/>
      <c r="T289" s="112"/>
      <c r="U289" s="112"/>
      <c r="V289" s="205"/>
      <c r="W289" s="205"/>
      <c r="X289" s="205"/>
      <c r="Y289" s="205"/>
    </row>
    <row r="290" spans="1:25" s="11" customFormat="1" ht="12" customHeight="1">
      <c r="A290" s="59"/>
      <c r="B290" s="57"/>
      <c r="C290" s="58"/>
      <c r="D290" s="105"/>
      <c r="E290" s="105"/>
      <c r="F290" s="105"/>
      <c r="G290" s="105"/>
      <c r="H290" s="105"/>
      <c r="I290" s="105"/>
      <c r="J290" s="105"/>
      <c r="K290" s="105"/>
      <c r="L290" s="105"/>
      <c r="M290" s="112"/>
      <c r="N290" s="112"/>
      <c r="O290" s="112"/>
      <c r="P290" s="112"/>
      <c r="Q290" s="112"/>
      <c r="R290" s="112"/>
      <c r="S290" s="112"/>
      <c r="T290" s="112"/>
    </row>
    <row r="291" spans="1:25" s="11" customFormat="1" ht="12" customHeight="1">
      <c r="A291" s="59"/>
      <c r="B291" s="57"/>
      <c r="C291" s="58"/>
      <c r="D291" s="280" t="s">
        <v>215</v>
      </c>
      <c r="E291" s="280"/>
      <c r="F291" s="280"/>
      <c r="G291" s="280"/>
      <c r="H291" s="280"/>
      <c r="I291" s="280"/>
      <c r="J291" s="280"/>
      <c r="K291" s="280"/>
      <c r="L291" s="280"/>
      <c r="M291" s="112"/>
      <c r="N291" s="112"/>
      <c r="O291" s="112"/>
      <c r="P291" s="112"/>
      <c r="Q291" s="112"/>
      <c r="R291" s="112"/>
      <c r="S291" s="112"/>
      <c r="T291" s="112"/>
    </row>
    <row r="292" spans="1:25" s="11" customFormat="1" ht="12" customHeight="1">
      <c r="A292" s="35" t="s">
        <v>90</v>
      </c>
      <c r="B292" s="34" t="s">
        <v>87</v>
      </c>
      <c r="C292" s="45" t="s">
        <v>302</v>
      </c>
      <c r="D292" s="260">
        <f>SUM(E292:L292)</f>
        <v>1561</v>
      </c>
      <c r="E292" s="260">
        <v>508</v>
      </c>
      <c r="F292" s="260">
        <v>385</v>
      </c>
      <c r="G292" s="260">
        <v>279</v>
      </c>
      <c r="H292" s="260">
        <v>244</v>
      </c>
      <c r="I292" s="260">
        <v>83</v>
      </c>
      <c r="J292" s="260">
        <v>33</v>
      </c>
      <c r="K292" s="260">
        <v>16</v>
      </c>
      <c r="L292" s="260">
        <v>13</v>
      </c>
      <c r="M292" s="112"/>
      <c r="N292" s="112"/>
      <c r="O292" s="112"/>
      <c r="P292" s="112"/>
      <c r="Q292" s="112"/>
      <c r="R292" s="112"/>
      <c r="S292" s="112"/>
      <c r="T292" s="112"/>
    </row>
    <row r="293" spans="1:25" s="11" customFormat="1" ht="12" customHeight="1">
      <c r="A293" s="56" t="s">
        <v>91</v>
      </c>
      <c r="B293" s="57"/>
      <c r="C293" s="58" t="s">
        <v>61</v>
      </c>
      <c r="D293" s="260">
        <f t="shared" ref="D293:D307" si="53">SUM(E293:L293)</f>
        <v>809</v>
      </c>
      <c r="E293" s="260">
        <v>263</v>
      </c>
      <c r="F293" s="260">
        <v>180</v>
      </c>
      <c r="G293" s="260">
        <v>159</v>
      </c>
      <c r="H293" s="260">
        <v>127</v>
      </c>
      <c r="I293" s="260">
        <v>49</v>
      </c>
      <c r="J293" s="260">
        <v>13</v>
      </c>
      <c r="K293" s="260">
        <v>10</v>
      </c>
      <c r="L293" s="260">
        <v>8</v>
      </c>
      <c r="M293" s="112"/>
      <c r="N293" s="112"/>
      <c r="O293" s="112"/>
      <c r="P293" s="112"/>
      <c r="Q293" s="112"/>
      <c r="R293" s="112"/>
      <c r="S293" s="112"/>
      <c r="T293" s="112"/>
    </row>
    <row r="294" spans="1:25" s="11" customFormat="1" ht="12" customHeight="1">
      <c r="A294" s="38"/>
      <c r="B294" s="34" t="s">
        <v>88</v>
      </c>
      <c r="C294" s="45" t="s">
        <v>302</v>
      </c>
      <c r="D294" s="260">
        <f t="shared" si="53"/>
        <v>1561</v>
      </c>
      <c r="E294" s="260">
        <v>342</v>
      </c>
      <c r="F294" s="260">
        <v>273</v>
      </c>
      <c r="G294" s="260">
        <v>213</v>
      </c>
      <c r="H294" s="260">
        <v>271</v>
      </c>
      <c r="I294" s="260">
        <v>141</v>
      </c>
      <c r="J294" s="260">
        <v>119</v>
      </c>
      <c r="K294" s="260">
        <v>76</v>
      </c>
      <c r="L294" s="260">
        <v>126</v>
      </c>
      <c r="M294" s="112"/>
      <c r="N294" s="112"/>
      <c r="O294" s="112"/>
      <c r="P294" s="112"/>
      <c r="Q294" s="112"/>
      <c r="R294" s="112"/>
      <c r="S294" s="112"/>
      <c r="T294" s="112"/>
    </row>
    <row r="295" spans="1:25" s="11" customFormat="1" ht="12" customHeight="1">
      <c r="A295" s="38"/>
      <c r="B295" s="57"/>
      <c r="C295" s="58" t="s">
        <v>61</v>
      </c>
      <c r="D295" s="260">
        <f t="shared" si="53"/>
        <v>809</v>
      </c>
      <c r="E295" s="260">
        <v>175</v>
      </c>
      <c r="F295" s="260">
        <v>132</v>
      </c>
      <c r="G295" s="260">
        <v>112</v>
      </c>
      <c r="H295" s="260">
        <v>151</v>
      </c>
      <c r="I295" s="260">
        <v>70</v>
      </c>
      <c r="J295" s="260">
        <v>58</v>
      </c>
      <c r="K295" s="260">
        <v>44</v>
      </c>
      <c r="L295" s="260">
        <v>67</v>
      </c>
      <c r="M295" s="112"/>
      <c r="N295" s="112"/>
      <c r="O295" s="112"/>
      <c r="P295" s="112"/>
      <c r="Q295" s="112"/>
      <c r="R295" s="112"/>
      <c r="S295" s="112"/>
      <c r="T295" s="112"/>
    </row>
    <row r="296" spans="1:25" s="11" customFormat="1" ht="12" customHeight="1">
      <c r="A296" s="35" t="s">
        <v>92</v>
      </c>
      <c r="B296" s="34" t="s">
        <v>87</v>
      </c>
      <c r="C296" s="45" t="s">
        <v>302</v>
      </c>
      <c r="D296" s="260">
        <f t="shared" si="53"/>
        <v>101</v>
      </c>
      <c r="E296" s="260">
        <v>38</v>
      </c>
      <c r="F296" s="260">
        <v>18</v>
      </c>
      <c r="G296" s="260">
        <v>28</v>
      </c>
      <c r="H296" s="260">
        <v>8</v>
      </c>
      <c r="I296" s="260">
        <v>6</v>
      </c>
      <c r="J296" s="260">
        <v>2</v>
      </c>
      <c r="K296" s="260">
        <v>1</v>
      </c>
      <c r="L296" s="260">
        <v>0</v>
      </c>
      <c r="M296" s="112"/>
      <c r="N296" s="112"/>
      <c r="O296" s="112"/>
      <c r="P296" s="112"/>
      <c r="Q296" s="112"/>
      <c r="R296" s="112"/>
      <c r="S296" s="112"/>
      <c r="T296" s="112"/>
    </row>
    <row r="297" spans="1:25" s="11" customFormat="1" ht="12" customHeight="1">
      <c r="A297" s="56" t="s">
        <v>93</v>
      </c>
      <c r="B297" s="57"/>
      <c r="C297" s="58" t="s">
        <v>61</v>
      </c>
      <c r="D297" s="260">
        <f t="shared" si="53"/>
        <v>46</v>
      </c>
      <c r="E297" s="260">
        <v>19</v>
      </c>
      <c r="F297" s="260">
        <v>9</v>
      </c>
      <c r="G297" s="260">
        <v>10</v>
      </c>
      <c r="H297" s="260">
        <v>2</v>
      </c>
      <c r="I297" s="260">
        <v>3</v>
      </c>
      <c r="J297" s="260">
        <v>2</v>
      </c>
      <c r="K297" s="260">
        <v>1</v>
      </c>
      <c r="L297" s="260">
        <v>0</v>
      </c>
      <c r="M297" s="112"/>
      <c r="N297" s="112"/>
      <c r="O297" s="112"/>
      <c r="P297" s="112"/>
      <c r="Q297" s="112"/>
      <c r="R297" s="112"/>
      <c r="S297" s="112"/>
      <c r="T297" s="112"/>
    </row>
    <row r="298" spans="1:25" s="11" customFormat="1" ht="12" customHeight="1">
      <c r="A298" s="59"/>
      <c r="B298" s="34" t="s">
        <v>88</v>
      </c>
      <c r="C298" s="45" t="s">
        <v>302</v>
      </c>
      <c r="D298" s="260">
        <f t="shared" si="53"/>
        <v>101</v>
      </c>
      <c r="E298" s="260">
        <v>22</v>
      </c>
      <c r="F298" s="260">
        <v>9</v>
      </c>
      <c r="G298" s="260">
        <v>16</v>
      </c>
      <c r="H298" s="260">
        <v>9</v>
      </c>
      <c r="I298" s="260">
        <v>16</v>
      </c>
      <c r="J298" s="260">
        <v>12</v>
      </c>
      <c r="K298" s="260">
        <v>6</v>
      </c>
      <c r="L298" s="260">
        <v>11</v>
      </c>
      <c r="M298" s="112"/>
      <c r="N298" s="112"/>
      <c r="O298" s="112"/>
      <c r="P298" s="112"/>
      <c r="Q298" s="112"/>
      <c r="R298" s="112"/>
      <c r="S298" s="112"/>
      <c r="T298" s="112"/>
    </row>
    <row r="299" spans="1:25" s="11" customFormat="1" ht="12" customHeight="1">
      <c r="A299" s="59"/>
      <c r="B299" s="57"/>
      <c r="C299" s="58" t="s">
        <v>61</v>
      </c>
      <c r="D299" s="260">
        <f t="shared" si="53"/>
        <v>46</v>
      </c>
      <c r="E299" s="260">
        <v>13</v>
      </c>
      <c r="F299" s="260">
        <v>3</v>
      </c>
      <c r="G299" s="260">
        <v>7</v>
      </c>
      <c r="H299" s="260">
        <v>6</v>
      </c>
      <c r="I299" s="260">
        <v>8</v>
      </c>
      <c r="J299" s="260">
        <v>3</v>
      </c>
      <c r="K299" s="260">
        <v>2</v>
      </c>
      <c r="L299" s="260">
        <v>4</v>
      </c>
      <c r="M299" s="112"/>
      <c r="N299" s="112"/>
      <c r="O299" s="112"/>
      <c r="P299" s="112"/>
      <c r="Q299" s="112"/>
      <c r="R299" s="112"/>
      <c r="S299" s="112"/>
      <c r="T299" s="112"/>
    </row>
    <row r="300" spans="1:25" s="11" customFormat="1" ht="12" customHeight="1">
      <c r="A300" s="54" t="s">
        <v>70</v>
      </c>
      <c r="B300" s="34" t="s">
        <v>87</v>
      </c>
      <c r="C300" s="45" t="s">
        <v>302</v>
      </c>
      <c r="D300" s="260">
        <f t="shared" si="53"/>
        <v>1653</v>
      </c>
      <c r="E300" s="260">
        <v>607</v>
      </c>
      <c r="F300" s="260">
        <v>336</v>
      </c>
      <c r="G300" s="260">
        <v>267</v>
      </c>
      <c r="H300" s="260">
        <v>241</v>
      </c>
      <c r="I300" s="260">
        <v>100</v>
      </c>
      <c r="J300" s="260">
        <v>61</v>
      </c>
      <c r="K300" s="260">
        <v>23</v>
      </c>
      <c r="L300" s="260">
        <v>18</v>
      </c>
      <c r="M300" s="112"/>
      <c r="N300" s="112"/>
      <c r="O300" s="112"/>
      <c r="P300" s="112"/>
      <c r="Q300" s="112"/>
      <c r="R300" s="112"/>
      <c r="S300" s="112"/>
      <c r="T300" s="112"/>
    </row>
    <row r="301" spans="1:25" s="11" customFormat="1" ht="12" customHeight="1">
      <c r="A301" s="59"/>
      <c r="B301" s="57"/>
      <c r="C301" s="58" t="s">
        <v>61</v>
      </c>
      <c r="D301" s="260">
        <f t="shared" si="53"/>
        <v>287</v>
      </c>
      <c r="E301" s="260">
        <v>116</v>
      </c>
      <c r="F301" s="260">
        <v>62</v>
      </c>
      <c r="G301" s="260">
        <v>44</v>
      </c>
      <c r="H301" s="260">
        <v>36</v>
      </c>
      <c r="I301" s="260">
        <v>12</v>
      </c>
      <c r="J301" s="260">
        <v>12</v>
      </c>
      <c r="K301" s="260">
        <v>3</v>
      </c>
      <c r="L301" s="260">
        <v>2</v>
      </c>
      <c r="M301" s="112"/>
      <c r="N301" s="112"/>
      <c r="O301" s="112"/>
      <c r="P301" s="112"/>
      <c r="Q301" s="112"/>
      <c r="R301" s="112"/>
      <c r="S301" s="112"/>
      <c r="T301" s="112"/>
    </row>
    <row r="302" spans="1:25" s="11" customFormat="1" ht="12" customHeight="1">
      <c r="A302" s="59"/>
      <c r="B302" s="34" t="s">
        <v>88</v>
      </c>
      <c r="C302" s="45" t="s">
        <v>302</v>
      </c>
      <c r="D302" s="260">
        <f t="shared" si="53"/>
        <v>1653</v>
      </c>
      <c r="E302" s="260">
        <v>401</v>
      </c>
      <c r="F302" s="260">
        <v>250</v>
      </c>
      <c r="G302" s="260">
        <v>209</v>
      </c>
      <c r="H302" s="260">
        <v>223</v>
      </c>
      <c r="I302" s="260">
        <v>195</v>
      </c>
      <c r="J302" s="260">
        <v>148</v>
      </c>
      <c r="K302" s="260">
        <v>98</v>
      </c>
      <c r="L302" s="260">
        <v>129</v>
      </c>
      <c r="M302" s="112"/>
      <c r="N302" s="112"/>
      <c r="O302" s="112"/>
      <c r="P302" s="112"/>
      <c r="Q302" s="112"/>
      <c r="R302" s="112"/>
      <c r="S302" s="112"/>
      <c r="T302" s="112"/>
    </row>
    <row r="303" spans="1:25" s="11" customFormat="1" ht="12" customHeight="1">
      <c r="A303" s="59"/>
      <c r="B303" s="57"/>
      <c r="C303" s="58" t="s">
        <v>61</v>
      </c>
      <c r="D303" s="260">
        <f t="shared" si="53"/>
        <v>287</v>
      </c>
      <c r="E303" s="260">
        <v>67</v>
      </c>
      <c r="F303" s="260">
        <v>42</v>
      </c>
      <c r="G303" s="260">
        <v>32</v>
      </c>
      <c r="H303" s="260">
        <v>32</v>
      </c>
      <c r="I303" s="260">
        <v>36</v>
      </c>
      <c r="J303" s="260">
        <v>29</v>
      </c>
      <c r="K303" s="260">
        <v>14</v>
      </c>
      <c r="L303" s="260">
        <v>35</v>
      </c>
      <c r="M303" s="112"/>
      <c r="N303" s="112"/>
      <c r="O303" s="112"/>
      <c r="P303" s="112"/>
      <c r="Q303" s="112"/>
      <c r="R303" s="112"/>
      <c r="S303" s="112"/>
      <c r="T303" s="112"/>
    </row>
    <row r="304" spans="1:25" s="3" customFormat="1" ht="12" customHeight="1">
      <c r="A304" s="65" t="s">
        <v>94</v>
      </c>
      <c r="B304" s="204" t="s">
        <v>87</v>
      </c>
      <c r="C304" s="189" t="s">
        <v>302</v>
      </c>
      <c r="D304" s="261">
        <f t="shared" si="53"/>
        <v>3315</v>
      </c>
      <c r="E304" s="261">
        <f>E292+E296+E300</f>
        <v>1153</v>
      </c>
      <c r="F304" s="261">
        <f t="shared" ref="F304:L304" si="54">F292+F296+F300</f>
        <v>739</v>
      </c>
      <c r="G304" s="261">
        <f t="shared" si="54"/>
        <v>574</v>
      </c>
      <c r="H304" s="261">
        <f t="shared" si="54"/>
        <v>493</v>
      </c>
      <c r="I304" s="261">
        <f t="shared" si="54"/>
        <v>189</v>
      </c>
      <c r="J304" s="261">
        <f t="shared" si="54"/>
        <v>96</v>
      </c>
      <c r="K304" s="261">
        <f t="shared" si="54"/>
        <v>40</v>
      </c>
      <c r="L304" s="261">
        <f t="shared" si="54"/>
        <v>31</v>
      </c>
      <c r="M304" s="112"/>
      <c r="N304" s="112"/>
      <c r="O304" s="112"/>
      <c r="P304" s="112"/>
      <c r="Q304" s="112"/>
      <c r="R304" s="112"/>
      <c r="S304" s="112"/>
      <c r="T304" s="112"/>
      <c r="U304" s="112"/>
      <c r="V304" s="112"/>
      <c r="W304" s="205"/>
      <c r="X304" s="205"/>
      <c r="Y304" s="205"/>
    </row>
    <row r="305" spans="1:33" s="3" customFormat="1" ht="12" customHeight="1">
      <c r="A305" s="198" t="s">
        <v>340</v>
      </c>
      <c r="B305" s="191"/>
      <c r="C305" s="206" t="s">
        <v>61</v>
      </c>
      <c r="D305" s="261">
        <f t="shared" si="53"/>
        <v>1142</v>
      </c>
      <c r="E305" s="261">
        <f>E293+E297+E301</f>
        <v>398</v>
      </c>
      <c r="F305" s="261">
        <f t="shared" ref="F305:L305" si="55">F293+F297+F301</f>
        <v>251</v>
      </c>
      <c r="G305" s="261">
        <f t="shared" si="55"/>
        <v>213</v>
      </c>
      <c r="H305" s="261">
        <f t="shared" si="55"/>
        <v>165</v>
      </c>
      <c r="I305" s="261">
        <f t="shared" si="55"/>
        <v>64</v>
      </c>
      <c r="J305" s="261">
        <f t="shared" si="55"/>
        <v>27</v>
      </c>
      <c r="K305" s="261">
        <f t="shared" si="55"/>
        <v>14</v>
      </c>
      <c r="L305" s="261">
        <f t="shared" si="55"/>
        <v>10</v>
      </c>
      <c r="M305" s="112"/>
      <c r="N305" s="112"/>
      <c r="O305" s="112"/>
      <c r="P305" s="112"/>
      <c r="Q305" s="112"/>
      <c r="R305" s="112"/>
      <c r="S305" s="112"/>
      <c r="T305" s="112"/>
      <c r="U305" s="112"/>
      <c r="V305" s="112"/>
      <c r="W305" s="205"/>
      <c r="X305" s="205"/>
      <c r="Y305" s="205"/>
    </row>
    <row r="306" spans="1:33" s="3" customFormat="1" ht="12" customHeight="1">
      <c r="A306" s="192"/>
      <c r="B306" s="204" t="s">
        <v>88</v>
      </c>
      <c r="C306" s="189" t="s">
        <v>302</v>
      </c>
      <c r="D306" s="261">
        <f t="shared" si="53"/>
        <v>3315</v>
      </c>
      <c r="E306" s="261">
        <f>E294+E298+E302</f>
        <v>765</v>
      </c>
      <c r="F306" s="261">
        <f t="shared" ref="F306:L306" si="56">F294+F298+F302</f>
        <v>532</v>
      </c>
      <c r="G306" s="261">
        <f t="shared" si="56"/>
        <v>438</v>
      </c>
      <c r="H306" s="261">
        <f t="shared" si="56"/>
        <v>503</v>
      </c>
      <c r="I306" s="261">
        <f t="shared" si="56"/>
        <v>352</v>
      </c>
      <c r="J306" s="261">
        <f t="shared" si="56"/>
        <v>279</v>
      </c>
      <c r="K306" s="261">
        <f t="shared" si="56"/>
        <v>180</v>
      </c>
      <c r="L306" s="261">
        <f t="shared" si="56"/>
        <v>266</v>
      </c>
      <c r="M306" s="112"/>
      <c r="N306" s="112"/>
      <c r="O306" s="112"/>
      <c r="P306" s="112"/>
      <c r="Q306" s="112"/>
      <c r="R306" s="112"/>
      <c r="S306" s="112"/>
      <c r="T306" s="112"/>
      <c r="U306" s="112"/>
      <c r="V306" s="112"/>
      <c r="W306" s="205"/>
      <c r="X306" s="205"/>
      <c r="Y306" s="205"/>
    </row>
    <row r="307" spans="1:33" s="3" customFormat="1" ht="12" customHeight="1">
      <c r="A307" s="207"/>
      <c r="B307" s="191"/>
      <c r="C307" s="206" t="s">
        <v>61</v>
      </c>
      <c r="D307" s="261">
        <f t="shared" si="53"/>
        <v>1142</v>
      </c>
      <c r="E307" s="261">
        <f>E295+E299+E303</f>
        <v>255</v>
      </c>
      <c r="F307" s="261">
        <f t="shared" ref="F307:L307" si="57">F295+F299+F303</f>
        <v>177</v>
      </c>
      <c r="G307" s="261">
        <f t="shared" si="57"/>
        <v>151</v>
      </c>
      <c r="H307" s="261">
        <f t="shared" si="57"/>
        <v>189</v>
      </c>
      <c r="I307" s="261">
        <f t="shared" si="57"/>
        <v>114</v>
      </c>
      <c r="J307" s="261">
        <f t="shared" si="57"/>
        <v>90</v>
      </c>
      <c r="K307" s="261">
        <f t="shared" si="57"/>
        <v>60</v>
      </c>
      <c r="L307" s="261">
        <f t="shared" si="57"/>
        <v>106</v>
      </c>
      <c r="M307" s="112"/>
      <c r="N307" s="112"/>
      <c r="O307" s="112"/>
      <c r="P307" s="112"/>
      <c r="Q307" s="112"/>
      <c r="R307" s="112"/>
      <c r="S307" s="112"/>
      <c r="T307" s="112"/>
      <c r="U307" s="112"/>
      <c r="V307" s="112"/>
      <c r="W307" s="205"/>
      <c r="X307" s="205"/>
      <c r="Y307" s="205"/>
    </row>
    <row r="308" spans="1:33" s="11" customFormat="1" ht="12" customHeight="1">
      <c r="A308" s="56"/>
      <c r="B308" s="57"/>
      <c r="C308" s="58"/>
      <c r="D308" s="105"/>
      <c r="E308" s="105"/>
      <c r="F308" s="105"/>
      <c r="G308" s="105"/>
      <c r="M308" s="112"/>
      <c r="N308" s="112"/>
      <c r="O308" s="112"/>
      <c r="P308" s="112"/>
      <c r="Q308" s="112"/>
      <c r="R308" s="112"/>
      <c r="S308" s="112"/>
      <c r="T308" s="112"/>
    </row>
    <row r="309" spans="1:33" s="11" customFormat="1" ht="12" customHeight="1">
      <c r="A309" s="56"/>
      <c r="B309" s="57"/>
      <c r="C309" s="58"/>
      <c r="D309" s="280" t="s">
        <v>294</v>
      </c>
      <c r="E309" s="280"/>
      <c r="F309" s="280"/>
      <c r="G309" s="280"/>
      <c r="H309" s="280"/>
      <c r="I309" s="280"/>
      <c r="J309" s="280"/>
      <c r="K309" s="280"/>
      <c r="L309" s="280"/>
      <c r="M309" s="112"/>
      <c r="N309" s="112"/>
      <c r="O309" s="112"/>
      <c r="P309" s="112"/>
      <c r="Q309" s="112"/>
      <c r="R309" s="112"/>
      <c r="S309" s="112"/>
      <c r="T309" s="112"/>
    </row>
    <row r="310" spans="1:33" s="11" customFormat="1" ht="12" customHeight="1">
      <c r="A310" s="54" t="s">
        <v>286</v>
      </c>
      <c r="B310" s="34" t="s">
        <v>87</v>
      </c>
      <c r="C310" s="45" t="s">
        <v>302</v>
      </c>
      <c r="D310" s="260">
        <f>SUM(E310:L310)</f>
        <v>38</v>
      </c>
      <c r="E310" s="260">
        <v>8</v>
      </c>
      <c r="F310" s="260">
        <v>6</v>
      </c>
      <c r="G310" s="260">
        <v>13</v>
      </c>
      <c r="H310" s="260">
        <v>7</v>
      </c>
      <c r="I310" s="260">
        <v>2</v>
      </c>
      <c r="J310" s="260">
        <v>1</v>
      </c>
      <c r="K310" s="260">
        <v>0</v>
      </c>
      <c r="L310" s="260">
        <v>1</v>
      </c>
      <c r="M310" s="112"/>
      <c r="N310" s="112"/>
      <c r="O310" s="112"/>
      <c r="P310" s="112"/>
      <c r="Q310" s="112"/>
      <c r="R310" s="112"/>
      <c r="S310" s="112"/>
      <c r="T310" s="112"/>
    </row>
    <row r="311" spans="1:33" s="11" customFormat="1" ht="12" customHeight="1">
      <c r="A311" s="56"/>
      <c r="B311" s="57"/>
      <c r="C311" s="58" t="s">
        <v>61</v>
      </c>
      <c r="D311" s="260">
        <f t="shared" ref="D311:D317" si="58">SUM(E311:L311)</f>
        <v>19</v>
      </c>
      <c r="E311" s="260">
        <v>6</v>
      </c>
      <c r="F311" s="260">
        <v>2</v>
      </c>
      <c r="G311" s="260">
        <v>5</v>
      </c>
      <c r="H311" s="260">
        <v>5</v>
      </c>
      <c r="I311" s="260">
        <v>1</v>
      </c>
      <c r="J311" s="260">
        <v>0</v>
      </c>
      <c r="K311" s="260">
        <v>0</v>
      </c>
      <c r="L311" s="260">
        <v>0</v>
      </c>
      <c r="M311" s="112"/>
      <c r="N311" s="112"/>
      <c r="O311" s="112"/>
      <c r="P311" s="112"/>
      <c r="Q311" s="112"/>
      <c r="R311" s="112"/>
      <c r="S311" s="112"/>
      <c r="T311" s="112"/>
    </row>
    <row r="312" spans="1:33" s="11" customFormat="1" ht="12" customHeight="1">
      <c r="A312" s="35"/>
      <c r="B312" s="34" t="s">
        <v>88</v>
      </c>
      <c r="C312" s="45" t="s">
        <v>302</v>
      </c>
      <c r="D312" s="260">
        <f t="shared" si="58"/>
        <v>38</v>
      </c>
      <c r="E312" s="260">
        <v>0</v>
      </c>
      <c r="F312" s="260">
        <v>1</v>
      </c>
      <c r="G312" s="260">
        <v>1</v>
      </c>
      <c r="H312" s="260">
        <v>5</v>
      </c>
      <c r="I312" s="260">
        <v>7</v>
      </c>
      <c r="J312" s="260">
        <v>10</v>
      </c>
      <c r="K312" s="260">
        <v>2</v>
      </c>
      <c r="L312" s="260">
        <v>12</v>
      </c>
      <c r="M312" s="112"/>
      <c r="N312" s="112"/>
      <c r="O312" s="112"/>
      <c r="P312" s="112"/>
      <c r="Q312" s="112"/>
      <c r="R312" s="112"/>
      <c r="S312" s="112"/>
      <c r="T312" s="112"/>
    </row>
    <row r="313" spans="1:33" s="11" customFormat="1" ht="12" customHeight="1">
      <c r="A313" s="59"/>
      <c r="B313" s="57"/>
      <c r="C313" s="58" t="s">
        <v>61</v>
      </c>
      <c r="D313" s="260">
        <f t="shared" si="58"/>
        <v>19</v>
      </c>
      <c r="E313" s="260">
        <v>0</v>
      </c>
      <c r="F313" s="260">
        <v>0</v>
      </c>
      <c r="G313" s="260">
        <v>1</v>
      </c>
      <c r="H313" s="260">
        <v>3</v>
      </c>
      <c r="I313" s="260">
        <v>3</v>
      </c>
      <c r="J313" s="260">
        <v>5</v>
      </c>
      <c r="K313" s="260">
        <v>1</v>
      </c>
      <c r="L313" s="260">
        <v>6</v>
      </c>
      <c r="M313" s="112"/>
      <c r="N313" s="112"/>
      <c r="O313" s="112"/>
      <c r="P313" s="112"/>
      <c r="Q313" s="112"/>
      <c r="R313" s="112"/>
      <c r="S313" s="112"/>
      <c r="T313" s="112"/>
    </row>
    <row r="314" spans="1:33" s="3" customFormat="1" ht="12" customHeight="1">
      <c r="A314" s="65" t="s">
        <v>94</v>
      </c>
      <c r="B314" s="220" t="s">
        <v>87</v>
      </c>
      <c r="C314" s="189" t="s">
        <v>302</v>
      </c>
      <c r="D314" s="261">
        <f t="shared" si="58"/>
        <v>38</v>
      </c>
      <c r="E314" s="261">
        <f>E310</f>
        <v>8</v>
      </c>
      <c r="F314" s="261">
        <f t="shared" ref="F314:L314" si="59">F310</f>
        <v>6</v>
      </c>
      <c r="G314" s="261">
        <f t="shared" si="59"/>
        <v>13</v>
      </c>
      <c r="H314" s="261">
        <f t="shared" si="59"/>
        <v>7</v>
      </c>
      <c r="I314" s="261">
        <f t="shared" si="59"/>
        <v>2</v>
      </c>
      <c r="J314" s="261">
        <f t="shared" si="59"/>
        <v>1</v>
      </c>
      <c r="K314" s="261">
        <f t="shared" si="59"/>
        <v>0</v>
      </c>
      <c r="L314" s="261">
        <f t="shared" si="59"/>
        <v>1</v>
      </c>
      <c r="M314" s="250"/>
      <c r="N314" s="250"/>
      <c r="O314" s="112"/>
      <c r="P314" s="112"/>
      <c r="Q314" s="112"/>
      <c r="R314" s="112"/>
      <c r="S314" s="112"/>
      <c r="T314" s="112"/>
      <c r="U314" s="112"/>
      <c r="V314" s="112"/>
      <c r="W314" s="205"/>
      <c r="X314" s="205"/>
      <c r="Y314" s="205"/>
      <c r="Z314" s="205"/>
      <c r="AA314" s="205"/>
      <c r="AB314" s="205"/>
      <c r="AC314" s="205"/>
      <c r="AD314" s="205"/>
      <c r="AE314" s="205"/>
      <c r="AF314" s="205"/>
      <c r="AG314" s="205"/>
    </row>
    <row r="315" spans="1:33" s="3" customFormat="1" ht="12" customHeight="1">
      <c r="A315" s="198" t="s">
        <v>333</v>
      </c>
      <c r="B315" s="191"/>
      <c r="C315" s="206" t="s">
        <v>61</v>
      </c>
      <c r="D315" s="261">
        <f t="shared" si="58"/>
        <v>19</v>
      </c>
      <c r="E315" s="261">
        <f>E311</f>
        <v>6</v>
      </c>
      <c r="F315" s="261">
        <f t="shared" ref="F315:L315" si="60">F311</f>
        <v>2</v>
      </c>
      <c r="G315" s="261">
        <f t="shared" si="60"/>
        <v>5</v>
      </c>
      <c r="H315" s="261">
        <f t="shared" si="60"/>
        <v>5</v>
      </c>
      <c r="I315" s="261">
        <f t="shared" si="60"/>
        <v>1</v>
      </c>
      <c r="J315" s="261">
        <f t="shared" si="60"/>
        <v>0</v>
      </c>
      <c r="K315" s="261">
        <f t="shared" si="60"/>
        <v>0</v>
      </c>
      <c r="L315" s="261">
        <f t="shared" si="60"/>
        <v>0</v>
      </c>
      <c r="M315" s="112"/>
      <c r="N315" s="112"/>
      <c r="O315" s="112"/>
      <c r="P315" s="112"/>
      <c r="Q315" s="112"/>
      <c r="R315" s="112"/>
      <c r="S315" s="112"/>
      <c r="T315" s="112"/>
      <c r="U315" s="112"/>
      <c r="V315" s="112"/>
      <c r="W315" s="205"/>
      <c r="X315" s="205"/>
      <c r="Y315" s="205"/>
      <c r="Z315" s="205"/>
      <c r="AA315" s="205"/>
      <c r="AB315" s="205"/>
      <c r="AC315" s="205"/>
      <c r="AD315" s="205"/>
      <c r="AE315" s="205"/>
      <c r="AF315" s="205"/>
      <c r="AG315" s="205"/>
    </row>
    <row r="316" spans="1:33" s="3" customFormat="1" ht="12" customHeight="1">
      <c r="A316" s="207"/>
      <c r="B316" s="220" t="s">
        <v>88</v>
      </c>
      <c r="C316" s="189" t="s">
        <v>302</v>
      </c>
      <c r="D316" s="261">
        <f t="shared" si="58"/>
        <v>38</v>
      </c>
      <c r="E316" s="261">
        <f>E312</f>
        <v>0</v>
      </c>
      <c r="F316" s="261">
        <f t="shared" ref="F316:L316" si="61">F312</f>
        <v>1</v>
      </c>
      <c r="G316" s="261">
        <f t="shared" si="61"/>
        <v>1</v>
      </c>
      <c r="H316" s="261">
        <f t="shared" si="61"/>
        <v>5</v>
      </c>
      <c r="I316" s="261">
        <f t="shared" si="61"/>
        <v>7</v>
      </c>
      <c r="J316" s="261">
        <f t="shared" si="61"/>
        <v>10</v>
      </c>
      <c r="K316" s="261">
        <f t="shared" si="61"/>
        <v>2</v>
      </c>
      <c r="L316" s="261">
        <f t="shared" si="61"/>
        <v>12</v>
      </c>
      <c r="M316" s="112"/>
      <c r="N316" s="112"/>
      <c r="O316" s="112"/>
      <c r="P316" s="112"/>
      <c r="Q316" s="112"/>
      <c r="R316" s="112"/>
      <c r="S316" s="112"/>
      <c r="T316" s="112"/>
      <c r="U316" s="112"/>
      <c r="V316" s="112"/>
      <c r="W316" s="205"/>
      <c r="X316" s="205"/>
      <c r="Y316" s="205"/>
      <c r="Z316" s="205"/>
      <c r="AA316" s="205"/>
      <c r="AB316" s="205"/>
      <c r="AC316" s="205"/>
      <c r="AD316" s="205"/>
      <c r="AE316" s="205"/>
      <c r="AF316" s="205"/>
      <c r="AG316" s="205"/>
    </row>
    <row r="317" spans="1:33" s="3" customFormat="1" ht="12" customHeight="1">
      <c r="A317" s="144"/>
      <c r="B317" s="191"/>
      <c r="C317" s="206" t="s">
        <v>61</v>
      </c>
      <c r="D317" s="261">
        <f t="shared" si="58"/>
        <v>19</v>
      </c>
      <c r="E317" s="261">
        <f>E313</f>
        <v>0</v>
      </c>
      <c r="F317" s="261">
        <f t="shared" ref="F317:L317" si="62">F313</f>
        <v>0</v>
      </c>
      <c r="G317" s="261">
        <f t="shared" si="62"/>
        <v>1</v>
      </c>
      <c r="H317" s="261">
        <f t="shared" si="62"/>
        <v>3</v>
      </c>
      <c r="I317" s="261">
        <f t="shared" si="62"/>
        <v>3</v>
      </c>
      <c r="J317" s="261">
        <f t="shared" si="62"/>
        <v>5</v>
      </c>
      <c r="K317" s="261">
        <f t="shared" si="62"/>
        <v>1</v>
      </c>
      <c r="L317" s="261">
        <f t="shared" si="62"/>
        <v>6</v>
      </c>
      <c r="M317" s="112"/>
      <c r="N317" s="112"/>
      <c r="O317" s="112"/>
      <c r="P317" s="112"/>
      <c r="Q317" s="112"/>
      <c r="R317" s="112"/>
      <c r="S317" s="112"/>
      <c r="T317" s="112"/>
      <c r="U317" s="112"/>
      <c r="V317" s="112"/>
      <c r="W317" s="205"/>
      <c r="X317" s="205"/>
      <c r="Y317" s="205"/>
      <c r="Z317" s="205"/>
      <c r="AA317" s="205"/>
      <c r="AB317" s="205"/>
      <c r="AC317" s="205"/>
      <c r="AD317" s="205"/>
      <c r="AE317" s="205"/>
      <c r="AF317" s="205"/>
      <c r="AG317" s="205"/>
    </row>
    <row r="318" spans="1:33" s="11" customFormat="1" ht="12" customHeight="1">
      <c r="A318" s="38"/>
      <c r="B318" s="57"/>
      <c r="C318" s="58"/>
      <c r="D318" s="105"/>
      <c r="E318" s="105"/>
      <c r="F318" s="105"/>
      <c r="G318" s="105"/>
      <c r="H318" s="105"/>
      <c r="I318" s="105"/>
      <c r="J318" s="105"/>
      <c r="K318" s="105"/>
      <c r="L318" s="105"/>
      <c r="M318" s="112"/>
      <c r="N318" s="112"/>
      <c r="O318" s="112"/>
      <c r="P318" s="112"/>
      <c r="Q318" s="112"/>
      <c r="R318" s="112"/>
      <c r="S318" s="112"/>
      <c r="T318" s="112"/>
    </row>
    <row r="319" spans="1:33" s="11" customFormat="1" ht="12" customHeight="1">
      <c r="A319" s="38"/>
      <c r="B319" s="57"/>
      <c r="C319" s="58"/>
      <c r="D319" s="280" t="s">
        <v>223</v>
      </c>
      <c r="E319" s="280"/>
      <c r="F319" s="280"/>
      <c r="G319" s="280"/>
      <c r="H319" s="280"/>
      <c r="I319" s="280"/>
      <c r="J319" s="280"/>
      <c r="K319" s="280"/>
      <c r="L319" s="280"/>
      <c r="M319" s="112"/>
      <c r="N319" s="112"/>
      <c r="O319" s="112"/>
      <c r="P319" s="112"/>
      <c r="Q319" s="112"/>
      <c r="R319" s="112"/>
      <c r="S319" s="112"/>
      <c r="T319" s="112"/>
    </row>
    <row r="320" spans="1:33" s="11" customFormat="1" ht="12" customHeight="1">
      <c r="A320" s="35" t="s">
        <v>89</v>
      </c>
      <c r="B320" s="34" t="s">
        <v>87</v>
      </c>
      <c r="C320" s="45" t="s">
        <v>302</v>
      </c>
      <c r="D320" s="260">
        <f>SUM(E320:L320)</f>
        <v>307</v>
      </c>
      <c r="E320" s="260">
        <v>108</v>
      </c>
      <c r="F320" s="260">
        <v>91</v>
      </c>
      <c r="G320" s="260">
        <v>66</v>
      </c>
      <c r="H320" s="260">
        <v>33</v>
      </c>
      <c r="I320" s="260">
        <v>7</v>
      </c>
      <c r="J320" s="260">
        <v>1</v>
      </c>
      <c r="K320" s="260">
        <v>1</v>
      </c>
      <c r="L320" s="260">
        <v>0</v>
      </c>
      <c r="M320" s="112"/>
      <c r="N320" s="112"/>
      <c r="O320" s="112"/>
      <c r="P320" s="112"/>
      <c r="Q320" s="112"/>
      <c r="R320" s="112"/>
      <c r="S320" s="112"/>
      <c r="T320" s="112"/>
    </row>
    <row r="321" spans="1:25" s="11" customFormat="1" ht="12" customHeight="1">
      <c r="A321" s="56"/>
      <c r="B321" s="57"/>
      <c r="C321" s="58" t="s">
        <v>61</v>
      </c>
      <c r="D321" s="260">
        <f t="shared" ref="D321:D335" si="63">SUM(E321:L321)</f>
        <v>126</v>
      </c>
      <c r="E321" s="260">
        <v>44</v>
      </c>
      <c r="F321" s="260">
        <v>41</v>
      </c>
      <c r="G321" s="260">
        <v>30</v>
      </c>
      <c r="H321" s="260">
        <v>10</v>
      </c>
      <c r="I321" s="260">
        <v>1</v>
      </c>
      <c r="J321" s="260">
        <v>0</v>
      </c>
      <c r="K321" s="260">
        <v>0</v>
      </c>
      <c r="L321" s="260">
        <v>0</v>
      </c>
      <c r="M321" s="112"/>
      <c r="N321" s="112"/>
      <c r="O321" s="112"/>
      <c r="P321" s="112"/>
      <c r="Q321" s="112"/>
      <c r="R321" s="112"/>
      <c r="S321" s="112"/>
      <c r="T321" s="112"/>
    </row>
    <row r="322" spans="1:25" s="11" customFormat="1" ht="12" customHeight="1">
      <c r="A322" s="35"/>
      <c r="B322" s="34" t="s">
        <v>88</v>
      </c>
      <c r="C322" s="45" t="s">
        <v>302</v>
      </c>
      <c r="D322" s="260">
        <f t="shared" si="63"/>
        <v>307</v>
      </c>
      <c r="E322" s="260">
        <v>88</v>
      </c>
      <c r="F322" s="260">
        <v>80</v>
      </c>
      <c r="G322" s="260">
        <v>58</v>
      </c>
      <c r="H322" s="260">
        <v>36</v>
      </c>
      <c r="I322" s="260">
        <v>20</v>
      </c>
      <c r="J322" s="260">
        <v>8</v>
      </c>
      <c r="K322" s="260">
        <v>3</v>
      </c>
      <c r="L322" s="260">
        <v>14</v>
      </c>
      <c r="M322" s="112"/>
      <c r="N322" s="112"/>
      <c r="O322" s="112"/>
      <c r="P322" s="112"/>
      <c r="Q322" s="112"/>
      <c r="R322" s="112"/>
      <c r="S322" s="112"/>
      <c r="T322" s="112"/>
    </row>
    <row r="323" spans="1:25" s="11" customFormat="1" ht="12" customHeight="1">
      <c r="A323" s="59"/>
      <c r="B323" s="57"/>
      <c r="C323" s="58" t="s">
        <v>61</v>
      </c>
      <c r="D323" s="260">
        <f t="shared" si="63"/>
        <v>126</v>
      </c>
      <c r="E323" s="260">
        <v>37</v>
      </c>
      <c r="F323" s="260">
        <v>38</v>
      </c>
      <c r="G323" s="260">
        <v>30</v>
      </c>
      <c r="H323" s="260">
        <v>12</v>
      </c>
      <c r="I323" s="260">
        <v>3</v>
      </c>
      <c r="J323" s="260">
        <v>3</v>
      </c>
      <c r="K323" s="260">
        <v>1</v>
      </c>
      <c r="L323" s="260">
        <v>2</v>
      </c>
      <c r="M323" s="112"/>
      <c r="N323" s="112"/>
      <c r="O323" s="112"/>
      <c r="P323" s="112"/>
      <c r="Q323" s="112"/>
      <c r="R323" s="112"/>
      <c r="S323" s="112"/>
      <c r="T323" s="112"/>
    </row>
    <row r="324" spans="1:25" s="11" customFormat="1" ht="12" customHeight="1">
      <c r="A324" s="35" t="s">
        <v>90</v>
      </c>
      <c r="B324" s="34" t="s">
        <v>87</v>
      </c>
      <c r="C324" s="45" t="s">
        <v>302</v>
      </c>
      <c r="D324" s="260">
        <f t="shared" si="63"/>
        <v>214</v>
      </c>
      <c r="E324" s="260">
        <v>85</v>
      </c>
      <c r="F324" s="260">
        <v>68</v>
      </c>
      <c r="G324" s="260">
        <v>48</v>
      </c>
      <c r="H324" s="260">
        <v>10</v>
      </c>
      <c r="I324" s="260">
        <v>1</v>
      </c>
      <c r="J324" s="260">
        <v>1</v>
      </c>
      <c r="K324" s="260">
        <v>1</v>
      </c>
      <c r="L324" s="260">
        <v>0</v>
      </c>
      <c r="M324" s="112"/>
      <c r="N324" s="112"/>
      <c r="O324" s="112"/>
      <c r="P324" s="112"/>
      <c r="Q324" s="112"/>
      <c r="R324" s="112"/>
      <c r="S324" s="112"/>
      <c r="T324" s="112"/>
    </row>
    <row r="325" spans="1:25" s="11" customFormat="1" ht="12" customHeight="1">
      <c r="A325" s="56" t="s">
        <v>91</v>
      </c>
      <c r="B325" s="57"/>
      <c r="C325" s="58" t="s">
        <v>61</v>
      </c>
      <c r="D325" s="260">
        <f t="shared" si="63"/>
        <v>68</v>
      </c>
      <c r="E325" s="260">
        <v>27</v>
      </c>
      <c r="F325" s="260">
        <v>19</v>
      </c>
      <c r="G325" s="260">
        <v>19</v>
      </c>
      <c r="H325" s="260">
        <v>3</v>
      </c>
      <c r="I325" s="260">
        <v>0</v>
      </c>
      <c r="J325" s="260">
        <v>0</v>
      </c>
      <c r="K325" s="260">
        <v>0</v>
      </c>
      <c r="L325" s="260">
        <v>0</v>
      </c>
      <c r="M325" s="112"/>
      <c r="N325" s="112"/>
      <c r="O325" s="112"/>
      <c r="P325" s="112"/>
      <c r="Q325" s="112"/>
      <c r="R325" s="112"/>
      <c r="S325" s="112"/>
      <c r="T325" s="112"/>
    </row>
    <row r="326" spans="1:25" s="11" customFormat="1" ht="12" customHeight="1">
      <c r="A326" s="35"/>
      <c r="B326" s="34" t="s">
        <v>88</v>
      </c>
      <c r="C326" s="45" t="s">
        <v>302</v>
      </c>
      <c r="D326" s="260">
        <f t="shared" si="63"/>
        <v>214</v>
      </c>
      <c r="E326" s="260">
        <v>71</v>
      </c>
      <c r="F326" s="260">
        <v>58</v>
      </c>
      <c r="G326" s="260">
        <v>50</v>
      </c>
      <c r="H326" s="260">
        <v>20</v>
      </c>
      <c r="I326" s="260">
        <v>6</v>
      </c>
      <c r="J326" s="260">
        <v>3</v>
      </c>
      <c r="K326" s="260">
        <v>2</v>
      </c>
      <c r="L326" s="260">
        <v>4</v>
      </c>
      <c r="M326" s="112"/>
      <c r="N326" s="112"/>
      <c r="O326" s="112"/>
      <c r="P326" s="112"/>
      <c r="Q326" s="112"/>
      <c r="R326" s="112"/>
      <c r="S326" s="112"/>
      <c r="T326" s="112"/>
    </row>
    <row r="327" spans="1:25" s="11" customFormat="1" ht="12" customHeight="1">
      <c r="A327" s="59"/>
      <c r="B327" s="57"/>
      <c r="C327" s="58" t="s">
        <v>61</v>
      </c>
      <c r="D327" s="260">
        <f t="shared" si="63"/>
        <v>68</v>
      </c>
      <c r="E327" s="260">
        <v>26</v>
      </c>
      <c r="F327" s="260">
        <v>17</v>
      </c>
      <c r="G327" s="260">
        <v>16</v>
      </c>
      <c r="H327" s="260">
        <v>4</v>
      </c>
      <c r="I327" s="260">
        <v>1</v>
      </c>
      <c r="J327" s="260">
        <v>2</v>
      </c>
      <c r="K327" s="260">
        <v>0</v>
      </c>
      <c r="L327" s="260">
        <v>2</v>
      </c>
      <c r="M327" s="112"/>
      <c r="N327" s="112"/>
      <c r="O327" s="112"/>
      <c r="P327" s="112"/>
      <c r="Q327" s="112"/>
      <c r="R327" s="112"/>
      <c r="S327" s="112"/>
      <c r="T327" s="112"/>
    </row>
    <row r="328" spans="1:25" s="11" customFormat="1" ht="12" customHeight="1">
      <c r="A328" s="35" t="s">
        <v>74</v>
      </c>
      <c r="B328" s="266" t="s">
        <v>87</v>
      </c>
      <c r="C328" s="45" t="s">
        <v>302</v>
      </c>
      <c r="D328" s="260">
        <f t="shared" si="63"/>
        <v>25</v>
      </c>
      <c r="E328" s="260">
        <v>25</v>
      </c>
      <c r="F328" s="260">
        <v>0</v>
      </c>
      <c r="G328" s="260">
        <v>0</v>
      </c>
      <c r="H328" s="260">
        <v>0</v>
      </c>
      <c r="I328" s="260">
        <v>0</v>
      </c>
      <c r="J328" s="260">
        <v>0</v>
      </c>
      <c r="K328" s="260">
        <v>0</v>
      </c>
      <c r="L328" s="260">
        <v>0</v>
      </c>
      <c r="M328" s="112"/>
      <c r="N328" s="112"/>
      <c r="O328" s="112"/>
      <c r="P328" s="112"/>
      <c r="Q328" s="112"/>
      <c r="R328" s="112"/>
      <c r="S328" s="112"/>
      <c r="T328" s="112"/>
    </row>
    <row r="329" spans="1:25" s="11" customFormat="1" ht="12" customHeight="1">
      <c r="A329" s="56" t="s">
        <v>75</v>
      </c>
      <c r="B329" s="57"/>
      <c r="C329" s="58" t="s">
        <v>61</v>
      </c>
      <c r="D329" s="260">
        <f t="shared" si="63"/>
        <v>21</v>
      </c>
      <c r="E329" s="260">
        <v>21</v>
      </c>
      <c r="F329" s="260">
        <v>0</v>
      </c>
      <c r="G329" s="260">
        <v>0</v>
      </c>
      <c r="H329" s="260">
        <v>0</v>
      </c>
      <c r="I329" s="260">
        <v>0</v>
      </c>
      <c r="J329" s="260">
        <v>0</v>
      </c>
      <c r="K329" s="260">
        <v>0</v>
      </c>
      <c r="L329" s="260">
        <v>0</v>
      </c>
      <c r="M329" s="112"/>
      <c r="N329" s="112"/>
      <c r="O329" s="112"/>
      <c r="P329" s="112"/>
      <c r="Q329" s="112"/>
      <c r="R329" s="112"/>
      <c r="S329" s="112"/>
      <c r="T329" s="112"/>
    </row>
    <row r="330" spans="1:25" s="11" customFormat="1" ht="12" customHeight="1">
      <c r="A330" s="35"/>
      <c r="B330" s="266" t="s">
        <v>88</v>
      </c>
      <c r="C330" s="45" t="s">
        <v>302</v>
      </c>
      <c r="D330" s="260">
        <f t="shared" si="63"/>
        <v>25</v>
      </c>
      <c r="E330" s="260">
        <v>19</v>
      </c>
      <c r="F330" s="260">
        <v>4</v>
      </c>
      <c r="G330" s="260">
        <v>0</v>
      </c>
      <c r="H330" s="260">
        <v>1</v>
      </c>
      <c r="I330" s="260">
        <v>0</v>
      </c>
      <c r="J330" s="260">
        <v>0</v>
      </c>
      <c r="K330" s="260">
        <v>0</v>
      </c>
      <c r="L330" s="260">
        <v>1</v>
      </c>
      <c r="M330" s="112"/>
      <c r="N330" s="112"/>
      <c r="O330" s="112"/>
      <c r="P330" s="112"/>
      <c r="Q330" s="112"/>
      <c r="R330" s="112"/>
      <c r="S330" s="112"/>
      <c r="T330" s="112"/>
    </row>
    <row r="331" spans="1:25" s="11" customFormat="1" ht="12" customHeight="1">
      <c r="A331" s="59"/>
      <c r="B331" s="57"/>
      <c r="C331" s="58" t="s">
        <v>61</v>
      </c>
      <c r="D331" s="260">
        <f t="shared" si="63"/>
        <v>21</v>
      </c>
      <c r="E331" s="260">
        <v>17</v>
      </c>
      <c r="F331" s="260">
        <v>2</v>
      </c>
      <c r="G331" s="260">
        <v>0</v>
      </c>
      <c r="H331" s="260">
        <v>1</v>
      </c>
      <c r="I331" s="260">
        <v>0</v>
      </c>
      <c r="J331" s="260">
        <v>0</v>
      </c>
      <c r="K331" s="260">
        <v>0</v>
      </c>
      <c r="L331" s="260">
        <v>1</v>
      </c>
      <c r="M331" s="112"/>
      <c r="N331" s="112"/>
      <c r="O331" s="112"/>
      <c r="P331" s="112"/>
      <c r="Q331" s="112"/>
      <c r="R331" s="112"/>
      <c r="S331" s="112"/>
      <c r="T331" s="112"/>
    </row>
    <row r="332" spans="1:25" s="3" customFormat="1" ht="12" customHeight="1">
      <c r="A332" s="65" t="s">
        <v>94</v>
      </c>
      <c r="B332" s="204" t="s">
        <v>87</v>
      </c>
      <c r="C332" s="189" t="s">
        <v>302</v>
      </c>
      <c r="D332" s="261">
        <f t="shared" si="63"/>
        <v>546</v>
      </c>
      <c r="E332" s="261">
        <f>E320+E324+E328</f>
        <v>218</v>
      </c>
      <c r="F332" s="261">
        <f t="shared" ref="F332:L332" si="64">F320+F324+F328</f>
        <v>159</v>
      </c>
      <c r="G332" s="261">
        <f t="shared" si="64"/>
        <v>114</v>
      </c>
      <c r="H332" s="261">
        <f t="shared" si="64"/>
        <v>43</v>
      </c>
      <c r="I332" s="261">
        <f t="shared" si="64"/>
        <v>8</v>
      </c>
      <c r="J332" s="261">
        <f t="shared" si="64"/>
        <v>2</v>
      </c>
      <c r="K332" s="261">
        <f t="shared" si="64"/>
        <v>2</v>
      </c>
      <c r="L332" s="261">
        <f t="shared" si="64"/>
        <v>0</v>
      </c>
      <c r="M332" s="112"/>
      <c r="N332" s="112"/>
      <c r="O332" s="112"/>
      <c r="P332" s="112"/>
      <c r="Q332" s="112"/>
      <c r="R332" s="112"/>
      <c r="S332" s="112"/>
      <c r="T332" s="112"/>
      <c r="U332" s="112"/>
      <c r="V332" s="112"/>
      <c r="W332" s="205"/>
      <c r="X332" s="205"/>
      <c r="Y332" s="205"/>
    </row>
    <row r="333" spans="1:25" s="3" customFormat="1" ht="12" customHeight="1">
      <c r="A333" s="198" t="s">
        <v>333</v>
      </c>
      <c r="B333" s="191"/>
      <c r="C333" s="206" t="s">
        <v>61</v>
      </c>
      <c r="D333" s="261">
        <f t="shared" si="63"/>
        <v>215</v>
      </c>
      <c r="E333" s="261">
        <f>E321+E325+E329</f>
        <v>92</v>
      </c>
      <c r="F333" s="261">
        <f t="shared" ref="F333:L333" si="65">F321+F325+F329</f>
        <v>60</v>
      </c>
      <c r="G333" s="261">
        <f t="shared" si="65"/>
        <v>49</v>
      </c>
      <c r="H333" s="261">
        <f t="shared" si="65"/>
        <v>13</v>
      </c>
      <c r="I333" s="261">
        <f t="shared" si="65"/>
        <v>1</v>
      </c>
      <c r="J333" s="261">
        <f t="shared" si="65"/>
        <v>0</v>
      </c>
      <c r="K333" s="261">
        <f t="shared" si="65"/>
        <v>0</v>
      </c>
      <c r="L333" s="261">
        <f t="shared" si="65"/>
        <v>0</v>
      </c>
      <c r="M333" s="112"/>
      <c r="N333" s="112"/>
      <c r="O333" s="112"/>
      <c r="P333" s="112"/>
      <c r="Q333" s="112"/>
      <c r="R333" s="112"/>
      <c r="S333" s="112"/>
      <c r="T333" s="112"/>
      <c r="U333" s="112"/>
      <c r="V333" s="112"/>
      <c r="W333" s="205"/>
      <c r="X333" s="205"/>
      <c r="Y333" s="205"/>
    </row>
    <row r="334" spans="1:25" s="3" customFormat="1" ht="12" customHeight="1">
      <c r="A334" s="207"/>
      <c r="B334" s="204" t="s">
        <v>88</v>
      </c>
      <c r="C334" s="189" t="s">
        <v>302</v>
      </c>
      <c r="D334" s="261">
        <f t="shared" si="63"/>
        <v>546</v>
      </c>
      <c r="E334" s="261">
        <f>E322+E326+E330</f>
        <v>178</v>
      </c>
      <c r="F334" s="261">
        <f t="shared" ref="F334:L334" si="66">F322+F326+F330</f>
        <v>142</v>
      </c>
      <c r="G334" s="261">
        <f t="shared" si="66"/>
        <v>108</v>
      </c>
      <c r="H334" s="261">
        <f t="shared" si="66"/>
        <v>57</v>
      </c>
      <c r="I334" s="261">
        <f t="shared" si="66"/>
        <v>26</v>
      </c>
      <c r="J334" s="261">
        <f t="shared" si="66"/>
        <v>11</v>
      </c>
      <c r="K334" s="261">
        <f t="shared" si="66"/>
        <v>5</v>
      </c>
      <c r="L334" s="261">
        <f t="shared" si="66"/>
        <v>19</v>
      </c>
      <c r="M334" s="112"/>
      <c r="N334" s="112"/>
      <c r="O334" s="112"/>
      <c r="P334" s="112"/>
      <c r="Q334" s="112"/>
      <c r="R334" s="112"/>
      <c r="S334" s="112"/>
      <c r="T334" s="112"/>
      <c r="U334" s="112"/>
      <c r="V334" s="112"/>
      <c r="W334" s="205"/>
      <c r="X334" s="205"/>
      <c r="Y334" s="205"/>
    </row>
    <row r="335" spans="1:25" s="3" customFormat="1" ht="12" customHeight="1">
      <c r="A335" s="144"/>
      <c r="B335" s="191"/>
      <c r="C335" s="206" t="s">
        <v>61</v>
      </c>
      <c r="D335" s="261">
        <f t="shared" si="63"/>
        <v>215</v>
      </c>
      <c r="E335" s="261">
        <f>E323+E327+E331</f>
        <v>80</v>
      </c>
      <c r="F335" s="261">
        <f t="shared" ref="F335:L335" si="67">F323+F327+F331</f>
        <v>57</v>
      </c>
      <c r="G335" s="261">
        <f t="shared" si="67"/>
        <v>46</v>
      </c>
      <c r="H335" s="261">
        <f t="shared" si="67"/>
        <v>17</v>
      </c>
      <c r="I335" s="261">
        <f t="shared" si="67"/>
        <v>4</v>
      </c>
      <c r="J335" s="261">
        <f t="shared" si="67"/>
        <v>5</v>
      </c>
      <c r="K335" s="261">
        <f t="shared" si="67"/>
        <v>1</v>
      </c>
      <c r="L335" s="261">
        <f t="shared" si="67"/>
        <v>5</v>
      </c>
      <c r="M335" s="112"/>
      <c r="N335" s="112"/>
      <c r="O335" s="112"/>
      <c r="P335" s="112"/>
      <c r="Q335" s="112"/>
      <c r="R335" s="112"/>
      <c r="S335" s="112"/>
      <c r="T335" s="112"/>
      <c r="U335" s="112"/>
      <c r="V335" s="112"/>
      <c r="W335" s="205"/>
      <c r="X335" s="205"/>
      <c r="Y335" s="205"/>
    </row>
    <row r="336" spans="1:25" s="11" customFormat="1" ht="12" customHeight="1">
      <c r="A336" s="56"/>
      <c r="B336" s="57"/>
      <c r="C336" s="58"/>
      <c r="D336" s="105"/>
      <c r="E336" s="105"/>
      <c r="F336" s="105"/>
      <c r="G336" s="105"/>
      <c r="M336" s="112"/>
      <c r="N336" s="112"/>
      <c r="O336" s="112"/>
      <c r="P336" s="112"/>
      <c r="Q336" s="112"/>
      <c r="R336" s="112"/>
      <c r="S336" s="112"/>
      <c r="T336" s="112"/>
      <c r="U336" s="112"/>
      <c r="V336" s="112"/>
      <c r="W336" s="112"/>
      <c r="X336" s="112"/>
      <c r="Y336" s="112"/>
    </row>
    <row r="337" spans="1:25" s="11" customFormat="1" ht="12" customHeight="1">
      <c r="A337" s="56"/>
      <c r="B337" s="57"/>
      <c r="C337" s="58"/>
      <c r="D337" s="280" t="s">
        <v>430</v>
      </c>
      <c r="E337" s="280"/>
      <c r="F337" s="280"/>
      <c r="G337" s="280"/>
      <c r="H337" s="280"/>
      <c r="I337" s="280"/>
      <c r="J337" s="280"/>
      <c r="K337" s="280"/>
      <c r="L337" s="280"/>
      <c r="M337" s="112"/>
      <c r="N337" s="112"/>
      <c r="O337" s="112"/>
      <c r="P337" s="112"/>
      <c r="Q337" s="112"/>
      <c r="R337" s="112"/>
      <c r="S337" s="112"/>
      <c r="T337" s="112"/>
      <c r="U337" s="112"/>
      <c r="V337" s="112"/>
      <c r="W337" s="112"/>
      <c r="X337" s="112"/>
      <c r="Y337" s="112"/>
    </row>
    <row r="338" spans="1:25" s="11" customFormat="1" ht="12" customHeight="1">
      <c r="A338" s="35" t="s">
        <v>90</v>
      </c>
      <c r="B338" s="164" t="s">
        <v>87</v>
      </c>
      <c r="C338" s="45" t="s">
        <v>302</v>
      </c>
      <c r="D338" s="260">
        <f>SUM(E338:L338)</f>
        <v>138</v>
      </c>
      <c r="E338" s="260">
        <v>23</v>
      </c>
      <c r="F338" s="260">
        <v>34</v>
      </c>
      <c r="G338" s="260">
        <v>53</v>
      </c>
      <c r="H338" s="260">
        <v>21</v>
      </c>
      <c r="I338" s="260">
        <v>3</v>
      </c>
      <c r="J338" s="260">
        <v>0</v>
      </c>
      <c r="K338" s="260">
        <v>3</v>
      </c>
      <c r="L338" s="260">
        <v>1</v>
      </c>
      <c r="M338" s="112"/>
      <c r="N338" s="112"/>
      <c r="O338" s="112"/>
      <c r="P338" s="112"/>
      <c r="Q338" s="112"/>
      <c r="R338" s="112"/>
      <c r="S338" s="112"/>
      <c r="T338" s="112"/>
      <c r="U338" s="112"/>
      <c r="V338" s="112"/>
      <c r="W338" s="112"/>
      <c r="X338" s="112"/>
      <c r="Y338" s="112"/>
    </row>
    <row r="339" spans="1:25" s="11" customFormat="1" ht="12" customHeight="1">
      <c r="A339" s="56" t="s">
        <v>91</v>
      </c>
      <c r="B339" s="57"/>
      <c r="C339" s="58" t="s">
        <v>61</v>
      </c>
      <c r="D339" s="260">
        <f t="shared" ref="D339:D345" si="68">SUM(E339:L339)</f>
        <v>93</v>
      </c>
      <c r="E339" s="260">
        <v>19</v>
      </c>
      <c r="F339" s="260">
        <v>23</v>
      </c>
      <c r="G339" s="260">
        <v>31</v>
      </c>
      <c r="H339" s="260">
        <v>16</v>
      </c>
      <c r="I339" s="260">
        <v>2</v>
      </c>
      <c r="J339" s="260">
        <v>0</v>
      </c>
      <c r="K339" s="260">
        <v>1</v>
      </c>
      <c r="L339" s="260">
        <v>1</v>
      </c>
      <c r="M339" s="112"/>
      <c r="N339" s="112"/>
      <c r="O339" s="112"/>
      <c r="P339" s="112"/>
      <c r="Q339" s="112"/>
      <c r="R339" s="112"/>
      <c r="S339" s="112"/>
      <c r="T339" s="112"/>
      <c r="U339" s="112"/>
      <c r="V339" s="112"/>
      <c r="W339" s="112"/>
      <c r="X339" s="112"/>
      <c r="Y339" s="112"/>
    </row>
    <row r="340" spans="1:25" s="11" customFormat="1" ht="12" customHeight="1">
      <c r="A340" s="35"/>
      <c r="B340" s="164" t="s">
        <v>88</v>
      </c>
      <c r="C340" s="45" t="s">
        <v>302</v>
      </c>
      <c r="D340" s="260">
        <f t="shared" si="68"/>
        <v>138</v>
      </c>
      <c r="E340" s="260">
        <v>15</v>
      </c>
      <c r="F340" s="260">
        <v>33</v>
      </c>
      <c r="G340" s="260">
        <v>38</v>
      </c>
      <c r="H340" s="260">
        <v>29</v>
      </c>
      <c r="I340" s="260">
        <v>10</v>
      </c>
      <c r="J340" s="260">
        <v>3</v>
      </c>
      <c r="K340" s="260">
        <v>3</v>
      </c>
      <c r="L340" s="260">
        <v>7</v>
      </c>
      <c r="M340" s="112"/>
      <c r="N340" s="112"/>
      <c r="O340" s="112"/>
      <c r="P340" s="112"/>
      <c r="Q340" s="112"/>
      <c r="R340" s="112"/>
      <c r="S340" s="112"/>
      <c r="T340" s="112"/>
      <c r="U340" s="112"/>
      <c r="V340" s="112"/>
      <c r="W340" s="112"/>
      <c r="X340" s="112"/>
      <c r="Y340" s="112"/>
    </row>
    <row r="341" spans="1:25" s="11" customFormat="1" ht="12" customHeight="1">
      <c r="A341" s="59"/>
      <c r="B341" s="57"/>
      <c r="C341" s="58" t="s">
        <v>61</v>
      </c>
      <c r="D341" s="260">
        <f t="shared" si="68"/>
        <v>93</v>
      </c>
      <c r="E341" s="260">
        <v>12</v>
      </c>
      <c r="F341" s="260">
        <v>24</v>
      </c>
      <c r="G341" s="260">
        <v>24</v>
      </c>
      <c r="H341" s="260">
        <v>18</v>
      </c>
      <c r="I341" s="260">
        <v>8</v>
      </c>
      <c r="J341" s="260">
        <v>1</v>
      </c>
      <c r="K341" s="260">
        <v>2</v>
      </c>
      <c r="L341" s="260">
        <v>4</v>
      </c>
      <c r="M341" s="112"/>
      <c r="N341" s="112"/>
      <c r="O341" s="112"/>
      <c r="P341" s="112"/>
      <c r="Q341" s="112"/>
      <c r="R341" s="112"/>
      <c r="S341" s="112"/>
      <c r="T341" s="112"/>
      <c r="U341" s="112"/>
      <c r="V341" s="112"/>
      <c r="W341" s="112"/>
      <c r="X341" s="112"/>
      <c r="Y341" s="112"/>
    </row>
    <row r="342" spans="1:25" s="3" customFormat="1" ht="12" customHeight="1">
      <c r="A342" s="65" t="s">
        <v>94</v>
      </c>
      <c r="B342" s="220" t="s">
        <v>87</v>
      </c>
      <c r="C342" s="189" t="s">
        <v>302</v>
      </c>
      <c r="D342" s="261">
        <f t="shared" si="68"/>
        <v>138</v>
      </c>
      <c r="E342" s="261">
        <f>E338</f>
        <v>23</v>
      </c>
      <c r="F342" s="261">
        <f t="shared" ref="F342:L342" si="69">F338</f>
        <v>34</v>
      </c>
      <c r="G342" s="261">
        <f t="shared" si="69"/>
        <v>53</v>
      </c>
      <c r="H342" s="261">
        <f t="shared" si="69"/>
        <v>21</v>
      </c>
      <c r="I342" s="261">
        <f t="shared" si="69"/>
        <v>3</v>
      </c>
      <c r="J342" s="261">
        <f t="shared" si="69"/>
        <v>0</v>
      </c>
      <c r="K342" s="261">
        <f t="shared" si="69"/>
        <v>3</v>
      </c>
      <c r="L342" s="261">
        <f t="shared" si="69"/>
        <v>1</v>
      </c>
      <c r="M342" s="112"/>
      <c r="N342" s="112"/>
      <c r="O342" s="112"/>
      <c r="P342" s="112"/>
      <c r="Q342" s="112"/>
      <c r="R342" s="112"/>
      <c r="S342" s="112"/>
      <c r="T342" s="112"/>
      <c r="U342" s="112"/>
      <c r="V342" s="112"/>
      <c r="W342" s="205"/>
      <c r="X342" s="205"/>
      <c r="Y342" s="205"/>
    </row>
    <row r="343" spans="1:25" s="3" customFormat="1" ht="12" customHeight="1">
      <c r="A343" s="198" t="s">
        <v>333</v>
      </c>
      <c r="B343" s="191"/>
      <c r="C343" s="206" t="s">
        <v>61</v>
      </c>
      <c r="D343" s="261">
        <f t="shared" si="68"/>
        <v>93</v>
      </c>
      <c r="E343" s="261">
        <f>E339</f>
        <v>19</v>
      </c>
      <c r="F343" s="261">
        <f t="shared" ref="F343:L343" si="70">F339</f>
        <v>23</v>
      </c>
      <c r="G343" s="261">
        <f t="shared" si="70"/>
        <v>31</v>
      </c>
      <c r="H343" s="261">
        <f t="shared" si="70"/>
        <v>16</v>
      </c>
      <c r="I343" s="261">
        <f t="shared" si="70"/>
        <v>2</v>
      </c>
      <c r="J343" s="261">
        <f t="shared" si="70"/>
        <v>0</v>
      </c>
      <c r="K343" s="261">
        <f t="shared" si="70"/>
        <v>1</v>
      </c>
      <c r="L343" s="261">
        <f t="shared" si="70"/>
        <v>1</v>
      </c>
      <c r="M343" s="112"/>
      <c r="N343" s="112"/>
      <c r="O343" s="112"/>
      <c r="P343" s="112"/>
      <c r="Q343" s="112"/>
      <c r="R343" s="112"/>
      <c r="S343" s="112"/>
      <c r="T343" s="112"/>
      <c r="U343" s="112"/>
      <c r="V343" s="112"/>
      <c r="W343" s="205"/>
      <c r="X343" s="205"/>
      <c r="Y343" s="205"/>
    </row>
    <row r="344" spans="1:25" s="3" customFormat="1" ht="12" customHeight="1">
      <c r="A344" s="207"/>
      <c r="B344" s="220" t="s">
        <v>88</v>
      </c>
      <c r="C344" s="189" t="s">
        <v>302</v>
      </c>
      <c r="D344" s="261">
        <f t="shared" si="68"/>
        <v>138</v>
      </c>
      <c r="E344" s="261">
        <f>E340</f>
        <v>15</v>
      </c>
      <c r="F344" s="261">
        <f t="shared" ref="F344:L344" si="71">F340</f>
        <v>33</v>
      </c>
      <c r="G344" s="261">
        <f t="shared" si="71"/>
        <v>38</v>
      </c>
      <c r="H344" s="261">
        <f t="shared" si="71"/>
        <v>29</v>
      </c>
      <c r="I344" s="261">
        <f t="shared" si="71"/>
        <v>10</v>
      </c>
      <c r="J344" s="261">
        <f t="shared" si="71"/>
        <v>3</v>
      </c>
      <c r="K344" s="261">
        <f t="shared" si="71"/>
        <v>3</v>
      </c>
      <c r="L344" s="261">
        <f t="shared" si="71"/>
        <v>7</v>
      </c>
      <c r="M344" s="112"/>
      <c r="N344" s="112"/>
      <c r="O344" s="112"/>
      <c r="P344" s="112"/>
      <c r="Q344" s="112"/>
      <c r="R344" s="112"/>
      <c r="S344" s="112"/>
      <c r="T344" s="112"/>
      <c r="U344" s="112"/>
      <c r="V344" s="112"/>
      <c r="W344" s="205"/>
      <c r="X344" s="205"/>
      <c r="Y344" s="205"/>
    </row>
    <row r="345" spans="1:25" s="3" customFormat="1" ht="12" customHeight="1">
      <c r="A345" s="144"/>
      <c r="B345" s="191"/>
      <c r="C345" s="206" t="s">
        <v>61</v>
      </c>
      <c r="D345" s="261">
        <f t="shared" si="68"/>
        <v>93</v>
      </c>
      <c r="E345" s="261">
        <f>E341</f>
        <v>12</v>
      </c>
      <c r="F345" s="261">
        <f t="shared" ref="F345:L345" si="72">F341</f>
        <v>24</v>
      </c>
      <c r="G345" s="261">
        <f t="shared" si="72"/>
        <v>24</v>
      </c>
      <c r="H345" s="261">
        <f t="shared" si="72"/>
        <v>18</v>
      </c>
      <c r="I345" s="261">
        <f t="shared" si="72"/>
        <v>8</v>
      </c>
      <c r="J345" s="261">
        <f t="shared" si="72"/>
        <v>1</v>
      </c>
      <c r="K345" s="261">
        <f t="shared" si="72"/>
        <v>2</v>
      </c>
      <c r="L345" s="261">
        <f t="shared" si="72"/>
        <v>4</v>
      </c>
      <c r="M345" s="112"/>
      <c r="N345" s="112"/>
      <c r="O345" s="112"/>
      <c r="P345" s="112"/>
      <c r="Q345" s="112"/>
      <c r="R345" s="112"/>
      <c r="S345" s="112"/>
      <c r="T345" s="112"/>
      <c r="U345" s="112"/>
      <c r="V345" s="112"/>
      <c r="W345" s="205"/>
      <c r="X345" s="205"/>
      <c r="Y345" s="205"/>
    </row>
    <row r="346" spans="1:25" s="11" customFormat="1" ht="12" customHeight="1">
      <c r="A346" s="38"/>
      <c r="B346" s="57"/>
      <c r="C346" s="58"/>
      <c r="D346" s="105"/>
      <c r="E346" s="105"/>
      <c r="F346" s="105"/>
      <c r="G346" s="105"/>
      <c r="H346" s="105"/>
      <c r="I346" s="105"/>
      <c r="J346" s="105"/>
      <c r="K346" s="105"/>
      <c r="L346" s="105"/>
      <c r="M346" s="112"/>
      <c r="N346" s="112"/>
      <c r="O346" s="112"/>
      <c r="P346" s="112"/>
      <c r="Q346" s="112"/>
      <c r="R346" s="112"/>
      <c r="S346" s="112"/>
      <c r="T346" s="112"/>
    </row>
    <row r="347" spans="1:25" s="11" customFormat="1" ht="12" customHeight="1">
      <c r="A347" s="62"/>
      <c r="B347" s="62"/>
      <c r="C347" s="45"/>
      <c r="D347" s="280" t="s">
        <v>334</v>
      </c>
      <c r="E347" s="280"/>
      <c r="F347" s="280"/>
      <c r="G347" s="280"/>
      <c r="H347" s="280"/>
      <c r="I347" s="280"/>
      <c r="J347" s="280"/>
      <c r="K347" s="280"/>
      <c r="L347" s="280"/>
      <c r="M347" s="112"/>
      <c r="N347" s="112"/>
      <c r="O347" s="112"/>
      <c r="P347" s="112"/>
      <c r="Q347" s="112"/>
      <c r="R347" s="112"/>
      <c r="S347" s="112"/>
      <c r="T347" s="112"/>
    </row>
    <row r="348" spans="1:25" s="11" customFormat="1" ht="12" customHeight="1">
      <c r="A348" s="35" t="s">
        <v>90</v>
      </c>
      <c r="B348" s="203" t="s">
        <v>87</v>
      </c>
      <c r="C348" s="45" t="s">
        <v>302</v>
      </c>
      <c r="D348" s="260">
        <f>SUM(E348:L348)</f>
        <v>112</v>
      </c>
      <c r="E348" s="260">
        <v>41</v>
      </c>
      <c r="F348" s="260">
        <v>11</v>
      </c>
      <c r="G348" s="260">
        <v>36</v>
      </c>
      <c r="H348" s="260">
        <v>24</v>
      </c>
      <c r="I348" s="260">
        <v>0</v>
      </c>
      <c r="J348" s="260">
        <v>0</v>
      </c>
      <c r="K348" s="260">
        <v>0</v>
      </c>
      <c r="L348" s="260">
        <v>0</v>
      </c>
      <c r="M348" s="112"/>
      <c r="N348" s="112"/>
      <c r="O348" s="112"/>
      <c r="P348" s="112"/>
      <c r="Q348" s="112"/>
      <c r="R348" s="112"/>
      <c r="S348" s="112"/>
      <c r="T348" s="112"/>
    </row>
    <row r="349" spans="1:25" s="11" customFormat="1" ht="12" customHeight="1">
      <c r="A349" s="56" t="s">
        <v>91</v>
      </c>
      <c r="B349" s="57"/>
      <c r="C349" s="58" t="s">
        <v>61</v>
      </c>
      <c r="D349" s="260">
        <f t="shared" ref="D349:D363" si="73">SUM(E349:L349)</f>
        <v>37</v>
      </c>
      <c r="E349" s="260">
        <v>15</v>
      </c>
      <c r="F349" s="260">
        <v>3</v>
      </c>
      <c r="G349" s="260">
        <v>12</v>
      </c>
      <c r="H349" s="260">
        <v>7</v>
      </c>
      <c r="I349" s="260">
        <v>0</v>
      </c>
      <c r="J349" s="260">
        <v>0</v>
      </c>
      <c r="K349" s="260">
        <v>0</v>
      </c>
      <c r="L349" s="260">
        <v>0</v>
      </c>
      <c r="M349" s="112"/>
      <c r="N349" s="112"/>
      <c r="O349" s="112"/>
      <c r="P349" s="112"/>
      <c r="Q349" s="112"/>
      <c r="R349" s="112"/>
      <c r="S349" s="112"/>
      <c r="T349" s="112"/>
    </row>
    <row r="350" spans="1:25" s="11" customFormat="1" ht="12" customHeight="1">
      <c r="A350" s="35"/>
      <c r="B350" s="203" t="s">
        <v>88</v>
      </c>
      <c r="C350" s="45" t="s">
        <v>302</v>
      </c>
      <c r="D350" s="260">
        <f t="shared" si="73"/>
        <v>112</v>
      </c>
      <c r="E350" s="260">
        <v>35</v>
      </c>
      <c r="F350" s="260">
        <v>11</v>
      </c>
      <c r="G350" s="260">
        <v>31</v>
      </c>
      <c r="H350" s="260">
        <v>29</v>
      </c>
      <c r="I350" s="260">
        <v>3</v>
      </c>
      <c r="J350" s="260">
        <v>3</v>
      </c>
      <c r="K350" s="260">
        <v>0</v>
      </c>
      <c r="L350" s="260">
        <v>0</v>
      </c>
      <c r="M350" s="112"/>
      <c r="N350" s="112"/>
      <c r="O350" s="112"/>
      <c r="P350" s="112"/>
      <c r="Q350" s="112"/>
      <c r="R350" s="112"/>
      <c r="S350" s="112"/>
      <c r="T350" s="112"/>
    </row>
    <row r="351" spans="1:25" s="11" customFormat="1" ht="12" customHeight="1">
      <c r="A351" s="59"/>
      <c r="B351" s="57"/>
      <c r="C351" s="58" t="s">
        <v>61</v>
      </c>
      <c r="D351" s="260">
        <f t="shared" si="73"/>
        <v>37</v>
      </c>
      <c r="E351" s="260">
        <v>13</v>
      </c>
      <c r="F351" s="260">
        <v>4</v>
      </c>
      <c r="G351" s="260">
        <v>11</v>
      </c>
      <c r="H351" s="260">
        <v>7</v>
      </c>
      <c r="I351" s="260">
        <v>2</v>
      </c>
      <c r="J351" s="260">
        <v>0</v>
      </c>
      <c r="K351" s="260">
        <v>0</v>
      </c>
      <c r="L351" s="260">
        <v>0</v>
      </c>
      <c r="M351" s="112"/>
      <c r="N351" s="112"/>
      <c r="O351" s="112"/>
      <c r="P351" s="112"/>
      <c r="Q351" s="112"/>
      <c r="R351" s="112"/>
      <c r="S351" s="112"/>
      <c r="T351" s="112"/>
    </row>
    <row r="352" spans="1:25" s="11" customFormat="1" ht="12" customHeight="1">
      <c r="A352" s="11" t="s">
        <v>92</v>
      </c>
      <c r="B352" s="219" t="s">
        <v>87</v>
      </c>
      <c r="C352" s="268" t="s">
        <v>302</v>
      </c>
      <c r="D352" s="260">
        <f t="shared" si="73"/>
        <v>8</v>
      </c>
      <c r="E352" s="260">
        <v>5</v>
      </c>
      <c r="F352" s="260">
        <v>0</v>
      </c>
      <c r="G352" s="260">
        <v>3</v>
      </c>
      <c r="H352" s="260">
        <v>0</v>
      </c>
      <c r="I352" s="260">
        <v>0</v>
      </c>
      <c r="J352" s="260">
        <v>0</v>
      </c>
      <c r="K352" s="260">
        <v>0</v>
      </c>
      <c r="L352" s="260">
        <v>0</v>
      </c>
      <c r="M352" s="112"/>
      <c r="N352" s="112"/>
      <c r="O352" s="112"/>
      <c r="P352" s="112"/>
      <c r="Q352" s="112"/>
      <c r="R352" s="112"/>
      <c r="S352" s="112"/>
      <c r="T352" s="112"/>
      <c r="U352" s="112"/>
      <c r="V352" s="112"/>
      <c r="W352" s="112"/>
      <c r="X352" s="112"/>
      <c r="Y352" s="112"/>
    </row>
    <row r="353" spans="1:25" s="11" customFormat="1" ht="12" customHeight="1">
      <c r="A353" s="56" t="s">
        <v>93</v>
      </c>
      <c r="B353" s="219"/>
      <c r="C353" s="268" t="s">
        <v>61</v>
      </c>
      <c r="D353" s="260">
        <f t="shared" si="73"/>
        <v>0</v>
      </c>
      <c r="E353" s="260">
        <v>0</v>
      </c>
      <c r="F353" s="260">
        <v>0</v>
      </c>
      <c r="G353" s="260">
        <v>0</v>
      </c>
      <c r="H353" s="260">
        <v>0</v>
      </c>
      <c r="I353" s="260">
        <v>0</v>
      </c>
      <c r="J353" s="260">
        <v>0</v>
      </c>
      <c r="K353" s="260">
        <v>0</v>
      </c>
      <c r="L353" s="260">
        <v>0</v>
      </c>
      <c r="M353" s="112"/>
      <c r="N353" s="112"/>
      <c r="O353" s="112"/>
      <c r="P353" s="112"/>
      <c r="Q353" s="112"/>
      <c r="R353" s="112"/>
      <c r="S353" s="112"/>
      <c r="T353" s="112"/>
      <c r="U353" s="112"/>
      <c r="V353" s="112"/>
      <c r="W353" s="112"/>
      <c r="X353" s="112"/>
      <c r="Y353" s="112"/>
    </row>
    <row r="354" spans="1:25" s="11" customFormat="1" ht="12" customHeight="1">
      <c r="B354" s="11" t="s">
        <v>88</v>
      </c>
      <c r="C354" s="268" t="s">
        <v>302</v>
      </c>
      <c r="D354" s="260">
        <f t="shared" si="73"/>
        <v>8</v>
      </c>
      <c r="E354" s="260">
        <v>5</v>
      </c>
      <c r="F354" s="260">
        <v>0</v>
      </c>
      <c r="G354" s="260">
        <v>3</v>
      </c>
      <c r="H354" s="260">
        <v>0</v>
      </c>
      <c r="I354" s="260">
        <v>0</v>
      </c>
      <c r="J354" s="260">
        <v>0</v>
      </c>
      <c r="K354" s="260">
        <v>0</v>
      </c>
      <c r="L354" s="260">
        <v>0</v>
      </c>
      <c r="M354" s="112"/>
      <c r="N354" s="112"/>
      <c r="O354" s="112"/>
      <c r="P354" s="112"/>
      <c r="Q354" s="112"/>
      <c r="R354" s="112"/>
      <c r="S354" s="112"/>
      <c r="T354" s="112"/>
      <c r="U354" s="112"/>
      <c r="V354" s="112"/>
      <c r="W354" s="112"/>
      <c r="X354" s="112"/>
      <c r="Y354" s="112"/>
    </row>
    <row r="355" spans="1:25" s="11" customFormat="1" ht="12" customHeight="1">
      <c r="C355" s="268" t="s">
        <v>61</v>
      </c>
      <c r="D355" s="260">
        <f t="shared" si="73"/>
        <v>0</v>
      </c>
      <c r="E355" s="260">
        <v>0</v>
      </c>
      <c r="F355" s="260">
        <v>0</v>
      </c>
      <c r="G355" s="260">
        <v>0</v>
      </c>
      <c r="H355" s="260">
        <v>0</v>
      </c>
      <c r="I355" s="260">
        <v>0</v>
      </c>
      <c r="J355" s="260">
        <v>0</v>
      </c>
      <c r="K355" s="260">
        <v>0</v>
      </c>
      <c r="L355" s="260">
        <v>0</v>
      </c>
      <c r="M355" s="112"/>
      <c r="N355" s="112"/>
      <c r="O355" s="112"/>
      <c r="P355" s="112"/>
      <c r="Q355" s="112"/>
      <c r="R355" s="112"/>
      <c r="S355" s="112"/>
      <c r="T355" s="112"/>
      <c r="U355" s="112"/>
      <c r="V355" s="112"/>
      <c r="W355" s="112"/>
      <c r="X355" s="112"/>
      <c r="Y355" s="112"/>
    </row>
    <row r="356" spans="1:25" s="3" customFormat="1" ht="12" customHeight="1">
      <c r="A356" s="54" t="s">
        <v>70</v>
      </c>
      <c r="B356" s="203" t="s">
        <v>87</v>
      </c>
      <c r="C356" s="45" t="s">
        <v>302</v>
      </c>
      <c r="D356" s="260">
        <f t="shared" si="73"/>
        <v>58</v>
      </c>
      <c r="E356" s="260">
        <v>8</v>
      </c>
      <c r="F356" s="260">
        <v>27</v>
      </c>
      <c r="G356" s="260">
        <v>14</v>
      </c>
      <c r="H356" s="260">
        <v>9</v>
      </c>
      <c r="I356" s="260">
        <v>0</v>
      </c>
      <c r="J356" s="260">
        <v>0</v>
      </c>
      <c r="K356" s="260">
        <v>0</v>
      </c>
      <c r="L356" s="260">
        <v>0</v>
      </c>
      <c r="M356" s="112"/>
      <c r="N356" s="205"/>
      <c r="O356" s="205"/>
      <c r="P356" s="205"/>
      <c r="Q356" s="205"/>
      <c r="R356" s="205"/>
      <c r="S356" s="205"/>
      <c r="T356" s="205"/>
      <c r="U356" s="205"/>
      <c r="V356" s="205"/>
    </row>
    <row r="357" spans="1:25" s="3" customFormat="1" ht="12" customHeight="1">
      <c r="A357" s="56"/>
      <c r="B357" s="57"/>
      <c r="C357" s="58" t="s">
        <v>61</v>
      </c>
      <c r="D357" s="260">
        <f t="shared" si="73"/>
        <v>9</v>
      </c>
      <c r="E357" s="260">
        <v>1</v>
      </c>
      <c r="F357" s="260">
        <v>5</v>
      </c>
      <c r="G357" s="260">
        <v>2</v>
      </c>
      <c r="H357" s="260">
        <v>1</v>
      </c>
      <c r="I357" s="260">
        <v>0</v>
      </c>
      <c r="J357" s="260">
        <v>0</v>
      </c>
      <c r="K357" s="260">
        <v>0</v>
      </c>
      <c r="L357" s="260">
        <v>0</v>
      </c>
      <c r="M357" s="112"/>
      <c r="N357" s="205"/>
      <c r="O357" s="205"/>
      <c r="P357" s="205"/>
      <c r="Q357" s="205"/>
      <c r="R357" s="205"/>
      <c r="S357" s="205"/>
      <c r="T357" s="205"/>
      <c r="U357" s="205"/>
      <c r="V357" s="205"/>
    </row>
    <row r="358" spans="1:25" s="3" customFormat="1" ht="12" customHeight="1">
      <c r="A358" s="35"/>
      <c r="B358" s="203" t="s">
        <v>88</v>
      </c>
      <c r="C358" s="45" t="s">
        <v>302</v>
      </c>
      <c r="D358" s="260">
        <f t="shared" si="73"/>
        <v>58</v>
      </c>
      <c r="E358" s="260">
        <v>6</v>
      </c>
      <c r="F358" s="260">
        <v>26</v>
      </c>
      <c r="G358" s="260">
        <v>9</v>
      </c>
      <c r="H358" s="260">
        <v>13</v>
      </c>
      <c r="I358" s="260">
        <v>4</v>
      </c>
      <c r="J358" s="260">
        <v>0</v>
      </c>
      <c r="K358" s="260">
        <v>0</v>
      </c>
      <c r="L358" s="260">
        <v>0</v>
      </c>
      <c r="M358" s="112"/>
      <c r="N358" s="205"/>
      <c r="O358" s="205"/>
      <c r="P358" s="205"/>
      <c r="Q358" s="205"/>
      <c r="R358" s="205"/>
      <c r="S358" s="205"/>
      <c r="T358" s="205"/>
      <c r="U358" s="205"/>
      <c r="V358" s="205"/>
    </row>
    <row r="359" spans="1:25" s="3" customFormat="1" ht="12" customHeight="1">
      <c r="A359" s="59"/>
      <c r="B359" s="57"/>
      <c r="C359" s="58" t="s">
        <v>61</v>
      </c>
      <c r="D359" s="260">
        <f t="shared" si="73"/>
        <v>9</v>
      </c>
      <c r="E359" s="260">
        <v>1</v>
      </c>
      <c r="F359" s="260">
        <v>5</v>
      </c>
      <c r="G359" s="260">
        <v>2</v>
      </c>
      <c r="H359" s="260">
        <v>1</v>
      </c>
      <c r="I359" s="260">
        <v>0</v>
      </c>
      <c r="J359" s="260">
        <v>0</v>
      </c>
      <c r="K359" s="260">
        <v>0</v>
      </c>
      <c r="L359" s="260">
        <v>0</v>
      </c>
      <c r="M359" s="112"/>
      <c r="N359" s="205"/>
      <c r="O359" s="205"/>
      <c r="P359" s="205"/>
      <c r="Q359" s="205"/>
      <c r="R359" s="205"/>
      <c r="S359" s="205"/>
      <c r="T359" s="205"/>
    </row>
    <row r="360" spans="1:25" s="3" customFormat="1" ht="12" customHeight="1">
      <c r="A360" s="65" t="s">
        <v>94</v>
      </c>
      <c r="B360" s="204" t="s">
        <v>87</v>
      </c>
      <c r="C360" s="189" t="s">
        <v>302</v>
      </c>
      <c r="D360" s="261">
        <f t="shared" si="73"/>
        <v>178</v>
      </c>
      <c r="E360" s="261">
        <f>E348+E352+E356</f>
        <v>54</v>
      </c>
      <c r="F360" s="261">
        <f t="shared" ref="F360:L360" si="74">F348+F352+F356</f>
        <v>38</v>
      </c>
      <c r="G360" s="261">
        <f t="shared" si="74"/>
        <v>53</v>
      </c>
      <c r="H360" s="261">
        <f t="shared" si="74"/>
        <v>33</v>
      </c>
      <c r="I360" s="261">
        <f t="shared" si="74"/>
        <v>0</v>
      </c>
      <c r="J360" s="261">
        <f t="shared" si="74"/>
        <v>0</v>
      </c>
      <c r="K360" s="261">
        <f t="shared" si="74"/>
        <v>0</v>
      </c>
      <c r="L360" s="261">
        <f t="shared" si="74"/>
        <v>0</v>
      </c>
      <c r="M360" s="112"/>
      <c r="N360" s="112"/>
      <c r="O360" s="112"/>
      <c r="P360" s="112"/>
      <c r="Q360" s="112"/>
      <c r="R360" s="112"/>
      <c r="S360" s="112"/>
      <c r="T360" s="112"/>
      <c r="U360" s="112"/>
      <c r="V360" s="112"/>
      <c r="W360" s="112"/>
      <c r="X360" s="112"/>
    </row>
    <row r="361" spans="1:25" s="3" customFormat="1" ht="12" customHeight="1">
      <c r="A361" s="198" t="s">
        <v>333</v>
      </c>
      <c r="B361" s="191"/>
      <c r="C361" s="206" t="s">
        <v>61</v>
      </c>
      <c r="D361" s="261">
        <f t="shared" si="73"/>
        <v>46</v>
      </c>
      <c r="E361" s="261">
        <f>E349+E353+E357</f>
        <v>16</v>
      </c>
      <c r="F361" s="261">
        <f t="shared" ref="F361:L361" si="75">F349+F353+F357</f>
        <v>8</v>
      </c>
      <c r="G361" s="261">
        <f t="shared" si="75"/>
        <v>14</v>
      </c>
      <c r="H361" s="261">
        <f t="shared" si="75"/>
        <v>8</v>
      </c>
      <c r="I361" s="261">
        <f t="shared" si="75"/>
        <v>0</v>
      </c>
      <c r="J361" s="261">
        <f t="shared" si="75"/>
        <v>0</v>
      </c>
      <c r="K361" s="261">
        <f t="shared" si="75"/>
        <v>0</v>
      </c>
      <c r="L361" s="261">
        <f t="shared" si="75"/>
        <v>0</v>
      </c>
      <c r="M361" s="112"/>
      <c r="N361" s="112"/>
      <c r="O361" s="112"/>
      <c r="P361" s="112"/>
      <c r="Q361" s="112"/>
      <c r="R361" s="112"/>
      <c r="S361" s="112"/>
      <c r="T361" s="112"/>
      <c r="U361" s="112"/>
      <c r="V361" s="112"/>
      <c r="W361" s="112"/>
      <c r="X361" s="112"/>
    </row>
    <row r="362" spans="1:25" s="3" customFormat="1" ht="12" customHeight="1">
      <c r="A362" s="192"/>
      <c r="B362" s="204" t="s">
        <v>88</v>
      </c>
      <c r="C362" s="189" t="s">
        <v>302</v>
      </c>
      <c r="D362" s="261">
        <f t="shared" si="73"/>
        <v>178</v>
      </c>
      <c r="E362" s="261">
        <f>E350+E354+E358</f>
        <v>46</v>
      </c>
      <c r="F362" s="261">
        <f t="shared" ref="F362:L362" si="76">F350+F354+F358</f>
        <v>37</v>
      </c>
      <c r="G362" s="261">
        <f t="shared" si="76"/>
        <v>43</v>
      </c>
      <c r="H362" s="261">
        <f t="shared" si="76"/>
        <v>42</v>
      </c>
      <c r="I362" s="261">
        <f t="shared" si="76"/>
        <v>7</v>
      </c>
      <c r="J362" s="261">
        <f t="shared" si="76"/>
        <v>3</v>
      </c>
      <c r="K362" s="261">
        <f t="shared" si="76"/>
        <v>0</v>
      </c>
      <c r="L362" s="261">
        <f t="shared" si="76"/>
        <v>0</v>
      </c>
      <c r="M362" s="112"/>
      <c r="N362" s="112"/>
      <c r="O362" s="112"/>
      <c r="P362" s="112"/>
      <c r="Q362" s="112"/>
      <c r="R362" s="112"/>
      <c r="S362" s="112"/>
      <c r="T362" s="112"/>
      <c r="U362" s="112"/>
      <c r="V362" s="112"/>
      <c r="W362" s="112"/>
      <c r="X362" s="112"/>
    </row>
    <row r="363" spans="1:25" s="11" customFormat="1" ht="12" customHeight="1">
      <c r="A363" s="193"/>
      <c r="B363" s="191"/>
      <c r="C363" s="206" t="s">
        <v>61</v>
      </c>
      <c r="D363" s="261">
        <f t="shared" si="73"/>
        <v>46</v>
      </c>
      <c r="E363" s="261">
        <f>E351+E355+E359</f>
        <v>14</v>
      </c>
      <c r="F363" s="261">
        <f t="shared" ref="F363:L363" si="77">F351+F355+F359</f>
        <v>9</v>
      </c>
      <c r="G363" s="261">
        <f t="shared" si="77"/>
        <v>13</v>
      </c>
      <c r="H363" s="261">
        <f t="shared" si="77"/>
        <v>8</v>
      </c>
      <c r="I363" s="261">
        <f t="shared" si="77"/>
        <v>2</v>
      </c>
      <c r="J363" s="261">
        <f t="shared" si="77"/>
        <v>0</v>
      </c>
      <c r="K363" s="261">
        <f t="shared" si="77"/>
        <v>0</v>
      </c>
      <c r="L363" s="261">
        <f t="shared" si="77"/>
        <v>0</v>
      </c>
      <c r="M363" s="112"/>
      <c r="N363" s="112"/>
      <c r="O363" s="112"/>
      <c r="P363" s="112"/>
      <c r="Q363" s="112"/>
      <c r="R363" s="112"/>
      <c r="S363" s="112"/>
      <c r="T363" s="112"/>
      <c r="U363" s="112"/>
      <c r="V363" s="112"/>
      <c r="W363" s="112"/>
      <c r="X363" s="112"/>
    </row>
    <row r="364" spans="1:25" s="11" customFormat="1" ht="12" customHeight="1">
      <c r="A364" s="193"/>
      <c r="B364" s="191"/>
      <c r="C364" s="206"/>
      <c r="D364" s="190"/>
      <c r="E364" s="190"/>
      <c r="F364" s="190"/>
      <c r="G364" s="190"/>
      <c r="H364" s="190"/>
      <c r="I364" s="190"/>
      <c r="J364" s="190"/>
      <c r="K364" s="190"/>
      <c r="L364" s="190"/>
      <c r="M364" s="112"/>
      <c r="N364" s="112"/>
      <c r="O364" s="112"/>
      <c r="P364" s="112"/>
      <c r="Q364" s="112"/>
      <c r="R364" s="112"/>
      <c r="S364" s="112"/>
      <c r="T364" s="112"/>
      <c r="U364" s="112"/>
      <c r="V364" s="112"/>
      <c r="W364" s="112"/>
      <c r="X364" s="112"/>
    </row>
    <row r="365" spans="1:25" s="11" customFormat="1" ht="12" customHeight="1">
      <c r="A365" s="193"/>
      <c r="B365" s="191"/>
      <c r="C365" s="206"/>
      <c r="D365" s="297" t="s">
        <v>380</v>
      </c>
      <c r="E365" s="297"/>
      <c r="F365" s="297"/>
      <c r="G365" s="297"/>
      <c r="H365" s="297"/>
      <c r="I365" s="297"/>
      <c r="J365" s="297"/>
      <c r="K365" s="297"/>
      <c r="L365" s="297"/>
      <c r="M365" s="112"/>
      <c r="N365" s="112"/>
      <c r="O365" s="112"/>
      <c r="P365" s="112"/>
      <c r="Q365" s="112"/>
      <c r="R365" s="112"/>
      <c r="S365" s="112"/>
      <c r="T365" s="112"/>
      <c r="U365" s="112"/>
      <c r="V365" s="112"/>
      <c r="W365" s="112"/>
      <c r="X365" s="112"/>
    </row>
    <row r="366" spans="1:25" s="11" customFormat="1" ht="12" customHeight="1">
      <c r="A366" s="35" t="s">
        <v>90</v>
      </c>
      <c r="B366" s="57" t="s">
        <v>87</v>
      </c>
      <c r="C366" s="58" t="s">
        <v>302</v>
      </c>
      <c r="D366" s="260">
        <f>SUM(E366:L366)</f>
        <v>523</v>
      </c>
      <c r="E366" s="260">
        <v>356</v>
      </c>
      <c r="F366" s="260">
        <v>138</v>
      </c>
      <c r="G366" s="260">
        <v>29</v>
      </c>
      <c r="H366" s="260">
        <v>0</v>
      </c>
      <c r="I366" s="260">
        <v>0</v>
      </c>
      <c r="J366" s="260">
        <v>0</v>
      </c>
      <c r="K366" s="260">
        <v>0</v>
      </c>
      <c r="L366" s="260">
        <v>0</v>
      </c>
      <c r="M366" s="112"/>
      <c r="N366" s="112"/>
      <c r="O366" s="112"/>
      <c r="P366" s="112"/>
      <c r="Q366" s="112"/>
      <c r="R366" s="112"/>
      <c r="S366" s="112"/>
      <c r="T366" s="112"/>
      <c r="U366" s="112"/>
      <c r="V366" s="112"/>
      <c r="W366" s="112"/>
      <c r="X366" s="112"/>
    </row>
    <row r="367" spans="1:25" s="11" customFormat="1" ht="12" customHeight="1">
      <c r="A367" s="56" t="s">
        <v>91</v>
      </c>
      <c r="B367" s="57"/>
      <c r="C367" s="58" t="s">
        <v>61</v>
      </c>
      <c r="D367" s="260">
        <f t="shared" ref="D367:D377" si="78">SUM(E367:L367)</f>
        <v>190</v>
      </c>
      <c r="E367" s="260">
        <v>130</v>
      </c>
      <c r="F367" s="260">
        <v>44</v>
      </c>
      <c r="G367" s="260">
        <v>16</v>
      </c>
      <c r="H367" s="260">
        <v>0</v>
      </c>
      <c r="I367" s="260">
        <v>0</v>
      </c>
      <c r="J367" s="260">
        <v>0</v>
      </c>
      <c r="K367" s="260">
        <v>0</v>
      </c>
      <c r="L367" s="260">
        <v>0</v>
      </c>
      <c r="M367" s="112"/>
      <c r="N367" s="112"/>
      <c r="O367" s="112"/>
      <c r="P367" s="112"/>
      <c r="Q367" s="112"/>
      <c r="R367" s="112"/>
      <c r="S367" s="112"/>
      <c r="T367" s="112"/>
      <c r="U367" s="112"/>
      <c r="V367" s="112"/>
      <c r="W367" s="112"/>
      <c r="X367" s="112"/>
    </row>
    <row r="368" spans="1:25" s="11" customFormat="1" ht="12" customHeight="1">
      <c r="A368" s="193"/>
      <c r="B368" s="57" t="s">
        <v>88</v>
      </c>
      <c r="C368" s="58" t="s">
        <v>302</v>
      </c>
      <c r="D368" s="260">
        <f t="shared" si="78"/>
        <v>523</v>
      </c>
      <c r="E368" s="260">
        <v>360</v>
      </c>
      <c r="F368" s="260">
        <v>133</v>
      </c>
      <c r="G368" s="260">
        <v>28</v>
      </c>
      <c r="H368" s="260">
        <v>2</v>
      </c>
      <c r="I368" s="260">
        <v>0</v>
      </c>
      <c r="J368" s="260">
        <v>0</v>
      </c>
      <c r="K368" s="260">
        <v>0</v>
      </c>
      <c r="L368" s="260">
        <v>0</v>
      </c>
      <c r="M368" s="112"/>
      <c r="N368" s="112"/>
      <c r="O368" s="112"/>
      <c r="P368" s="112"/>
      <c r="Q368" s="112"/>
      <c r="R368" s="112"/>
      <c r="S368" s="112"/>
      <c r="T368" s="112"/>
      <c r="U368" s="112"/>
      <c r="V368" s="112"/>
      <c r="W368" s="112"/>
      <c r="X368" s="112"/>
    </row>
    <row r="369" spans="1:24" s="11" customFormat="1" ht="12" customHeight="1">
      <c r="A369" s="193"/>
      <c r="B369" s="57"/>
      <c r="C369" s="58" t="s">
        <v>61</v>
      </c>
      <c r="D369" s="260">
        <f t="shared" si="78"/>
        <v>190</v>
      </c>
      <c r="E369" s="260">
        <v>133</v>
      </c>
      <c r="F369" s="260">
        <v>42</v>
      </c>
      <c r="G369" s="260">
        <v>15</v>
      </c>
      <c r="H369" s="260">
        <v>0</v>
      </c>
      <c r="I369" s="260">
        <v>0</v>
      </c>
      <c r="J369" s="260">
        <v>0</v>
      </c>
      <c r="K369" s="260">
        <v>0</v>
      </c>
      <c r="L369" s="260">
        <v>0</v>
      </c>
      <c r="M369" s="112"/>
      <c r="N369" s="112"/>
      <c r="O369" s="112"/>
      <c r="P369" s="112"/>
      <c r="Q369" s="112"/>
      <c r="R369" s="112"/>
      <c r="S369" s="112"/>
      <c r="T369" s="112"/>
      <c r="U369" s="112"/>
      <c r="V369" s="112"/>
      <c r="W369" s="112"/>
      <c r="X369" s="112"/>
    </row>
    <row r="370" spans="1:24" s="11" customFormat="1" ht="12" customHeight="1">
      <c r="A370" s="54" t="s">
        <v>70</v>
      </c>
      <c r="B370" s="57" t="s">
        <v>87</v>
      </c>
      <c r="C370" s="58" t="s">
        <v>302</v>
      </c>
      <c r="D370" s="260">
        <f t="shared" si="78"/>
        <v>321</v>
      </c>
      <c r="E370" s="260">
        <v>218</v>
      </c>
      <c r="F370" s="260">
        <v>83</v>
      </c>
      <c r="G370" s="260">
        <v>20</v>
      </c>
      <c r="H370" s="260">
        <v>0</v>
      </c>
      <c r="I370" s="260">
        <v>0</v>
      </c>
      <c r="J370" s="260">
        <v>0</v>
      </c>
      <c r="K370" s="260">
        <v>0</v>
      </c>
      <c r="L370" s="260">
        <v>0</v>
      </c>
      <c r="M370" s="112"/>
      <c r="N370" s="112"/>
      <c r="O370" s="112"/>
      <c r="P370" s="112"/>
      <c r="Q370" s="112"/>
      <c r="R370" s="112"/>
      <c r="S370" s="112"/>
      <c r="T370" s="112"/>
      <c r="U370" s="112"/>
      <c r="V370" s="112"/>
      <c r="W370" s="112"/>
      <c r="X370" s="112"/>
    </row>
    <row r="371" spans="1:24" s="11" customFormat="1" ht="12" customHeight="1">
      <c r="A371" s="54"/>
      <c r="B371" s="57"/>
      <c r="C371" s="58" t="s">
        <v>61</v>
      </c>
      <c r="D371" s="260">
        <f t="shared" si="78"/>
        <v>88</v>
      </c>
      <c r="E371" s="260">
        <v>59</v>
      </c>
      <c r="F371" s="260">
        <v>22</v>
      </c>
      <c r="G371" s="260">
        <v>7</v>
      </c>
      <c r="H371" s="260">
        <v>0</v>
      </c>
      <c r="I371" s="260">
        <v>0</v>
      </c>
      <c r="J371" s="260">
        <v>0</v>
      </c>
      <c r="K371" s="260">
        <v>0</v>
      </c>
      <c r="L371" s="260">
        <v>0</v>
      </c>
      <c r="M371" s="112"/>
      <c r="N371" s="112"/>
      <c r="O371" s="112"/>
      <c r="P371" s="112"/>
      <c r="Q371" s="112"/>
      <c r="R371" s="112"/>
      <c r="S371" s="112"/>
      <c r="T371" s="112"/>
      <c r="U371" s="112"/>
      <c r="V371" s="112"/>
      <c r="W371" s="112"/>
      <c r="X371" s="112"/>
    </row>
    <row r="372" spans="1:24" s="11" customFormat="1" ht="12" customHeight="1">
      <c r="A372" s="54"/>
      <c r="B372" s="57" t="s">
        <v>88</v>
      </c>
      <c r="C372" s="58" t="s">
        <v>302</v>
      </c>
      <c r="D372" s="260">
        <f t="shared" si="78"/>
        <v>321</v>
      </c>
      <c r="E372" s="260">
        <v>220</v>
      </c>
      <c r="F372" s="260">
        <v>82</v>
      </c>
      <c r="G372" s="260">
        <v>19</v>
      </c>
      <c r="H372" s="260">
        <v>0</v>
      </c>
      <c r="I372" s="260">
        <v>0</v>
      </c>
      <c r="J372" s="260">
        <v>0</v>
      </c>
      <c r="K372" s="260">
        <v>0</v>
      </c>
      <c r="L372" s="260">
        <v>0</v>
      </c>
      <c r="M372" s="112"/>
      <c r="N372" s="112"/>
      <c r="O372" s="112"/>
      <c r="P372" s="112"/>
      <c r="Q372" s="112"/>
      <c r="R372" s="112"/>
      <c r="S372" s="112"/>
      <c r="T372" s="112"/>
      <c r="U372" s="112"/>
      <c r="V372" s="112"/>
      <c r="W372" s="112"/>
      <c r="X372" s="112"/>
    </row>
    <row r="373" spans="1:24" s="11" customFormat="1" ht="12" customHeight="1">
      <c r="C373" s="11" t="s">
        <v>61</v>
      </c>
      <c r="D373" s="260">
        <f t="shared" si="78"/>
        <v>88</v>
      </c>
      <c r="E373" s="260">
        <v>60</v>
      </c>
      <c r="F373" s="260">
        <v>21</v>
      </c>
      <c r="G373" s="260">
        <v>7</v>
      </c>
      <c r="H373" s="260">
        <v>0</v>
      </c>
      <c r="I373" s="260">
        <v>0</v>
      </c>
      <c r="J373" s="260">
        <v>0</v>
      </c>
      <c r="K373" s="260">
        <v>0</v>
      </c>
      <c r="L373" s="260">
        <v>0</v>
      </c>
      <c r="M373" s="112"/>
      <c r="N373" s="112"/>
      <c r="O373" s="112"/>
      <c r="P373" s="112"/>
      <c r="Q373" s="112"/>
      <c r="R373" s="112"/>
      <c r="S373" s="112"/>
      <c r="T373" s="112"/>
      <c r="U373" s="112"/>
      <c r="V373" s="112"/>
      <c r="W373" s="112"/>
      <c r="X373" s="112"/>
    </row>
    <row r="374" spans="1:24" s="11" customFormat="1" ht="12" customHeight="1">
      <c r="A374" s="65" t="s">
        <v>94</v>
      </c>
      <c r="B374" s="227" t="s">
        <v>87</v>
      </c>
      <c r="C374" s="189" t="s">
        <v>302</v>
      </c>
      <c r="D374" s="261">
        <f t="shared" si="78"/>
        <v>844</v>
      </c>
      <c r="E374" s="261">
        <f>E366+E370</f>
        <v>574</v>
      </c>
      <c r="F374" s="261">
        <f t="shared" ref="F374:L374" si="79">F366+F370</f>
        <v>221</v>
      </c>
      <c r="G374" s="261">
        <f t="shared" si="79"/>
        <v>49</v>
      </c>
      <c r="H374" s="261">
        <f t="shared" si="79"/>
        <v>0</v>
      </c>
      <c r="I374" s="261">
        <f t="shared" si="79"/>
        <v>0</v>
      </c>
      <c r="J374" s="261">
        <f t="shared" si="79"/>
        <v>0</v>
      </c>
      <c r="K374" s="261">
        <f t="shared" si="79"/>
        <v>0</v>
      </c>
      <c r="L374" s="261">
        <f t="shared" si="79"/>
        <v>0</v>
      </c>
      <c r="M374" s="112"/>
      <c r="N374" s="112"/>
      <c r="O374" s="112"/>
      <c r="P374" s="112"/>
      <c r="Q374" s="112"/>
      <c r="R374" s="112"/>
      <c r="S374" s="112"/>
      <c r="T374" s="112"/>
      <c r="U374" s="112"/>
      <c r="V374" s="112"/>
      <c r="W374" s="112"/>
      <c r="X374" s="112"/>
    </row>
    <row r="375" spans="1:24" s="11" customFormat="1" ht="12" customHeight="1">
      <c r="A375" s="198" t="s">
        <v>333</v>
      </c>
      <c r="B375" s="191"/>
      <c r="C375" s="206" t="s">
        <v>61</v>
      </c>
      <c r="D375" s="261">
        <f t="shared" si="78"/>
        <v>278</v>
      </c>
      <c r="E375" s="261">
        <f>E367+E371</f>
        <v>189</v>
      </c>
      <c r="F375" s="261">
        <f t="shared" ref="F375:L375" si="80">F367+F371</f>
        <v>66</v>
      </c>
      <c r="G375" s="261">
        <f t="shared" si="80"/>
        <v>23</v>
      </c>
      <c r="H375" s="261">
        <f t="shared" si="80"/>
        <v>0</v>
      </c>
      <c r="I375" s="261">
        <f t="shared" si="80"/>
        <v>0</v>
      </c>
      <c r="J375" s="261">
        <f t="shared" si="80"/>
        <v>0</v>
      </c>
      <c r="K375" s="261">
        <f t="shared" si="80"/>
        <v>0</v>
      </c>
      <c r="L375" s="261">
        <f t="shared" si="80"/>
        <v>0</v>
      </c>
      <c r="M375" s="112"/>
      <c r="N375" s="112"/>
      <c r="O375" s="112"/>
      <c r="P375" s="112"/>
      <c r="Q375" s="112"/>
      <c r="R375" s="112"/>
      <c r="S375" s="112"/>
      <c r="T375" s="112"/>
      <c r="U375" s="112"/>
      <c r="V375" s="112"/>
      <c r="W375" s="112"/>
      <c r="X375" s="112"/>
    </row>
    <row r="376" spans="1:24" s="11" customFormat="1" ht="12" customHeight="1">
      <c r="A376" s="192"/>
      <c r="B376" s="227" t="s">
        <v>88</v>
      </c>
      <c r="C376" s="189" t="s">
        <v>302</v>
      </c>
      <c r="D376" s="261">
        <f t="shared" si="78"/>
        <v>844</v>
      </c>
      <c r="E376" s="261">
        <f>E368+E372</f>
        <v>580</v>
      </c>
      <c r="F376" s="261">
        <f t="shared" ref="F376:L376" si="81">F368+F372</f>
        <v>215</v>
      </c>
      <c r="G376" s="261">
        <f t="shared" si="81"/>
        <v>47</v>
      </c>
      <c r="H376" s="261">
        <f t="shared" si="81"/>
        <v>2</v>
      </c>
      <c r="I376" s="261">
        <f t="shared" si="81"/>
        <v>0</v>
      </c>
      <c r="J376" s="261">
        <f t="shared" si="81"/>
        <v>0</v>
      </c>
      <c r="K376" s="261">
        <f t="shared" si="81"/>
        <v>0</v>
      </c>
      <c r="L376" s="261">
        <f t="shared" si="81"/>
        <v>0</v>
      </c>
      <c r="M376" s="112"/>
      <c r="N376" s="112"/>
      <c r="O376" s="112"/>
      <c r="P376" s="112"/>
      <c r="Q376" s="112"/>
      <c r="R376" s="112"/>
      <c r="S376" s="112"/>
      <c r="T376" s="112"/>
      <c r="U376" s="112"/>
      <c r="V376" s="112"/>
      <c r="W376" s="112"/>
      <c r="X376" s="112"/>
    </row>
    <row r="377" spans="1:24" s="11" customFormat="1" ht="12" customHeight="1">
      <c r="A377" s="192"/>
      <c r="B377" s="227"/>
      <c r="C377" s="189" t="s">
        <v>61</v>
      </c>
      <c r="D377" s="261">
        <f t="shared" si="78"/>
        <v>278</v>
      </c>
      <c r="E377" s="261">
        <f>E369+E373</f>
        <v>193</v>
      </c>
      <c r="F377" s="261">
        <f t="shared" ref="F377:L377" si="82">F369+F373</f>
        <v>63</v>
      </c>
      <c r="G377" s="261">
        <f t="shared" si="82"/>
        <v>22</v>
      </c>
      <c r="H377" s="261">
        <f t="shared" si="82"/>
        <v>0</v>
      </c>
      <c r="I377" s="261">
        <f t="shared" si="82"/>
        <v>0</v>
      </c>
      <c r="J377" s="261">
        <f t="shared" si="82"/>
        <v>0</v>
      </c>
      <c r="K377" s="261">
        <f t="shared" si="82"/>
        <v>0</v>
      </c>
      <c r="L377" s="261">
        <f t="shared" si="82"/>
        <v>0</v>
      </c>
      <c r="M377" s="112"/>
      <c r="N377" s="112"/>
      <c r="O377" s="112"/>
      <c r="P377" s="112"/>
      <c r="Q377" s="112"/>
      <c r="R377" s="112"/>
      <c r="S377" s="112"/>
      <c r="T377" s="112"/>
      <c r="U377" s="112"/>
      <c r="V377" s="112"/>
      <c r="W377" s="112"/>
      <c r="X377" s="112"/>
    </row>
    <row r="378" spans="1:24" s="11" customFormat="1" ht="12" customHeight="1">
      <c r="A378" s="192"/>
      <c r="B378" s="267"/>
      <c r="C378" s="189"/>
      <c r="D378" s="190"/>
      <c r="E378" s="190"/>
      <c r="F378" s="190"/>
      <c r="G378" s="190"/>
      <c r="H378" s="190"/>
      <c r="I378" s="190"/>
      <c r="J378" s="190"/>
      <c r="K378" s="190"/>
      <c r="L378" s="190"/>
      <c r="M378" s="112"/>
      <c r="N378" s="112"/>
      <c r="O378" s="112"/>
      <c r="P378" s="112"/>
      <c r="Q378" s="112"/>
      <c r="R378" s="112"/>
      <c r="S378" s="112"/>
      <c r="T378" s="112"/>
      <c r="U378" s="112"/>
      <c r="V378" s="112"/>
      <c r="W378" s="112"/>
      <c r="X378" s="112"/>
    </row>
    <row r="379" spans="1:24" s="11" customFormat="1" ht="12" customHeight="1">
      <c r="A379" s="193"/>
      <c r="B379" s="191"/>
      <c r="C379" s="206"/>
      <c r="D379" s="298" t="s">
        <v>402</v>
      </c>
      <c r="E379" s="298"/>
      <c r="F379" s="298"/>
      <c r="G379" s="298"/>
      <c r="H379" s="298"/>
      <c r="I379" s="298"/>
      <c r="J379" s="298"/>
      <c r="K379" s="298"/>
      <c r="L379" s="298"/>
      <c r="M379" s="112"/>
      <c r="N379" s="112"/>
      <c r="O379" s="112"/>
      <c r="P379" s="112"/>
      <c r="Q379" s="112"/>
      <c r="R379" s="112"/>
      <c r="S379" s="112"/>
      <c r="T379" s="112"/>
      <c r="U379" s="112"/>
      <c r="V379" s="112"/>
      <c r="W379" s="112"/>
      <c r="X379" s="112"/>
    </row>
    <row r="380" spans="1:24" s="11" customFormat="1" ht="12" customHeight="1">
      <c r="A380" s="35" t="s">
        <v>90</v>
      </c>
      <c r="B380" s="57" t="s">
        <v>87</v>
      </c>
      <c r="C380" s="58" t="s">
        <v>302</v>
      </c>
      <c r="D380" s="260">
        <f>SUM(E380:L380)</f>
        <v>108</v>
      </c>
      <c r="E380" s="260">
        <v>47</v>
      </c>
      <c r="F380" s="260">
        <v>52</v>
      </c>
      <c r="G380" s="260">
        <v>9</v>
      </c>
      <c r="H380" s="260">
        <v>0</v>
      </c>
      <c r="I380" s="260">
        <v>0</v>
      </c>
      <c r="J380" s="260">
        <v>0</v>
      </c>
      <c r="K380" s="260">
        <v>0</v>
      </c>
      <c r="L380" s="260">
        <v>0</v>
      </c>
      <c r="M380" s="112"/>
      <c r="N380" s="112"/>
      <c r="O380" s="112"/>
      <c r="P380" s="112"/>
      <c r="Q380" s="112"/>
      <c r="R380" s="112"/>
      <c r="S380" s="112"/>
      <c r="T380" s="112"/>
      <c r="U380" s="112"/>
      <c r="V380" s="112"/>
      <c r="W380" s="112"/>
      <c r="X380" s="112"/>
    </row>
    <row r="381" spans="1:24" s="11" customFormat="1" ht="12" customHeight="1">
      <c r="A381" s="56" t="s">
        <v>91</v>
      </c>
      <c r="B381" s="57"/>
      <c r="C381" s="58" t="s">
        <v>61</v>
      </c>
      <c r="D381" s="260">
        <f t="shared" ref="D381:D395" si="83">SUM(E381:L381)</f>
        <v>60</v>
      </c>
      <c r="E381" s="260">
        <v>29</v>
      </c>
      <c r="F381" s="260">
        <v>25</v>
      </c>
      <c r="G381" s="260">
        <v>6</v>
      </c>
      <c r="H381" s="260">
        <v>0</v>
      </c>
      <c r="I381" s="260">
        <v>0</v>
      </c>
      <c r="J381" s="260">
        <v>0</v>
      </c>
      <c r="K381" s="260">
        <v>0</v>
      </c>
      <c r="L381" s="260">
        <v>0</v>
      </c>
      <c r="M381" s="112"/>
      <c r="N381" s="112"/>
      <c r="O381" s="112"/>
      <c r="P381" s="112"/>
      <c r="Q381" s="112"/>
      <c r="R381" s="112"/>
      <c r="S381" s="112"/>
      <c r="T381" s="112"/>
      <c r="U381" s="112"/>
      <c r="V381" s="112"/>
      <c r="W381" s="112"/>
      <c r="X381" s="112"/>
    </row>
    <row r="382" spans="1:24" s="11" customFormat="1" ht="12" customHeight="1">
      <c r="A382" s="56"/>
      <c r="B382" s="57" t="s">
        <v>88</v>
      </c>
      <c r="C382" s="58" t="s">
        <v>302</v>
      </c>
      <c r="D382" s="260">
        <f t="shared" si="83"/>
        <v>108</v>
      </c>
      <c r="E382" s="260">
        <v>45</v>
      </c>
      <c r="F382" s="260">
        <v>54</v>
      </c>
      <c r="G382" s="260">
        <v>9</v>
      </c>
      <c r="H382" s="260">
        <v>0</v>
      </c>
      <c r="I382" s="260">
        <v>0</v>
      </c>
      <c r="J382" s="260">
        <v>0</v>
      </c>
      <c r="K382" s="260">
        <v>0</v>
      </c>
      <c r="L382" s="260">
        <v>0</v>
      </c>
      <c r="M382" s="112"/>
      <c r="N382" s="112"/>
      <c r="O382" s="112"/>
      <c r="P382" s="112"/>
      <c r="Q382" s="112"/>
      <c r="R382" s="112"/>
      <c r="S382" s="112"/>
      <c r="T382" s="112"/>
      <c r="U382" s="112"/>
      <c r="V382" s="112"/>
      <c r="W382" s="112"/>
      <c r="X382" s="112"/>
    </row>
    <row r="383" spans="1:24" s="11" customFormat="1" ht="12" customHeight="1">
      <c r="A383" s="193"/>
      <c r="C383" s="11" t="s">
        <v>61</v>
      </c>
      <c r="D383" s="260">
        <f t="shared" si="83"/>
        <v>60</v>
      </c>
      <c r="E383" s="260">
        <v>28</v>
      </c>
      <c r="F383" s="260">
        <v>26</v>
      </c>
      <c r="G383" s="260">
        <v>6</v>
      </c>
      <c r="H383" s="260">
        <v>0</v>
      </c>
      <c r="I383" s="260">
        <v>0</v>
      </c>
      <c r="J383" s="260">
        <v>0</v>
      </c>
      <c r="K383" s="260">
        <v>0</v>
      </c>
      <c r="L383" s="260">
        <v>0</v>
      </c>
      <c r="M383" s="112"/>
      <c r="N383" s="112"/>
      <c r="O383" s="112"/>
      <c r="P383" s="112"/>
      <c r="Q383" s="112"/>
      <c r="R383" s="112"/>
      <c r="S383" s="112"/>
      <c r="T383" s="112"/>
      <c r="U383" s="112"/>
      <c r="V383" s="112"/>
      <c r="W383" s="112"/>
      <c r="X383" s="112"/>
    </row>
    <row r="384" spans="1:24" s="11" customFormat="1" ht="12" customHeight="1">
      <c r="A384" s="54" t="s">
        <v>70</v>
      </c>
      <c r="B384" s="57" t="s">
        <v>87</v>
      </c>
      <c r="C384" s="58" t="s">
        <v>302</v>
      </c>
      <c r="D384" s="260">
        <f t="shared" si="83"/>
        <v>905</v>
      </c>
      <c r="E384" s="260">
        <v>573</v>
      </c>
      <c r="F384" s="260">
        <v>263</v>
      </c>
      <c r="G384" s="260">
        <v>69</v>
      </c>
      <c r="H384" s="260">
        <v>0</v>
      </c>
      <c r="I384" s="260">
        <v>0</v>
      </c>
      <c r="J384" s="260">
        <v>0</v>
      </c>
      <c r="K384" s="260">
        <v>0</v>
      </c>
      <c r="L384" s="260">
        <v>0</v>
      </c>
      <c r="M384" s="112"/>
      <c r="N384" s="112"/>
      <c r="O384" s="112"/>
      <c r="P384" s="112"/>
      <c r="Q384" s="112"/>
      <c r="R384" s="112"/>
      <c r="S384" s="112"/>
      <c r="T384" s="112"/>
      <c r="U384" s="112"/>
      <c r="V384" s="112"/>
      <c r="W384" s="112"/>
      <c r="X384" s="112"/>
    </row>
    <row r="385" spans="1:24" s="11" customFormat="1" ht="12" customHeight="1">
      <c r="A385" s="54"/>
      <c r="B385" s="57"/>
      <c r="C385" s="58" t="s">
        <v>61</v>
      </c>
      <c r="D385" s="260">
        <f t="shared" si="83"/>
        <v>220</v>
      </c>
      <c r="E385" s="260">
        <v>145</v>
      </c>
      <c r="F385" s="260">
        <v>59</v>
      </c>
      <c r="G385" s="260">
        <v>16</v>
      </c>
      <c r="H385" s="260">
        <v>0</v>
      </c>
      <c r="I385" s="260">
        <v>0</v>
      </c>
      <c r="J385" s="260">
        <v>0</v>
      </c>
      <c r="K385" s="260">
        <v>0</v>
      </c>
      <c r="L385" s="260">
        <v>0</v>
      </c>
      <c r="M385" s="112"/>
      <c r="N385" s="112"/>
      <c r="O385" s="112"/>
      <c r="P385" s="112"/>
      <c r="Q385" s="112"/>
      <c r="R385" s="112"/>
      <c r="S385" s="112"/>
      <c r="T385" s="112"/>
      <c r="U385" s="112"/>
      <c r="V385" s="112"/>
      <c r="W385" s="112"/>
      <c r="X385" s="112"/>
    </row>
    <row r="386" spans="1:24" s="11" customFormat="1" ht="12" customHeight="1">
      <c r="A386" s="54"/>
      <c r="B386" s="57" t="s">
        <v>88</v>
      </c>
      <c r="C386" s="58" t="s">
        <v>302</v>
      </c>
      <c r="D386" s="260">
        <f t="shared" si="83"/>
        <v>905</v>
      </c>
      <c r="E386" s="260">
        <v>564</v>
      </c>
      <c r="F386" s="260">
        <v>261</v>
      </c>
      <c r="G386" s="260">
        <v>74</v>
      </c>
      <c r="H386" s="260">
        <v>2</v>
      </c>
      <c r="I386" s="260">
        <v>1</v>
      </c>
      <c r="J386" s="260">
        <v>2</v>
      </c>
      <c r="K386" s="260">
        <v>1</v>
      </c>
      <c r="L386" s="260">
        <v>0</v>
      </c>
      <c r="M386" s="112"/>
      <c r="N386" s="112"/>
      <c r="O386" s="112"/>
      <c r="P386" s="112"/>
      <c r="Q386" s="112"/>
      <c r="R386" s="112"/>
      <c r="S386" s="112"/>
      <c r="T386" s="112"/>
      <c r="U386" s="112"/>
      <c r="V386" s="112"/>
      <c r="W386" s="112"/>
      <c r="X386" s="112"/>
    </row>
    <row r="387" spans="1:24" s="11" customFormat="1" ht="12" customHeight="1">
      <c r="A387" s="193"/>
      <c r="B387" s="57"/>
      <c r="C387" s="58" t="s">
        <v>61</v>
      </c>
      <c r="D387" s="260">
        <f t="shared" si="83"/>
        <v>220</v>
      </c>
      <c r="E387" s="260">
        <v>143</v>
      </c>
      <c r="F387" s="260">
        <v>58</v>
      </c>
      <c r="G387" s="260">
        <v>17</v>
      </c>
      <c r="H387" s="260">
        <v>0</v>
      </c>
      <c r="I387" s="260">
        <v>0</v>
      </c>
      <c r="J387" s="260">
        <v>1</v>
      </c>
      <c r="K387" s="260">
        <v>1</v>
      </c>
      <c r="L387" s="260">
        <v>0</v>
      </c>
      <c r="M387" s="112"/>
      <c r="N387" s="112"/>
      <c r="O387" s="112"/>
      <c r="P387" s="112"/>
      <c r="Q387" s="112"/>
      <c r="R387" s="112"/>
      <c r="S387" s="112"/>
      <c r="T387" s="112"/>
      <c r="U387" s="112"/>
      <c r="V387" s="112"/>
      <c r="W387" s="112"/>
      <c r="X387" s="112"/>
    </row>
    <row r="388" spans="1:24" s="11" customFormat="1" ht="12" customHeight="1">
      <c r="A388" s="54" t="s">
        <v>72</v>
      </c>
      <c r="B388" s="57" t="s">
        <v>87</v>
      </c>
      <c r="C388" s="58" t="s">
        <v>302</v>
      </c>
      <c r="D388" s="260">
        <f t="shared" si="83"/>
        <v>255</v>
      </c>
      <c r="E388" s="260">
        <v>170</v>
      </c>
      <c r="F388" s="260">
        <v>84</v>
      </c>
      <c r="G388" s="260">
        <v>1</v>
      </c>
      <c r="H388" s="260">
        <v>0</v>
      </c>
      <c r="I388" s="260">
        <v>0</v>
      </c>
      <c r="J388" s="260">
        <v>0</v>
      </c>
      <c r="K388" s="260">
        <v>0</v>
      </c>
      <c r="L388" s="260">
        <v>0</v>
      </c>
      <c r="M388" s="112"/>
      <c r="N388" s="112"/>
      <c r="O388" s="112"/>
      <c r="P388" s="112"/>
      <c r="Q388" s="112"/>
      <c r="R388" s="112"/>
      <c r="S388" s="112"/>
      <c r="T388" s="112"/>
      <c r="U388" s="112"/>
      <c r="V388" s="112"/>
      <c r="W388" s="112"/>
      <c r="X388" s="112"/>
    </row>
    <row r="389" spans="1:24" s="11" customFormat="1" ht="12" customHeight="1">
      <c r="A389" s="193"/>
      <c r="B389" s="57"/>
      <c r="C389" s="58" t="s">
        <v>61</v>
      </c>
      <c r="D389" s="260">
        <f t="shared" si="83"/>
        <v>150</v>
      </c>
      <c r="E389" s="260">
        <v>100</v>
      </c>
      <c r="F389" s="260">
        <v>49</v>
      </c>
      <c r="G389" s="260">
        <v>1</v>
      </c>
      <c r="H389" s="260">
        <v>0</v>
      </c>
      <c r="I389" s="260">
        <v>0</v>
      </c>
      <c r="J389" s="260">
        <v>0</v>
      </c>
      <c r="K389" s="260">
        <v>0</v>
      </c>
      <c r="L389" s="260">
        <v>0</v>
      </c>
      <c r="M389" s="112"/>
      <c r="N389" s="112"/>
      <c r="O389" s="112"/>
      <c r="P389" s="112"/>
      <c r="Q389" s="112"/>
      <c r="R389" s="112"/>
      <c r="S389" s="112"/>
      <c r="T389" s="112"/>
      <c r="U389" s="112"/>
      <c r="V389" s="112"/>
      <c r="W389" s="112"/>
      <c r="X389" s="112"/>
    </row>
    <row r="390" spans="1:24" s="11" customFormat="1" ht="12" customHeight="1">
      <c r="A390" s="193"/>
      <c r="B390" s="57" t="s">
        <v>88</v>
      </c>
      <c r="C390" s="58" t="s">
        <v>302</v>
      </c>
      <c r="D390" s="260">
        <f t="shared" si="83"/>
        <v>255</v>
      </c>
      <c r="E390" s="260">
        <v>163</v>
      </c>
      <c r="F390" s="260">
        <v>84</v>
      </c>
      <c r="G390" s="260">
        <v>2</v>
      </c>
      <c r="H390" s="260">
        <v>4</v>
      </c>
      <c r="I390" s="260">
        <v>1</v>
      </c>
      <c r="J390" s="260">
        <v>0</v>
      </c>
      <c r="K390" s="260">
        <v>1</v>
      </c>
      <c r="L390" s="260">
        <v>0</v>
      </c>
      <c r="M390" s="112"/>
      <c r="N390" s="112"/>
      <c r="O390" s="112"/>
      <c r="P390" s="112"/>
      <c r="Q390" s="112"/>
      <c r="R390" s="112"/>
      <c r="S390" s="112"/>
      <c r="T390" s="112"/>
      <c r="U390" s="112"/>
      <c r="V390" s="112"/>
      <c r="W390" s="112"/>
      <c r="X390" s="112"/>
    </row>
    <row r="391" spans="1:24" s="11" customFormat="1" ht="12" customHeight="1">
      <c r="A391" s="193"/>
      <c r="B391" s="57"/>
      <c r="C391" s="58" t="s">
        <v>61</v>
      </c>
      <c r="D391" s="260">
        <f t="shared" si="83"/>
        <v>150</v>
      </c>
      <c r="E391" s="260">
        <v>97</v>
      </c>
      <c r="F391" s="260">
        <v>49</v>
      </c>
      <c r="G391" s="260">
        <v>1</v>
      </c>
      <c r="H391" s="260">
        <v>2</v>
      </c>
      <c r="I391" s="260">
        <v>0</v>
      </c>
      <c r="J391" s="260">
        <v>0</v>
      </c>
      <c r="K391" s="260">
        <v>1</v>
      </c>
      <c r="L391" s="260">
        <v>0</v>
      </c>
      <c r="M391" s="112"/>
      <c r="N391" s="112"/>
      <c r="O391" s="112"/>
      <c r="P391" s="112"/>
      <c r="Q391" s="112"/>
      <c r="R391" s="112"/>
      <c r="S391" s="112"/>
      <c r="T391" s="112"/>
      <c r="U391" s="112"/>
      <c r="V391" s="112"/>
      <c r="W391" s="112"/>
      <c r="X391" s="112"/>
    </row>
    <row r="392" spans="1:24" s="11" customFormat="1" ht="12" customHeight="1">
      <c r="A392" s="65" t="s">
        <v>94</v>
      </c>
      <c r="B392" s="191" t="s">
        <v>87</v>
      </c>
      <c r="C392" s="206" t="s">
        <v>302</v>
      </c>
      <c r="D392" s="261">
        <f t="shared" si="83"/>
        <v>1268</v>
      </c>
      <c r="E392" s="261">
        <f>E380+E384+E388</f>
        <v>790</v>
      </c>
      <c r="F392" s="261">
        <f t="shared" ref="F392:L392" si="84">F380+F384+F388</f>
        <v>399</v>
      </c>
      <c r="G392" s="261">
        <f t="shared" si="84"/>
        <v>79</v>
      </c>
      <c r="H392" s="261">
        <f t="shared" si="84"/>
        <v>0</v>
      </c>
      <c r="I392" s="261">
        <f t="shared" si="84"/>
        <v>0</v>
      </c>
      <c r="J392" s="261">
        <f t="shared" si="84"/>
        <v>0</v>
      </c>
      <c r="K392" s="261">
        <f t="shared" si="84"/>
        <v>0</v>
      </c>
      <c r="L392" s="261">
        <f t="shared" si="84"/>
        <v>0</v>
      </c>
      <c r="M392" s="112"/>
      <c r="N392" s="112"/>
      <c r="O392" s="112"/>
      <c r="P392" s="112"/>
      <c r="Q392" s="112"/>
      <c r="R392" s="112"/>
      <c r="S392" s="112"/>
      <c r="T392" s="112"/>
      <c r="U392" s="112"/>
      <c r="V392" s="112"/>
      <c r="W392" s="112"/>
      <c r="X392" s="112"/>
    </row>
    <row r="393" spans="1:24" s="11" customFormat="1" ht="12" customHeight="1">
      <c r="A393" s="198" t="s">
        <v>333</v>
      </c>
      <c r="B393" s="191"/>
      <c r="C393" s="206" t="s">
        <v>61</v>
      </c>
      <c r="D393" s="261">
        <f t="shared" si="83"/>
        <v>430</v>
      </c>
      <c r="E393" s="261">
        <f>E381+E385+E389</f>
        <v>274</v>
      </c>
      <c r="F393" s="261">
        <f t="shared" ref="F393:L393" si="85">F381+F385+F389</f>
        <v>133</v>
      </c>
      <c r="G393" s="261">
        <f t="shared" si="85"/>
        <v>23</v>
      </c>
      <c r="H393" s="261">
        <f t="shared" si="85"/>
        <v>0</v>
      </c>
      <c r="I393" s="261">
        <f t="shared" si="85"/>
        <v>0</v>
      </c>
      <c r="J393" s="261">
        <f t="shared" si="85"/>
        <v>0</v>
      </c>
      <c r="K393" s="261">
        <f t="shared" si="85"/>
        <v>0</v>
      </c>
      <c r="L393" s="261">
        <f t="shared" si="85"/>
        <v>0</v>
      </c>
      <c r="M393" s="112"/>
      <c r="N393" s="112"/>
      <c r="O393" s="112"/>
      <c r="P393" s="112"/>
      <c r="Q393" s="112"/>
      <c r="R393" s="112"/>
      <c r="S393" s="112"/>
      <c r="T393" s="112"/>
      <c r="U393" s="112"/>
      <c r="V393" s="112"/>
      <c r="W393" s="112"/>
      <c r="X393" s="112"/>
    </row>
    <row r="394" spans="1:24" s="11" customFormat="1" ht="12" customHeight="1">
      <c r="A394" s="193"/>
      <c r="B394" s="191" t="s">
        <v>88</v>
      </c>
      <c r="C394" s="206" t="s">
        <v>302</v>
      </c>
      <c r="D394" s="261">
        <f t="shared" si="83"/>
        <v>1268</v>
      </c>
      <c r="E394" s="261">
        <f>E382+E386+E390</f>
        <v>772</v>
      </c>
      <c r="F394" s="261">
        <f t="shared" ref="F394:L394" si="86">F382+F386+F390</f>
        <v>399</v>
      </c>
      <c r="G394" s="261">
        <f t="shared" si="86"/>
        <v>85</v>
      </c>
      <c r="H394" s="261">
        <f t="shared" si="86"/>
        <v>6</v>
      </c>
      <c r="I394" s="261">
        <f t="shared" si="86"/>
        <v>2</v>
      </c>
      <c r="J394" s="261">
        <f t="shared" si="86"/>
        <v>2</v>
      </c>
      <c r="K394" s="261">
        <f t="shared" si="86"/>
        <v>2</v>
      </c>
      <c r="L394" s="261">
        <f t="shared" si="86"/>
        <v>0</v>
      </c>
      <c r="M394" s="112"/>
      <c r="N394" s="112"/>
      <c r="O394" s="112"/>
      <c r="P394" s="112"/>
      <c r="Q394" s="112"/>
      <c r="R394" s="112"/>
      <c r="S394" s="112"/>
      <c r="T394" s="112"/>
      <c r="U394" s="112"/>
      <c r="V394" s="112"/>
      <c r="W394" s="112"/>
      <c r="X394" s="112"/>
    </row>
    <row r="395" spans="1:24" s="11" customFormat="1" ht="12" customHeight="1">
      <c r="A395" s="193"/>
      <c r="B395" s="191"/>
      <c r="C395" s="206" t="s">
        <v>61</v>
      </c>
      <c r="D395" s="261">
        <f t="shared" si="83"/>
        <v>430</v>
      </c>
      <c r="E395" s="261">
        <f>E383+E387+E391</f>
        <v>268</v>
      </c>
      <c r="F395" s="261">
        <f t="shared" ref="F395:L395" si="87">F383+F387+F391</f>
        <v>133</v>
      </c>
      <c r="G395" s="261">
        <f t="shared" si="87"/>
        <v>24</v>
      </c>
      <c r="H395" s="261">
        <f t="shared" si="87"/>
        <v>2</v>
      </c>
      <c r="I395" s="261">
        <f t="shared" si="87"/>
        <v>0</v>
      </c>
      <c r="J395" s="261">
        <f t="shared" si="87"/>
        <v>1</v>
      </c>
      <c r="K395" s="261">
        <f t="shared" si="87"/>
        <v>2</v>
      </c>
      <c r="L395" s="261">
        <f t="shared" si="87"/>
        <v>0</v>
      </c>
      <c r="M395" s="112"/>
      <c r="N395" s="112"/>
      <c r="O395" s="112"/>
      <c r="P395" s="112"/>
      <c r="Q395" s="112"/>
      <c r="R395" s="112"/>
      <c r="S395" s="112"/>
      <c r="T395" s="112"/>
      <c r="U395" s="112"/>
      <c r="V395" s="112"/>
      <c r="W395" s="112"/>
    </row>
    <row r="396" spans="1:24" s="11" customFormat="1" ht="12" customHeight="1">
      <c r="A396" s="193"/>
      <c r="B396" s="191"/>
      <c r="C396" s="206"/>
      <c r="D396" s="190"/>
      <c r="E396" s="190"/>
      <c r="F396" s="190"/>
      <c r="G396" s="190"/>
      <c r="H396" s="190"/>
      <c r="I396" s="190"/>
      <c r="J396" s="190"/>
      <c r="K396" s="190"/>
      <c r="L396" s="190"/>
      <c r="M396" s="112"/>
      <c r="N396" s="112"/>
      <c r="O396" s="112"/>
      <c r="P396" s="112"/>
      <c r="Q396" s="112"/>
      <c r="R396" s="112"/>
      <c r="S396" s="112"/>
      <c r="T396" s="112"/>
      <c r="U396" s="112"/>
      <c r="V396" s="112"/>
      <c r="W396" s="112"/>
    </row>
    <row r="397" spans="1:24" s="11" customFormat="1" ht="12" customHeight="1">
      <c r="A397" s="193"/>
      <c r="B397" s="191"/>
      <c r="C397" s="206"/>
      <c r="D397" s="298" t="s">
        <v>442</v>
      </c>
      <c r="E397" s="298"/>
      <c r="F397" s="298"/>
      <c r="G397" s="298"/>
      <c r="H397" s="298"/>
      <c r="I397" s="298"/>
      <c r="J397" s="298"/>
      <c r="K397" s="298"/>
      <c r="L397" s="298"/>
      <c r="M397" s="112"/>
      <c r="N397" s="112"/>
      <c r="O397" s="112"/>
      <c r="P397" s="112"/>
      <c r="Q397" s="112"/>
      <c r="R397" s="112"/>
      <c r="S397" s="112"/>
      <c r="T397" s="112"/>
      <c r="U397" s="112"/>
      <c r="V397" s="112"/>
      <c r="W397" s="112"/>
    </row>
    <row r="398" spans="1:24" s="11" customFormat="1" ht="12" customHeight="1">
      <c r="A398" s="35" t="s">
        <v>90</v>
      </c>
      <c r="B398" s="57" t="s">
        <v>87</v>
      </c>
      <c r="C398" s="58" t="s">
        <v>302</v>
      </c>
      <c r="D398" s="260">
        <f>SUM(E398:L398)</f>
        <v>25</v>
      </c>
      <c r="E398" s="260">
        <v>16</v>
      </c>
      <c r="F398" s="260">
        <v>9</v>
      </c>
      <c r="G398" s="260">
        <v>0</v>
      </c>
      <c r="H398" s="260">
        <v>0</v>
      </c>
      <c r="I398" s="260">
        <v>0</v>
      </c>
      <c r="J398" s="260">
        <v>0</v>
      </c>
      <c r="K398" s="260">
        <v>0</v>
      </c>
      <c r="L398" s="260">
        <v>0</v>
      </c>
      <c r="M398" s="112"/>
      <c r="N398" s="112"/>
      <c r="O398" s="112"/>
      <c r="P398" s="112"/>
      <c r="Q398" s="112"/>
      <c r="R398" s="112"/>
      <c r="S398" s="112"/>
      <c r="T398" s="112"/>
      <c r="U398" s="112"/>
      <c r="V398" s="112"/>
      <c r="W398" s="112"/>
    </row>
    <row r="399" spans="1:24" s="11" customFormat="1" ht="12" customHeight="1">
      <c r="A399" s="56" t="s">
        <v>91</v>
      </c>
      <c r="B399" s="57"/>
      <c r="C399" s="58" t="s">
        <v>61</v>
      </c>
      <c r="D399" s="260">
        <f t="shared" ref="D399:D409" si="88">SUM(E399:L399)</f>
        <v>20</v>
      </c>
      <c r="E399" s="260">
        <v>12</v>
      </c>
      <c r="F399" s="260">
        <v>8</v>
      </c>
      <c r="G399" s="260">
        <v>0</v>
      </c>
      <c r="H399" s="260">
        <v>0</v>
      </c>
      <c r="I399" s="260">
        <v>0</v>
      </c>
      <c r="J399" s="260">
        <v>0</v>
      </c>
      <c r="K399" s="260">
        <v>0</v>
      </c>
      <c r="L399" s="260">
        <v>0</v>
      </c>
      <c r="M399" s="112"/>
      <c r="N399" s="112"/>
      <c r="O399" s="112"/>
      <c r="P399" s="112"/>
      <c r="Q399" s="112"/>
      <c r="R399" s="112"/>
      <c r="S399" s="112"/>
      <c r="T399" s="112"/>
      <c r="U399" s="112"/>
      <c r="V399" s="112"/>
      <c r="W399" s="112"/>
    </row>
    <row r="400" spans="1:24" s="11" customFormat="1" ht="12" customHeight="1">
      <c r="A400" s="193"/>
      <c r="B400" s="57" t="s">
        <v>88</v>
      </c>
      <c r="C400" s="58" t="s">
        <v>302</v>
      </c>
      <c r="D400" s="260">
        <f t="shared" si="88"/>
        <v>25</v>
      </c>
      <c r="E400" s="260">
        <v>2</v>
      </c>
      <c r="F400" s="260">
        <v>1</v>
      </c>
      <c r="G400" s="260">
        <v>0</v>
      </c>
      <c r="H400" s="260">
        <v>2</v>
      </c>
      <c r="I400" s="260">
        <v>9</v>
      </c>
      <c r="J400" s="260">
        <v>2</v>
      </c>
      <c r="K400" s="260">
        <v>2</v>
      </c>
      <c r="L400" s="260">
        <v>7</v>
      </c>
      <c r="M400" s="112"/>
      <c r="N400" s="112"/>
      <c r="O400" s="112"/>
      <c r="P400" s="112"/>
      <c r="Q400" s="112"/>
      <c r="R400" s="112"/>
      <c r="S400" s="112"/>
      <c r="T400" s="112"/>
      <c r="U400" s="112"/>
      <c r="V400" s="112"/>
      <c r="W400" s="112"/>
    </row>
    <row r="401" spans="1:23" s="11" customFormat="1" ht="12" customHeight="1">
      <c r="A401" s="193"/>
      <c r="B401" s="57"/>
      <c r="C401" s="58" t="s">
        <v>61</v>
      </c>
      <c r="D401" s="260">
        <f t="shared" si="88"/>
        <v>20</v>
      </c>
      <c r="E401" s="260">
        <v>1</v>
      </c>
      <c r="F401" s="260">
        <v>1</v>
      </c>
      <c r="G401" s="260">
        <v>0</v>
      </c>
      <c r="H401" s="260">
        <v>2</v>
      </c>
      <c r="I401" s="260">
        <v>7</v>
      </c>
      <c r="J401" s="260">
        <v>1</v>
      </c>
      <c r="K401" s="260">
        <v>2</v>
      </c>
      <c r="L401" s="260">
        <v>6</v>
      </c>
      <c r="M401" s="112"/>
      <c r="N401" s="112"/>
      <c r="O401" s="112"/>
      <c r="P401" s="112"/>
      <c r="Q401" s="112"/>
      <c r="R401" s="112"/>
      <c r="S401" s="112"/>
      <c r="T401" s="112"/>
      <c r="U401" s="112"/>
      <c r="V401" s="112"/>
      <c r="W401" s="112"/>
    </row>
    <row r="402" spans="1:23" s="11" customFormat="1" ht="12" customHeight="1">
      <c r="A402" s="35" t="s">
        <v>74</v>
      </c>
      <c r="B402" s="57" t="s">
        <v>87</v>
      </c>
      <c r="C402" s="58" t="s">
        <v>302</v>
      </c>
      <c r="D402" s="260">
        <f t="shared" si="88"/>
        <v>67</v>
      </c>
      <c r="E402" s="260">
        <v>62</v>
      </c>
      <c r="F402" s="260">
        <v>5</v>
      </c>
      <c r="G402" s="260">
        <v>0</v>
      </c>
      <c r="H402" s="260">
        <v>0</v>
      </c>
      <c r="I402" s="260">
        <v>0</v>
      </c>
      <c r="J402" s="260">
        <v>0</v>
      </c>
      <c r="K402" s="260">
        <v>0</v>
      </c>
      <c r="L402" s="260">
        <v>0</v>
      </c>
      <c r="M402" s="112"/>
      <c r="N402" s="112"/>
      <c r="O402" s="112"/>
      <c r="P402" s="112"/>
      <c r="Q402" s="112"/>
      <c r="R402" s="112"/>
      <c r="S402" s="112"/>
      <c r="T402" s="112"/>
      <c r="U402" s="112"/>
      <c r="V402" s="112"/>
      <c r="W402" s="112"/>
    </row>
    <row r="403" spans="1:23" s="11" customFormat="1" ht="12" customHeight="1">
      <c r="A403" s="56" t="s">
        <v>75</v>
      </c>
      <c r="B403" s="57"/>
      <c r="C403" s="58" t="s">
        <v>61</v>
      </c>
      <c r="D403" s="260">
        <f t="shared" si="88"/>
        <v>53</v>
      </c>
      <c r="E403" s="260">
        <v>50</v>
      </c>
      <c r="F403" s="260">
        <v>3</v>
      </c>
      <c r="G403" s="260">
        <v>0</v>
      </c>
      <c r="H403" s="260">
        <v>0</v>
      </c>
      <c r="I403" s="260">
        <v>0</v>
      </c>
      <c r="J403" s="260">
        <v>0</v>
      </c>
      <c r="K403" s="260">
        <v>0</v>
      </c>
      <c r="L403" s="260">
        <v>0</v>
      </c>
      <c r="M403" s="112"/>
      <c r="N403" s="112"/>
      <c r="O403" s="112"/>
      <c r="P403" s="112"/>
      <c r="Q403" s="112"/>
      <c r="R403" s="112"/>
      <c r="S403" s="112"/>
      <c r="T403" s="112"/>
      <c r="U403" s="112"/>
      <c r="V403" s="112"/>
      <c r="W403" s="112"/>
    </row>
    <row r="404" spans="1:23" s="11" customFormat="1" ht="12" customHeight="1">
      <c r="A404" s="193"/>
      <c r="B404" s="57" t="s">
        <v>88</v>
      </c>
      <c r="C404" s="58" t="s">
        <v>302</v>
      </c>
      <c r="D404" s="260">
        <f t="shared" si="88"/>
        <v>67</v>
      </c>
      <c r="E404" s="260">
        <v>53</v>
      </c>
      <c r="F404" s="260">
        <v>9</v>
      </c>
      <c r="G404" s="260">
        <v>1</v>
      </c>
      <c r="H404" s="260">
        <v>1</v>
      </c>
      <c r="I404" s="260">
        <v>2</v>
      </c>
      <c r="J404" s="260">
        <v>0</v>
      </c>
      <c r="K404" s="260">
        <v>0</v>
      </c>
      <c r="L404" s="260">
        <v>1</v>
      </c>
      <c r="M404" s="112"/>
      <c r="N404" s="112"/>
      <c r="O404" s="112"/>
      <c r="P404" s="112"/>
      <c r="Q404" s="112"/>
      <c r="R404" s="112"/>
      <c r="S404" s="112"/>
      <c r="T404" s="112"/>
      <c r="U404" s="112"/>
      <c r="V404" s="112"/>
      <c r="W404" s="112"/>
    </row>
    <row r="405" spans="1:23" s="11" customFormat="1" ht="12" customHeight="1">
      <c r="A405" s="193"/>
      <c r="B405" s="57"/>
      <c r="C405" s="58" t="s">
        <v>61</v>
      </c>
      <c r="D405" s="260">
        <f t="shared" si="88"/>
        <v>53</v>
      </c>
      <c r="E405" s="260">
        <v>42</v>
      </c>
      <c r="F405" s="260">
        <v>6</v>
      </c>
      <c r="G405" s="260">
        <v>1</v>
      </c>
      <c r="H405" s="260">
        <v>1</v>
      </c>
      <c r="I405" s="260">
        <v>2</v>
      </c>
      <c r="J405" s="260">
        <v>0</v>
      </c>
      <c r="K405" s="260">
        <v>0</v>
      </c>
      <c r="L405" s="260">
        <v>1</v>
      </c>
      <c r="M405" s="112"/>
      <c r="N405" s="112"/>
      <c r="O405" s="112"/>
      <c r="P405" s="112"/>
      <c r="Q405" s="112"/>
      <c r="R405" s="112"/>
      <c r="S405" s="112"/>
      <c r="T405" s="112"/>
      <c r="U405" s="112"/>
      <c r="V405" s="112"/>
      <c r="W405" s="112"/>
    </row>
    <row r="406" spans="1:23" s="11" customFormat="1" ht="12" customHeight="1">
      <c r="A406" s="193"/>
      <c r="B406" s="191" t="s">
        <v>87</v>
      </c>
      <c r="C406" s="206" t="s">
        <v>302</v>
      </c>
      <c r="D406" s="261">
        <f t="shared" si="88"/>
        <v>92</v>
      </c>
      <c r="E406" s="261">
        <f>E398+E402</f>
        <v>78</v>
      </c>
      <c r="F406" s="261">
        <f t="shared" ref="F406:L406" si="89">F398+F402</f>
        <v>14</v>
      </c>
      <c r="G406" s="261">
        <f t="shared" si="89"/>
        <v>0</v>
      </c>
      <c r="H406" s="261">
        <f t="shared" si="89"/>
        <v>0</v>
      </c>
      <c r="I406" s="261">
        <f t="shared" si="89"/>
        <v>0</v>
      </c>
      <c r="J406" s="261">
        <f t="shared" si="89"/>
        <v>0</v>
      </c>
      <c r="K406" s="261">
        <f t="shared" si="89"/>
        <v>0</v>
      </c>
      <c r="L406" s="261">
        <f t="shared" si="89"/>
        <v>0</v>
      </c>
      <c r="M406" s="112"/>
      <c r="N406" s="112"/>
      <c r="O406" s="112"/>
      <c r="P406" s="112"/>
      <c r="Q406" s="112"/>
      <c r="R406" s="112"/>
      <c r="S406" s="112"/>
      <c r="T406" s="112"/>
      <c r="U406" s="112"/>
      <c r="V406" s="112"/>
      <c r="W406" s="112"/>
    </row>
    <row r="407" spans="1:23" s="11" customFormat="1" ht="12" customHeight="1">
      <c r="A407" s="193"/>
      <c r="B407" s="191"/>
      <c r="C407" s="206" t="s">
        <v>61</v>
      </c>
      <c r="D407" s="261">
        <f t="shared" si="88"/>
        <v>73</v>
      </c>
      <c r="E407" s="261">
        <f>E399+E403</f>
        <v>62</v>
      </c>
      <c r="F407" s="261">
        <f t="shared" ref="F407:L407" si="90">F399+F403</f>
        <v>11</v>
      </c>
      <c r="G407" s="261">
        <f t="shared" si="90"/>
        <v>0</v>
      </c>
      <c r="H407" s="261">
        <f t="shared" si="90"/>
        <v>0</v>
      </c>
      <c r="I407" s="261">
        <f t="shared" si="90"/>
        <v>0</v>
      </c>
      <c r="J407" s="261">
        <f t="shared" si="90"/>
        <v>0</v>
      </c>
      <c r="K407" s="261">
        <f t="shared" si="90"/>
        <v>0</v>
      </c>
      <c r="L407" s="261">
        <f t="shared" si="90"/>
        <v>0</v>
      </c>
      <c r="M407" s="112"/>
      <c r="N407" s="112"/>
      <c r="O407" s="112"/>
      <c r="P407" s="112"/>
      <c r="Q407" s="112"/>
      <c r="R407" s="112"/>
      <c r="S407" s="112"/>
      <c r="T407" s="112"/>
      <c r="U407" s="112"/>
      <c r="V407" s="112"/>
      <c r="W407" s="112"/>
    </row>
    <row r="408" spans="1:23" s="11" customFormat="1" ht="12" customHeight="1">
      <c r="A408" s="193"/>
      <c r="B408" s="191" t="s">
        <v>88</v>
      </c>
      <c r="C408" s="206" t="s">
        <v>302</v>
      </c>
      <c r="D408" s="261">
        <f t="shared" si="88"/>
        <v>92</v>
      </c>
      <c r="E408" s="261">
        <f>E400+E404</f>
        <v>55</v>
      </c>
      <c r="F408" s="261">
        <f t="shared" ref="F408:L408" si="91">F400+F404</f>
        <v>10</v>
      </c>
      <c r="G408" s="261">
        <f t="shared" si="91"/>
        <v>1</v>
      </c>
      <c r="H408" s="261">
        <f t="shared" si="91"/>
        <v>3</v>
      </c>
      <c r="I408" s="261">
        <f t="shared" si="91"/>
        <v>11</v>
      </c>
      <c r="J408" s="261">
        <f t="shared" si="91"/>
        <v>2</v>
      </c>
      <c r="K408" s="261">
        <f t="shared" si="91"/>
        <v>2</v>
      </c>
      <c r="L408" s="261">
        <f t="shared" si="91"/>
        <v>8</v>
      </c>
      <c r="M408" s="112"/>
      <c r="N408" s="112"/>
      <c r="O408" s="112"/>
      <c r="P408" s="112"/>
      <c r="Q408" s="112"/>
      <c r="R408" s="112"/>
      <c r="S408" s="112"/>
      <c r="T408" s="112"/>
    </row>
    <row r="409" spans="1:23" s="11" customFormat="1" ht="12" customHeight="1">
      <c r="A409" s="193"/>
      <c r="B409" s="191"/>
      <c r="C409" s="206" t="s">
        <v>61</v>
      </c>
      <c r="D409" s="261">
        <f t="shared" si="88"/>
        <v>73</v>
      </c>
      <c r="E409" s="261">
        <f>E401+E405</f>
        <v>43</v>
      </c>
      <c r="F409" s="261">
        <f t="shared" ref="F409:L409" si="92">F401+F405</f>
        <v>7</v>
      </c>
      <c r="G409" s="261">
        <f t="shared" si="92"/>
        <v>1</v>
      </c>
      <c r="H409" s="261">
        <f t="shared" si="92"/>
        <v>3</v>
      </c>
      <c r="I409" s="261">
        <f t="shared" si="92"/>
        <v>9</v>
      </c>
      <c r="J409" s="261">
        <f t="shared" si="92"/>
        <v>1</v>
      </c>
      <c r="K409" s="261">
        <f t="shared" si="92"/>
        <v>2</v>
      </c>
      <c r="L409" s="261">
        <f t="shared" si="92"/>
        <v>7</v>
      </c>
      <c r="M409" s="112"/>
      <c r="N409" s="112"/>
      <c r="O409" s="112"/>
      <c r="P409" s="112"/>
      <c r="Q409" s="112"/>
      <c r="R409" s="112"/>
      <c r="S409" s="112"/>
      <c r="T409" s="112"/>
    </row>
    <row r="410" spans="1:23" s="11" customFormat="1" ht="12" customHeight="1">
      <c r="A410" s="193"/>
      <c r="B410" s="191"/>
      <c r="C410" s="206"/>
      <c r="D410" s="190"/>
      <c r="E410" s="190"/>
      <c r="F410" s="190"/>
      <c r="G410" s="190"/>
      <c r="H410" s="190"/>
      <c r="I410" s="190"/>
      <c r="J410" s="190"/>
      <c r="K410" s="190"/>
      <c r="L410" s="190"/>
      <c r="M410" s="112"/>
      <c r="N410" s="112"/>
      <c r="O410" s="112"/>
      <c r="P410" s="112"/>
      <c r="Q410" s="112"/>
      <c r="R410" s="112"/>
      <c r="S410" s="112"/>
      <c r="T410" s="112"/>
    </row>
    <row r="411" spans="1:23" s="11" customFormat="1" ht="12" customHeight="1">
      <c r="A411" s="193"/>
      <c r="B411" s="191"/>
      <c r="C411" s="206"/>
      <c r="D411" s="298" t="s">
        <v>443</v>
      </c>
      <c r="E411" s="298"/>
      <c r="F411" s="298"/>
      <c r="G411" s="298"/>
      <c r="H411" s="298"/>
      <c r="I411" s="298"/>
      <c r="J411" s="298"/>
      <c r="K411" s="298"/>
      <c r="L411" s="298"/>
      <c r="M411" s="112"/>
      <c r="N411" s="112"/>
      <c r="O411" s="112"/>
      <c r="P411" s="112"/>
      <c r="Q411" s="112"/>
      <c r="R411" s="112"/>
      <c r="S411" s="112"/>
      <c r="T411" s="112"/>
    </row>
    <row r="412" spans="1:23" s="11" customFormat="1" ht="12" customHeight="1">
      <c r="A412" s="35" t="s">
        <v>90</v>
      </c>
      <c r="B412" s="57" t="s">
        <v>87</v>
      </c>
      <c r="C412" s="58" t="s">
        <v>302</v>
      </c>
      <c r="D412" s="260">
        <f>SUM(E412:L412)</f>
        <v>105</v>
      </c>
      <c r="E412" s="260">
        <v>104</v>
      </c>
      <c r="F412" s="260">
        <v>1</v>
      </c>
      <c r="G412" s="260">
        <v>0</v>
      </c>
      <c r="H412" s="260">
        <v>0</v>
      </c>
      <c r="I412" s="260">
        <v>0</v>
      </c>
      <c r="J412" s="260">
        <v>0</v>
      </c>
      <c r="K412" s="260">
        <v>0</v>
      </c>
      <c r="L412" s="260">
        <v>0</v>
      </c>
      <c r="M412" s="112"/>
      <c r="N412" s="112"/>
      <c r="O412" s="112"/>
      <c r="P412" s="112"/>
      <c r="Q412" s="112"/>
      <c r="R412" s="112"/>
      <c r="S412" s="112"/>
      <c r="T412" s="112"/>
    </row>
    <row r="413" spans="1:23" s="11" customFormat="1" ht="12" customHeight="1">
      <c r="A413" s="56" t="s">
        <v>91</v>
      </c>
      <c r="B413" s="57"/>
      <c r="C413" s="58" t="s">
        <v>61</v>
      </c>
      <c r="D413" s="260">
        <f t="shared" ref="D413:D423" si="93">SUM(E413:L413)</f>
        <v>66</v>
      </c>
      <c r="E413" s="260">
        <v>66</v>
      </c>
      <c r="F413" s="260">
        <v>0</v>
      </c>
      <c r="G413" s="260">
        <v>0</v>
      </c>
      <c r="H413" s="260">
        <v>0</v>
      </c>
      <c r="I413" s="260">
        <v>0</v>
      </c>
      <c r="J413" s="260">
        <v>0</v>
      </c>
      <c r="K413" s="260">
        <v>0</v>
      </c>
      <c r="L413" s="260">
        <v>0</v>
      </c>
      <c r="M413" s="112"/>
      <c r="N413" s="112"/>
      <c r="O413" s="112"/>
      <c r="P413" s="112"/>
      <c r="Q413" s="112"/>
      <c r="R413" s="112"/>
      <c r="S413" s="112"/>
      <c r="T413" s="112"/>
    </row>
    <row r="414" spans="1:23" s="11" customFormat="1" ht="12" customHeight="1">
      <c r="A414" s="193"/>
      <c r="B414" s="57" t="s">
        <v>88</v>
      </c>
      <c r="C414" s="58" t="s">
        <v>302</v>
      </c>
      <c r="D414" s="260">
        <f t="shared" si="93"/>
        <v>105</v>
      </c>
      <c r="E414" s="260">
        <v>81</v>
      </c>
      <c r="F414" s="260">
        <v>8</v>
      </c>
      <c r="G414" s="260">
        <v>4</v>
      </c>
      <c r="H414" s="260">
        <v>4</v>
      </c>
      <c r="I414" s="260">
        <v>0</v>
      </c>
      <c r="J414" s="260">
        <v>2</v>
      </c>
      <c r="K414" s="260">
        <v>2</v>
      </c>
      <c r="L414" s="260">
        <v>4</v>
      </c>
      <c r="M414" s="112"/>
      <c r="N414" s="112"/>
      <c r="O414" s="112"/>
      <c r="P414" s="112"/>
      <c r="Q414" s="112"/>
      <c r="R414" s="112"/>
      <c r="S414" s="112"/>
      <c r="T414" s="112"/>
    </row>
    <row r="415" spans="1:23" s="11" customFormat="1" ht="12" customHeight="1">
      <c r="A415" s="193"/>
      <c r="B415" s="57"/>
      <c r="C415" s="58" t="s">
        <v>61</v>
      </c>
      <c r="D415" s="260">
        <f t="shared" si="93"/>
        <v>66</v>
      </c>
      <c r="E415" s="260">
        <v>52</v>
      </c>
      <c r="F415" s="260">
        <v>7</v>
      </c>
      <c r="G415" s="260">
        <v>2</v>
      </c>
      <c r="H415" s="260">
        <v>1</v>
      </c>
      <c r="I415" s="260">
        <v>0</v>
      </c>
      <c r="J415" s="260">
        <v>1</v>
      </c>
      <c r="K415" s="260">
        <v>1</v>
      </c>
      <c r="L415" s="260">
        <v>2</v>
      </c>
      <c r="M415" s="112"/>
      <c r="N415" s="112"/>
      <c r="O415" s="112"/>
      <c r="P415" s="112"/>
      <c r="Q415" s="112"/>
      <c r="R415" s="112"/>
      <c r="S415" s="112"/>
      <c r="T415" s="112"/>
    </row>
    <row r="416" spans="1:23" s="11" customFormat="1" ht="12" customHeight="1">
      <c r="A416" s="54" t="s">
        <v>70</v>
      </c>
      <c r="B416" s="57" t="s">
        <v>87</v>
      </c>
      <c r="C416" s="58" t="s">
        <v>302</v>
      </c>
      <c r="D416" s="260">
        <f t="shared" si="93"/>
        <v>11</v>
      </c>
      <c r="E416" s="260">
        <v>10</v>
      </c>
      <c r="F416" s="260">
        <v>1</v>
      </c>
      <c r="G416" s="260">
        <v>0</v>
      </c>
      <c r="H416" s="260">
        <v>0</v>
      </c>
      <c r="I416" s="260">
        <v>0</v>
      </c>
      <c r="J416" s="260">
        <v>0</v>
      </c>
      <c r="K416" s="260">
        <v>0</v>
      </c>
      <c r="L416" s="260">
        <v>0</v>
      </c>
      <c r="M416" s="112"/>
      <c r="N416" s="112"/>
      <c r="O416" s="112"/>
      <c r="P416" s="112"/>
      <c r="Q416" s="112"/>
      <c r="R416" s="112"/>
      <c r="S416" s="112"/>
      <c r="T416" s="112"/>
    </row>
    <row r="417" spans="1:20" s="11" customFormat="1" ht="12" customHeight="1">
      <c r="A417" s="56"/>
      <c r="B417" s="57"/>
      <c r="C417" s="58" t="s">
        <v>61</v>
      </c>
      <c r="D417" s="260">
        <f t="shared" si="93"/>
        <v>0</v>
      </c>
      <c r="E417" s="260">
        <v>0</v>
      </c>
      <c r="F417" s="260">
        <v>0</v>
      </c>
      <c r="G417" s="260">
        <v>0</v>
      </c>
      <c r="H417" s="260">
        <v>0</v>
      </c>
      <c r="I417" s="260">
        <v>0</v>
      </c>
      <c r="J417" s="260">
        <v>0</v>
      </c>
      <c r="K417" s="260">
        <v>0</v>
      </c>
      <c r="L417" s="260">
        <v>0</v>
      </c>
      <c r="M417" s="112"/>
      <c r="N417" s="112"/>
      <c r="O417" s="112"/>
      <c r="P417" s="112"/>
      <c r="Q417" s="112"/>
      <c r="R417" s="112"/>
      <c r="S417" s="112"/>
      <c r="T417" s="112"/>
    </row>
    <row r="418" spans="1:20" s="11" customFormat="1" ht="12" customHeight="1">
      <c r="A418" s="193"/>
      <c r="B418" s="57" t="s">
        <v>88</v>
      </c>
      <c r="C418" s="58" t="s">
        <v>302</v>
      </c>
      <c r="D418" s="260">
        <f t="shared" si="93"/>
        <v>11</v>
      </c>
      <c r="E418" s="260">
        <v>9</v>
      </c>
      <c r="F418" s="260">
        <v>0</v>
      </c>
      <c r="G418" s="260">
        <v>0</v>
      </c>
      <c r="H418" s="260">
        <v>1</v>
      </c>
      <c r="I418" s="260">
        <v>1</v>
      </c>
      <c r="J418" s="260">
        <v>0</v>
      </c>
      <c r="K418" s="260">
        <v>0</v>
      </c>
      <c r="L418" s="260">
        <v>0</v>
      </c>
      <c r="M418" s="112"/>
      <c r="N418" s="112"/>
      <c r="O418" s="112"/>
      <c r="P418" s="112"/>
      <c r="Q418" s="112"/>
      <c r="R418" s="112"/>
      <c r="S418" s="112"/>
      <c r="T418" s="112"/>
    </row>
    <row r="419" spans="1:20" s="11" customFormat="1" ht="12" customHeight="1">
      <c r="A419" s="193"/>
      <c r="B419" s="57"/>
      <c r="C419" s="58" t="s">
        <v>61</v>
      </c>
      <c r="D419" s="260">
        <f t="shared" si="93"/>
        <v>0</v>
      </c>
      <c r="E419" s="260">
        <v>0</v>
      </c>
      <c r="F419" s="260">
        <v>0</v>
      </c>
      <c r="G419" s="260">
        <v>0</v>
      </c>
      <c r="H419" s="260">
        <v>0</v>
      </c>
      <c r="I419" s="260">
        <v>0</v>
      </c>
      <c r="J419" s="260">
        <v>0</v>
      </c>
      <c r="K419" s="260">
        <v>0</v>
      </c>
      <c r="L419" s="260">
        <v>0</v>
      </c>
      <c r="M419" s="112"/>
      <c r="N419" s="112"/>
      <c r="O419" s="112"/>
      <c r="P419" s="112"/>
      <c r="Q419" s="112"/>
      <c r="R419" s="112"/>
      <c r="S419" s="112"/>
      <c r="T419" s="112"/>
    </row>
    <row r="420" spans="1:20" s="11" customFormat="1" ht="12" customHeight="1">
      <c r="A420" s="193"/>
      <c r="B420" s="191" t="s">
        <v>87</v>
      </c>
      <c r="C420" s="206" t="s">
        <v>302</v>
      </c>
      <c r="D420" s="261">
        <f t="shared" si="93"/>
        <v>116</v>
      </c>
      <c r="E420" s="261">
        <f>E412+E416</f>
        <v>114</v>
      </c>
      <c r="F420" s="261">
        <f t="shared" ref="F420:L420" si="94">F412+F416</f>
        <v>2</v>
      </c>
      <c r="G420" s="261">
        <f t="shared" si="94"/>
        <v>0</v>
      </c>
      <c r="H420" s="261">
        <f t="shared" si="94"/>
        <v>0</v>
      </c>
      <c r="I420" s="261">
        <f t="shared" si="94"/>
        <v>0</v>
      </c>
      <c r="J420" s="261">
        <f t="shared" si="94"/>
        <v>0</v>
      </c>
      <c r="K420" s="261">
        <f t="shared" si="94"/>
        <v>0</v>
      </c>
      <c r="L420" s="261">
        <f t="shared" si="94"/>
        <v>0</v>
      </c>
      <c r="M420" s="112"/>
      <c r="N420" s="112"/>
      <c r="O420" s="112"/>
      <c r="P420" s="112"/>
      <c r="Q420" s="112"/>
      <c r="R420" s="112"/>
      <c r="S420" s="112"/>
      <c r="T420" s="112"/>
    </row>
    <row r="421" spans="1:20" s="11" customFormat="1" ht="12" customHeight="1">
      <c r="A421" s="193"/>
      <c r="B421" s="191"/>
      <c r="C421" s="206" t="s">
        <v>61</v>
      </c>
      <c r="D421" s="261">
        <f t="shared" si="93"/>
        <v>66</v>
      </c>
      <c r="E421" s="261">
        <f>E413+E417</f>
        <v>66</v>
      </c>
      <c r="F421" s="261">
        <f t="shared" ref="F421:L421" si="95">F413+F417</f>
        <v>0</v>
      </c>
      <c r="G421" s="261">
        <f t="shared" si="95"/>
        <v>0</v>
      </c>
      <c r="H421" s="261">
        <f t="shared" si="95"/>
        <v>0</v>
      </c>
      <c r="I421" s="261">
        <f t="shared" si="95"/>
        <v>0</v>
      </c>
      <c r="J421" s="261">
        <f t="shared" si="95"/>
        <v>0</v>
      </c>
      <c r="K421" s="261">
        <f t="shared" si="95"/>
        <v>0</v>
      </c>
      <c r="L421" s="261">
        <f t="shared" si="95"/>
        <v>0</v>
      </c>
      <c r="M421" s="112"/>
      <c r="N421" s="112"/>
      <c r="O421" s="112"/>
      <c r="P421" s="112"/>
      <c r="Q421" s="112"/>
      <c r="R421" s="112"/>
      <c r="S421" s="112"/>
      <c r="T421" s="112"/>
    </row>
    <row r="422" spans="1:20" s="11" customFormat="1" ht="12" customHeight="1">
      <c r="A422" s="193"/>
      <c r="B422" s="191" t="s">
        <v>88</v>
      </c>
      <c r="C422" s="206" t="s">
        <v>302</v>
      </c>
      <c r="D422" s="261">
        <f t="shared" si="93"/>
        <v>116</v>
      </c>
      <c r="E422" s="261">
        <f>E414+E418</f>
        <v>90</v>
      </c>
      <c r="F422" s="261">
        <f t="shared" ref="F422:L422" si="96">F414+F418</f>
        <v>8</v>
      </c>
      <c r="G422" s="261">
        <f t="shared" si="96"/>
        <v>4</v>
      </c>
      <c r="H422" s="261">
        <f t="shared" si="96"/>
        <v>5</v>
      </c>
      <c r="I422" s="261">
        <f t="shared" si="96"/>
        <v>1</v>
      </c>
      <c r="J422" s="261">
        <f t="shared" si="96"/>
        <v>2</v>
      </c>
      <c r="K422" s="261">
        <f t="shared" si="96"/>
        <v>2</v>
      </c>
      <c r="L422" s="261">
        <f t="shared" si="96"/>
        <v>4</v>
      </c>
      <c r="M422" s="112"/>
      <c r="N422" s="112"/>
      <c r="O422" s="112"/>
      <c r="P422" s="112"/>
      <c r="Q422" s="112"/>
      <c r="R422" s="112"/>
      <c r="S422" s="112"/>
      <c r="T422" s="112"/>
    </row>
    <row r="423" spans="1:20" s="11" customFormat="1" ht="12" customHeight="1">
      <c r="A423" s="193"/>
      <c r="B423" s="191"/>
      <c r="C423" s="206" t="s">
        <v>61</v>
      </c>
      <c r="D423" s="261">
        <f t="shared" si="93"/>
        <v>66</v>
      </c>
      <c r="E423" s="261">
        <f>E415+E419</f>
        <v>52</v>
      </c>
      <c r="F423" s="261">
        <f t="shared" ref="F423:L423" si="97">F415+F419</f>
        <v>7</v>
      </c>
      <c r="G423" s="261">
        <f t="shared" si="97"/>
        <v>2</v>
      </c>
      <c r="H423" s="261">
        <f t="shared" si="97"/>
        <v>1</v>
      </c>
      <c r="I423" s="261">
        <f t="shared" si="97"/>
        <v>0</v>
      </c>
      <c r="J423" s="261">
        <f t="shared" si="97"/>
        <v>1</v>
      </c>
      <c r="K423" s="261">
        <f t="shared" si="97"/>
        <v>1</v>
      </c>
      <c r="L423" s="261">
        <f t="shared" si="97"/>
        <v>2</v>
      </c>
      <c r="M423" s="112"/>
      <c r="N423" s="112"/>
      <c r="O423" s="112"/>
      <c r="P423" s="112"/>
      <c r="Q423" s="112"/>
      <c r="R423" s="112"/>
      <c r="S423" s="112"/>
      <c r="T423" s="112"/>
    </row>
    <row r="424" spans="1:20" s="11" customFormat="1" ht="12" customHeight="1">
      <c r="A424" s="193"/>
      <c r="B424" s="191"/>
      <c r="C424" s="206"/>
      <c r="D424" s="190"/>
      <c r="E424" s="190"/>
      <c r="F424" s="250"/>
      <c r="G424" s="250"/>
      <c r="H424" s="190"/>
      <c r="I424" s="190"/>
      <c r="J424" s="250"/>
      <c r="K424" s="250"/>
      <c r="L424" s="250"/>
      <c r="M424" s="112"/>
      <c r="N424" s="112"/>
      <c r="O424" s="112"/>
      <c r="P424" s="112"/>
      <c r="Q424" s="112"/>
      <c r="R424" s="112"/>
      <c r="S424" s="112"/>
      <c r="T424" s="112"/>
    </row>
    <row r="425" spans="1:20" s="11" customFormat="1" ht="12" customHeight="1">
      <c r="A425" s="193"/>
      <c r="B425" s="191"/>
      <c r="C425" s="206"/>
      <c r="D425" s="298" t="s">
        <v>441</v>
      </c>
      <c r="E425" s="298"/>
      <c r="F425" s="298"/>
      <c r="G425" s="298"/>
      <c r="H425" s="298"/>
      <c r="I425" s="298"/>
      <c r="J425" s="298"/>
      <c r="K425" s="298"/>
      <c r="L425" s="298"/>
      <c r="M425" s="112"/>
      <c r="N425" s="112"/>
      <c r="O425" s="112"/>
      <c r="P425" s="112"/>
      <c r="Q425" s="112"/>
      <c r="R425" s="112"/>
      <c r="S425" s="112"/>
      <c r="T425" s="112"/>
    </row>
    <row r="426" spans="1:20" s="11" customFormat="1" ht="12" customHeight="1">
      <c r="A426" s="35" t="s">
        <v>74</v>
      </c>
      <c r="B426" s="57" t="s">
        <v>87</v>
      </c>
      <c r="C426" s="58" t="s">
        <v>302</v>
      </c>
      <c r="D426" s="260">
        <f>SUM(E426:L426)</f>
        <v>21</v>
      </c>
      <c r="E426" s="260">
        <v>21</v>
      </c>
      <c r="F426" s="260">
        <v>0</v>
      </c>
      <c r="G426" s="260">
        <v>0</v>
      </c>
      <c r="H426" s="260">
        <v>0</v>
      </c>
      <c r="I426" s="260">
        <v>0</v>
      </c>
      <c r="J426" s="260">
        <v>0</v>
      </c>
      <c r="K426" s="260">
        <v>0</v>
      </c>
      <c r="L426" s="260">
        <v>0</v>
      </c>
      <c r="M426" s="112"/>
      <c r="N426" s="112"/>
      <c r="O426" s="112"/>
      <c r="P426" s="112"/>
      <c r="Q426" s="112"/>
      <c r="R426" s="112"/>
      <c r="S426" s="112"/>
      <c r="T426" s="112"/>
    </row>
    <row r="427" spans="1:20" s="11" customFormat="1" ht="12" customHeight="1">
      <c r="A427" s="56" t="s">
        <v>75</v>
      </c>
      <c r="B427" s="57"/>
      <c r="C427" s="58" t="s">
        <v>61</v>
      </c>
      <c r="D427" s="260">
        <f t="shared" ref="D427:D433" si="98">SUM(E427:L427)</f>
        <v>18</v>
      </c>
      <c r="E427" s="260">
        <v>18</v>
      </c>
      <c r="F427" s="260">
        <v>0</v>
      </c>
      <c r="G427" s="260">
        <v>0</v>
      </c>
      <c r="H427" s="260">
        <v>0</v>
      </c>
      <c r="I427" s="260">
        <v>0</v>
      </c>
      <c r="J427" s="260">
        <v>0</v>
      </c>
      <c r="K427" s="260">
        <v>0</v>
      </c>
      <c r="L427" s="260">
        <v>0</v>
      </c>
      <c r="M427" s="112"/>
      <c r="N427" s="112"/>
      <c r="O427" s="112"/>
      <c r="P427" s="112"/>
      <c r="Q427" s="112"/>
      <c r="R427" s="112"/>
      <c r="S427" s="112"/>
      <c r="T427" s="112"/>
    </row>
    <row r="428" spans="1:20" s="11" customFormat="1" ht="12" customHeight="1">
      <c r="A428" s="193"/>
      <c r="B428" s="57" t="s">
        <v>88</v>
      </c>
      <c r="C428" s="58" t="s">
        <v>302</v>
      </c>
      <c r="D428" s="260">
        <f t="shared" si="98"/>
        <v>21</v>
      </c>
      <c r="E428" s="260">
        <v>20</v>
      </c>
      <c r="F428" s="260">
        <v>0</v>
      </c>
      <c r="G428" s="260">
        <v>0</v>
      </c>
      <c r="H428" s="260">
        <v>0</v>
      </c>
      <c r="I428" s="260">
        <v>0</v>
      </c>
      <c r="J428" s="260">
        <v>0</v>
      </c>
      <c r="K428" s="260">
        <v>0</v>
      </c>
      <c r="L428" s="260">
        <v>1</v>
      </c>
      <c r="M428" s="112"/>
      <c r="N428" s="112"/>
      <c r="O428" s="112"/>
      <c r="P428" s="112"/>
      <c r="Q428" s="112"/>
      <c r="R428" s="112"/>
      <c r="S428" s="112"/>
      <c r="T428" s="112"/>
    </row>
    <row r="429" spans="1:20" s="11" customFormat="1" ht="12" customHeight="1">
      <c r="A429" s="193"/>
      <c r="B429" s="57"/>
      <c r="C429" s="58" t="s">
        <v>61</v>
      </c>
      <c r="D429" s="260">
        <f t="shared" si="98"/>
        <v>18</v>
      </c>
      <c r="E429" s="260">
        <v>17</v>
      </c>
      <c r="F429" s="260">
        <v>0</v>
      </c>
      <c r="G429" s="260">
        <v>0</v>
      </c>
      <c r="H429" s="260">
        <v>0</v>
      </c>
      <c r="I429" s="260">
        <v>0</v>
      </c>
      <c r="J429" s="260">
        <v>0</v>
      </c>
      <c r="K429" s="260">
        <v>0</v>
      </c>
      <c r="L429" s="260">
        <v>1</v>
      </c>
      <c r="M429" s="112"/>
      <c r="N429" s="112"/>
      <c r="O429" s="112"/>
      <c r="P429" s="112"/>
      <c r="Q429" s="112"/>
      <c r="R429" s="112"/>
      <c r="S429" s="112"/>
      <c r="T429" s="112"/>
    </row>
    <row r="430" spans="1:20" s="11" customFormat="1" ht="12" customHeight="1">
      <c r="A430" s="193"/>
      <c r="B430" s="191" t="s">
        <v>87</v>
      </c>
      <c r="C430" s="206" t="s">
        <v>302</v>
      </c>
      <c r="D430" s="261">
        <f t="shared" si="98"/>
        <v>21</v>
      </c>
      <c r="E430" s="261">
        <f>E426</f>
        <v>21</v>
      </c>
      <c r="F430" s="261">
        <f t="shared" ref="F430:J430" si="99">F426</f>
        <v>0</v>
      </c>
      <c r="G430" s="261">
        <f t="shared" si="99"/>
        <v>0</v>
      </c>
      <c r="H430" s="261">
        <f t="shared" si="99"/>
        <v>0</v>
      </c>
      <c r="I430" s="261">
        <f t="shared" si="99"/>
        <v>0</v>
      </c>
      <c r="J430" s="261">
        <f t="shared" si="99"/>
        <v>0</v>
      </c>
      <c r="K430" s="261">
        <f>K426</f>
        <v>0</v>
      </c>
      <c r="L430" s="261">
        <f>L426</f>
        <v>0</v>
      </c>
      <c r="M430" s="112"/>
      <c r="N430" s="112"/>
      <c r="O430" s="112"/>
      <c r="P430" s="112"/>
      <c r="Q430" s="112"/>
      <c r="R430" s="112"/>
      <c r="S430" s="112"/>
      <c r="T430" s="112"/>
    </row>
    <row r="431" spans="1:20" s="11" customFormat="1" ht="12" customHeight="1">
      <c r="A431" s="193"/>
      <c r="B431" s="191"/>
      <c r="C431" s="206" t="s">
        <v>61</v>
      </c>
      <c r="D431" s="261">
        <f t="shared" si="98"/>
        <v>18</v>
      </c>
      <c r="E431" s="261">
        <f>E427</f>
        <v>18</v>
      </c>
      <c r="F431" s="261">
        <f t="shared" ref="F431:J431" si="100">F427</f>
        <v>0</v>
      </c>
      <c r="G431" s="261">
        <f t="shared" si="100"/>
        <v>0</v>
      </c>
      <c r="H431" s="261">
        <f t="shared" si="100"/>
        <v>0</v>
      </c>
      <c r="I431" s="261">
        <f t="shared" si="100"/>
        <v>0</v>
      </c>
      <c r="J431" s="261">
        <f t="shared" si="100"/>
        <v>0</v>
      </c>
      <c r="K431" s="261">
        <f>K427</f>
        <v>0</v>
      </c>
      <c r="L431" s="261">
        <f>L427</f>
        <v>0</v>
      </c>
      <c r="M431" s="112"/>
      <c r="N431" s="112"/>
      <c r="O431" s="112"/>
      <c r="P431" s="112"/>
      <c r="Q431" s="112"/>
      <c r="R431" s="112"/>
      <c r="S431" s="112"/>
      <c r="T431" s="112"/>
    </row>
    <row r="432" spans="1:20" s="11" customFormat="1" ht="12" customHeight="1">
      <c r="A432" s="193"/>
      <c r="B432" s="191" t="s">
        <v>88</v>
      </c>
      <c r="C432" s="206" t="s">
        <v>302</v>
      </c>
      <c r="D432" s="261">
        <f t="shared" si="98"/>
        <v>21</v>
      </c>
      <c r="E432" s="261">
        <f>E428</f>
        <v>20</v>
      </c>
      <c r="F432" s="261">
        <f t="shared" ref="F432:L432" si="101">F428</f>
        <v>0</v>
      </c>
      <c r="G432" s="261">
        <f t="shared" si="101"/>
        <v>0</v>
      </c>
      <c r="H432" s="261">
        <f t="shared" si="101"/>
        <v>0</v>
      </c>
      <c r="I432" s="261">
        <f t="shared" si="101"/>
        <v>0</v>
      </c>
      <c r="J432" s="261">
        <f t="shared" si="101"/>
        <v>0</v>
      </c>
      <c r="K432" s="261">
        <f t="shared" si="101"/>
        <v>0</v>
      </c>
      <c r="L432" s="261">
        <f t="shared" si="101"/>
        <v>1</v>
      </c>
      <c r="M432" s="112"/>
      <c r="N432" s="112"/>
      <c r="O432" s="112"/>
      <c r="P432" s="112"/>
      <c r="Q432" s="112"/>
      <c r="R432" s="112"/>
      <c r="S432" s="112"/>
      <c r="T432" s="112"/>
    </row>
    <row r="433" spans="1:22" s="11" customFormat="1" ht="12" customHeight="1">
      <c r="A433" s="193"/>
      <c r="B433" s="191"/>
      <c r="C433" s="206" t="s">
        <v>61</v>
      </c>
      <c r="D433" s="261">
        <f t="shared" si="98"/>
        <v>18</v>
      </c>
      <c r="E433" s="261">
        <f>E429</f>
        <v>17</v>
      </c>
      <c r="F433" s="261">
        <f t="shared" ref="F433:L433" si="102">F429</f>
        <v>0</v>
      </c>
      <c r="G433" s="261">
        <f t="shared" si="102"/>
        <v>0</v>
      </c>
      <c r="H433" s="261">
        <f t="shared" si="102"/>
        <v>0</v>
      </c>
      <c r="I433" s="261">
        <f t="shared" si="102"/>
        <v>0</v>
      </c>
      <c r="J433" s="261">
        <f t="shared" si="102"/>
        <v>0</v>
      </c>
      <c r="K433" s="261">
        <f t="shared" si="102"/>
        <v>0</v>
      </c>
      <c r="L433" s="261">
        <f t="shared" si="102"/>
        <v>1</v>
      </c>
      <c r="M433" s="112"/>
      <c r="N433" s="112"/>
      <c r="O433" s="112"/>
      <c r="P433" s="112"/>
      <c r="Q433" s="112"/>
      <c r="R433" s="112"/>
      <c r="S433" s="112"/>
      <c r="T433" s="112"/>
    </row>
    <row r="434" spans="1:22" s="11" customFormat="1" ht="12" customHeight="1">
      <c r="A434" s="193"/>
      <c r="B434" s="191"/>
      <c r="C434" s="206"/>
      <c r="D434" s="190"/>
      <c r="E434" s="190"/>
      <c r="F434" s="250"/>
      <c r="G434" s="250"/>
      <c r="H434" s="190"/>
      <c r="I434" s="190"/>
      <c r="J434" s="250"/>
      <c r="K434" s="250"/>
      <c r="L434" s="250"/>
      <c r="M434" s="112"/>
      <c r="N434" s="112"/>
      <c r="O434" s="112"/>
      <c r="P434" s="112"/>
      <c r="Q434" s="112"/>
      <c r="R434" s="112"/>
      <c r="S434" s="112"/>
      <c r="T434" s="112"/>
    </row>
    <row r="435" spans="1:22" s="11" customFormat="1" ht="12" customHeight="1">
      <c r="A435" s="56"/>
      <c r="B435" s="191"/>
      <c r="D435" s="293" t="s">
        <v>99</v>
      </c>
      <c r="E435" s="293"/>
      <c r="F435" s="293"/>
      <c r="G435" s="293"/>
      <c r="H435" s="293"/>
      <c r="I435" s="293"/>
      <c r="J435" s="293"/>
      <c r="K435" s="293"/>
      <c r="L435" s="293"/>
      <c r="M435" s="112"/>
      <c r="N435" s="112"/>
      <c r="O435" s="112"/>
      <c r="P435" s="112"/>
      <c r="Q435" s="112"/>
      <c r="R435" s="112"/>
      <c r="S435" s="112"/>
      <c r="T435" s="112"/>
    </row>
    <row r="436" spans="1:22" s="11" customFormat="1" ht="12" customHeight="1">
      <c r="A436" s="35" t="s">
        <v>90</v>
      </c>
      <c r="B436" s="34" t="s">
        <v>87</v>
      </c>
      <c r="C436" s="45" t="s">
        <v>302</v>
      </c>
      <c r="D436" s="260">
        <f>SUM(E436:L436)</f>
        <v>1646</v>
      </c>
      <c r="E436" s="260">
        <v>569</v>
      </c>
      <c r="F436" s="260">
        <v>539</v>
      </c>
      <c r="G436" s="260">
        <v>461</v>
      </c>
      <c r="H436" s="260">
        <v>72</v>
      </c>
      <c r="I436" s="260">
        <v>5</v>
      </c>
      <c r="J436" s="260">
        <v>0</v>
      </c>
      <c r="K436" s="260">
        <v>0</v>
      </c>
      <c r="L436" s="260">
        <v>0</v>
      </c>
      <c r="M436" s="112"/>
      <c r="N436" s="112"/>
      <c r="O436" s="112"/>
      <c r="P436" s="112"/>
      <c r="Q436" s="112"/>
      <c r="R436" s="112"/>
      <c r="S436" s="112"/>
      <c r="T436" s="112"/>
      <c r="U436" s="112"/>
      <c r="V436" s="112"/>
    </row>
    <row r="437" spans="1:22" s="11" customFormat="1" ht="12" customHeight="1">
      <c r="A437" s="56" t="s">
        <v>91</v>
      </c>
      <c r="B437" s="57"/>
      <c r="C437" s="58" t="s">
        <v>61</v>
      </c>
      <c r="D437" s="260">
        <f t="shared" ref="D437:D443" si="103">SUM(E437:L437)</f>
        <v>685</v>
      </c>
      <c r="E437" s="260">
        <v>238</v>
      </c>
      <c r="F437" s="260">
        <v>229</v>
      </c>
      <c r="G437" s="260">
        <v>181</v>
      </c>
      <c r="H437" s="260">
        <v>34</v>
      </c>
      <c r="I437" s="260">
        <v>3</v>
      </c>
      <c r="J437" s="260">
        <v>0</v>
      </c>
      <c r="K437" s="260">
        <v>0</v>
      </c>
      <c r="L437" s="260">
        <v>0</v>
      </c>
      <c r="M437" s="112"/>
      <c r="N437" s="112"/>
      <c r="O437" s="112"/>
      <c r="P437" s="112"/>
      <c r="Q437" s="112"/>
      <c r="R437" s="112"/>
      <c r="S437" s="112"/>
      <c r="T437" s="112"/>
      <c r="U437" s="112"/>
      <c r="V437" s="112"/>
    </row>
    <row r="438" spans="1:22" s="11" customFormat="1" ht="12" customHeight="1">
      <c r="A438" s="35"/>
      <c r="B438" s="34" t="s">
        <v>88</v>
      </c>
      <c r="C438" s="45" t="s">
        <v>302</v>
      </c>
      <c r="D438" s="260">
        <f t="shared" si="103"/>
        <v>1646</v>
      </c>
      <c r="E438" s="260">
        <v>509</v>
      </c>
      <c r="F438" s="260">
        <v>463</v>
      </c>
      <c r="G438" s="260">
        <v>427</v>
      </c>
      <c r="H438" s="260">
        <v>104</v>
      </c>
      <c r="I438" s="260">
        <v>38</v>
      </c>
      <c r="J438" s="260">
        <v>29</v>
      </c>
      <c r="K438" s="260">
        <v>31</v>
      </c>
      <c r="L438" s="260">
        <v>45</v>
      </c>
      <c r="M438" s="112"/>
      <c r="N438" s="112"/>
      <c r="O438" s="112"/>
      <c r="P438" s="112"/>
      <c r="Q438" s="112"/>
      <c r="R438" s="112"/>
      <c r="S438" s="112"/>
      <c r="T438" s="112"/>
      <c r="U438" s="112"/>
      <c r="V438" s="112"/>
    </row>
    <row r="439" spans="1:22" s="11" customFormat="1" ht="12" customHeight="1">
      <c r="A439" s="59"/>
      <c r="B439" s="57"/>
      <c r="C439" s="58" t="s">
        <v>61</v>
      </c>
      <c r="D439" s="260">
        <f t="shared" si="103"/>
        <v>685</v>
      </c>
      <c r="E439" s="260">
        <v>220</v>
      </c>
      <c r="F439" s="260">
        <v>198</v>
      </c>
      <c r="G439" s="260">
        <v>169</v>
      </c>
      <c r="H439" s="260">
        <v>42</v>
      </c>
      <c r="I439" s="260">
        <v>12</v>
      </c>
      <c r="J439" s="260">
        <v>13</v>
      </c>
      <c r="K439" s="260">
        <v>13</v>
      </c>
      <c r="L439" s="260">
        <v>18</v>
      </c>
      <c r="M439" s="112"/>
      <c r="N439" s="112"/>
      <c r="O439" s="112"/>
      <c r="P439" s="112"/>
      <c r="Q439" s="112"/>
      <c r="R439" s="112"/>
      <c r="S439" s="112"/>
      <c r="T439" s="112"/>
      <c r="U439" s="112"/>
      <c r="V439" s="112"/>
    </row>
    <row r="440" spans="1:22" s="3" customFormat="1" ht="12" customHeight="1">
      <c r="A440" s="65" t="s">
        <v>94</v>
      </c>
      <c r="B440" s="220" t="s">
        <v>87</v>
      </c>
      <c r="C440" s="189" t="s">
        <v>302</v>
      </c>
      <c r="D440" s="261">
        <f t="shared" si="103"/>
        <v>1646</v>
      </c>
      <c r="E440" s="261">
        <f>E436</f>
        <v>569</v>
      </c>
      <c r="F440" s="261">
        <f t="shared" ref="F440:L440" si="104">F436</f>
        <v>539</v>
      </c>
      <c r="G440" s="261">
        <f t="shared" si="104"/>
        <v>461</v>
      </c>
      <c r="H440" s="261">
        <f t="shared" si="104"/>
        <v>72</v>
      </c>
      <c r="I440" s="261">
        <f t="shared" si="104"/>
        <v>5</v>
      </c>
      <c r="J440" s="261">
        <f t="shared" si="104"/>
        <v>0</v>
      </c>
      <c r="K440" s="261">
        <f t="shared" si="104"/>
        <v>0</v>
      </c>
      <c r="L440" s="261">
        <f t="shared" si="104"/>
        <v>0</v>
      </c>
      <c r="M440" s="112"/>
      <c r="N440" s="112"/>
      <c r="O440" s="112"/>
      <c r="P440" s="112"/>
      <c r="Q440" s="112"/>
      <c r="R440" s="112"/>
      <c r="S440" s="112"/>
      <c r="T440" s="112"/>
      <c r="U440" s="112"/>
      <c r="V440" s="112"/>
    </row>
    <row r="441" spans="1:22" s="3" customFormat="1" ht="12" customHeight="1">
      <c r="A441" s="198" t="s">
        <v>333</v>
      </c>
      <c r="B441" s="191"/>
      <c r="C441" s="206" t="s">
        <v>61</v>
      </c>
      <c r="D441" s="261">
        <f t="shared" si="103"/>
        <v>685</v>
      </c>
      <c r="E441" s="261">
        <f t="shared" ref="E441:L443" si="105">E437</f>
        <v>238</v>
      </c>
      <c r="F441" s="261">
        <f t="shared" si="105"/>
        <v>229</v>
      </c>
      <c r="G441" s="261">
        <f t="shared" si="105"/>
        <v>181</v>
      </c>
      <c r="H441" s="261">
        <f t="shared" si="105"/>
        <v>34</v>
      </c>
      <c r="I441" s="261">
        <f t="shared" si="105"/>
        <v>3</v>
      </c>
      <c r="J441" s="261">
        <f t="shared" si="105"/>
        <v>0</v>
      </c>
      <c r="K441" s="261">
        <f t="shared" si="105"/>
        <v>0</v>
      </c>
      <c r="L441" s="261">
        <f t="shared" si="105"/>
        <v>0</v>
      </c>
      <c r="M441" s="112"/>
      <c r="N441" s="112"/>
      <c r="O441" s="112"/>
      <c r="P441" s="112"/>
      <c r="Q441" s="112"/>
      <c r="R441" s="112"/>
      <c r="S441" s="112"/>
      <c r="T441" s="112"/>
      <c r="U441" s="112"/>
      <c r="V441" s="112"/>
    </row>
    <row r="442" spans="1:22" s="3" customFormat="1" ht="12" customHeight="1">
      <c r="A442" s="207"/>
      <c r="B442" s="220" t="s">
        <v>88</v>
      </c>
      <c r="C442" s="189" t="s">
        <v>302</v>
      </c>
      <c r="D442" s="261">
        <f t="shared" si="103"/>
        <v>1646</v>
      </c>
      <c r="E442" s="261">
        <f t="shared" si="105"/>
        <v>509</v>
      </c>
      <c r="F442" s="261">
        <f t="shared" si="105"/>
        <v>463</v>
      </c>
      <c r="G442" s="261">
        <f t="shared" si="105"/>
        <v>427</v>
      </c>
      <c r="H442" s="261">
        <f t="shared" si="105"/>
        <v>104</v>
      </c>
      <c r="I442" s="261">
        <f t="shared" si="105"/>
        <v>38</v>
      </c>
      <c r="J442" s="261">
        <f t="shared" si="105"/>
        <v>29</v>
      </c>
      <c r="K442" s="261">
        <f t="shared" si="105"/>
        <v>31</v>
      </c>
      <c r="L442" s="261">
        <f t="shared" si="105"/>
        <v>45</v>
      </c>
      <c r="M442" s="112"/>
      <c r="N442" s="112"/>
      <c r="O442" s="112"/>
      <c r="P442" s="112"/>
      <c r="Q442" s="112"/>
      <c r="R442" s="112"/>
      <c r="S442" s="112"/>
      <c r="T442" s="112"/>
      <c r="U442" s="112"/>
      <c r="V442" s="112"/>
    </row>
    <row r="443" spans="1:22" s="3" customFormat="1" ht="12" customHeight="1">
      <c r="A443" s="144"/>
      <c r="B443" s="191"/>
      <c r="C443" s="206" t="s">
        <v>61</v>
      </c>
      <c r="D443" s="261">
        <f t="shared" si="103"/>
        <v>685</v>
      </c>
      <c r="E443" s="261">
        <f t="shared" si="105"/>
        <v>220</v>
      </c>
      <c r="F443" s="261">
        <f t="shared" si="105"/>
        <v>198</v>
      </c>
      <c r="G443" s="261">
        <f t="shared" si="105"/>
        <v>169</v>
      </c>
      <c r="H443" s="261">
        <f t="shared" si="105"/>
        <v>42</v>
      </c>
      <c r="I443" s="261">
        <f t="shared" si="105"/>
        <v>12</v>
      </c>
      <c r="J443" s="261">
        <f t="shared" si="105"/>
        <v>13</v>
      </c>
      <c r="K443" s="261">
        <f t="shared" si="105"/>
        <v>13</v>
      </c>
      <c r="L443" s="261">
        <f t="shared" si="105"/>
        <v>18</v>
      </c>
      <c r="M443" s="112"/>
      <c r="N443" s="112"/>
      <c r="O443" s="112"/>
      <c r="P443" s="112"/>
      <c r="Q443" s="112"/>
      <c r="R443" s="112"/>
      <c r="S443" s="112"/>
      <c r="T443" s="112"/>
      <c r="U443" s="112"/>
      <c r="V443" s="112"/>
    </row>
    <row r="444" spans="1:22" s="11" customFormat="1" ht="12" customHeight="1">
      <c r="A444" s="38"/>
      <c r="B444" s="57"/>
      <c r="C444" s="58"/>
      <c r="D444" s="105"/>
      <c r="E444" s="105"/>
      <c r="F444" s="105"/>
      <c r="G444" s="105"/>
      <c r="H444" s="105"/>
      <c r="I444" s="105"/>
      <c r="J444" s="105"/>
      <c r="K444" s="105"/>
      <c r="L444" s="105"/>
      <c r="M444" s="112"/>
      <c r="N444" s="112"/>
      <c r="O444" s="112"/>
      <c r="P444" s="112"/>
      <c r="Q444" s="112"/>
      <c r="R444" s="112"/>
      <c r="S444" s="112"/>
      <c r="T444" s="112"/>
    </row>
    <row r="445" spans="1:22" s="11" customFormat="1" ht="12" customHeight="1">
      <c r="A445" s="60"/>
      <c r="B445" s="60"/>
      <c r="C445" s="57"/>
      <c r="D445" s="280" t="s">
        <v>358</v>
      </c>
      <c r="E445" s="280"/>
      <c r="F445" s="280"/>
      <c r="G445" s="280"/>
      <c r="H445" s="280"/>
      <c r="I445" s="280"/>
      <c r="J445" s="280"/>
      <c r="K445" s="280"/>
      <c r="L445" s="280"/>
      <c r="M445" s="112"/>
      <c r="N445" s="112"/>
      <c r="O445" s="112"/>
      <c r="P445" s="112"/>
      <c r="Q445" s="112"/>
      <c r="R445" s="112"/>
      <c r="S445" s="112"/>
      <c r="T445" s="112"/>
    </row>
    <row r="446" spans="1:22" s="11" customFormat="1" ht="12" customHeight="1">
      <c r="A446" s="35" t="s">
        <v>90</v>
      </c>
      <c r="B446" s="34" t="s">
        <v>87</v>
      </c>
      <c r="C446" s="45" t="s">
        <v>302</v>
      </c>
      <c r="D446" s="260">
        <f>SUM(E446:L446)</f>
        <v>699</v>
      </c>
      <c r="E446" s="260">
        <v>208</v>
      </c>
      <c r="F446" s="260">
        <v>246</v>
      </c>
      <c r="G446" s="260">
        <v>198</v>
      </c>
      <c r="H446" s="260">
        <v>43</v>
      </c>
      <c r="I446" s="260">
        <v>4</v>
      </c>
      <c r="J446" s="260">
        <v>0</v>
      </c>
      <c r="K446" s="260">
        <v>0</v>
      </c>
      <c r="L446" s="260">
        <v>0</v>
      </c>
      <c r="M446" s="112"/>
      <c r="N446" s="112"/>
      <c r="O446" s="112"/>
      <c r="P446" s="112"/>
      <c r="Q446" s="112"/>
      <c r="R446" s="112"/>
      <c r="S446" s="112"/>
      <c r="T446" s="112"/>
    </row>
    <row r="447" spans="1:22" s="11" customFormat="1" ht="12" customHeight="1">
      <c r="A447" s="56" t="s">
        <v>91</v>
      </c>
      <c r="B447" s="57"/>
      <c r="C447" s="58" t="s">
        <v>61</v>
      </c>
      <c r="D447" s="260">
        <f t="shared" ref="D447:D453" si="106">SUM(E447:L447)</f>
        <v>232</v>
      </c>
      <c r="E447" s="260">
        <v>64</v>
      </c>
      <c r="F447" s="260">
        <v>87</v>
      </c>
      <c r="G447" s="260">
        <v>65</v>
      </c>
      <c r="H447" s="260">
        <v>14</v>
      </c>
      <c r="I447" s="260">
        <v>2</v>
      </c>
      <c r="J447" s="260">
        <v>0</v>
      </c>
      <c r="K447" s="260">
        <v>0</v>
      </c>
      <c r="L447" s="260">
        <v>0</v>
      </c>
      <c r="M447" s="112"/>
      <c r="N447" s="112"/>
      <c r="O447" s="112"/>
      <c r="P447" s="112"/>
      <c r="Q447" s="112"/>
      <c r="R447" s="112"/>
      <c r="S447" s="112"/>
      <c r="T447" s="112"/>
      <c r="U447" s="112"/>
      <c r="V447" s="112"/>
    </row>
    <row r="448" spans="1:22" s="11" customFormat="1" ht="12" customHeight="1">
      <c r="A448" s="35"/>
      <c r="B448" s="34" t="s">
        <v>88</v>
      </c>
      <c r="C448" s="45" t="s">
        <v>302</v>
      </c>
      <c r="D448" s="260">
        <f t="shared" si="106"/>
        <v>699</v>
      </c>
      <c r="E448" s="260">
        <v>171</v>
      </c>
      <c r="F448" s="260">
        <v>193</v>
      </c>
      <c r="G448" s="260">
        <v>182</v>
      </c>
      <c r="H448" s="260">
        <v>72</v>
      </c>
      <c r="I448" s="260">
        <v>26</v>
      </c>
      <c r="J448" s="260">
        <v>17</v>
      </c>
      <c r="K448" s="260">
        <v>16</v>
      </c>
      <c r="L448" s="260">
        <v>22</v>
      </c>
      <c r="M448" s="112"/>
      <c r="N448" s="112"/>
      <c r="O448" s="112"/>
      <c r="P448" s="112"/>
      <c r="Q448" s="112"/>
      <c r="R448" s="112"/>
      <c r="S448" s="112"/>
      <c r="T448" s="112"/>
      <c r="U448" s="112"/>
      <c r="V448" s="112"/>
    </row>
    <row r="449" spans="1:23" s="11" customFormat="1" ht="12" customHeight="1">
      <c r="A449" s="56"/>
      <c r="B449" s="57"/>
      <c r="C449" s="58" t="s">
        <v>61</v>
      </c>
      <c r="D449" s="260">
        <f t="shared" si="106"/>
        <v>232</v>
      </c>
      <c r="E449" s="260">
        <v>56</v>
      </c>
      <c r="F449" s="260">
        <v>70</v>
      </c>
      <c r="G449" s="260">
        <v>64</v>
      </c>
      <c r="H449" s="260">
        <v>23</v>
      </c>
      <c r="I449" s="260">
        <v>4</v>
      </c>
      <c r="J449" s="260">
        <v>6</v>
      </c>
      <c r="K449" s="260">
        <v>5</v>
      </c>
      <c r="L449" s="260">
        <v>4</v>
      </c>
      <c r="M449" s="112"/>
      <c r="N449" s="112"/>
      <c r="O449" s="112"/>
      <c r="P449" s="112"/>
      <c r="Q449" s="112"/>
      <c r="R449" s="112"/>
      <c r="S449" s="112"/>
      <c r="T449" s="112"/>
      <c r="U449" s="112"/>
      <c r="V449" s="112"/>
    </row>
    <row r="450" spans="1:23" s="3" customFormat="1" ht="12" customHeight="1">
      <c r="A450" s="65" t="s">
        <v>94</v>
      </c>
      <c r="B450" s="220" t="s">
        <v>87</v>
      </c>
      <c r="C450" s="189" t="s">
        <v>302</v>
      </c>
      <c r="D450" s="261">
        <f t="shared" si="106"/>
        <v>699</v>
      </c>
      <c r="E450" s="261">
        <f>E446</f>
        <v>208</v>
      </c>
      <c r="F450" s="261">
        <f t="shared" ref="F450:L450" si="107">F446</f>
        <v>246</v>
      </c>
      <c r="G450" s="261">
        <f t="shared" si="107"/>
        <v>198</v>
      </c>
      <c r="H450" s="261">
        <f t="shared" si="107"/>
        <v>43</v>
      </c>
      <c r="I450" s="261">
        <f t="shared" si="107"/>
        <v>4</v>
      </c>
      <c r="J450" s="261">
        <f t="shared" si="107"/>
        <v>0</v>
      </c>
      <c r="K450" s="261">
        <f t="shared" si="107"/>
        <v>0</v>
      </c>
      <c r="L450" s="261">
        <f t="shared" si="107"/>
        <v>0</v>
      </c>
      <c r="M450" s="112"/>
      <c r="N450" s="112"/>
      <c r="O450" s="112"/>
      <c r="P450" s="112"/>
      <c r="Q450" s="112"/>
      <c r="R450" s="112"/>
      <c r="S450" s="112"/>
      <c r="T450" s="112"/>
      <c r="U450" s="112"/>
      <c r="V450" s="112"/>
      <c r="W450" s="112"/>
    </row>
    <row r="451" spans="1:23" s="3" customFormat="1" ht="12" customHeight="1">
      <c r="A451" s="198" t="s">
        <v>333</v>
      </c>
      <c r="B451" s="191"/>
      <c r="C451" s="206" t="s">
        <v>61</v>
      </c>
      <c r="D451" s="261">
        <f t="shared" si="106"/>
        <v>232</v>
      </c>
      <c r="E451" s="261">
        <f t="shared" ref="E451:L453" si="108">E447</f>
        <v>64</v>
      </c>
      <c r="F451" s="261">
        <f t="shared" si="108"/>
        <v>87</v>
      </c>
      <c r="G451" s="261">
        <f t="shared" si="108"/>
        <v>65</v>
      </c>
      <c r="H451" s="261">
        <f t="shared" si="108"/>
        <v>14</v>
      </c>
      <c r="I451" s="261">
        <f t="shared" si="108"/>
        <v>2</v>
      </c>
      <c r="J451" s="261">
        <f t="shared" si="108"/>
        <v>0</v>
      </c>
      <c r="K451" s="261">
        <f t="shared" si="108"/>
        <v>0</v>
      </c>
      <c r="L451" s="261">
        <f t="shared" si="108"/>
        <v>0</v>
      </c>
      <c r="M451" s="112"/>
      <c r="N451" s="112"/>
      <c r="O451" s="112"/>
      <c r="P451" s="112"/>
      <c r="Q451" s="112"/>
      <c r="R451" s="112"/>
      <c r="S451" s="112"/>
      <c r="T451" s="112"/>
      <c r="U451" s="112"/>
      <c r="V451" s="112"/>
      <c r="W451" s="112"/>
    </row>
    <row r="452" spans="1:23" s="3" customFormat="1" ht="12" customHeight="1">
      <c r="A452" s="207"/>
      <c r="B452" s="220" t="s">
        <v>88</v>
      </c>
      <c r="C452" s="189" t="s">
        <v>302</v>
      </c>
      <c r="D452" s="261">
        <f t="shared" si="106"/>
        <v>699</v>
      </c>
      <c r="E452" s="261">
        <f t="shared" si="108"/>
        <v>171</v>
      </c>
      <c r="F452" s="261">
        <f t="shared" si="108"/>
        <v>193</v>
      </c>
      <c r="G452" s="261">
        <f t="shared" si="108"/>
        <v>182</v>
      </c>
      <c r="H452" s="261">
        <f t="shared" si="108"/>
        <v>72</v>
      </c>
      <c r="I452" s="261">
        <f t="shared" si="108"/>
        <v>26</v>
      </c>
      <c r="J452" s="261">
        <f t="shared" si="108"/>
        <v>17</v>
      </c>
      <c r="K452" s="261">
        <f t="shared" si="108"/>
        <v>16</v>
      </c>
      <c r="L452" s="261">
        <f t="shared" si="108"/>
        <v>22</v>
      </c>
      <c r="M452" s="112"/>
      <c r="N452" s="112"/>
      <c r="O452" s="112"/>
      <c r="P452" s="112"/>
      <c r="Q452" s="112"/>
      <c r="R452" s="112"/>
      <c r="S452" s="112"/>
      <c r="T452" s="112"/>
      <c r="U452" s="112"/>
      <c r="V452" s="112"/>
      <c r="W452" s="112"/>
    </row>
    <row r="453" spans="1:23" s="3" customFormat="1" ht="12" customHeight="1">
      <c r="A453" s="207"/>
      <c r="B453" s="191"/>
      <c r="C453" s="206" t="s">
        <v>61</v>
      </c>
      <c r="D453" s="261">
        <f t="shared" si="106"/>
        <v>232</v>
      </c>
      <c r="E453" s="261">
        <f t="shared" si="108"/>
        <v>56</v>
      </c>
      <c r="F453" s="261">
        <f t="shared" si="108"/>
        <v>70</v>
      </c>
      <c r="G453" s="261">
        <f t="shared" si="108"/>
        <v>64</v>
      </c>
      <c r="H453" s="261">
        <f t="shared" si="108"/>
        <v>23</v>
      </c>
      <c r="I453" s="261">
        <f t="shared" si="108"/>
        <v>4</v>
      </c>
      <c r="J453" s="261">
        <f t="shared" si="108"/>
        <v>6</v>
      </c>
      <c r="K453" s="261">
        <f t="shared" si="108"/>
        <v>5</v>
      </c>
      <c r="L453" s="261">
        <f t="shared" si="108"/>
        <v>4</v>
      </c>
      <c r="M453" s="112"/>
      <c r="N453" s="112"/>
      <c r="O453" s="112"/>
      <c r="P453" s="112"/>
      <c r="Q453" s="112"/>
      <c r="R453" s="112"/>
      <c r="S453" s="112"/>
      <c r="T453" s="112"/>
      <c r="U453" s="112"/>
      <c r="V453" s="112"/>
      <c r="W453" s="112"/>
    </row>
    <row r="454" spans="1:23" s="11" customFormat="1" ht="12" customHeight="1">
      <c r="A454" s="56"/>
      <c r="B454" s="57"/>
      <c r="C454" s="58"/>
      <c r="D454" s="105"/>
      <c r="E454" s="105"/>
      <c r="F454" s="105"/>
      <c r="G454" s="105"/>
      <c r="H454" s="105"/>
      <c r="I454" s="105"/>
      <c r="J454" s="105"/>
      <c r="K454" s="105"/>
      <c r="L454" s="105"/>
      <c r="M454" s="112"/>
      <c r="N454" s="112"/>
      <c r="O454" s="112"/>
      <c r="P454" s="112"/>
      <c r="Q454" s="112"/>
      <c r="R454" s="112"/>
      <c r="S454" s="112"/>
      <c r="T454" s="112"/>
    </row>
    <row r="455" spans="1:23" s="11" customFormat="1" ht="12" customHeight="1">
      <c r="A455" s="56"/>
      <c r="B455" s="57"/>
      <c r="C455" s="58"/>
      <c r="D455" s="280" t="s">
        <v>100</v>
      </c>
      <c r="E455" s="280"/>
      <c r="F455" s="280"/>
      <c r="G455" s="280"/>
      <c r="H455" s="280"/>
      <c r="I455" s="280"/>
      <c r="J455" s="280"/>
      <c r="K455" s="280"/>
      <c r="L455" s="280"/>
      <c r="M455" s="112"/>
      <c r="N455" s="112"/>
      <c r="O455" s="112"/>
      <c r="P455" s="112"/>
      <c r="Q455" s="112"/>
      <c r="R455" s="112"/>
      <c r="S455" s="112"/>
      <c r="T455" s="112"/>
    </row>
    <row r="456" spans="1:23" s="11" customFormat="1" ht="12" customHeight="1">
      <c r="A456" s="35" t="s">
        <v>90</v>
      </c>
      <c r="B456" s="34" t="s">
        <v>87</v>
      </c>
      <c r="C456" s="45" t="s">
        <v>302</v>
      </c>
      <c r="D456" s="260">
        <f>SUM(E456:L456)</f>
        <v>947</v>
      </c>
      <c r="E456" s="260">
        <v>361</v>
      </c>
      <c r="F456" s="260">
        <v>293</v>
      </c>
      <c r="G456" s="260">
        <v>263</v>
      </c>
      <c r="H456" s="260">
        <v>29</v>
      </c>
      <c r="I456" s="260">
        <v>1</v>
      </c>
      <c r="J456" s="260">
        <v>0</v>
      </c>
      <c r="K456" s="260">
        <v>0</v>
      </c>
      <c r="L456" s="260">
        <v>0</v>
      </c>
      <c r="M456" s="112"/>
      <c r="N456" s="112"/>
      <c r="O456" s="112"/>
      <c r="P456" s="112"/>
      <c r="Q456" s="112"/>
      <c r="R456" s="112"/>
      <c r="S456" s="112"/>
      <c r="T456" s="112"/>
    </row>
    <row r="457" spans="1:23" s="11" customFormat="1" ht="12" customHeight="1">
      <c r="A457" s="56" t="s">
        <v>91</v>
      </c>
      <c r="B457" s="57"/>
      <c r="C457" s="58" t="s">
        <v>61</v>
      </c>
      <c r="D457" s="260">
        <f t="shared" ref="D457:D463" si="109">SUM(E457:L457)</f>
        <v>453</v>
      </c>
      <c r="E457" s="260">
        <v>174</v>
      </c>
      <c r="F457" s="260">
        <v>142</v>
      </c>
      <c r="G457" s="260">
        <v>116</v>
      </c>
      <c r="H457" s="260">
        <v>20</v>
      </c>
      <c r="I457" s="260">
        <v>1</v>
      </c>
      <c r="J457" s="260">
        <v>0</v>
      </c>
      <c r="K457" s="260">
        <v>0</v>
      </c>
      <c r="L457" s="260">
        <v>0</v>
      </c>
      <c r="M457" s="112"/>
      <c r="N457" s="112"/>
      <c r="O457" s="112"/>
      <c r="P457" s="112"/>
      <c r="Q457" s="112"/>
      <c r="R457" s="112"/>
      <c r="S457" s="112"/>
      <c r="T457" s="112"/>
    </row>
    <row r="458" spans="1:23" s="11" customFormat="1" ht="12" customHeight="1">
      <c r="A458" s="56"/>
      <c r="B458" s="34" t="s">
        <v>88</v>
      </c>
      <c r="C458" s="45" t="s">
        <v>302</v>
      </c>
      <c r="D458" s="260">
        <f t="shared" si="109"/>
        <v>947</v>
      </c>
      <c r="E458" s="260">
        <v>338</v>
      </c>
      <c r="F458" s="260">
        <v>270</v>
      </c>
      <c r="G458" s="260">
        <v>245</v>
      </c>
      <c r="H458" s="260">
        <v>32</v>
      </c>
      <c r="I458" s="260">
        <v>12</v>
      </c>
      <c r="J458" s="260">
        <v>12</v>
      </c>
      <c r="K458" s="260">
        <v>15</v>
      </c>
      <c r="L458" s="260">
        <v>23</v>
      </c>
      <c r="M458" s="112"/>
      <c r="N458" s="112"/>
      <c r="O458" s="112"/>
      <c r="P458" s="112"/>
      <c r="Q458" s="112"/>
      <c r="R458" s="112"/>
      <c r="S458" s="112"/>
      <c r="T458" s="112"/>
    </row>
    <row r="459" spans="1:23" s="11" customFormat="1" ht="12" customHeight="1">
      <c r="A459" s="56"/>
      <c r="B459" s="57"/>
      <c r="C459" s="58" t="s">
        <v>61</v>
      </c>
      <c r="D459" s="260">
        <f t="shared" si="109"/>
        <v>453</v>
      </c>
      <c r="E459" s="260">
        <v>164</v>
      </c>
      <c r="F459" s="260">
        <v>128</v>
      </c>
      <c r="G459" s="260">
        <v>105</v>
      </c>
      <c r="H459" s="260">
        <v>19</v>
      </c>
      <c r="I459" s="260">
        <v>8</v>
      </c>
      <c r="J459" s="260">
        <v>7</v>
      </c>
      <c r="K459" s="260">
        <v>8</v>
      </c>
      <c r="L459" s="260">
        <v>14</v>
      </c>
      <c r="M459" s="112"/>
      <c r="N459" s="112"/>
      <c r="O459" s="112"/>
      <c r="P459" s="112"/>
      <c r="Q459" s="112"/>
      <c r="R459" s="112"/>
      <c r="S459" s="112"/>
      <c r="T459" s="112"/>
    </row>
    <row r="460" spans="1:23" s="3" customFormat="1" ht="12" customHeight="1">
      <c r="A460" s="65" t="s">
        <v>94</v>
      </c>
      <c r="B460" s="220" t="s">
        <v>87</v>
      </c>
      <c r="C460" s="189" t="s">
        <v>302</v>
      </c>
      <c r="D460" s="261">
        <f t="shared" si="109"/>
        <v>947</v>
      </c>
      <c r="E460" s="261">
        <f>E456</f>
        <v>361</v>
      </c>
      <c r="F460" s="261">
        <f t="shared" ref="F460:L460" si="110">F456</f>
        <v>293</v>
      </c>
      <c r="G460" s="261">
        <f t="shared" si="110"/>
        <v>263</v>
      </c>
      <c r="H460" s="261">
        <f t="shared" si="110"/>
        <v>29</v>
      </c>
      <c r="I460" s="261">
        <f t="shared" si="110"/>
        <v>1</v>
      </c>
      <c r="J460" s="261">
        <f t="shared" si="110"/>
        <v>0</v>
      </c>
      <c r="K460" s="261">
        <f t="shared" si="110"/>
        <v>0</v>
      </c>
      <c r="L460" s="261">
        <f t="shared" si="110"/>
        <v>0</v>
      </c>
      <c r="M460" s="112"/>
      <c r="N460" s="112"/>
      <c r="O460" s="112"/>
      <c r="P460" s="112"/>
      <c r="Q460" s="112"/>
      <c r="R460" s="112"/>
      <c r="S460" s="112"/>
      <c r="T460" s="112"/>
      <c r="U460" s="112"/>
      <c r="V460" s="112"/>
    </row>
    <row r="461" spans="1:23" s="3" customFormat="1" ht="12" customHeight="1">
      <c r="A461" s="198" t="s">
        <v>333</v>
      </c>
      <c r="B461" s="191"/>
      <c r="C461" s="206" t="s">
        <v>61</v>
      </c>
      <c r="D461" s="261">
        <f t="shared" si="109"/>
        <v>453</v>
      </c>
      <c r="E461" s="261">
        <f t="shared" ref="E461:L463" si="111">E457</f>
        <v>174</v>
      </c>
      <c r="F461" s="261">
        <f t="shared" si="111"/>
        <v>142</v>
      </c>
      <c r="G461" s="261">
        <f t="shared" si="111"/>
        <v>116</v>
      </c>
      <c r="H461" s="261">
        <f t="shared" si="111"/>
        <v>20</v>
      </c>
      <c r="I461" s="261">
        <f t="shared" si="111"/>
        <v>1</v>
      </c>
      <c r="J461" s="261">
        <f t="shared" si="111"/>
        <v>0</v>
      </c>
      <c r="K461" s="261">
        <f t="shared" si="111"/>
        <v>0</v>
      </c>
      <c r="L461" s="261">
        <f t="shared" si="111"/>
        <v>0</v>
      </c>
      <c r="M461" s="112"/>
      <c r="N461" s="112"/>
      <c r="O461" s="112"/>
      <c r="P461" s="112"/>
      <c r="Q461" s="112"/>
      <c r="R461" s="112"/>
      <c r="S461" s="112"/>
      <c r="T461" s="112"/>
      <c r="U461" s="112"/>
      <c r="V461" s="112"/>
    </row>
    <row r="462" spans="1:23" s="3" customFormat="1" ht="12" customHeight="1">
      <c r="A462" s="192"/>
      <c r="B462" s="220" t="s">
        <v>88</v>
      </c>
      <c r="C462" s="189" t="s">
        <v>302</v>
      </c>
      <c r="D462" s="261">
        <f t="shared" si="109"/>
        <v>947</v>
      </c>
      <c r="E462" s="261">
        <f t="shared" si="111"/>
        <v>338</v>
      </c>
      <c r="F462" s="261">
        <f t="shared" si="111"/>
        <v>270</v>
      </c>
      <c r="G462" s="261">
        <f t="shared" si="111"/>
        <v>245</v>
      </c>
      <c r="H462" s="261">
        <f t="shared" si="111"/>
        <v>32</v>
      </c>
      <c r="I462" s="261">
        <f t="shared" si="111"/>
        <v>12</v>
      </c>
      <c r="J462" s="261">
        <f t="shared" si="111"/>
        <v>12</v>
      </c>
      <c r="K462" s="261">
        <f t="shared" si="111"/>
        <v>15</v>
      </c>
      <c r="L462" s="261">
        <f t="shared" si="111"/>
        <v>23</v>
      </c>
      <c r="M462" s="112"/>
      <c r="N462" s="112"/>
      <c r="O462" s="112"/>
      <c r="P462" s="112"/>
      <c r="Q462" s="112"/>
      <c r="R462" s="112"/>
      <c r="S462" s="112"/>
      <c r="T462" s="112"/>
      <c r="U462" s="112"/>
      <c r="V462" s="112"/>
    </row>
    <row r="463" spans="1:23" s="3" customFormat="1" ht="12" customHeight="1">
      <c r="A463" s="193"/>
      <c r="B463" s="191"/>
      <c r="C463" s="206" t="s">
        <v>61</v>
      </c>
      <c r="D463" s="261">
        <f t="shared" si="109"/>
        <v>453</v>
      </c>
      <c r="E463" s="261">
        <f t="shared" si="111"/>
        <v>164</v>
      </c>
      <c r="F463" s="261">
        <f t="shared" si="111"/>
        <v>128</v>
      </c>
      <c r="G463" s="261">
        <f t="shared" si="111"/>
        <v>105</v>
      </c>
      <c r="H463" s="261">
        <f t="shared" si="111"/>
        <v>19</v>
      </c>
      <c r="I463" s="261">
        <f t="shared" si="111"/>
        <v>8</v>
      </c>
      <c r="J463" s="261">
        <f t="shared" si="111"/>
        <v>7</v>
      </c>
      <c r="K463" s="261">
        <f t="shared" si="111"/>
        <v>8</v>
      </c>
      <c r="L463" s="261">
        <f t="shared" si="111"/>
        <v>14</v>
      </c>
      <c r="M463" s="112"/>
      <c r="N463" s="112"/>
      <c r="O463" s="112"/>
      <c r="P463" s="112"/>
      <c r="Q463" s="112"/>
      <c r="R463" s="112"/>
      <c r="S463" s="112"/>
      <c r="T463" s="112"/>
      <c r="U463" s="112"/>
      <c r="V463" s="112"/>
    </row>
    <row r="464" spans="1:23" s="11" customFormat="1" ht="12" customHeight="1">
      <c r="A464" s="59"/>
      <c r="B464" s="57"/>
      <c r="C464" s="58"/>
      <c r="D464" s="105"/>
      <c r="E464" s="105"/>
      <c r="F464" s="105"/>
      <c r="G464" s="105"/>
      <c r="H464" s="105"/>
      <c r="I464" s="105"/>
      <c r="J464" s="105"/>
      <c r="K464" s="105"/>
      <c r="L464" s="105"/>
      <c r="M464" s="112"/>
      <c r="N464" s="112"/>
      <c r="O464" s="112"/>
      <c r="P464" s="112"/>
      <c r="Q464" s="112"/>
      <c r="R464" s="112"/>
      <c r="S464" s="112"/>
      <c r="T464" s="112"/>
    </row>
    <row r="465" spans="1:22" s="11" customFormat="1" ht="12" customHeight="1">
      <c r="A465" s="59"/>
      <c r="B465" s="57"/>
      <c r="C465" s="58"/>
      <c r="D465" s="293" t="s">
        <v>76</v>
      </c>
      <c r="E465" s="293"/>
      <c r="F465" s="293"/>
      <c r="G465" s="293"/>
      <c r="H465" s="293"/>
      <c r="I465" s="293"/>
      <c r="J465" s="293"/>
      <c r="K465" s="293"/>
      <c r="L465" s="293"/>
      <c r="M465" s="112"/>
      <c r="N465" s="112"/>
      <c r="O465" s="112"/>
      <c r="P465" s="112"/>
      <c r="Q465" s="112"/>
      <c r="R465" s="112"/>
      <c r="S465" s="112"/>
      <c r="T465" s="112"/>
    </row>
    <row r="466" spans="1:22" s="11" customFormat="1" ht="12" customHeight="1">
      <c r="A466" s="54" t="s">
        <v>286</v>
      </c>
      <c r="B466" s="34" t="s">
        <v>87</v>
      </c>
      <c r="C466" s="45" t="s">
        <v>302</v>
      </c>
      <c r="D466" s="260">
        <f>D8+D192</f>
        <v>7780</v>
      </c>
      <c r="E466" s="260">
        <f>E8+E192</f>
        <v>1995</v>
      </c>
      <c r="F466" s="260">
        <f t="shared" ref="F466:L466" si="112">F8+F192</f>
        <v>1552</v>
      </c>
      <c r="G466" s="260">
        <f t="shared" si="112"/>
        <v>1402</v>
      </c>
      <c r="H466" s="260">
        <f t="shared" si="112"/>
        <v>1099</v>
      </c>
      <c r="I466" s="260">
        <f t="shared" si="112"/>
        <v>705</v>
      </c>
      <c r="J466" s="260">
        <f t="shared" si="112"/>
        <v>408</v>
      </c>
      <c r="K466" s="260">
        <f t="shared" si="112"/>
        <v>267</v>
      </c>
      <c r="L466" s="260">
        <f t="shared" si="112"/>
        <v>352</v>
      </c>
      <c r="M466" s="112"/>
      <c r="N466" s="112"/>
      <c r="O466" s="112"/>
      <c r="P466" s="112"/>
      <c r="Q466" s="112"/>
      <c r="R466" s="112"/>
      <c r="S466" s="112"/>
      <c r="T466" s="112"/>
      <c r="U466" s="112"/>
      <c r="V466" s="112"/>
    </row>
    <row r="467" spans="1:22" s="11" customFormat="1" ht="12" customHeight="1">
      <c r="A467" s="56"/>
      <c r="B467" s="57"/>
      <c r="C467" s="58" t="s">
        <v>61</v>
      </c>
      <c r="D467" s="260">
        <f>D9+D193</f>
        <v>5184</v>
      </c>
      <c r="E467" s="260">
        <f t="shared" ref="E467:L467" si="113">E9+E193</f>
        <v>1360</v>
      </c>
      <c r="F467" s="260">
        <f t="shared" si="113"/>
        <v>1030</v>
      </c>
      <c r="G467" s="260">
        <f t="shared" si="113"/>
        <v>957</v>
      </c>
      <c r="H467" s="260">
        <f t="shared" si="113"/>
        <v>744</v>
      </c>
      <c r="I467" s="260">
        <f t="shared" si="113"/>
        <v>450</v>
      </c>
      <c r="J467" s="260">
        <f t="shared" si="113"/>
        <v>258</v>
      </c>
      <c r="K467" s="260">
        <f t="shared" si="113"/>
        <v>171</v>
      </c>
      <c r="L467" s="260">
        <f t="shared" si="113"/>
        <v>214</v>
      </c>
      <c r="M467" s="112"/>
      <c r="N467" s="112"/>
      <c r="O467" s="112"/>
      <c r="P467" s="112"/>
      <c r="Q467" s="112"/>
      <c r="R467" s="112"/>
      <c r="S467" s="112"/>
      <c r="T467" s="112"/>
      <c r="U467" s="112"/>
      <c r="V467" s="112"/>
    </row>
    <row r="468" spans="1:22" s="11" customFormat="1" ht="12" customHeight="1">
      <c r="A468" s="38"/>
      <c r="B468" s="34" t="s">
        <v>88</v>
      </c>
      <c r="C468" s="45" t="s">
        <v>302</v>
      </c>
      <c r="D468" s="260">
        <f>D10+D194</f>
        <v>7780</v>
      </c>
      <c r="E468" s="260">
        <f t="shared" ref="E468:L468" si="114">E10+E194</f>
        <v>1117</v>
      </c>
      <c r="F468" s="260">
        <f t="shared" si="114"/>
        <v>837</v>
      </c>
      <c r="G468" s="260">
        <f t="shared" si="114"/>
        <v>763</v>
      </c>
      <c r="H468" s="260">
        <f t="shared" si="114"/>
        <v>862</v>
      </c>
      <c r="I468" s="260">
        <f t="shared" si="114"/>
        <v>826</v>
      </c>
      <c r="J468" s="260">
        <f t="shared" si="114"/>
        <v>753</v>
      </c>
      <c r="K468" s="260">
        <f t="shared" si="114"/>
        <v>601</v>
      </c>
      <c r="L468" s="260">
        <f t="shared" si="114"/>
        <v>2021</v>
      </c>
      <c r="M468" s="112"/>
      <c r="N468" s="112"/>
      <c r="O468" s="112"/>
      <c r="P468" s="112"/>
      <c r="Q468" s="112"/>
      <c r="R468" s="112"/>
      <c r="S468" s="112"/>
      <c r="T468" s="112"/>
      <c r="U468" s="112"/>
      <c r="V468" s="112"/>
    </row>
    <row r="469" spans="1:22" s="11" customFormat="1" ht="12" customHeight="1">
      <c r="A469" s="38"/>
      <c r="B469" s="57"/>
      <c r="C469" s="58" t="s">
        <v>61</v>
      </c>
      <c r="D469" s="260">
        <f t="shared" ref="D469:L469" si="115">D11+D195</f>
        <v>5184</v>
      </c>
      <c r="E469" s="260">
        <f t="shared" si="115"/>
        <v>774</v>
      </c>
      <c r="F469" s="260">
        <f t="shared" si="115"/>
        <v>562</v>
      </c>
      <c r="G469" s="260">
        <f t="shared" si="115"/>
        <v>519</v>
      </c>
      <c r="H469" s="260">
        <f t="shared" si="115"/>
        <v>577</v>
      </c>
      <c r="I469" s="260">
        <f t="shared" si="115"/>
        <v>560</v>
      </c>
      <c r="J469" s="260">
        <f t="shared" si="115"/>
        <v>510</v>
      </c>
      <c r="K469" s="260">
        <f t="shared" si="115"/>
        <v>413</v>
      </c>
      <c r="L469" s="260">
        <f t="shared" si="115"/>
        <v>1269</v>
      </c>
      <c r="M469" s="112"/>
      <c r="N469" s="112"/>
      <c r="O469" s="112"/>
      <c r="P469" s="112"/>
      <c r="Q469" s="112"/>
      <c r="R469" s="112"/>
      <c r="S469" s="112"/>
      <c r="T469" s="112"/>
      <c r="U469" s="112"/>
      <c r="V469" s="112"/>
    </row>
    <row r="470" spans="1:22" s="11" customFormat="1" ht="12" customHeight="1">
      <c r="A470" s="35" t="s">
        <v>89</v>
      </c>
      <c r="B470" s="34" t="s">
        <v>87</v>
      </c>
      <c r="C470" s="45" t="s">
        <v>302</v>
      </c>
      <c r="D470" s="260">
        <f t="shared" ref="D470:L470" si="116">D12+D196</f>
        <v>974</v>
      </c>
      <c r="E470" s="260">
        <f t="shared" si="116"/>
        <v>247</v>
      </c>
      <c r="F470" s="260">
        <f t="shared" si="116"/>
        <v>248</v>
      </c>
      <c r="G470" s="260">
        <f t="shared" si="116"/>
        <v>178</v>
      </c>
      <c r="H470" s="260">
        <f t="shared" si="116"/>
        <v>121</v>
      </c>
      <c r="I470" s="260">
        <f t="shared" si="116"/>
        <v>87</v>
      </c>
      <c r="J470" s="260">
        <f t="shared" si="116"/>
        <v>41</v>
      </c>
      <c r="K470" s="260">
        <f t="shared" si="116"/>
        <v>22</v>
      </c>
      <c r="L470" s="260">
        <f t="shared" si="116"/>
        <v>30</v>
      </c>
      <c r="M470" s="112"/>
      <c r="N470" s="112"/>
      <c r="O470" s="112"/>
      <c r="P470" s="112"/>
      <c r="Q470" s="112"/>
      <c r="R470" s="112"/>
      <c r="S470" s="112"/>
      <c r="T470" s="112"/>
      <c r="U470" s="112"/>
      <c r="V470" s="112"/>
    </row>
    <row r="471" spans="1:22" s="11" customFormat="1" ht="12" customHeight="1">
      <c r="A471" s="38"/>
      <c r="B471" s="57"/>
      <c r="C471" s="58" t="s">
        <v>61</v>
      </c>
      <c r="D471" s="260">
        <f t="shared" ref="D471:L471" si="117">D13+D197</f>
        <v>352</v>
      </c>
      <c r="E471" s="260">
        <f t="shared" si="117"/>
        <v>100</v>
      </c>
      <c r="F471" s="260">
        <f t="shared" si="117"/>
        <v>98</v>
      </c>
      <c r="G471" s="260">
        <f t="shared" si="117"/>
        <v>72</v>
      </c>
      <c r="H471" s="260">
        <f t="shared" si="117"/>
        <v>40</v>
      </c>
      <c r="I471" s="260">
        <f t="shared" si="117"/>
        <v>19</v>
      </c>
      <c r="J471" s="260">
        <f t="shared" si="117"/>
        <v>9</v>
      </c>
      <c r="K471" s="260">
        <f t="shared" si="117"/>
        <v>5</v>
      </c>
      <c r="L471" s="260">
        <f t="shared" si="117"/>
        <v>9</v>
      </c>
      <c r="M471" s="112"/>
      <c r="N471" s="112"/>
      <c r="O471" s="112"/>
      <c r="P471" s="112"/>
      <c r="Q471" s="112"/>
      <c r="R471" s="112"/>
      <c r="S471" s="112"/>
      <c r="T471" s="112"/>
      <c r="U471" s="112"/>
      <c r="V471" s="112"/>
    </row>
    <row r="472" spans="1:22" s="11" customFormat="1" ht="12" customHeight="1">
      <c r="A472" s="59"/>
      <c r="B472" s="34" t="s">
        <v>88</v>
      </c>
      <c r="C472" s="45" t="s">
        <v>302</v>
      </c>
      <c r="D472" s="260">
        <f t="shared" ref="D472:L472" si="118">D14+D198</f>
        <v>974</v>
      </c>
      <c r="E472" s="260">
        <f t="shared" si="118"/>
        <v>153</v>
      </c>
      <c r="F472" s="260">
        <f t="shared" si="118"/>
        <v>148</v>
      </c>
      <c r="G472" s="260">
        <f t="shared" si="118"/>
        <v>123</v>
      </c>
      <c r="H472" s="260">
        <f t="shared" si="118"/>
        <v>117</v>
      </c>
      <c r="I472" s="260">
        <f t="shared" si="118"/>
        <v>115</v>
      </c>
      <c r="J472" s="260">
        <f t="shared" si="118"/>
        <v>96</v>
      </c>
      <c r="K472" s="260">
        <f t="shared" si="118"/>
        <v>75</v>
      </c>
      <c r="L472" s="260">
        <f t="shared" si="118"/>
        <v>147</v>
      </c>
      <c r="M472" s="112"/>
      <c r="N472" s="112"/>
      <c r="O472" s="112"/>
      <c r="P472" s="112"/>
      <c r="Q472" s="112"/>
      <c r="R472" s="112"/>
      <c r="S472" s="112"/>
      <c r="T472" s="112"/>
      <c r="U472" s="112"/>
      <c r="V472" s="112"/>
    </row>
    <row r="473" spans="1:22" s="11" customFormat="1" ht="12" customHeight="1">
      <c r="A473" s="59"/>
      <c r="B473" s="57"/>
      <c r="C473" s="58" t="s">
        <v>61</v>
      </c>
      <c r="D473" s="260">
        <f t="shared" ref="D473:L473" si="119">D15+D199</f>
        <v>352</v>
      </c>
      <c r="E473" s="260">
        <f t="shared" si="119"/>
        <v>64</v>
      </c>
      <c r="F473" s="260">
        <f t="shared" si="119"/>
        <v>64</v>
      </c>
      <c r="G473" s="260">
        <f t="shared" si="119"/>
        <v>52</v>
      </c>
      <c r="H473" s="260">
        <f t="shared" si="119"/>
        <v>40</v>
      </c>
      <c r="I473" s="260">
        <f t="shared" si="119"/>
        <v>30</v>
      </c>
      <c r="J473" s="260">
        <f t="shared" si="119"/>
        <v>32</v>
      </c>
      <c r="K473" s="260">
        <f t="shared" si="119"/>
        <v>28</v>
      </c>
      <c r="L473" s="260">
        <f t="shared" si="119"/>
        <v>42</v>
      </c>
      <c r="M473" s="112"/>
      <c r="N473" s="112"/>
      <c r="O473" s="112"/>
      <c r="P473" s="112"/>
      <c r="Q473" s="112"/>
      <c r="R473" s="112"/>
      <c r="S473" s="112"/>
      <c r="T473" s="112"/>
      <c r="U473" s="112"/>
      <c r="V473" s="112"/>
    </row>
    <row r="474" spans="1:22" s="11" customFormat="1" ht="12" customHeight="1">
      <c r="A474" s="35" t="s">
        <v>90</v>
      </c>
      <c r="B474" s="34" t="s">
        <v>87</v>
      </c>
      <c r="C474" s="45" t="s">
        <v>302</v>
      </c>
      <c r="D474" s="260">
        <f>D16+D200+D436</f>
        <v>19145</v>
      </c>
      <c r="E474" s="260">
        <f t="shared" ref="E474:L474" si="120">E16+E200+E436</f>
        <v>5249</v>
      </c>
      <c r="F474" s="260">
        <f t="shared" si="120"/>
        <v>4193</v>
      </c>
      <c r="G474" s="260">
        <f t="shared" si="120"/>
        <v>3569</v>
      </c>
      <c r="H474" s="260">
        <f t="shared" si="120"/>
        <v>2543</v>
      </c>
      <c r="I474" s="260">
        <f t="shared" si="120"/>
        <v>1265</v>
      </c>
      <c r="J474" s="260">
        <f t="shared" si="120"/>
        <v>823</v>
      </c>
      <c r="K474" s="260">
        <f t="shared" si="120"/>
        <v>574</v>
      </c>
      <c r="L474" s="260">
        <f t="shared" si="120"/>
        <v>929</v>
      </c>
      <c r="M474" s="112"/>
      <c r="N474" s="112"/>
      <c r="O474" s="112"/>
      <c r="P474" s="112"/>
      <c r="Q474" s="112"/>
      <c r="R474" s="112"/>
      <c r="S474" s="112"/>
      <c r="T474" s="112"/>
      <c r="U474" s="112"/>
      <c r="V474" s="112"/>
    </row>
    <row r="475" spans="1:22" s="11" customFormat="1" ht="12" customHeight="1">
      <c r="A475" s="56" t="s">
        <v>91</v>
      </c>
      <c r="B475" s="34"/>
      <c r="C475" s="58" t="s">
        <v>61</v>
      </c>
      <c r="D475" s="260">
        <f t="shared" ref="D475:L475" si="121">D17+D201+D437</f>
        <v>10855</v>
      </c>
      <c r="E475" s="260">
        <f t="shared" si="121"/>
        <v>2944</v>
      </c>
      <c r="F475" s="260">
        <f t="shared" si="121"/>
        <v>2332</v>
      </c>
      <c r="G475" s="260">
        <f t="shared" si="121"/>
        <v>2084</v>
      </c>
      <c r="H475" s="260">
        <f t="shared" si="121"/>
        <v>1513</v>
      </c>
      <c r="I475" s="260">
        <f t="shared" si="121"/>
        <v>723</v>
      </c>
      <c r="J475" s="260">
        <f t="shared" si="121"/>
        <v>442</v>
      </c>
      <c r="K475" s="260">
        <f t="shared" si="121"/>
        <v>323</v>
      </c>
      <c r="L475" s="260">
        <f t="shared" si="121"/>
        <v>494</v>
      </c>
      <c r="M475" s="112"/>
      <c r="N475" s="112"/>
      <c r="O475" s="112"/>
      <c r="P475" s="112"/>
      <c r="Q475" s="112"/>
      <c r="R475" s="112"/>
      <c r="S475" s="112"/>
      <c r="T475" s="112"/>
      <c r="U475" s="112"/>
      <c r="V475" s="112"/>
    </row>
    <row r="476" spans="1:22" s="11" customFormat="1" ht="12" customHeight="1">
      <c r="A476" s="35"/>
      <c r="B476" s="34" t="s">
        <v>88</v>
      </c>
      <c r="C476" s="45" t="s">
        <v>302</v>
      </c>
      <c r="D476" s="260">
        <f t="shared" ref="D476:L476" si="122">D18+D202+D438</f>
        <v>19145</v>
      </c>
      <c r="E476" s="260">
        <f t="shared" si="122"/>
        <v>3569</v>
      </c>
      <c r="F476" s="260">
        <f t="shared" si="122"/>
        <v>2841</v>
      </c>
      <c r="G476" s="260">
        <f t="shared" si="122"/>
        <v>2494</v>
      </c>
      <c r="H476" s="260">
        <f t="shared" si="122"/>
        <v>2332</v>
      </c>
      <c r="I476" s="260">
        <f t="shared" si="122"/>
        <v>1674</v>
      </c>
      <c r="J476" s="260">
        <f t="shared" si="122"/>
        <v>1530</v>
      </c>
      <c r="K476" s="260">
        <f t="shared" si="122"/>
        <v>1333</v>
      </c>
      <c r="L476" s="260">
        <f t="shared" si="122"/>
        <v>3372</v>
      </c>
      <c r="M476" s="112"/>
      <c r="N476" s="112"/>
      <c r="O476" s="112"/>
      <c r="P476" s="112"/>
      <c r="Q476" s="112"/>
      <c r="R476" s="112"/>
      <c r="S476" s="112"/>
      <c r="T476" s="112"/>
      <c r="U476" s="112"/>
      <c r="V476" s="112"/>
    </row>
    <row r="477" spans="1:22" s="11" customFormat="1" ht="12" customHeight="1">
      <c r="A477" s="56"/>
      <c r="B477" s="34"/>
      <c r="C477" s="45" t="s">
        <v>61</v>
      </c>
      <c r="D477" s="260">
        <f t="shared" ref="D477:L477" si="123">D19+D203+D439</f>
        <v>10855</v>
      </c>
      <c r="E477" s="260">
        <f t="shared" si="123"/>
        <v>1966</v>
      </c>
      <c r="F477" s="260">
        <f t="shared" si="123"/>
        <v>1588</v>
      </c>
      <c r="G477" s="260">
        <f t="shared" si="123"/>
        <v>1382</v>
      </c>
      <c r="H477" s="260">
        <f t="shared" si="123"/>
        <v>1380</v>
      </c>
      <c r="I477" s="260">
        <f t="shared" si="123"/>
        <v>994</v>
      </c>
      <c r="J477" s="260">
        <f t="shared" si="123"/>
        <v>910</v>
      </c>
      <c r="K477" s="260">
        <f t="shared" si="123"/>
        <v>776</v>
      </c>
      <c r="L477" s="260">
        <f t="shared" si="123"/>
        <v>1859</v>
      </c>
      <c r="M477" s="112"/>
      <c r="N477" s="112"/>
      <c r="O477" s="112"/>
      <c r="P477" s="112"/>
      <c r="Q477" s="112"/>
      <c r="R477" s="112"/>
      <c r="S477" s="112"/>
      <c r="T477" s="112"/>
      <c r="U477" s="112"/>
      <c r="V477" s="112"/>
    </row>
    <row r="478" spans="1:22" s="11" customFormat="1" ht="12" customHeight="1">
      <c r="A478" s="35" t="s">
        <v>92</v>
      </c>
      <c r="B478" s="34" t="s">
        <v>87</v>
      </c>
      <c r="C478" s="45" t="s">
        <v>302</v>
      </c>
      <c r="D478" s="260">
        <f t="shared" ref="D478:L478" si="124">D20+D204</f>
        <v>4727</v>
      </c>
      <c r="E478" s="260">
        <f t="shared" si="124"/>
        <v>1337</v>
      </c>
      <c r="F478" s="260">
        <f t="shared" si="124"/>
        <v>1074</v>
      </c>
      <c r="G478" s="260">
        <f t="shared" si="124"/>
        <v>874</v>
      </c>
      <c r="H478" s="260">
        <f t="shared" si="124"/>
        <v>625</v>
      </c>
      <c r="I478" s="260">
        <f t="shared" si="124"/>
        <v>407</v>
      </c>
      <c r="J478" s="260">
        <f t="shared" si="124"/>
        <v>187</v>
      </c>
      <c r="K478" s="260">
        <f t="shared" si="124"/>
        <v>116</v>
      </c>
      <c r="L478" s="260">
        <f t="shared" si="124"/>
        <v>107</v>
      </c>
      <c r="M478" s="112"/>
      <c r="N478" s="112"/>
      <c r="O478" s="112"/>
      <c r="P478" s="112"/>
      <c r="Q478" s="112"/>
      <c r="R478" s="112"/>
      <c r="S478" s="112"/>
      <c r="T478" s="112"/>
      <c r="U478" s="112"/>
      <c r="V478" s="112"/>
    </row>
    <row r="479" spans="1:22" s="11" customFormat="1" ht="12" customHeight="1">
      <c r="A479" s="56" t="s">
        <v>93</v>
      </c>
      <c r="B479" s="57"/>
      <c r="C479" s="45" t="s">
        <v>61</v>
      </c>
      <c r="D479" s="260">
        <f t="shared" ref="D479:L479" si="125">D21+D205</f>
        <v>2396</v>
      </c>
      <c r="E479" s="260">
        <f t="shared" si="125"/>
        <v>705</v>
      </c>
      <c r="F479" s="260">
        <f t="shared" si="125"/>
        <v>570</v>
      </c>
      <c r="G479" s="260">
        <f t="shared" si="125"/>
        <v>431</v>
      </c>
      <c r="H479" s="260">
        <f t="shared" si="125"/>
        <v>318</v>
      </c>
      <c r="I479" s="260">
        <f t="shared" si="125"/>
        <v>189</v>
      </c>
      <c r="J479" s="260">
        <f t="shared" si="125"/>
        <v>86</v>
      </c>
      <c r="K479" s="260">
        <f t="shared" si="125"/>
        <v>52</v>
      </c>
      <c r="L479" s="260">
        <f t="shared" si="125"/>
        <v>45</v>
      </c>
      <c r="M479" s="112"/>
      <c r="N479" s="112"/>
      <c r="O479" s="112"/>
      <c r="P479" s="112"/>
      <c r="Q479" s="112"/>
      <c r="R479" s="112"/>
      <c r="S479" s="112"/>
      <c r="T479" s="112"/>
      <c r="U479" s="112"/>
      <c r="V479" s="112"/>
    </row>
    <row r="480" spans="1:22" s="11" customFormat="1" ht="12" customHeight="1">
      <c r="A480" s="35"/>
      <c r="B480" s="34" t="s">
        <v>88</v>
      </c>
      <c r="C480" s="45" t="s">
        <v>302</v>
      </c>
      <c r="D480" s="260">
        <f t="shared" ref="D480:L480" si="126">D22+D206</f>
        <v>4727</v>
      </c>
      <c r="E480" s="260">
        <f t="shared" si="126"/>
        <v>744</v>
      </c>
      <c r="F480" s="260">
        <f t="shared" si="126"/>
        <v>646</v>
      </c>
      <c r="G480" s="260">
        <f t="shared" si="126"/>
        <v>536</v>
      </c>
      <c r="H480" s="260">
        <f t="shared" si="126"/>
        <v>517</v>
      </c>
      <c r="I480" s="260">
        <f t="shared" si="126"/>
        <v>507</v>
      </c>
      <c r="J480" s="260">
        <f t="shared" si="126"/>
        <v>402</v>
      </c>
      <c r="K480" s="260">
        <f t="shared" si="126"/>
        <v>351</v>
      </c>
      <c r="L480" s="260">
        <f t="shared" si="126"/>
        <v>1024</v>
      </c>
      <c r="M480" s="112"/>
      <c r="N480" s="112"/>
      <c r="O480" s="112"/>
      <c r="P480" s="112"/>
      <c r="Q480" s="112"/>
      <c r="R480" s="112"/>
      <c r="S480" s="112"/>
      <c r="T480" s="112"/>
      <c r="U480" s="112"/>
      <c r="V480" s="112"/>
    </row>
    <row r="481" spans="1:25" s="11" customFormat="1" ht="12" customHeight="1">
      <c r="A481" s="59"/>
      <c r="B481" s="57"/>
      <c r="C481" s="45" t="s">
        <v>61</v>
      </c>
      <c r="D481" s="260">
        <f t="shared" ref="D481:L481" si="127">D23+D207</f>
        <v>2396</v>
      </c>
      <c r="E481" s="260">
        <f t="shared" si="127"/>
        <v>399</v>
      </c>
      <c r="F481" s="260">
        <f t="shared" si="127"/>
        <v>335</v>
      </c>
      <c r="G481" s="260">
        <f t="shared" si="127"/>
        <v>265</v>
      </c>
      <c r="H481" s="260">
        <f t="shared" si="127"/>
        <v>278</v>
      </c>
      <c r="I481" s="260">
        <f t="shared" si="127"/>
        <v>259</v>
      </c>
      <c r="J481" s="260">
        <f t="shared" si="127"/>
        <v>213</v>
      </c>
      <c r="K481" s="260">
        <f t="shared" si="127"/>
        <v>179</v>
      </c>
      <c r="L481" s="260">
        <f t="shared" si="127"/>
        <v>468</v>
      </c>
      <c r="M481" s="112"/>
      <c r="N481" s="112"/>
      <c r="O481" s="112"/>
      <c r="P481" s="112"/>
      <c r="Q481" s="112"/>
      <c r="R481" s="112"/>
      <c r="S481" s="112"/>
      <c r="T481" s="112"/>
      <c r="U481" s="112"/>
      <c r="V481" s="112"/>
    </row>
    <row r="482" spans="1:25" s="11" customFormat="1" ht="12" customHeight="1">
      <c r="A482" s="38" t="s">
        <v>74</v>
      </c>
      <c r="B482" s="34" t="s">
        <v>87</v>
      </c>
      <c r="C482" s="45" t="s">
        <v>302</v>
      </c>
      <c r="D482" s="260">
        <f t="shared" ref="D482:L482" si="128">D24+D208</f>
        <v>1932</v>
      </c>
      <c r="E482" s="260">
        <f t="shared" si="128"/>
        <v>559</v>
      </c>
      <c r="F482" s="260">
        <f t="shared" si="128"/>
        <v>443</v>
      </c>
      <c r="G482" s="260">
        <f t="shared" si="128"/>
        <v>430</v>
      </c>
      <c r="H482" s="260">
        <f t="shared" si="128"/>
        <v>263</v>
      </c>
      <c r="I482" s="260">
        <f t="shared" si="128"/>
        <v>129</v>
      </c>
      <c r="J482" s="260">
        <f t="shared" si="128"/>
        <v>72</v>
      </c>
      <c r="K482" s="260">
        <f t="shared" si="128"/>
        <v>20</v>
      </c>
      <c r="L482" s="260">
        <f t="shared" si="128"/>
        <v>16</v>
      </c>
      <c r="M482" s="112"/>
      <c r="N482" s="112"/>
      <c r="O482" s="112"/>
      <c r="P482" s="112"/>
      <c r="Q482" s="112"/>
      <c r="R482" s="112"/>
      <c r="S482" s="112"/>
      <c r="T482" s="112"/>
      <c r="U482" s="112"/>
      <c r="V482" s="112"/>
    </row>
    <row r="483" spans="1:25" s="11" customFormat="1" ht="12" customHeight="1">
      <c r="A483" s="38" t="s">
        <v>75</v>
      </c>
      <c r="B483" s="57"/>
      <c r="C483" s="58" t="s">
        <v>61</v>
      </c>
      <c r="D483" s="260">
        <f t="shared" ref="D483:L483" si="129">D25+D209</f>
        <v>1279</v>
      </c>
      <c r="E483" s="260">
        <f t="shared" si="129"/>
        <v>385</v>
      </c>
      <c r="F483" s="260">
        <f t="shared" si="129"/>
        <v>267</v>
      </c>
      <c r="G483" s="260">
        <f t="shared" si="129"/>
        <v>287</v>
      </c>
      <c r="H483" s="260">
        <f t="shared" si="129"/>
        <v>175</v>
      </c>
      <c r="I483" s="260">
        <f t="shared" si="129"/>
        <v>93</v>
      </c>
      <c r="J483" s="260">
        <f t="shared" si="129"/>
        <v>49</v>
      </c>
      <c r="K483" s="260">
        <f t="shared" si="129"/>
        <v>15</v>
      </c>
      <c r="L483" s="260">
        <f t="shared" si="129"/>
        <v>8</v>
      </c>
      <c r="M483" s="112"/>
      <c r="N483" s="112"/>
      <c r="O483" s="112"/>
      <c r="P483" s="112"/>
      <c r="Q483" s="112"/>
      <c r="R483" s="112"/>
      <c r="S483" s="112"/>
      <c r="T483" s="112"/>
      <c r="U483" s="112"/>
      <c r="V483" s="112"/>
    </row>
    <row r="484" spans="1:25" s="11" customFormat="1" ht="12" customHeight="1">
      <c r="A484" s="38"/>
      <c r="B484" s="34" t="s">
        <v>88</v>
      </c>
      <c r="C484" s="45" t="s">
        <v>302</v>
      </c>
      <c r="D484" s="260">
        <f t="shared" ref="D484:L484" si="130">D26+D210</f>
        <v>1932</v>
      </c>
      <c r="E484" s="260">
        <f t="shared" si="130"/>
        <v>446</v>
      </c>
      <c r="F484" s="260">
        <f t="shared" si="130"/>
        <v>391</v>
      </c>
      <c r="G484" s="260">
        <f t="shared" si="130"/>
        <v>371</v>
      </c>
      <c r="H484" s="260">
        <f t="shared" si="130"/>
        <v>254</v>
      </c>
      <c r="I484" s="260">
        <f t="shared" si="130"/>
        <v>159</v>
      </c>
      <c r="J484" s="260">
        <f t="shared" si="130"/>
        <v>81</v>
      </c>
      <c r="K484" s="260">
        <f t="shared" si="130"/>
        <v>80</v>
      </c>
      <c r="L484" s="260">
        <f t="shared" si="130"/>
        <v>150</v>
      </c>
      <c r="M484" s="112"/>
      <c r="N484" s="112"/>
      <c r="O484" s="112"/>
      <c r="P484" s="112"/>
      <c r="Q484" s="112"/>
      <c r="R484" s="112"/>
      <c r="S484" s="112"/>
      <c r="T484" s="112"/>
      <c r="U484" s="112"/>
      <c r="V484" s="112"/>
    </row>
    <row r="485" spans="1:25" s="11" customFormat="1" ht="12" customHeight="1">
      <c r="A485" s="38"/>
      <c r="B485" s="57"/>
      <c r="C485" s="58" t="s">
        <v>61</v>
      </c>
      <c r="D485" s="260">
        <f t="shared" ref="D485:L485" si="131">D27+D211</f>
        <v>1279</v>
      </c>
      <c r="E485" s="260">
        <f t="shared" si="131"/>
        <v>309</v>
      </c>
      <c r="F485" s="260">
        <f t="shared" si="131"/>
        <v>227</v>
      </c>
      <c r="G485" s="260">
        <f t="shared" si="131"/>
        <v>254</v>
      </c>
      <c r="H485" s="260">
        <f t="shared" si="131"/>
        <v>173</v>
      </c>
      <c r="I485" s="260">
        <f t="shared" si="131"/>
        <v>101</v>
      </c>
      <c r="J485" s="260">
        <f t="shared" si="131"/>
        <v>58</v>
      </c>
      <c r="K485" s="260">
        <f t="shared" si="131"/>
        <v>59</v>
      </c>
      <c r="L485" s="260">
        <f t="shared" si="131"/>
        <v>98</v>
      </c>
      <c r="M485" s="112"/>
      <c r="N485" s="112"/>
      <c r="O485" s="112"/>
      <c r="P485" s="112"/>
      <c r="Q485" s="112"/>
      <c r="R485" s="112"/>
      <c r="S485" s="112"/>
      <c r="T485" s="112"/>
      <c r="U485" s="112"/>
      <c r="V485" s="112"/>
    </row>
    <row r="486" spans="1:25" s="11" customFormat="1" ht="12" customHeight="1">
      <c r="A486" s="54" t="s">
        <v>69</v>
      </c>
      <c r="B486" s="34" t="s">
        <v>87</v>
      </c>
      <c r="C486" s="45" t="s">
        <v>302</v>
      </c>
      <c r="D486" s="260">
        <f t="shared" ref="D486:L486" si="132">D28+D212</f>
        <v>1826</v>
      </c>
      <c r="E486" s="260">
        <f t="shared" si="132"/>
        <v>473</v>
      </c>
      <c r="F486" s="260">
        <f t="shared" si="132"/>
        <v>412</v>
      </c>
      <c r="G486" s="260">
        <f t="shared" si="132"/>
        <v>396</v>
      </c>
      <c r="H486" s="260">
        <f t="shared" si="132"/>
        <v>305</v>
      </c>
      <c r="I486" s="260">
        <f t="shared" si="132"/>
        <v>141</v>
      </c>
      <c r="J486" s="260">
        <f t="shared" si="132"/>
        <v>70</v>
      </c>
      <c r="K486" s="260">
        <f t="shared" si="132"/>
        <v>19</v>
      </c>
      <c r="L486" s="260">
        <f t="shared" si="132"/>
        <v>10</v>
      </c>
      <c r="M486" s="112"/>
      <c r="N486" s="112"/>
      <c r="O486" s="112"/>
      <c r="P486" s="112"/>
      <c r="Q486" s="112"/>
      <c r="R486" s="112"/>
      <c r="S486" s="112"/>
      <c r="T486" s="112"/>
      <c r="U486" s="112"/>
      <c r="V486" s="112"/>
    </row>
    <row r="487" spans="1:25" s="11" customFormat="1" ht="12" customHeight="1">
      <c r="A487" s="138" t="s">
        <v>291</v>
      </c>
      <c r="B487" s="57"/>
      <c r="C487" s="45" t="s">
        <v>61</v>
      </c>
      <c r="D487" s="260">
        <f t="shared" ref="D487:L487" si="133">D29+D213</f>
        <v>1078</v>
      </c>
      <c r="E487" s="260">
        <f t="shared" si="133"/>
        <v>293</v>
      </c>
      <c r="F487" s="260">
        <f t="shared" si="133"/>
        <v>233</v>
      </c>
      <c r="G487" s="260">
        <f t="shared" si="133"/>
        <v>233</v>
      </c>
      <c r="H487" s="260">
        <f t="shared" si="133"/>
        <v>180</v>
      </c>
      <c r="I487" s="260">
        <f t="shared" si="133"/>
        <v>88</v>
      </c>
      <c r="J487" s="260">
        <f t="shared" si="133"/>
        <v>42</v>
      </c>
      <c r="K487" s="260">
        <f t="shared" si="133"/>
        <v>6</v>
      </c>
      <c r="L487" s="260">
        <f t="shared" si="133"/>
        <v>3</v>
      </c>
      <c r="M487" s="112"/>
      <c r="N487" s="112"/>
      <c r="O487" s="112"/>
      <c r="P487" s="112"/>
      <c r="Q487" s="112"/>
      <c r="R487" s="112"/>
      <c r="S487" s="112"/>
      <c r="T487" s="112"/>
      <c r="U487" s="112"/>
      <c r="V487" s="112"/>
    </row>
    <row r="488" spans="1:25" s="11" customFormat="1" ht="12" customHeight="1">
      <c r="A488" s="145"/>
      <c r="B488" s="34" t="s">
        <v>88</v>
      </c>
      <c r="C488" s="45" t="s">
        <v>302</v>
      </c>
      <c r="D488" s="260">
        <f t="shared" ref="D488:L488" si="134">D30+D214</f>
        <v>1826</v>
      </c>
      <c r="E488" s="260">
        <f t="shared" si="134"/>
        <v>258</v>
      </c>
      <c r="F488" s="260">
        <f t="shared" si="134"/>
        <v>240</v>
      </c>
      <c r="G488" s="260">
        <f t="shared" si="134"/>
        <v>229</v>
      </c>
      <c r="H488" s="260">
        <f t="shared" si="134"/>
        <v>237</v>
      </c>
      <c r="I488" s="260">
        <f t="shared" si="134"/>
        <v>194</v>
      </c>
      <c r="J488" s="260">
        <f t="shared" si="134"/>
        <v>188</v>
      </c>
      <c r="K488" s="260">
        <f t="shared" si="134"/>
        <v>154</v>
      </c>
      <c r="L488" s="260">
        <f t="shared" si="134"/>
        <v>326</v>
      </c>
      <c r="M488" s="112"/>
      <c r="N488" s="112"/>
      <c r="O488" s="112"/>
      <c r="P488" s="112"/>
      <c r="Q488" s="112"/>
      <c r="R488" s="112"/>
      <c r="S488" s="112"/>
      <c r="T488" s="112"/>
      <c r="U488" s="112"/>
      <c r="V488" s="112"/>
    </row>
    <row r="489" spans="1:25" s="11" customFormat="1" ht="12" customHeight="1">
      <c r="A489" s="59"/>
      <c r="B489" s="57"/>
      <c r="C489" s="45" t="s">
        <v>61</v>
      </c>
      <c r="D489" s="260">
        <f t="shared" ref="D489:L489" si="135">D31+D215</f>
        <v>1078</v>
      </c>
      <c r="E489" s="260">
        <f t="shared" si="135"/>
        <v>143</v>
      </c>
      <c r="F489" s="260">
        <f t="shared" si="135"/>
        <v>128</v>
      </c>
      <c r="G489" s="260">
        <f t="shared" si="135"/>
        <v>127</v>
      </c>
      <c r="H489" s="260">
        <f t="shared" si="135"/>
        <v>134</v>
      </c>
      <c r="I489" s="260">
        <f t="shared" si="135"/>
        <v>123</v>
      </c>
      <c r="J489" s="260">
        <f t="shared" si="135"/>
        <v>128</v>
      </c>
      <c r="K489" s="260">
        <f t="shared" si="135"/>
        <v>100</v>
      </c>
      <c r="L489" s="260">
        <f t="shared" si="135"/>
        <v>195</v>
      </c>
      <c r="M489" s="112"/>
      <c r="N489" s="112"/>
      <c r="O489" s="112"/>
      <c r="P489" s="112"/>
      <c r="Q489" s="112"/>
      <c r="R489" s="112"/>
      <c r="S489" s="112"/>
      <c r="T489" s="112"/>
      <c r="U489" s="112"/>
      <c r="V489" s="112"/>
      <c r="W489" s="112"/>
      <c r="X489" s="112"/>
      <c r="Y489" s="112"/>
    </row>
    <row r="490" spans="1:25" s="11" customFormat="1" ht="12" customHeight="1">
      <c r="A490" s="54" t="s">
        <v>70</v>
      </c>
      <c r="B490" s="34" t="s">
        <v>87</v>
      </c>
      <c r="C490" s="45" t="s">
        <v>302</v>
      </c>
      <c r="D490" s="260">
        <f t="shared" ref="D490:L490" si="136">D32+D216</f>
        <v>13083</v>
      </c>
      <c r="E490" s="260">
        <f t="shared" si="136"/>
        <v>5012</v>
      </c>
      <c r="F490" s="260">
        <f t="shared" si="136"/>
        <v>2740</v>
      </c>
      <c r="G490" s="260">
        <f t="shared" si="136"/>
        <v>2001</v>
      </c>
      <c r="H490" s="260">
        <f t="shared" si="136"/>
        <v>1518</v>
      </c>
      <c r="I490" s="260">
        <f t="shared" si="136"/>
        <v>841</v>
      </c>
      <c r="J490" s="260">
        <f t="shared" si="136"/>
        <v>436</v>
      </c>
      <c r="K490" s="260">
        <f t="shared" si="136"/>
        <v>210</v>
      </c>
      <c r="L490" s="260">
        <f t="shared" si="136"/>
        <v>325</v>
      </c>
      <c r="M490" s="112"/>
      <c r="N490" s="112"/>
      <c r="O490" s="112"/>
      <c r="P490" s="112"/>
      <c r="Q490" s="112"/>
      <c r="R490" s="112"/>
      <c r="S490" s="112"/>
      <c r="T490" s="112"/>
      <c r="U490" s="112"/>
      <c r="V490" s="112"/>
      <c r="W490" s="112"/>
      <c r="X490" s="112"/>
      <c r="Y490" s="112"/>
    </row>
    <row r="491" spans="1:25" s="11" customFormat="1" ht="12" customHeight="1">
      <c r="A491" s="38"/>
      <c r="B491" s="57"/>
      <c r="C491" s="45" t="s">
        <v>61</v>
      </c>
      <c r="D491" s="260">
        <f t="shared" ref="D491:L491" si="137">D33+D217</f>
        <v>4098</v>
      </c>
      <c r="E491" s="260">
        <f t="shared" si="137"/>
        <v>1754</v>
      </c>
      <c r="F491" s="260">
        <f t="shared" si="137"/>
        <v>828</v>
      </c>
      <c r="G491" s="260">
        <f t="shared" si="137"/>
        <v>621</v>
      </c>
      <c r="H491" s="260">
        <f t="shared" si="137"/>
        <v>435</v>
      </c>
      <c r="I491" s="260">
        <f t="shared" si="137"/>
        <v>231</v>
      </c>
      <c r="J491" s="260">
        <f t="shared" si="137"/>
        <v>98</v>
      </c>
      <c r="K491" s="260">
        <f t="shared" si="137"/>
        <v>61</v>
      </c>
      <c r="L491" s="260">
        <f t="shared" si="137"/>
        <v>70</v>
      </c>
      <c r="M491" s="112"/>
      <c r="N491" s="112"/>
      <c r="O491" s="112"/>
      <c r="P491" s="112"/>
      <c r="Q491" s="112"/>
      <c r="R491" s="112"/>
      <c r="S491" s="112"/>
      <c r="T491" s="112"/>
      <c r="U491" s="112"/>
      <c r="V491" s="112"/>
      <c r="W491" s="112"/>
      <c r="X491" s="112"/>
      <c r="Y491" s="112"/>
    </row>
    <row r="492" spans="1:25" s="11" customFormat="1" ht="12" customHeight="1">
      <c r="A492" s="35"/>
      <c r="B492" s="34" t="s">
        <v>88</v>
      </c>
      <c r="C492" s="45" t="s">
        <v>302</v>
      </c>
      <c r="D492" s="260">
        <f t="shared" ref="D492:L492" si="138">D34+D218</f>
        <v>13083</v>
      </c>
      <c r="E492" s="260">
        <f t="shared" si="138"/>
        <v>3137</v>
      </c>
      <c r="F492" s="260">
        <f t="shared" si="138"/>
        <v>1964</v>
      </c>
      <c r="G492" s="260">
        <f t="shared" si="138"/>
        <v>1384</v>
      </c>
      <c r="H492" s="260">
        <f t="shared" si="138"/>
        <v>1384</v>
      </c>
      <c r="I492" s="260">
        <f t="shared" si="138"/>
        <v>1230</v>
      </c>
      <c r="J492" s="260">
        <f t="shared" si="138"/>
        <v>971</v>
      </c>
      <c r="K492" s="260">
        <f t="shared" si="138"/>
        <v>808</v>
      </c>
      <c r="L492" s="260">
        <f t="shared" si="138"/>
        <v>2205</v>
      </c>
      <c r="M492" s="112"/>
      <c r="N492" s="112"/>
      <c r="O492" s="112"/>
      <c r="P492" s="112"/>
      <c r="Q492" s="112"/>
      <c r="R492" s="112"/>
      <c r="S492" s="112"/>
      <c r="T492" s="112"/>
      <c r="U492" s="112"/>
      <c r="V492" s="112"/>
      <c r="W492" s="112"/>
      <c r="X492" s="112"/>
      <c r="Y492" s="112"/>
    </row>
    <row r="493" spans="1:25" s="11" customFormat="1" ht="12" customHeight="1">
      <c r="A493" s="56"/>
      <c r="B493" s="57"/>
      <c r="C493" s="45" t="s">
        <v>61</v>
      </c>
      <c r="D493" s="260">
        <f t="shared" ref="D493:L493" si="139">D35+D219</f>
        <v>4098</v>
      </c>
      <c r="E493" s="260">
        <f t="shared" si="139"/>
        <v>1000</v>
      </c>
      <c r="F493" s="260">
        <f t="shared" si="139"/>
        <v>589</v>
      </c>
      <c r="G493" s="260">
        <f t="shared" si="139"/>
        <v>429</v>
      </c>
      <c r="H493" s="260">
        <f t="shared" si="139"/>
        <v>392</v>
      </c>
      <c r="I493" s="260">
        <f t="shared" si="139"/>
        <v>396</v>
      </c>
      <c r="J493" s="260">
        <f t="shared" si="139"/>
        <v>275</v>
      </c>
      <c r="K493" s="260">
        <f t="shared" si="139"/>
        <v>256</v>
      </c>
      <c r="L493" s="260">
        <f t="shared" si="139"/>
        <v>761</v>
      </c>
      <c r="M493" s="112"/>
      <c r="N493" s="112"/>
      <c r="O493" s="112"/>
      <c r="P493" s="112"/>
      <c r="Q493" s="112"/>
      <c r="R493" s="112"/>
      <c r="S493" s="112"/>
      <c r="T493" s="112"/>
      <c r="U493" s="112"/>
      <c r="V493" s="112"/>
    </row>
    <row r="494" spans="1:25" s="11" customFormat="1" ht="12" customHeight="1">
      <c r="A494" s="54" t="s">
        <v>72</v>
      </c>
      <c r="B494" s="34" t="s">
        <v>87</v>
      </c>
      <c r="C494" s="45" t="s">
        <v>302</v>
      </c>
      <c r="D494" s="260">
        <f t="shared" ref="D494:L494" si="140">D36+D220</f>
        <v>2001</v>
      </c>
      <c r="E494" s="260">
        <f t="shared" si="140"/>
        <v>561</v>
      </c>
      <c r="F494" s="260">
        <f t="shared" si="140"/>
        <v>425</v>
      </c>
      <c r="G494" s="260">
        <f t="shared" si="140"/>
        <v>293</v>
      </c>
      <c r="H494" s="260">
        <f t="shared" si="140"/>
        <v>286</v>
      </c>
      <c r="I494" s="260">
        <f t="shared" si="140"/>
        <v>218</v>
      </c>
      <c r="J494" s="260">
        <f t="shared" si="140"/>
        <v>101</v>
      </c>
      <c r="K494" s="260">
        <f t="shared" si="140"/>
        <v>56</v>
      </c>
      <c r="L494" s="260">
        <f t="shared" si="140"/>
        <v>61</v>
      </c>
      <c r="M494" s="112"/>
      <c r="N494" s="112"/>
      <c r="O494" s="112"/>
      <c r="P494" s="112"/>
      <c r="Q494" s="112"/>
      <c r="R494" s="112"/>
      <c r="S494" s="112"/>
      <c r="T494" s="112"/>
      <c r="U494" s="112"/>
      <c r="V494" s="112"/>
    </row>
    <row r="495" spans="1:25" s="11" customFormat="1" ht="12" customHeight="1">
      <c r="A495" s="38"/>
      <c r="B495" s="57"/>
      <c r="C495" s="45" t="s">
        <v>61</v>
      </c>
      <c r="D495" s="260">
        <f t="shared" ref="D495:L495" si="141">D37+D221</f>
        <v>1188</v>
      </c>
      <c r="E495" s="260">
        <f t="shared" si="141"/>
        <v>329</v>
      </c>
      <c r="F495" s="260">
        <f t="shared" si="141"/>
        <v>269</v>
      </c>
      <c r="G495" s="260">
        <f t="shared" si="141"/>
        <v>181</v>
      </c>
      <c r="H495" s="260">
        <f t="shared" si="141"/>
        <v>179</v>
      </c>
      <c r="I495" s="260">
        <f t="shared" si="141"/>
        <v>120</v>
      </c>
      <c r="J495" s="260">
        <f t="shared" si="141"/>
        <v>59</v>
      </c>
      <c r="K495" s="260">
        <f t="shared" si="141"/>
        <v>24</v>
      </c>
      <c r="L495" s="260">
        <f t="shared" si="141"/>
        <v>27</v>
      </c>
      <c r="M495" s="112"/>
      <c r="N495" s="112"/>
      <c r="O495" s="112"/>
      <c r="P495" s="112"/>
      <c r="Q495" s="112"/>
      <c r="R495" s="112"/>
      <c r="S495" s="112"/>
      <c r="T495" s="112"/>
      <c r="U495" s="112"/>
      <c r="V495" s="112"/>
    </row>
    <row r="496" spans="1:25" s="11" customFormat="1" ht="12" customHeight="1">
      <c r="A496" s="61"/>
      <c r="B496" s="34" t="s">
        <v>88</v>
      </c>
      <c r="C496" s="45" t="s">
        <v>302</v>
      </c>
      <c r="D496" s="260">
        <f t="shared" ref="D496:L496" si="142">D38+D222</f>
        <v>2001</v>
      </c>
      <c r="E496" s="260">
        <f t="shared" si="142"/>
        <v>348</v>
      </c>
      <c r="F496" s="260">
        <f t="shared" si="142"/>
        <v>276</v>
      </c>
      <c r="G496" s="260">
        <f t="shared" si="142"/>
        <v>210</v>
      </c>
      <c r="H496" s="260">
        <f t="shared" si="142"/>
        <v>222</v>
      </c>
      <c r="I496" s="260">
        <f t="shared" si="142"/>
        <v>218</v>
      </c>
      <c r="J496" s="260">
        <f t="shared" si="142"/>
        <v>184</v>
      </c>
      <c r="K496" s="260">
        <f t="shared" si="142"/>
        <v>155</v>
      </c>
      <c r="L496" s="260">
        <f t="shared" si="142"/>
        <v>388</v>
      </c>
      <c r="M496" s="112"/>
      <c r="N496" s="112"/>
      <c r="O496" s="112"/>
      <c r="P496" s="112"/>
      <c r="Q496" s="112"/>
      <c r="R496" s="112"/>
      <c r="S496" s="112"/>
      <c r="T496" s="112"/>
      <c r="U496" s="112"/>
      <c r="V496" s="112"/>
    </row>
    <row r="497" spans="1:22" s="11" customFormat="1" ht="12" customHeight="1">
      <c r="A497" s="60"/>
      <c r="B497" s="57"/>
      <c r="C497" s="45" t="s">
        <v>61</v>
      </c>
      <c r="D497" s="260">
        <f t="shared" ref="D497:L497" si="143">D39+D223</f>
        <v>1188</v>
      </c>
      <c r="E497" s="260">
        <f t="shared" si="143"/>
        <v>222</v>
      </c>
      <c r="F497" s="260">
        <f t="shared" si="143"/>
        <v>177</v>
      </c>
      <c r="G497" s="260">
        <f t="shared" si="143"/>
        <v>125</v>
      </c>
      <c r="H497" s="260">
        <f t="shared" si="143"/>
        <v>137</v>
      </c>
      <c r="I497" s="260">
        <f t="shared" si="143"/>
        <v>136</v>
      </c>
      <c r="J497" s="260">
        <f t="shared" si="143"/>
        <v>111</v>
      </c>
      <c r="K497" s="260">
        <f t="shared" si="143"/>
        <v>82</v>
      </c>
      <c r="L497" s="260">
        <f t="shared" si="143"/>
        <v>198</v>
      </c>
      <c r="M497" s="112"/>
      <c r="N497" s="112"/>
      <c r="O497" s="112"/>
      <c r="P497" s="112"/>
      <c r="Q497" s="112"/>
      <c r="R497" s="112"/>
      <c r="S497" s="112"/>
      <c r="T497" s="112"/>
      <c r="U497" s="112"/>
      <c r="V497" s="112"/>
    </row>
    <row r="498" spans="1:22" s="11" customFormat="1" ht="12" customHeight="1">
      <c r="A498" s="65" t="s">
        <v>94</v>
      </c>
      <c r="B498" s="188" t="s">
        <v>87</v>
      </c>
      <c r="C498" s="189" t="s">
        <v>302</v>
      </c>
      <c r="D498" s="261">
        <f>D466+D470+D474+D478+D482+D486+D490+D494</f>
        <v>51468</v>
      </c>
      <c r="E498" s="261">
        <f>E466+E470+E474+E478+E482+E486+E490+E494</f>
        <v>15433</v>
      </c>
      <c r="F498" s="261">
        <f t="shared" ref="F498:L498" si="144">F466+F470+F474+F478+F482+F486+F490+F494</f>
        <v>11087</v>
      </c>
      <c r="G498" s="261">
        <f t="shared" si="144"/>
        <v>9143</v>
      </c>
      <c r="H498" s="261">
        <f t="shared" si="144"/>
        <v>6760</v>
      </c>
      <c r="I498" s="261">
        <f t="shared" si="144"/>
        <v>3793</v>
      </c>
      <c r="J498" s="261">
        <f t="shared" si="144"/>
        <v>2138</v>
      </c>
      <c r="K498" s="261">
        <f t="shared" si="144"/>
        <v>1284</v>
      </c>
      <c r="L498" s="261">
        <f t="shared" si="144"/>
        <v>1830</v>
      </c>
      <c r="M498" s="112"/>
      <c r="N498" s="112"/>
      <c r="O498" s="112"/>
      <c r="P498" s="112"/>
      <c r="Q498" s="112"/>
      <c r="R498" s="112"/>
      <c r="S498" s="112"/>
      <c r="T498" s="112"/>
      <c r="U498" s="112"/>
      <c r="V498" s="112"/>
    </row>
    <row r="499" spans="1:22" s="11" customFormat="1" ht="12" customHeight="1">
      <c r="A499" s="198" t="s">
        <v>323</v>
      </c>
      <c r="B499" s="191"/>
      <c r="C499" s="189" t="s">
        <v>61</v>
      </c>
      <c r="D499" s="261">
        <f t="shared" ref="D499:L501" si="145">D467+D471+D475+D479+D483+D487+D491+D495</f>
        <v>26430</v>
      </c>
      <c r="E499" s="261">
        <f t="shared" si="145"/>
        <v>7870</v>
      </c>
      <c r="F499" s="261">
        <f t="shared" si="145"/>
        <v>5627</v>
      </c>
      <c r="G499" s="261">
        <f t="shared" si="145"/>
        <v>4866</v>
      </c>
      <c r="H499" s="261">
        <f t="shared" si="145"/>
        <v>3584</v>
      </c>
      <c r="I499" s="261">
        <f t="shared" si="145"/>
        <v>1913</v>
      </c>
      <c r="J499" s="261">
        <f t="shared" si="145"/>
        <v>1043</v>
      </c>
      <c r="K499" s="261">
        <f t="shared" si="145"/>
        <v>657</v>
      </c>
      <c r="L499" s="261">
        <f t="shared" si="145"/>
        <v>870</v>
      </c>
      <c r="M499" s="112"/>
      <c r="N499" s="112"/>
      <c r="O499" s="112"/>
      <c r="P499" s="112"/>
      <c r="Q499" s="112"/>
      <c r="R499" s="112"/>
      <c r="S499" s="112"/>
      <c r="T499" s="112"/>
      <c r="U499" s="112"/>
      <c r="V499" s="112"/>
    </row>
    <row r="500" spans="1:22" s="11" customFormat="1" ht="12" customHeight="1">
      <c r="A500" s="192"/>
      <c r="B500" s="188" t="s">
        <v>88</v>
      </c>
      <c r="C500" s="189" t="s">
        <v>302</v>
      </c>
      <c r="D500" s="261">
        <f t="shared" si="145"/>
        <v>51468</v>
      </c>
      <c r="E500" s="261">
        <f t="shared" si="145"/>
        <v>9772</v>
      </c>
      <c r="F500" s="261">
        <f t="shared" si="145"/>
        <v>7343</v>
      </c>
      <c r="G500" s="261">
        <f t="shared" si="145"/>
        <v>6110</v>
      </c>
      <c r="H500" s="261">
        <f t="shared" si="145"/>
        <v>5925</v>
      </c>
      <c r="I500" s="261">
        <f t="shared" si="145"/>
        <v>4923</v>
      </c>
      <c r="J500" s="261">
        <f t="shared" si="145"/>
        <v>4205</v>
      </c>
      <c r="K500" s="261">
        <f t="shared" si="145"/>
        <v>3557</v>
      </c>
      <c r="L500" s="261">
        <f t="shared" si="145"/>
        <v>9633</v>
      </c>
      <c r="M500" s="112"/>
      <c r="N500" s="112"/>
      <c r="O500" s="112"/>
      <c r="P500" s="112"/>
      <c r="Q500" s="112"/>
      <c r="R500" s="112"/>
      <c r="S500" s="112"/>
      <c r="T500" s="112"/>
      <c r="U500" s="112"/>
      <c r="V500" s="112"/>
    </row>
    <row r="501" spans="1:22" s="11" customFormat="1" ht="12" customHeight="1">
      <c r="A501" s="193"/>
      <c r="B501" s="191"/>
      <c r="C501" s="189" t="s">
        <v>61</v>
      </c>
      <c r="D501" s="261">
        <f t="shared" si="145"/>
        <v>26430</v>
      </c>
      <c r="E501" s="261">
        <f t="shared" si="145"/>
        <v>4877</v>
      </c>
      <c r="F501" s="261">
        <f t="shared" si="145"/>
        <v>3670</v>
      </c>
      <c r="G501" s="261">
        <f t="shared" si="145"/>
        <v>3153</v>
      </c>
      <c r="H501" s="261">
        <f t="shared" si="145"/>
        <v>3111</v>
      </c>
      <c r="I501" s="261">
        <f t="shared" si="145"/>
        <v>2599</v>
      </c>
      <c r="J501" s="261">
        <f t="shared" si="145"/>
        <v>2237</v>
      </c>
      <c r="K501" s="261">
        <f t="shared" si="145"/>
        <v>1893</v>
      </c>
      <c r="L501" s="261">
        <f t="shared" si="145"/>
        <v>4890</v>
      </c>
      <c r="M501" s="112"/>
      <c r="N501" s="112"/>
      <c r="O501" s="112"/>
      <c r="P501" s="112"/>
      <c r="Q501" s="112"/>
      <c r="R501" s="112"/>
      <c r="S501" s="112"/>
      <c r="T501" s="112"/>
      <c r="U501" s="112"/>
      <c r="V501" s="112"/>
    </row>
    <row r="502" spans="1:22" s="11" customFormat="1" ht="11.25">
      <c r="A502" s="38"/>
      <c r="B502" s="38"/>
      <c r="C502" s="38"/>
      <c r="D502" s="127"/>
      <c r="E502" s="127"/>
      <c r="F502" s="127"/>
      <c r="G502" s="127"/>
      <c r="H502" s="127"/>
      <c r="I502" s="127"/>
      <c r="J502" s="127"/>
      <c r="K502" s="127"/>
      <c r="L502" s="127"/>
      <c r="M502" s="112"/>
    </row>
    <row r="503" spans="1:22" s="11" customFormat="1" ht="11.25">
      <c r="A503" s="38"/>
      <c r="B503" s="38"/>
      <c r="C503" s="38"/>
      <c r="D503" s="127"/>
      <c r="E503" s="127"/>
      <c r="F503" s="127"/>
      <c r="G503" s="127"/>
      <c r="H503" s="127"/>
      <c r="I503" s="127"/>
      <c r="J503" s="127"/>
      <c r="K503" s="127"/>
      <c r="L503" s="127"/>
      <c r="M503" s="112"/>
    </row>
    <row r="504" spans="1:22" s="11" customFormat="1" ht="11.25">
      <c r="B504" s="38"/>
      <c r="D504" s="127"/>
      <c r="E504" s="127"/>
      <c r="F504" s="127"/>
      <c r="G504" s="127"/>
      <c r="H504" s="127"/>
      <c r="I504" s="127"/>
      <c r="J504" s="127"/>
      <c r="K504" s="127"/>
      <c r="L504" s="127"/>
      <c r="M504" s="112"/>
    </row>
    <row r="505" spans="1:22" s="11" customFormat="1" ht="11.25">
      <c r="B505" s="38"/>
      <c r="D505" s="127"/>
      <c r="E505" s="127"/>
      <c r="F505" s="127"/>
      <c r="G505" s="127"/>
      <c r="H505" s="127"/>
      <c r="I505" s="127"/>
      <c r="J505" s="127"/>
      <c r="K505" s="127"/>
      <c r="L505" s="127"/>
      <c r="M505" s="112"/>
    </row>
    <row r="506" spans="1:22" s="11" customFormat="1" ht="11.25">
      <c r="B506" s="38"/>
      <c r="L506" s="38"/>
      <c r="M506" s="112"/>
    </row>
    <row r="507" spans="1:22" s="11" customFormat="1" ht="11.25">
      <c r="B507" s="38"/>
      <c r="L507" s="38"/>
      <c r="M507" s="112"/>
    </row>
    <row r="508" spans="1:22" s="11" customFormat="1" ht="11.25">
      <c r="B508" s="38"/>
      <c r="L508" s="38"/>
      <c r="M508" s="112"/>
    </row>
    <row r="509" spans="1:22" s="11" customFormat="1" ht="11.25">
      <c r="B509" s="38"/>
      <c r="L509" s="38"/>
      <c r="M509" s="112"/>
    </row>
    <row r="510" spans="1:22" s="11" customFormat="1" ht="11.25">
      <c r="B510" s="38"/>
      <c r="L510" s="38"/>
      <c r="M510" s="112"/>
    </row>
    <row r="511" spans="1:22" s="11" customFormat="1" ht="11.25">
      <c r="B511" s="38"/>
      <c r="L511" s="38"/>
      <c r="M511" s="112"/>
    </row>
    <row r="512" spans="1:22" s="11" customFormat="1" ht="11.25">
      <c r="B512" s="38"/>
      <c r="L512" s="38"/>
      <c r="M512" s="112"/>
    </row>
    <row r="513" spans="2:13" s="11" customFormat="1" ht="11.25">
      <c r="B513" s="38"/>
      <c r="L513" s="38"/>
      <c r="M513" s="112"/>
    </row>
    <row r="514" spans="2:13" s="11" customFormat="1" ht="11.25">
      <c r="B514" s="38"/>
      <c r="L514" s="38"/>
      <c r="M514" s="112"/>
    </row>
    <row r="515" spans="2:13" s="11" customFormat="1" ht="11.25">
      <c r="B515" s="38"/>
      <c r="L515" s="38"/>
      <c r="M515" s="112"/>
    </row>
    <row r="516" spans="2:13" s="11" customFormat="1" ht="11.25">
      <c r="B516" s="38"/>
      <c r="L516" s="38"/>
      <c r="M516" s="112"/>
    </row>
    <row r="517" spans="2:13" s="11" customFormat="1" ht="11.25">
      <c r="B517" s="38"/>
      <c r="L517" s="38"/>
      <c r="M517" s="112"/>
    </row>
    <row r="518" spans="2:13" s="11" customFormat="1" ht="11.25">
      <c r="B518" s="38"/>
      <c r="L518" s="38"/>
      <c r="M518" s="112"/>
    </row>
    <row r="519" spans="2:13" s="11" customFormat="1" ht="11.25">
      <c r="B519" s="38"/>
      <c r="L519" s="38"/>
      <c r="M519" s="112"/>
    </row>
    <row r="520" spans="2:13" s="11" customFormat="1" ht="11.25">
      <c r="B520" s="38"/>
      <c r="L520" s="38"/>
      <c r="M520" s="112"/>
    </row>
    <row r="521" spans="2:13" s="11" customFormat="1" ht="11.25">
      <c r="B521" s="38"/>
      <c r="L521" s="38"/>
      <c r="M521" s="112"/>
    </row>
    <row r="522" spans="2:13" s="11" customFormat="1" ht="11.25">
      <c r="B522" s="38"/>
      <c r="L522" s="38"/>
      <c r="M522" s="112"/>
    </row>
    <row r="523" spans="2:13" s="11" customFormat="1" ht="11.25">
      <c r="B523" s="38"/>
      <c r="L523" s="38"/>
      <c r="M523" s="112"/>
    </row>
    <row r="524" spans="2:13" s="11" customFormat="1" ht="11.25">
      <c r="B524" s="38"/>
      <c r="L524" s="38"/>
      <c r="M524" s="112"/>
    </row>
    <row r="525" spans="2:13" s="11" customFormat="1" ht="11.25">
      <c r="B525" s="38"/>
      <c r="L525" s="38"/>
      <c r="M525" s="112"/>
    </row>
    <row r="526" spans="2:13" s="11" customFormat="1" ht="11.25">
      <c r="B526" s="38"/>
      <c r="L526" s="38"/>
      <c r="M526" s="112"/>
    </row>
    <row r="527" spans="2:13" s="11" customFormat="1" ht="11.25">
      <c r="B527" s="38"/>
      <c r="L527" s="38"/>
      <c r="M527" s="112"/>
    </row>
    <row r="528" spans="2:13" s="11" customFormat="1" ht="11.25">
      <c r="B528" s="38"/>
      <c r="L528" s="38"/>
      <c r="M528" s="112"/>
    </row>
    <row r="529" spans="2:13" s="11" customFormat="1" ht="11.25">
      <c r="B529" s="38"/>
      <c r="L529" s="38"/>
      <c r="M529" s="112"/>
    </row>
    <row r="530" spans="2:13" s="11" customFormat="1" ht="11.25">
      <c r="B530" s="38"/>
      <c r="L530" s="38"/>
      <c r="M530" s="112"/>
    </row>
    <row r="531" spans="2:13" s="11" customFormat="1" ht="11.25">
      <c r="B531" s="38"/>
      <c r="L531" s="38"/>
      <c r="M531" s="112"/>
    </row>
    <row r="532" spans="2:13" s="11" customFormat="1" ht="11.25">
      <c r="B532" s="38"/>
      <c r="L532" s="38"/>
      <c r="M532" s="112"/>
    </row>
    <row r="533" spans="2:13" s="11" customFormat="1" ht="11.25">
      <c r="B533" s="38"/>
      <c r="L533" s="38"/>
      <c r="M533" s="112"/>
    </row>
    <row r="534" spans="2:13" s="11" customFormat="1" ht="11.25">
      <c r="B534" s="38"/>
      <c r="L534" s="38"/>
      <c r="M534" s="112"/>
    </row>
    <row r="535" spans="2:13" s="11" customFormat="1" ht="11.25">
      <c r="B535" s="38"/>
      <c r="L535" s="38"/>
      <c r="M535" s="112"/>
    </row>
    <row r="536" spans="2:13" s="11" customFormat="1" ht="11.25">
      <c r="B536" s="38"/>
      <c r="L536" s="38"/>
      <c r="M536" s="112"/>
    </row>
    <row r="537" spans="2:13" s="11" customFormat="1" ht="11.25">
      <c r="B537" s="38"/>
      <c r="L537" s="38"/>
      <c r="M537" s="112"/>
    </row>
    <row r="538" spans="2:13" s="11" customFormat="1" ht="11.25">
      <c r="B538" s="38"/>
      <c r="L538" s="38"/>
      <c r="M538" s="112"/>
    </row>
    <row r="539" spans="2:13" s="11" customFormat="1" ht="11.25">
      <c r="B539" s="38"/>
      <c r="L539" s="38"/>
      <c r="M539" s="112"/>
    </row>
    <row r="540" spans="2:13" s="11" customFormat="1" ht="11.25">
      <c r="B540" s="38"/>
      <c r="L540" s="38"/>
      <c r="M540" s="112"/>
    </row>
    <row r="541" spans="2:13" s="11" customFormat="1" ht="11.25">
      <c r="B541" s="38"/>
      <c r="L541" s="38"/>
      <c r="M541" s="112"/>
    </row>
    <row r="542" spans="2:13" s="11" customFormat="1" ht="11.25">
      <c r="B542" s="38"/>
      <c r="L542" s="38"/>
      <c r="M542" s="112"/>
    </row>
    <row r="543" spans="2:13" s="11" customFormat="1" ht="11.25">
      <c r="B543" s="38"/>
      <c r="L543" s="38"/>
      <c r="M543" s="112"/>
    </row>
    <row r="544" spans="2:13" s="11" customFormat="1" ht="11.25">
      <c r="B544" s="38"/>
      <c r="L544" s="38"/>
      <c r="M544" s="112"/>
    </row>
    <row r="545" spans="2:13" s="11" customFormat="1" ht="11.25">
      <c r="B545" s="38"/>
      <c r="L545" s="38"/>
      <c r="M545" s="112"/>
    </row>
    <row r="546" spans="2:13" s="11" customFormat="1" ht="11.25">
      <c r="B546" s="38"/>
      <c r="L546" s="38"/>
      <c r="M546" s="112"/>
    </row>
    <row r="547" spans="2:13" s="11" customFormat="1" ht="11.25">
      <c r="B547" s="38"/>
      <c r="L547" s="38"/>
      <c r="M547" s="112"/>
    </row>
    <row r="548" spans="2:13" s="11" customFormat="1" ht="11.25">
      <c r="B548" s="38"/>
      <c r="L548" s="38"/>
      <c r="M548" s="112"/>
    </row>
    <row r="549" spans="2:13" s="11" customFormat="1" ht="11.25">
      <c r="B549" s="38"/>
      <c r="L549" s="38"/>
      <c r="M549" s="112"/>
    </row>
    <row r="550" spans="2:13" s="11" customFormat="1" ht="11.25">
      <c r="B550" s="38"/>
      <c r="L550" s="38"/>
      <c r="M550" s="112"/>
    </row>
    <row r="551" spans="2:13" s="11" customFormat="1" ht="11.25">
      <c r="B551" s="38"/>
      <c r="L551" s="38"/>
      <c r="M551" s="112"/>
    </row>
    <row r="552" spans="2:13" s="11" customFormat="1" ht="11.25">
      <c r="B552" s="38"/>
      <c r="L552" s="38"/>
      <c r="M552" s="112"/>
    </row>
    <row r="553" spans="2:13" s="11" customFormat="1" ht="11.25">
      <c r="B553" s="38"/>
      <c r="L553" s="38"/>
      <c r="M553" s="112"/>
    </row>
    <row r="554" spans="2:13" s="11" customFormat="1" ht="11.25">
      <c r="B554" s="38"/>
      <c r="L554" s="38"/>
      <c r="M554" s="112"/>
    </row>
    <row r="555" spans="2:13" s="11" customFormat="1" ht="11.25">
      <c r="B555" s="38"/>
      <c r="L555" s="38"/>
      <c r="M555" s="112"/>
    </row>
    <row r="556" spans="2:13" s="11" customFormat="1" ht="11.25">
      <c r="B556" s="38"/>
      <c r="L556" s="38"/>
      <c r="M556" s="112"/>
    </row>
    <row r="557" spans="2:13" s="11" customFormat="1" ht="11.25">
      <c r="B557" s="38"/>
      <c r="L557" s="38"/>
      <c r="M557" s="112"/>
    </row>
    <row r="558" spans="2:13" s="11" customFormat="1" ht="11.25">
      <c r="B558" s="38"/>
      <c r="L558" s="38"/>
      <c r="M558" s="112"/>
    </row>
    <row r="559" spans="2:13" s="11" customFormat="1" ht="11.25">
      <c r="B559" s="38"/>
      <c r="L559" s="38"/>
      <c r="M559" s="112"/>
    </row>
    <row r="560" spans="2:13" s="11" customFormat="1" ht="11.25">
      <c r="B560" s="38"/>
      <c r="L560" s="38"/>
      <c r="M560" s="112"/>
    </row>
    <row r="561" spans="2:13" s="11" customFormat="1" ht="11.25">
      <c r="B561" s="38"/>
      <c r="L561" s="38"/>
      <c r="M561" s="112"/>
    </row>
    <row r="562" spans="2:13" s="11" customFormat="1" ht="11.25">
      <c r="B562" s="38"/>
      <c r="L562" s="38"/>
      <c r="M562" s="112"/>
    </row>
    <row r="563" spans="2:13" s="11" customFormat="1" ht="11.25">
      <c r="B563" s="38"/>
      <c r="L563" s="38"/>
      <c r="M563" s="112"/>
    </row>
    <row r="564" spans="2:13" s="11" customFormat="1" ht="11.25">
      <c r="B564" s="38"/>
      <c r="L564" s="38"/>
      <c r="M564" s="112"/>
    </row>
    <row r="565" spans="2:13" s="11" customFormat="1" ht="11.25">
      <c r="B565" s="38"/>
      <c r="L565" s="38"/>
      <c r="M565" s="112"/>
    </row>
    <row r="566" spans="2:13" s="11" customFormat="1" ht="11.25">
      <c r="B566" s="38"/>
      <c r="L566" s="38"/>
      <c r="M566" s="112"/>
    </row>
    <row r="567" spans="2:13" s="11" customFormat="1" ht="11.25">
      <c r="B567" s="38"/>
      <c r="L567" s="38"/>
      <c r="M567" s="112"/>
    </row>
    <row r="568" spans="2:13" s="11" customFormat="1" ht="11.25">
      <c r="B568" s="38"/>
      <c r="L568" s="38"/>
      <c r="M568" s="112"/>
    </row>
    <row r="569" spans="2:13" s="11" customFormat="1" ht="11.25">
      <c r="B569" s="38"/>
      <c r="L569" s="38"/>
      <c r="M569" s="112"/>
    </row>
    <row r="570" spans="2:13" s="11" customFormat="1" ht="11.25">
      <c r="B570" s="38"/>
      <c r="L570" s="38"/>
      <c r="M570" s="112"/>
    </row>
    <row r="571" spans="2:13" s="11" customFormat="1" ht="11.25">
      <c r="B571" s="38"/>
      <c r="L571" s="38"/>
      <c r="M571" s="112"/>
    </row>
    <row r="572" spans="2:13" s="11" customFormat="1" ht="11.25">
      <c r="B572" s="38"/>
      <c r="L572" s="38"/>
      <c r="M572" s="112"/>
    </row>
    <row r="573" spans="2:13" s="11" customFormat="1" ht="11.25">
      <c r="B573" s="38"/>
      <c r="L573" s="38"/>
      <c r="M573" s="112"/>
    </row>
    <row r="574" spans="2:13" s="11" customFormat="1" ht="11.25">
      <c r="B574" s="38"/>
      <c r="L574" s="38"/>
      <c r="M574" s="112"/>
    </row>
    <row r="575" spans="2:13" s="11" customFormat="1" ht="11.25">
      <c r="B575" s="38"/>
      <c r="L575" s="38"/>
      <c r="M575" s="112"/>
    </row>
    <row r="576" spans="2:13" s="11" customFormat="1" ht="11.25">
      <c r="B576" s="38"/>
      <c r="L576" s="38"/>
      <c r="M576" s="112"/>
    </row>
    <row r="577" spans="2:13" s="11" customFormat="1" ht="11.25">
      <c r="B577" s="38"/>
      <c r="L577" s="38"/>
      <c r="M577" s="112"/>
    </row>
    <row r="578" spans="2:13" s="11" customFormat="1" ht="11.25">
      <c r="B578" s="38"/>
      <c r="L578" s="38"/>
      <c r="M578" s="112"/>
    </row>
    <row r="579" spans="2:13" s="11" customFormat="1" ht="11.25">
      <c r="B579" s="38"/>
      <c r="L579" s="38"/>
      <c r="M579" s="112"/>
    </row>
    <row r="580" spans="2:13" s="11" customFormat="1" ht="11.25">
      <c r="B580" s="38"/>
      <c r="L580" s="38"/>
      <c r="M580" s="112"/>
    </row>
    <row r="581" spans="2:13" s="11" customFormat="1" ht="11.25">
      <c r="B581" s="38"/>
      <c r="L581" s="38"/>
      <c r="M581" s="112"/>
    </row>
    <row r="582" spans="2:13" s="11" customFormat="1" ht="11.25">
      <c r="B582" s="38"/>
      <c r="L582" s="38"/>
      <c r="M582" s="112"/>
    </row>
    <row r="583" spans="2:13" s="11" customFormat="1" ht="11.25">
      <c r="B583" s="38"/>
      <c r="L583" s="38"/>
      <c r="M583" s="112"/>
    </row>
    <row r="584" spans="2:13" s="11" customFormat="1" ht="11.25">
      <c r="B584" s="38"/>
      <c r="L584" s="38"/>
      <c r="M584" s="112"/>
    </row>
    <row r="585" spans="2:13" s="11" customFormat="1" ht="11.25">
      <c r="B585" s="38"/>
      <c r="L585" s="38"/>
      <c r="M585" s="112"/>
    </row>
    <row r="586" spans="2:13" s="11" customFormat="1" ht="11.25">
      <c r="B586" s="38"/>
      <c r="L586" s="38"/>
      <c r="M586" s="112"/>
    </row>
    <row r="587" spans="2:13" s="11" customFormat="1" ht="11.25">
      <c r="B587" s="38"/>
      <c r="L587" s="38"/>
      <c r="M587" s="112"/>
    </row>
    <row r="588" spans="2:13" s="11" customFormat="1" ht="11.25">
      <c r="B588" s="38"/>
      <c r="L588" s="38"/>
      <c r="M588" s="112"/>
    </row>
    <row r="589" spans="2:13" s="11" customFormat="1" ht="11.25">
      <c r="B589" s="38"/>
      <c r="L589" s="38"/>
      <c r="M589" s="112"/>
    </row>
    <row r="590" spans="2:13" s="11" customFormat="1" ht="11.25">
      <c r="B590" s="38"/>
      <c r="L590" s="38"/>
      <c r="M590" s="112"/>
    </row>
    <row r="591" spans="2:13" s="11" customFormat="1" ht="11.25">
      <c r="B591" s="38"/>
      <c r="L591" s="38"/>
      <c r="M591" s="112"/>
    </row>
    <row r="592" spans="2:13" s="11" customFormat="1" ht="11.25">
      <c r="B592" s="38"/>
      <c r="L592" s="38"/>
      <c r="M592" s="112"/>
    </row>
    <row r="593" spans="2:13" s="11" customFormat="1" ht="11.25">
      <c r="B593" s="38"/>
      <c r="L593" s="38"/>
      <c r="M593" s="112"/>
    </row>
    <row r="594" spans="2:13" s="11" customFormat="1" ht="11.25">
      <c r="B594" s="38"/>
      <c r="L594" s="38"/>
      <c r="M594" s="112"/>
    </row>
    <row r="595" spans="2:13" s="11" customFormat="1" ht="11.25">
      <c r="B595" s="38"/>
      <c r="L595" s="38"/>
      <c r="M595" s="112"/>
    </row>
    <row r="596" spans="2:13" s="11" customFormat="1" ht="11.25">
      <c r="B596" s="38"/>
      <c r="L596" s="38"/>
      <c r="M596" s="112"/>
    </row>
    <row r="597" spans="2:13" s="11" customFormat="1" ht="11.25">
      <c r="B597" s="38"/>
      <c r="L597" s="38"/>
      <c r="M597" s="112"/>
    </row>
    <row r="598" spans="2:13" s="11" customFormat="1" ht="11.25">
      <c r="B598" s="38"/>
      <c r="L598" s="38"/>
      <c r="M598" s="112"/>
    </row>
    <row r="599" spans="2:13" s="11" customFormat="1" ht="11.25">
      <c r="B599" s="38"/>
      <c r="L599" s="38"/>
      <c r="M599" s="112"/>
    </row>
    <row r="600" spans="2:13" s="11" customFormat="1" ht="11.25">
      <c r="B600" s="38"/>
      <c r="L600" s="38"/>
      <c r="M600" s="112"/>
    </row>
    <row r="601" spans="2:13" s="11" customFormat="1" ht="11.25">
      <c r="B601" s="38"/>
      <c r="L601" s="38"/>
      <c r="M601" s="112"/>
    </row>
    <row r="602" spans="2:13" s="11" customFormat="1" ht="11.25">
      <c r="B602" s="38"/>
      <c r="L602" s="38"/>
      <c r="M602" s="112"/>
    </row>
    <row r="603" spans="2:13" s="11" customFormat="1" ht="11.25">
      <c r="B603" s="38"/>
      <c r="L603" s="38"/>
      <c r="M603" s="112"/>
    </row>
    <row r="604" spans="2:13" s="11" customFormat="1" ht="11.25">
      <c r="B604" s="38"/>
      <c r="L604" s="38"/>
      <c r="M604" s="112"/>
    </row>
    <row r="605" spans="2:13" s="11" customFormat="1" ht="11.25">
      <c r="B605" s="38"/>
      <c r="L605" s="38"/>
      <c r="M605" s="112"/>
    </row>
    <row r="606" spans="2:13" s="11" customFormat="1" ht="11.25">
      <c r="B606" s="38"/>
      <c r="L606" s="38"/>
      <c r="M606" s="112"/>
    </row>
    <row r="607" spans="2:13" s="11" customFormat="1" ht="11.25">
      <c r="B607" s="38"/>
      <c r="L607" s="38"/>
      <c r="M607" s="112"/>
    </row>
    <row r="608" spans="2:13" s="11" customFormat="1" ht="11.25">
      <c r="B608" s="38"/>
      <c r="L608" s="38"/>
      <c r="M608" s="112"/>
    </row>
    <row r="609" spans="2:13" s="11" customFormat="1" ht="11.25">
      <c r="B609" s="38"/>
      <c r="L609" s="38"/>
      <c r="M609" s="112"/>
    </row>
    <row r="610" spans="2:13" s="11" customFormat="1" ht="11.25">
      <c r="B610" s="38"/>
      <c r="L610" s="38"/>
      <c r="M610" s="112"/>
    </row>
    <row r="611" spans="2:13" s="11" customFormat="1" ht="11.25">
      <c r="B611" s="38"/>
      <c r="L611" s="38"/>
      <c r="M611" s="112"/>
    </row>
    <row r="612" spans="2:13" s="11" customFormat="1" ht="11.25">
      <c r="B612" s="38"/>
      <c r="L612" s="38"/>
      <c r="M612" s="112"/>
    </row>
    <row r="613" spans="2:13" s="11" customFormat="1" ht="11.25">
      <c r="B613" s="38"/>
      <c r="L613" s="38"/>
      <c r="M613" s="112"/>
    </row>
    <row r="614" spans="2:13" s="11" customFormat="1" ht="11.25">
      <c r="B614" s="38"/>
      <c r="L614" s="38"/>
      <c r="M614" s="112"/>
    </row>
    <row r="615" spans="2:13" s="11" customFormat="1" ht="11.25">
      <c r="B615" s="38"/>
      <c r="L615" s="38"/>
      <c r="M615" s="112"/>
    </row>
    <row r="616" spans="2:13" s="11" customFormat="1" ht="11.25">
      <c r="B616" s="38"/>
      <c r="L616" s="38"/>
      <c r="M616" s="112"/>
    </row>
    <row r="617" spans="2:13" s="11" customFormat="1" ht="11.25">
      <c r="B617" s="38"/>
      <c r="L617" s="38"/>
      <c r="M617" s="112"/>
    </row>
    <row r="618" spans="2:13" s="11" customFormat="1" ht="11.25">
      <c r="B618" s="38"/>
      <c r="L618" s="38"/>
      <c r="M618" s="112"/>
    </row>
    <row r="619" spans="2:13" s="11" customFormat="1" ht="11.25">
      <c r="B619" s="38"/>
      <c r="L619" s="38"/>
      <c r="M619" s="112"/>
    </row>
    <row r="620" spans="2:13" s="11" customFormat="1" ht="11.25">
      <c r="B620" s="38"/>
      <c r="L620" s="38"/>
      <c r="M620" s="112"/>
    </row>
    <row r="621" spans="2:13" s="11" customFormat="1" ht="11.25">
      <c r="B621" s="38"/>
      <c r="L621" s="38"/>
      <c r="M621" s="112"/>
    </row>
    <row r="622" spans="2:13" s="11" customFormat="1" ht="11.25">
      <c r="B622" s="38"/>
      <c r="L622" s="38"/>
      <c r="M622" s="112"/>
    </row>
    <row r="623" spans="2:13" s="11" customFormat="1" ht="11.25">
      <c r="B623" s="38"/>
      <c r="L623" s="38"/>
      <c r="M623" s="112"/>
    </row>
    <row r="624" spans="2:13" s="11" customFormat="1" ht="11.25">
      <c r="B624" s="38"/>
      <c r="L624" s="38"/>
      <c r="M624" s="112"/>
    </row>
    <row r="625" spans="2:13" s="11" customFormat="1" ht="11.25">
      <c r="B625" s="38"/>
      <c r="L625" s="38"/>
      <c r="M625" s="112"/>
    </row>
    <row r="626" spans="2:13" s="11" customFormat="1" ht="11.25">
      <c r="B626" s="38"/>
      <c r="L626" s="38"/>
      <c r="M626" s="112"/>
    </row>
    <row r="627" spans="2:13" s="11" customFormat="1" ht="11.25">
      <c r="B627" s="38"/>
      <c r="L627" s="38"/>
      <c r="M627" s="112"/>
    </row>
    <row r="628" spans="2:13" s="11" customFormat="1" ht="11.25">
      <c r="B628" s="38"/>
      <c r="L628" s="38"/>
      <c r="M628" s="112"/>
    </row>
    <row r="629" spans="2:13" s="11" customFormat="1" ht="11.25">
      <c r="B629" s="38"/>
      <c r="L629" s="38"/>
      <c r="M629" s="112"/>
    </row>
    <row r="630" spans="2:13" s="11" customFormat="1" ht="11.25">
      <c r="B630" s="38"/>
      <c r="L630" s="38"/>
      <c r="M630" s="112"/>
    </row>
    <row r="631" spans="2:13" s="11" customFormat="1" ht="11.25">
      <c r="B631" s="38"/>
      <c r="L631" s="38"/>
      <c r="M631" s="112"/>
    </row>
    <row r="632" spans="2:13" s="11" customFormat="1" ht="11.25">
      <c r="B632" s="38"/>
      <c r="L632" s="38"/>
      <c r="M632" s="112"/>
    </row>
    <row r="633" spans="2:13" s="11" customFormat="1" ht="11.25">
      <c r="B633" s="38"/>
      <c r="L633" s="38"/>
      <c r="M633" s="112"/>
    </row>
    <row r="634" spans="2:13" s="11" customFormat="1" ht="11.25">
      <c r="B634" s="38"/>
      <c r="L634" s="38"/>
      <c r="M634" s="112"/>
    </row>
    <row r="635" spans="2:13" s="11" customFormat="1" ht="11.25">
      <c r="B635" s="38"/>
      <c r="L635" s="38"/>
      <c r="M635" s="112"/>
    </row>
    <row r="636" spans="2:13" s="11" customFormat="1" ht="11.25">
      <c r="B636" s="38"/>
      <c r="L636" s="38"/>
      <c r="M636" s="112"/>
    </row>
    <row r="637" spans="2:13" s="11" customFormat="1" ht="11.25">
      <c r="B637" s="38"/>
      <c r="L637" s="38"/>
      <c r="M637" s="112"/>
    </row>
    <row r="638" spans="2:13" s="11" customFormat="1" ht="11.25">
      <c r="B638" s="38"/>
      <c r="L638" s="38"/>
      <c r="M638" s="112"/>
    </row>
    <row r="639" spans="2:13" s="11" customFormat="1" ht="11.25">
      <c r="B639" s="38"/>
      <c r="L639" s="38"/>
      <c r="M639" s="112"/>
    </row>
    <row r="640" spans="2:13" s="11" customFormat="1" ht="11.25">
      <c r="B640" s="38"/>
      <c r="L640" s="38"/>
      <c r="M640" s="112"/>
    </row>
    <row r="641" spans="2:13" s="11" customFormat="1" ht="11.25">
      <c r="B641" s="38"/>
      <c r="L641" s="38"/>
      <c r="M641" s="112"/>
    </row>
    <row r="642" spans="2:13" s="11" customFormat="1" ht="11.25">
      <c r="B642" s="38"/>
      <c r="L642" s="38"/>
      <c r="M642" s="112"/>
    </row>
    <row r="643" spans="2:13" s="11" customFormat="1" ht="11.25">
      <c r="B643" s="38"/>
      <c r="L643" s="38"/>
      <c r="M643" s="112"/>
    </row>
    <row r="644" spans="2:13" s="11" customFormat="1" ht="11.25">
      <c r="B644" s="38"/>
      <c r="L644" s="38"/>
      <c r="M644" s="112"/>
    </row>
    <row r="645" spans="2:13" s="11" customFormat="1" ht="11.25">
      <c r="B645" s="38"/>
      <c r="L645" s="38"/>
      <c r="M645" s="112"/>
    </row>
    <row r="646" spans="2:13" s="11" customFormat="1" ht="11.25">
      <c r="B646" s="38"/>
      <c r="L646" s="38"/>
      <c r="M646" s="112"/>
    </row>
    <row r="647" spans="2:13" s="11" customFormat="1" ht="11.25">
      <c r="B647" s="38"/>
      <c r="L647" s="38"/>
      <c r="M647" s="112"/>
    </row>
    <row r="648" spans="2:13" s="11" customFormat="1" ht="11.25">
      <c r="B648" s="38"/>
      <c r="L648" s="38"/>
      <c r="M648" s="112"/>
    </row>
    <row r="649" spans="2:13" s="11" customFormat="1" ht="11.25">
      <c r="B649" s="38"/>
      <c r="L649" s="38"/>
      <c r="M649" s="112"/>
    </row>
    <row r="650" spans="2:13" s="11" customFormat="1" ht="11.25">
      <c r="B650" s="38"/>
      <c r="L650" s="38"/>
      <c r="M650" s="112"/>
    </row>
    <row r="651" spans="2:13" s="11" customFormat="1" ht="11.25">
      <c r="B651" s="38"/>
      <c r="L651" s="38"/>
      <c r="M651" s="112"/>
    </row>
    <row r="652" spans="2:13" s="11" customFormat="1" ht="11.25">
      <c r="B652" s="38"/>
      <c r="L652" s="38"/>
      <c r="M652" s="112"/>
    </row>
    <row r="653" spans="2:13" s="11" customFormat="1" ht="11.25">
      <c r="B653" s="38"/>
      <c r="L653" s="38"/>
      <c r="M653" s="112"/>
    </row>
    <row r="654" spans="2:13" s="11" customFormat="1" ht="11.25">
      <c r="B654" s="38"/>
      <c r="L654" s="38"/>
      <c r="M654" s="112"/>
    </row>
    <row r="655" spans="2:13" s="11" customFormat="1" ht="11.25">
      <c r="B655" s="38"/>
      <c r="L655" s="38"/>
      <c r="M655" s="112"/>
    </row>
    <row r="656" spans="2:13" s="11" customFormat="1" ht="11.25">
      <c r="B656" s="38"/>
      <c r="L656" s="38"/>
      <c r="M656" s="112"/>
    </row>
    <row r="657" spans="2:13" s="11" customFormat="1" ht="11.25">
      <c r="B657" s="38"/>
      <c r="L657" s="38"/>
      <c r="M657" s="112"/>
    </row>
    <row r="658" spans="2:13" s="11" customFormat="1" ht="11.25">
      <c r="B658" s="38"/>
      <c r="L658" s="38"/>
      <c r="M658" s="112"/>
    </row>
    <row r="659" spans="2:13" s="11" customFormat="1" ht="11.25">
      <c r="B659" s="38"/>
      <c r="L659" s="38"/>
      <c r="M659" s="112"/>
    </row>
    <row r="660" spans="2:13" s="11" customFormat="1" ht="11.25">
      <c r="B660" s="38"/>
      <c r="L660" s="38"/>
      <c r="M660" s="112"/>
    </row>
    <row r="661" spans="2:13" s="11" customFormat="1" ht="11.25">
      <c r="B661" s="38"/>
      <c r="L661" s="38"/>
      <c r="M661" s="112"/>
    </row>
    <row r="662" spans="2:13" s="11" customFormat="1" ht="11.25">
      <c r="B662" s="38"/>
      <c r="L662" s="38"/>
      <c r="M662" s="112"/>
    </row>
    <row r="663" spans="2:13" s="11" customFormat="1" ht="11.25">
      <c r="B663" s="38"/>
      <c r="L663" s="38"/>
      <c r="M663" s="112"/>
    </row>
    <row r="664" spans="2:13" s="11" customFormat="1" ht="11.25">
      <c r="B664" s="38"/>
      <c r="L664" s="38"/>
      <c r="M664" s="112"/>
    </row>
    <row r="665" spans="2:13" s="11" customFormat="1" ht="11.25">
      <c r="B665" s="38"/>
      <c r="L665" s="38"/>
      <c r="M665" s="112"/>
    </row>
    <row r="666" spans="2:13" s="11" customFormat="1" ht="11.25">
      <c r="B666" s="38"/>
      <c r="L666" s="38"/>
      <c r="M666" s="112"/>
    </row>
    <row r="667" spans="2:13" s="11" customFormat="1" ht="11.25">
      <c r="B667" s="38"/>
      <c r="L667" s="38"/>
      <c r="M667" s="112"/>
    </row>
    <row r="668" spans="2:13" s="11" customFormat="1" ht="11.25">
      <c r="B668" s="38"/>
      <c r="L668" s="38"/>
      <c r="M668" s="112"/>
    </row>
    <row r="669" spans="2:13" s="11" customFormat="1" ht="11.25">
      <c r="B669" s="38"/>
      <c r="L669" s="38"/>
      <c r="M669" s="112"/>
    </row>
    <row r="670" spans="2:13" s="11" customFormat="1" ht="11.25">
      <c r="B670" s="38"/>
      <c r="L670" s="38"/>
      <c r="M670" s="112"/>
    </row>
    <row r="671" spans="2:13" s="11" customFormat="1" ht="11.25">
      <c r="B671" s="38"/>
      <c r="L671" s="38"/>
      <c r="M671" s="112"/>
    </row>
    <row r="672" spans="2:13" s="11" customFormat="1" ht="11.25">
      <c r="B672" s="38"/>
      <c r="L672" s="38"/>
      <c r="M672" s="112"/>
    </row>
    <row r="673" spans="2:13" s="11" customFormat="1" ht="11.25">
      <c r="B673" s="38"/>
      <c r="L673" s="38"/>
      <c r="M673" s="112"/>
    </row>
    <row r="674" spans="2:13" s="11" customFormat="1" ht="11.25">
      <c r="B674" s="38"/>
      <c r="L674" s="38"/>
      <c r="M674" s="112"/>
    </row>
    <row r="675" spans="2:13" s="11" customFormat="1" ht="11.25">
      <c r="B675" s="38"/>
      <c r="L675" s="38"/>
      <c r="M675" s="112"/>
    </row>
    <row r="676" spans="2:13" s="11" customFormat="1" ht="11.25">
      <c r="B676" s="38"/>
      <c r="L676" s="38"/>
    </row>
    <row r="677" spans="2:13" s="11" customFormat="1" ht="11.25">
      <c r="B677" s="38"/>
      <c r="L677" s="38"/>
    </row>
    <row r="678" spans="2:13" s="11" customFormat="1" ht="11.25">
      <c r="B678" s="38"/>
      <c r="L678" s="38"/>
    </row>
    <row r="679" spans="2:13" s="11" customFormat="1" ht="11.25">
      <c r="B679" s="38"/>
      <c r="L679" s="38"/>
    </row>
    <row r="680" spans="2:13" s="11" customFormat="1" ht="11.25">
      <c r="B680" s="38"/>
      <c r="L680" s="38"/>
    </row>
    <row r="681" spans="2:13" s="11" customFormat="1" ht="11.25">
      <c r="B681" s="38"/>
      <c r="L681" s="38"/>
    </row>
    <row r="682" spans="2:13" s="11" customFormat="1" ht="11.25">
      <c r="B682" s="38"/>
      <c r="L682" s="38"/>
    </row>
    <row r="683" spans="2:13" s="11" customFormat="1" ht="11.25">
      <c r="B683" s="38"/>
      <c r="L683" s="38"/>
    </row>
    <row r="684" spans="2:13" s="11" customFormat="1" ht="11.25">
      <c r="B684" s="38"/>
      <c r="L684" s="38"/>
    </row>
    <row r="685" spans="2:13" s="11" customFormat="1" ht="11.25">
      <c r="B685" s="38"/>
      <c r="L685" s="38"/>
    </row>
    <row r="686" spans="2:13" s="11" customFormat="1" ht="11.25">
      <c r="B686" s="38"/>
      <c r="L686" s="38"/>
    </row>
    <row r="687" spans="2:13" s="11" customFormat="1" ht="11.25">
      <c r="B687" s="38"/>
      <c r="L687" s="38"/>
    </row>
    <row r="688" spans="2:13" s="11" customFormat="1" ht="11.25">
      <c r="B688" s="38"/>
      <c r="L688" s="38"/>
    </row>
    <row r="689" spans="2:12" s="11" customFormat="1" ht="11.25">
      <c r="B689" s="38"/>
      <c r="L689" s="38"/>
    </row>
    <row r="690" spans="2:12" s="11" customFormat="1" ht="11.25">
      <c r="B690" s="38"/>
      <c r="L690" s="38"/>
    </row>
    <row r="691" spans="2:12" s="11" customFormat="1" ht="11.25">
      <c r="B691" s="38"/>
      <c r="L691" s="38"/>
    </row>
    <row r="692" spans="2:12" s="11" customFormat="1" ht="11.25">
      <c r="B692" s="38"/>
      <c r="L692" s="38"/>
    </row>
    <row r="693" spans="2:12" s="11" customFormat="1" ht="11.25">
      <c r="B693" s="38"/>
      <c r="L693" s="38"/>
    </row>
    <row r="694" spans="2:12" s="11" customFormat="1" ht="11.25">
      <c r="B694" s="38"/>
      <c r="L694" s="38"/>
    </row>
    <row r="695" spans="2:12" s="11" customFormat="1" ht="11.25">
      <c r="B695" s="38"/>
      <c r="L695" s="38"/>
    </row>
    <row r="696" spans="2:12" s="11" customFormat="1" ht="11.25">
      <c r="B696" s="38"/>
      <c r="L696" s="38"/>
    </row>
    <row r="697" spans="2:12" s="11" customFormat="1" ht="11.25">
      <c r="B697" s="38"/>
      <c r="L697" s="38"/>
    </row>
    <row r="698" spans="2:12" s="11" customFormat="1" ht="11.25">
      <c r="B698" s="38"/>
      <c r="L698" s="38"/>
    </row>
    <row r="699" spans="2:12" s="11" customFormat="1" ht="11.25">
      <c r="B699" s="38"/>
      <c r="L699" s="38"/>
    </row>
    <row r="700" spans="2:12" s="11" customFormat="1" ht="11.25">
      <c r="B700" s="38"/>
      <c r="L700" s="38"/>
    </row>
    <row r="701" spans="2:12" s="11" customFormat="1" ht="11.25">
      <c r="B701" s="38"/>
      <c r="L701" s="38"/>
    </row>
    <row r="702" spans="2:12" s="11" customFormat="1" ht="11.25">
      <c r="B702" s="38"/>
      <c r="L702" s="38"/>
    </row>
    <row r="703" spans="2:12" s="11" customFormat="1" ht="11.25">
      <c r="B703" s="38"/>
      <c r="L703" s="38"/>
    </row>
    <row r="704" spans="2:12" s="11" customFormat="1" ht="11.25">
      <c r="B704" s="38"/>
      <c r="L704" s="38"/>
    </row>
    <row r="705" spans="2:12" s="11" customFormat="1" ht="11.25">
      <c r="B705" s="38"/>
      <c r="L705" s="38"/>
    </row>
    <row r="706" spans="2:12" s="11" customFormat="1" ht="11.25">
      <c r="B706" s="38"/>
      <c r="L706" s="38"/>
    </row>
    <row r="707" spans="2:12" s="11" customFormat="1" ht="11.25">
      <c r="B707" s="38"/>
      <c r="L707" s="38"/>
    </row>
    <row r="708" spans="2:12" s="11" customFormat="1" ht="11.25">
      <c r="B708" s="38"/>
      <c r="L708" s="38"/>
    </row>
    <row r="709" spans="2:12" s="11" customFormat="1" ht="11.25">
      <c r="B709" s="38"/>
      <c r="L709" s="38"/>
    </row>
    <row r="710" spans="2:12" s="11" customFormat="1" ht="11.25">
      <c r="B710" s="38"/>
      <c r="L710" s="38"/>
    </row>
    <row r="711" spans="2:12" s="11" customFormat="1" ht="11.25">
      <c r="B711" s="38"/>
      <c r="L711" s="38"/>
    </row>
    <row r="712" spans="2:12" s="11" customFormat="1" ht="11.25">
      <c r="B712" s="38"/>
      <c r="L712" s="38"/>
    </row>
    <row r="713" spans="2:12" s="11" customFormat="1" ht="11.25">
      <c r="B713" s="38"/>
      <c r="L713" s="38"/>
    </row>
    <row r="714" spans="2:12" s="11" customFormat="1" ht="11.25">
      <c r="B714" s="38"/>
      <c r="L714" s="38"/>
    </row>
    <row r="715" spans="2:12" s="11" customFormat="1" ht="11.25">
      <c r="B715" s="38"/>
      <c r="L715" s="38"/>
    </row>
    <row r="716" spans="2:12" s="11" customFormat="1" ht="11.25">
      <c r="B716" s="38"/>
      <c r="L716" s="38"/>
    </row>
    <row r="717" spans="2:12" s="11" customFormat="1" ht="11.25">
      <c r="B717" s="38"/>
      <c r="L717" s="38"/>
    </row>
    <row r="718" spans="2:12" s="11" customFormat="1" ht="11.25">
      <c r="B718" s="38"/>
      <c r="L718" s="38"/>
    </row>
    <row r="719" spans="2:12" s="11" customFormat="1" ht="11.25">
      <c r="B719" s="38"/>
      <c r="L719" s="38"/>
    </row>
    <row r="720" spans="2:12" s="11" customFormat="1" ht="11.25">
      <c r="B720" s="38"/>
      <c r="L720" s="38"/>
    </row>
    <row r="721" spans="2:12" s="11" customFormat="1" ht="11.25">
      <c r="B721" s="38"/>
      <c r="L721" s="38"/>
    </row>
    <row r="722" spans="2:12" s="11" customFormat="1" ht="11.25">
      <c r="B722" s="38"/>
      <c r="L722" s="38"/>
    </row>
    <row r="723" spans="2:12" s="11" customFormat="1" ht="11.25">
      <c r="B723" s="38"/>
      <c r="L723" s="38"/>
    </row>
    <row r="724" spans="2:12" s="11" customFormat="1" ht="11.25">
      <c r="B724" s="38"/>
      <c r="L724" s="38"/>
    </row>
    <row r="725" spans="2:12" s="11" customFormat="1" ht="11.25">
      <c r="B725" s="38"/>
      <c r="L725" s="38"/>
    </row>
    <row r="726" spans="2:12" s="11" customFormat="1" ht="11.25">
      <c r="B726" s="38"/>
      <c r="L726" s="38"/>
    </row>
    <row r="727" spans="2:12" s="11" customFormat="1" ht="11.25">
      <c r="B727" s="38"/>
      <c r="L727" s="38"/>
    </row>
    <row r="728" spans="2:12" s="11" customFormat="1" ht="11.25">
      <c r="B728" s="38"/>
      <c r="L728" s="38"/>
    </row>
    <row r="729" spans="2:12" s="11" customFormat="1" ht="11.25">
      <c r="B729" s="38"/>
      <c r="L729" s="38"/>
    </row>
    <row r="730" spans="2:12" s="11" customFormat="1" ht="11.25">
      <c r="B730" s="38"/>
      <c r="L730" s="38"/>
    </row>
    <row r="731" spans="2:12" s="11" customFormat="1" ht="11.25">
      <c r="B731" s="38"/>
      <c r="L731" s="38"/>
    </row>
    <row r="732" spans="2:12" s="11" customFormat="1" ht="11.25">
      <c r="B732" s="38"/>
      <c r="L732" s="38"/>
    </row>
    <row r="733" spans="2:12" s="11" customFormat="1" ht="11.25">
      <c r="B733" s="38"/>
      <c r="L733" s="38"/>
    </row>
    <row r="734" spans="2:12" s="11" customFormat="1" ht="11.25">
      <c r="B734" s="38"/>
      <c r="L734" s="38"/>
    </row>
    <row r="735" spans="2:12" s="11" customFormat="1" ht="11.25">
      <c r="B735" s="38"/>
      <c r="L735" s="38"/>
    </row>
    <row r="736" spans="2:12" s="11" customFormat="1" ht="11.25">
      <c r="B736" s="38"/>
      <c r="L736" s="38"/>
    </row>
    <row r="737" spans="2:12" s="11" customFormat="1" ht="11.25">
      <c r="B737" s="38"/>
      <c r="L737" s="38"/>
    </row>
    <row r="738" spans="2:12" s="11" customFormat="1" ht="11.25">
      <c r="B738" s="38"/>
      <c r="L738" s="38"/>
    </row>
    <row r="739" spans="2:12" s="11" customFormat="1" ht="11.25">
      <c r="B739" s="38"/>
      <c r="L739" s="38"/>
    </row>
    <row r="740" spans="2:12" s="11" customFormat="1" ht="11.25">
      <c r="B740" s="38"/>
      <c r="L740" s="38"/>
    </row>
    <row r="741" spans="2:12" s="11" customFormat="1" ht="11.25">
      <c r="B741" s="38"/>
      <c r="L741" s="38"/>
    </row>
    <row r="742" spans="2:12" s="11" customFormat="1" ht="11.25">
      <c r="B742" s="38"/>
      <c r="L742" s="38"/>
    </row>
    <row r="743" spans="2:12" s="11" customFormat="1" ht="11.25">
      <c r="B743" s="38"/>
      <c r="L743" s="38"/>
    </row>
    <row r="744" spans="2:12" s="11" customFormat="1" ht="11.25">
      <c r="B744" s="38"/>
      <c r="L744" s="38"/>
    </row>
    <row r="745" spans="2:12" s="11" customFormat="1" ht="11.25">
      <c r="B745" s="38"/>
      <c r="L745" s="38"/>
    </row>
    <row r="746" spans="2:12" s="11" customFormat="1" ht="11.25">
      <c r="B746" s="38"/>
      <c r="L746" s="38"/>
    </row>
    <row r="747" spans="2:12" s="11" customFormat="1" ht="11.25">
      <c r="B747" s="38"/>
      <c r="L747" s="38"/>
    </row>
    <row r="748" spans="2:12" s="11" customFormat="1" ht="11.25">
      <c r="B748" s="38"/>
      <c r="L748" s="38"/>
    </row>
    <row r="749" spans="2:12" s="11" customFormat="1" ht="11.25">
      <c r="B749" s="38"/>
      <c r="L749" s="38"/>
    </row>
    <row r="750" spans="2:12" s="11" customFormat="1" ht="11.25">
      <c r="B750" s="38"/>
      <c r="L750" s="38"/>
    </row>
    <row r="751" spans="2:12" s="11" customFormat="1" ht="11.25">
      <c r="B751" s="38"/>
      <c r="L751" s="38"/>
    </row>
    <row r="752" spans="2:12" s="11" customFormat="1" ht="11.25">
      <c r="B752" s="38"/>
      <c r="L752" s="38"/>
    </row>
    <row r="753" spans="2:12" s="11" customFormat="1" ht="11.25">
      <c r="B753" s="38"/>
      <c r="L753" s="38"/>
    </row>
    <row r="754" spans="2:12" s="11" customFormat="1" ht="11.25">
      <c r="B754" s="38"/>
      <c r="L754" s="38"/>
    </row>
    <row r="755" spans="2:12" s="11" customFormat="1" ht="11.25">
      <c r="B755" s="38"/>
      <c r="L755" s="38"/>
    </row>
    <row r="756" spans="2:12" s="11" customFormat="1" ht="11.25">
      <c r="B756" s="38"/>
      <c r="L756" s="38"/>
    </row>
    <row r="757" spans="2:12" s="11" customFormat="1" ht="11.25">
      <c r="B757" s="38"/>
      <c r="L757" s="38"/>
    </row>
    <row r="758" spans="2:12" s="11" customFormat="1" ht="11.25">
      <c r="B758" s="38"/>
      <c r="L758" s="38"/>
    </row>
    <row r="759" spans="2:12" s="11" customFormat="1" ht="11.25">
      <c r="B759" s="38"/>
      <c r="L759" s="38"/>
    </row>
    <row r="760" spans="2:12" s="11" customFormat="1" ht="11.25">
      <c r="B760" s="38"/>
      <c r="L760" s="38"/>
    </row>
    <row r="761" spans="2:12" s="11" customFormat="1" ht="11.25">
      <c r="B761" s="38"/>
      <c r="L761" s="38"/>
    </row>
    <row r="762" spans="2:12" s="11" customFormat="1" ht="11.25">
      <c r="B762" s="38"/>
      <c r="L762" s="38"/>
    </row>
    <row r="763" spans="2:12" s="11" customFormat="1" ht="11.25">
      <c r="B763" s="38"/>
      <c r="L763" s="38"/>
    </row>
    <row r="764" spans="2:12" s="11" customFormat="1" ht="11.25">
      <c r="B764" s="38"/>
      <c r="L764" s="38"/>
    </row>
    <row r="765" spans="2:12" s="11" customFormat="1" ht="11.25">
      <c r="B765" s="38"/>
      <c r="L765" s="38"/>
    </row>
    <row r="766" spans="2:12" s="11" customFormat="1" ht="11.25">
      <c r="B766" s="38"/>
      <c r="L766" s="38"/>
    </row>
    <row r="767" spans="2:12" s="11" customFormat="1" ht="11.25">
      <c r="B767" s="38"/>
      <c r="L767" s="38"/>
    </row>
    <row r="768" spans="2:12" s="11" customFormat="1" ht="11.25">
      <c r="B768" s="38"/>
      <c r="L768" s="38"/>
    </row>
    <row r="769" spans="2:12" s="11" customFormat="1" ht="11.25">
      <c r="B769" s="38"/>
      <c r="L769" s="38"/>
    </row>
    <row r="770" spans="2:12" s="11" customFormat="1" ht="11.25">
      <c r="B770" s="38"/>
      <c r="L770" s="38"/>
    </row>
    <row r="771" spans="2:12" s="11" customFormat="1" ht="11.25">
      <c r="B771" s="38"/>
      <c r="L771" s="38"/>
    </row>
    <row r="772" spans="2:12" s="11" customFormat="1" ht="11.25">
      <c r="B772" s="38"/>
      <c r="L772" s="38"/>
    </row>
    <row r="773" spans="2:12" s="11" customFormat="1" ht="11.25">
      <c r="B773" s="38"/>
      <c r="L773" s="38"/>
    </row>
    <row r="774" spans="2:12" s="11" customFormat="1" ht="11.25">
      <c r="B774" s="38"/>
      <c r="L774" s="38"/>
    </row>
    <row r="775" spans="2:12" s="11" customFormat="1" ht="11.25">
      <c r="B775" s="38"/>
      <c r="L775" s="38"/>
    </row>
    <row r="776" spans="2:12" s="11" customFormat="1" ht="11.25">
      <c r="B776" s="38"/>
      <c r="L776" s="38"/>
    </row>
    <row r="777" spans="2:12" s="11" customFormat="1" ht="11.25">
      <c r="B777" s="38"/>
      <c r="L777" s="38"/>
    </row>
    <row r="778" spans="2:12" s="11" customFormat="1" ht="11.25">
      <c r="B778" s="38"/>
      <c r="L778" s="38"/>
    </row>
    <row r="779" spans="2:12" s="11" customFormat="1" ht="11.25">
      <c r="B779" s="38"/>
      <c r="L779" s="38"/>
    </row>
    <row r="780" spans="2:12" s="11" customFormat="1" ht="11.25">
      <c r="B780" s="38"/>
      <c r="L780" s="38"/>
    </row>
    <row r="781" spans="2:12" s="11" customFormat="1" ht="11.25">
      <c r="B781" s="38"/>
      <c r="L781" s="38"/>
    </row>
    <row r="782" spans="2:12" s="11" customFormat="1" ht="11.25">
      <c r="B782" s="38"/>
      <c r="L782" s="38"/>
    </row>
    <row r="783" spans="2:12" s="11" customFormat="1" ht="11.25">
      <c r="B783" s="38"/>
      <c r="L783" s="38"/>
    </row>
    <row r="784" spans="2:12" s="11" customFormat="1" ht="11.25">
      <c r="B784" s="38"/>
      <c r="L784" s="38"/>
    </row>
    <row r="785" spans="2:12" s="11" customFormat="1" ht="11.25">
      <c r="B785" s="38"/>
      <c r="L785" s="38"/>
    </row>
    <row r="786" spans="2:12" s="11" customFormat="1" ht="11.25">
      <c r="B786" s="38"/>
      <c r="L786" s="38"/>
    </row>
    <row r="787" spans="2:12" s="11" customFormat="1" ht="11.25">
      <c r="B787" s="38"/>
      <c r="L787" s="38"/>
    </row>
    <row r="788" spans="2:12" s="11" customFormat="1" ht="11.25">
      <c r="B788" s="38"/>
      <c r="L788" s="38"/>
    </row>
    <row r="789" spans="2:12" s="11" customFormat="1" ht="11.25">
      <c r="B789" s="38"/>
      <c r="L789" s="38"/>
    </row>
    <row r="790" spans="2:12" s="11" customFormat="1" ht="11.25">
      <c r="B790" s="38"/>
      <c r="L790" s="38"/>
    </row>
    <row r="791" spans="2:12" s="11" customFormat="1" ht="11.25">
      <c r="B791" s="38"/>
      <c r="L791" s="38"/>
    </row>
    <row r="792" spans="2:12" s="11" customFormat="1" ht="11.25">
      <c r="B792" s="38"/>
      <c r="L792" s="38"/>
    </row>
    <row r="793" spans="2:12" s="11" customFormat="1" ht="11.25">
      <c r="B793" s="38"/>
      <c r="L793" s="38"/>
    </row>
    <row r="794" spans="2:12" s="11" customFormat="1" ht="11.25">
      <c r="B794" s="38"/>
      <c r="L794" s="38"/>
    </row>
    <row r="795" spans="2:12" s="11" customFormat="1" ht="11.25">
      <c r="B795" s="38"/>
      <c r="L795" s="38"/>
    </row>
    <row r="796" spans="2:12" s="11" customFormat="1" ht="11.25">
      <c r="B796" s="38"/>
      <c r="L796" s="38"/>
    </row>
    <row r="797" spans="2:12" s="11" customFormat="1" ht="11.25">
      <c r="B797" s="38"/>
      <c r="L797" s="38"/>
    </row>
    <row r="798" spans="2:12" s="11" customFormat="1" ht="11.25">
      <c r="B798" s="38"/>
      <c r="L798" s="38"/>
    </row>
    <row r="799" spans="2:12" s="11" customFormat="1" ht="11.25">
      <c r="B799" s="38"/>
      <c r="L799" s="38"/>
    </row>
    <row r="800" spans="2:12" s="11" customFormat="1" ht="11.25">
      <c r="B800" s="38"/>
      <c r="L800" s="38"/>
    </row>
    <row r="801" spans="2:12" s="11" customFormat="1" ht="11.25">
      <c r="B801" s="38"/>
      <c r="L801" s="38"/>
    </row>
    <row r="802" spans="2:12" s="11" customFormat="1" ht="11.25">
      <c r="B802" s="38"/>
      <c r="L802" s="38"/>
    </row>
    <row r="803" spans="2:12" s="11" customFormat="1" ht="11.25">
      <c r="B803" s="38"/>
      <c r="L803" s="38"/>
    </row>
    <row r="804" spans="2:12" s="11" customFormat="1" ht="11.25">
      <c r="B804" s="38"/>
      <c r="L804" s="38"/>
    </row>
    <row r="805" spans="2:12" s="11" customFormat="1" ht="11.25">
      <c r="B805" s="38"/>
      <c r="L805" s="38"/>
    </row>
    <row r="806" spans="2:12" s="11" customFormat="1" ht="11.25">
      <c r="B806" s="38"/>
      <c r="L806" s="38"/>
    </row>
    <row r="807" spans="2:12" s="11" customFormat="1" ht="11.25">
      <c r="B807" s="38"/>
      <c r="L807" s="38"/>
    </row>
    <row r="808" spans="2:12" s="11" customFormat="1" ht="11.25">
      <c r="B808" s="38"/>
      <c r="L808" s="38"/>
    </row>
    <row r="809" spans="2:12" s="11" customFormat="1" ht="11.25">
      <c r="B809" s="38"/>
      <c r="L809" s="38"/>
    </row>
    <row r="810" spans="2:12" s="11" customFormat="1" ht="11.25">
      <c r="B810" s="38"/>
      <c r="L810" s="38"/>
    </row>
    <row r="811" spans="2:12" s="11" customFormat="1" ht="11.25">
      <c r="B811" s="38"/>
      <c r="L811" s="38"/>
    </row>
    <row r="812" spans="2:12" s="11" customFormat="1" ht="11.25">
      <c r="B812" s="38"/>
      <c r="L812" s="38"/>
    </row>
    <row r="813" spans="2:12" s="11" customFormat="1" ht="11.25">
      <c r="B813" s="38"/>
      <c r="L813" s="38"/>
    </row>
    <row r="814" spans="2:12" s="11" customFormat="1" ht="11.25">
      <c r="B814" s="38"/>
      <c r="L814" s="38"/>
    </row>
    <row r="815" spans="2:12" s="11" customFormat="1" ht="11.25">
      <c r="B815" s="38"/>
      <c r="L815" s="38"/>
    </row>
    <row r="816" spans="2:12" s="11" customFormat="1" ht="11.25">
      <c r="B816" s="38"/>
      <c r="L816" s="38"/>
    </row>
    <row r="817" spans="2:12" s="11" customFormat="1" ht="11.25">
      <c r="B817" s="38"/>
      <c r="L817" s="38"/>
    </row>
    <row r="818" spans="2:12" s="11" customFormat="1" ht="11.25">
      <c r="B818" s="38"/>
      <c r="L818" s="38"/>
    </row>
    <row r="819" spans="2:12" s="11" customFormat="1" ht="11.25">
      <c r="B819" s="38"/>
      <c r="L819" s="38"/>
    </row>
    <row r="820" spans="2:12" s="11" customFormat="1" ht="11.25">
      <c r="B820" s="38"/>
      <c r="L820" s="38"/>
    </row>
    <row r="821" spans="2:12" s="11" customFormat="1" ht="11.25">
      <c r="B821" s="38"/>
      <c r="L821" s="38"/>
    </row>
    <row r="822" spans="2:12" s="11" customFormat="1" ht="11.25">
      <c r="B822" s="38"/>
      <c r="L822" s="38"/>
    </row>
    <row r="823" spans="2:12" s="11" customFormat="1" ht="11.25">
      <c r="B823" s="38"/>
      <c r="L823" s="38"/>
    </row>
    <row r="824" spans="2:12" s="11" customFormat="1" ht="11.25">
      <c r="B824" s="38"/>
      <c r="L824" s="38"/>
    </row>
    <row r="825" spans="2:12" s="11" customFormat="1" ht="11.25">
      <c r="B825" s="38"/>
      <c r="L825" s="38"/>
    </row>
    <row r="826" spans="2:12" s="11" customFormat="1" ht="11.25">
      <c r="B826" s="38"/>
      <c r="L826" s="38"/>
    </row>
    <row r="827" spans="2:12" s="11" customFormat="1" ht="11.25">
      <c r="B827" s="38"/>
      <c r="L827" s="38"/>
    </row>
    <row r="828" spans="2:12" s="11" customFormat="1" ht="11.25">
      <c r="B828" s="38"/>
      <c r="L828" s="38"/>
    </row>
    <row r="829" spans="2:12" s="11" customFormat="1" ht="11.25">
      <c r="B829" s="38"/>
      <c r="L829" s="38"/>
    </row>
    <row r="830" spans="2:12" s="11" customFormat="1" ht="11.25">
      <c r="B830" s="38"/>
      <c r="L830" s="38"/>
    </row>
    <row r="831" spans="2:12" s="11" customFormat="1" ht="11.25">
      <c r="B831" s="38"/>
      <c r="L831" s="38"/>
    </row>
    <row r="832" spans="2:12" s="11" customFormat="1" ht="11.25">
      <c r="B832" s="38"/>
      <c r="L832" s="38"/>
    </row>
    <row r="833" spans="2:12" s="11" customFormat="1" ht="11.25">
      <c r="B833" s="38"/>
      <c r="L833" s="38"/>
    </row>
    <row r="834" spans="2:12" s="11" customFormat="1" ht="11.25">
      <c r="B834" s="38"/>
      <c r="L834" s="38"/>
    </row>
    <row r="835" spans="2:12" s="11" customFormat="1" ht="11.25">
      <c r="B835" s="38"/>
      <c r="L835" s="38"/>
    </row>
    <row r="836" spans="2:12" s="11" customFormat="1" ht="11.25">
      <c r="B836" s="38"/>
      <c r="L836" s="38"/>
    </row>
    <row r="837" spans="2:12" s="11" customFormat="1" ht="11.25">
      <c r="B837" s="38"/>
      <c r="L837" s="38"/>
    </row>
    <row r="838" spans="2:12" s="11" customFormat="1" ht="11.25">
      <c r="B838" s="38"/>
      <c r="L838" s="38"/>
    </row>
    <row r="839" spans="2:12" s="11" customFormat="1" ht="11.25">
      <c r="B839" s="38"/>
      <c r="L839" s="38"/>
    </row>
    <row r="840" spans="2:12" s="11" customFormat="1" ht="11.25">
      <c r="B840" s="38"/>
      <c r="L840" s="38"/>
    </row>
    <row r="841" spans="2:12" s="11" customFormat="1" ht="11.25">
      <c r="B841" s="38"/>
      <c r="L841" s="38"/>
    </row>
    <row r="842" spans="2:12" s="11" customFormat="1" ht="11.25">
      <c r="B842" s="38"/>
      <c r="L842" s="38"/>
    </row>
    <row r="843" spans="2:12" s="11" customFormat="1" ht="11.25">
      <c r="B843" s="38"/>
      <c r="L843" s="38"/>
    </row>
    <row r="844" spans="2:12" s="11" customFormat="1" ht="11.25">
      <c r="B844" s="38"/>
      <c r="L844" s="38"/>
    </row>
    <row r="845" spans="2:12" s="11" customFormat="1" ht="11.25">
      <c r="B845" s="38"/>
      <c r="L845" s="38"/>
    </row>
    <row r="846" spans="2:12" s="11" customFormat="1" ht="11.25">
      <c r="B846" s="38"/>
      <c r="L846" s="38"/>
    </row>
    <row r="847" spans="2:12" s="11" customFormat="1" ht="11.25">
      <c r="B847" s="38"/>
      <c r="L847" s="38"/>
    </row>
    <row r="848" spans="2:12" s="11" customFormat="1" ht="11.25">
      <c r="B848" s="38"/>
      <c r="L848" s="38"/>
    </row>
    <row r="849" spans="2:12" s="11" customFormat="1" ht="11.25">
      <c r="B849" s="38"/>
      <c r="L849" s="38"/>
    </row>
    <row r="850" spans="2:12" s="11" customFormat="1" ht="11.25">
      <c r="B850" s="38"/>
      <c r="L850" s="38"/>
    </row>
    <row r="851" spans="2:12" s="11" customFormat="1" ht="11.25">
      <c r="B851" s="38"/>
      <c r="L851" s="38"/>
    </row>
    <row r="852" spans="2:12" s="11" customFormat="1" ht="11.25">
      <c r="B852" s="38"/>
      <c r="L852" s="38"/>
    </row>
    <row r="853" spans="2:12" s="11" customFormat="1" ht="11.25">
      <c r="B853" s="38"/>
      <c r="L853" s="38"/>
    </row>
    <row r="854" spans="2:12" s="11" customFormat="1" ht="11.25">
      <c r="B854" s="38"/>
      <c r="L854" s="38"/>
    </row>
    <row r="855" spans="2:12" s="11" customFormat="1" ht="11.25">
      <c r="B855" s="38"/>
      <c r="L855" s="38"/>
    </row>
    <row r="856" spans="2:12" s="11" customFormat="1" ht="11.25">
      <c r="B856" s="38"/>
      <c r="L856" s="38"/>
    </row>
    <row r="857" spans="2:12" s="11" customFormat="1" ht="11.25">
      <c r="B857" s="38"/>
      <c r="L857" s="38"/>
    </row>
    <row r="858" spans="2:12" s="11" customFormat="1" ht="11.25">
      <c r="B858" s="38"/>
      <c r="L858" s="38"/>
    </row>
    <row r="859" spans="2:12" s="11" customFormat="1" ht="11.25">
      <c r="B859" s="38"/>
      <c r="L859" s="38"/>
    </row>
    <row r="860" spans="2:12" s="11" customFormat="1" ht="11.25">
      <c r="B860" s="38"/>
      <c r="L860" s="38"/>
    </row>
    <row r="861" spans="2:12" s="11" customFormat="1" ht="11.25">
      <c r="B861" s="38"/>
      <c r="L861" s="38"/>
    </row>
    <row r="862" spans="2:12" s="11" customFormat="1" ht="11.25">
      <c r="B862" s="38"/>
      <c r="L862" s="38"/>
    </row>
    <row r="863" spans="2:12" s="11" customFormat="1" ht="11.25">
      <c r="B863" s="38"/>
      <c r="L863" s="38"/>
    </row>
    <row r="864" spans="2:12" s="11" customFormat="1" ht="11.25">
      <c r="B864" s="38"/>
      <c r="L864" s="38"/>
    </row>
    <row r="865" spans="2:12" s="11" customFormat="1" ht="11.25">
      <c r="B865" s="38"/>
      <c r="L865" s="38"/>
    </row>
    <row r="866" spans="2:12" s="11" customFormat="1" ht="11.25">
      <c r="B866" s="38"/>
      <c r="L866" s="38"/>
    </row>
    <row r="867" spans="2:12" s="11" customFormat="1" ht="11.25">
      <c r="B867" s="38"/>
      <c r="L867" s="38"/>
    </row>
    <row r="868" spans="2:12" s="11" customFormat="1" ht="11.25">
      <c r="B868" s="38"/>
      <c r="L868" s="38"/>
    </row>
    <row r="869" spans="2:12" s="11" customFormat="1" ht="11.25">
      <c r="B869" s="38"/>
      <c r="L869" s="38"/>
    </row>
    <row r="870" spans="2:12" s="11" customFormat="1" ht="11.25">
      <c r="B870" s="38"/>
      <c r="L870" s="38"/>
    </row>
    <row r="871" spans="2:12" s="11" customFormat="1" ht="11.25">
      <c r="B871" s="38"/>
      <c r="L871" s="38"/>
    </row>
    <row r="872" spans="2:12" s="11" customFormat="1" ht="11.25">
      <c r="B872" s="38"/>
      <c r="L872" s="38"/>
    </row>
    <row r="873" spans="2:12" s="11" customFormat="1" ht="11.25">
      <c r="B873" s="38"/>
      <c r="L873" s="38"/>
    </row>
    <row r="874" spans="2:12" s="11" customFormat="1" ht="11.25">
      <c r="B874" s="38"/>
      <c r="L874" s="38"/>
    </row>
    <row r="875" spans="2:12" s="11" customFormat="1" ht="11.25">
      <c r="B875" s="38"/>
      <c r="L875" s="38"/>
    </row>
    <row r="876" spans="2:12" s="11" customFormat="1" ht="11.25">
      <c r="B876" s="38"/>
      <c r="L876" s="38"/>
    </row>
    <row r="877" spans="2:12" s="11" customFormat="1" ht="11.25">
      <c r="B877" s="38"/>
      <c r="L877" s="38"/>
    </row>
    <row r="878" spans="2:12" s="11" customFormat="1" ht="11.25">
      <c r="B878" s="38"/>
      <c r="L878" s="38"/>
    </row>
    <row r="879" spans="2:12" s="11" customFormat="1" ht="11.25">
      <c r="B879" s="38"/>
      <c r="L879" s="38"/>
    </row>
    <row r="880" spans="2:12" s="11" customFormat="1" ht="11.25">
      <c r="B880" s="38"/>
      <c r="L880" s="38"/>
    </row>
    <row r="881" spans="2:12" s="11" customFormat="1" ht="11.25">
      <c r="B881" s="38"/>
      <c r="L881" s="38"/>
    </row>
    <row r="882" spans="2:12" s="11" customFormat="1" ht="11.25">
      <c r="B882" s="38"/>
      <c r="L882" s="38"/>
    </row>
    <row r="883" spans="2:12" s="11" customFormat="1" ht="11.25">
      <c r="B883" s="38"/>
      <c r="L883" s="38"/>
    </row>
    <row r="884" spans="2:12" s="11" customFormat="1" ht="11.25">
      <c r="B884" s="38"/>
      <c r="L884" s="38"/>
    </row>
    <row r="885" spans="2:12" s="11" customFormat="1" ht="11.25">
      <c r="B885" s="38"/>
      <c r="L885" s="38"/>
    </row>
    <row r="886" spans="2:12" s="11" customFormat="1" ht="11.25">
      <c r="B886" s="38"/>
      <c r="L886" s="38"/>
    </row>
    <row r="887" spans="2:12" s="11" customFormat="1" ht="11.25">
      <c r="B887" s="38"/>
      <c r="L887" s="38"/>
    </row>
    <row r="888" spans="2:12" s="11" customFormat="1" ht="11.25">
      <c r="B888" s="38"/>
      <c r="L888" s="38"/>
    </row>
    <row r="889" spans="2:12" s="11" customFormat="1" ht="11.25">
      <c r="B889" s="38"/>
      <c r="L889" s="38"/>
    </row>
    <row r="890" spans="2:12" s="11" customFormat="1" ht="11.25">
      <c r="B890" s="38"/>
      <c r="L890" s="38"/>
    </row>
    <row r="891" spans="2:12" s="11" customFormat="1" ht="11.25">
      <c r="B891" s="38"/>
      <c r="L891" s="38"/>
    </row>
    <row r="892" spans="2:12" s="11" customFormat="1" ht="11.25">
      <c r="B892" s="38"/>
      <c r="L892" s="38"/>
    </row>
    <row r="893" spans="2:12" s="11" customFormat="1" ht="11.25">
      <c r="B893" s="38"/>
      <c r="L893" s="38"/>
    </row>
    <row r="894" spans="2:12" s="11" customFormat="1" ht="11.25">
      <c r="B894" s="38"/>
      <c r="L894" s="38"/>
    </row>
    <row r="895" spans="2:12" s="11" customFormat="1" ht="11.25">
      <c r="B895" s="38"/>
      <c r="L895" s="38"/>
    </row>
    <row r="896" spans="2:12" s="11" customFormat="1" ht="11.25">
      <c r="B896" s="38"/>
      <c r="L896" s="38"/>
    </row>
    <row r="897" spans="2:12" s="11" customFormat="1" ht="11.25">
      <c r="B897" s="38"/>
      <c r="L897" s="38"/>
    </row>
    <row r="898" spans="2:12" s="11" customFormat="1" ht="11.25">
      <c r="B898" s="38"/>
      <c r="L898" s="38"/>
    </row>
    <row r="899" spans="2:12" s="11" customFormat="1" ht="11.25">
      <c r="B899" s="38"/>
      <c r="L899" s="38"/>
    </row>
    <row r="900" spans="2:12" s="11" customFormat="1" ht="11.25">
      <c r="B900" s="38"/>
      <c r="L900" s="38"/>
    </row>
    <row r="901" spans="2:12" s="11" customFormat="1" ht="11.25">
      <c r="B901" s="38"/>
      <c r="L901" s="38"/>
    </row>
    <row r="902" spans="2:12" s="11" customFormat="1" ht="11.25">
      <c r="B902" s="38"/>
      <c r="L902" s="38"/>
    </row>
    <row r="903" spans="2:12" s="11" customFormat="1" ht="11.25">
      <c r="B903" s="38"/>
      <c r="L903" s="38"/>
    </row>
    <row r="904" spans="2:12" s="11" customFormat="1" ht="11.25">
      <c r="B904" s="38"/>
      <c r="L904" s="38"/>
    </row>
    <row r="905" spans="2:12" s="11" customFormat="1" ht="11.25">
      <c r="B905" s="38"/>
      <c r="L905" s="38"/>
    </row>
    <row r="906" spans="2:12" s="11" customFormat="1" ht="11.25">
      <c r="B906" s="38"/>
      <c r="L906" s="38"/>
    </row>
    <row r="907" spans="2:12" s="11" customFormat="1" ht="11.25">
      <c r="B907" s="38"/>
      <c r="L907" s="38"/>
    </row>
    <row r="908" spans="2:12" s="11" customFormat="1" ht="11.25">
      <c r="B908" s="38"/>
      <c r="L908" s="38"/>
    </row>
    <row r="909" spans="2:12" s="11" customFormat="1" ht="11.25">
      <c r="B909" s="38"/>
      <c r="L909" s="38"/>
    </row>
    <row r="910" spans="2:12" s="11" customFormat="1" ht="11.25">
      <c r="B910" s="38"/>
      <c r="L910" s="38"/>
    </row>
    <row r="911" spans="2:12" s="11" customFormat="1" ht="11.25">
      <c r="B911" s="38"/>
      <c r="L911" s="38"/>
    </row>
    <row r="912" spans="2:12" s="11" customFormat="1" ht="11.25">
      <c r="B912" s="38"/>
      <c r="L912" s="38"/>
    </row>
    <row r="913" spans="2:12" s="11" customFormat="1" ht="11.25">
      <c r="B913" s="38"/>
      <c r="L913" s="38"/>
    </row>
    <row r="914" spans="2:12" s="11" customFormat="1" ht="11.25">
      <c r="B914" s="38"/>
      <c r="L914" s="38"/>
    </row>
    <row r="915" spans="2:12" s="11" customFormat="1" ht="11.25">
      <c r="B915" s="38"/>
      <c r="L915" s="38"/>
    </row>
    <row r="916" spans="2:12" s="11" customFormat="1" ht="11.25">
      <c r="B916" s="38"/>
      <c r="L916" s="38"/>
    </row>
    <row r="917" spans="2:12" s="11" customFormat="1" ht="11.25">
      <c r="B917" s="38"/>
      <c r="L917" s="38"/>
    </row>
    <row r="918" spans="2:12" s="11" customFormat="1" ht="11.25">
      <c r="B918" s="38"/>
      <c r="L918" s="38"/>
    </row>
    <row r="919" spans="2:12" s="11" customFormat="1" ht="11.25">
      <c r="B919" s="38"/>
      <c r="L919" s="38"/>
    </row>
    <row r="920" spans="2:12" s="11" customFormat="1" ht="11.25">
      <c r="B920" s="38"/>
      <c r="L920" s="38"/>
    </row>
    <row r="921" spans="2:12" s="11" customFormat="1" ht="11.25">
      <c r="B921" s="38"/>
      <c r="L921" s="38"/>
    </row>
    <row r="922" spans="2:12" s="11" customFormat="1" ht="11.25">
      <c r="B922" s="38"/>
      <c r="L922" s="38"/>
    </row>
    <row r="923" spans="2:12" s="11" customFormat="1" ht="11.25">
      <c r="B923" s="38"/>
      <c r="L923" s="38"/>
    </row>
    <row r="924" spans="2:12" s="11" customFormat="1" ht="11.25">
      <c r="B924" s="38"/>
      <c r="L924" s="38"/>
    </row>
    <row r="925" spans="2:12" s="11" customFormat="1" ht="11.25">
      <c r="B925" s="38"/>
      <c r="L925" s="38"/>
    </row>
    <row r="926" spans="2:12" s="11" customFormat="1" ht="11.25">
      <c r="B926" s="38"/>
      <c r="L926" s="38"/>
    </row>
    <row r="927" spans="2:12" s="11" customFormat="1" ht="11.25">
      <c r="B927" s="38"/>
      <c r="L927" s="38"/>
    </row>
    <row r="928" spans="2:12" s="11" customFormat="1" ht="11.25">
      <c r="B928" s="38"/>
      <c r="L928" s="38"/>
    </row>
    <row r="929" spans="2:12" s="11" customFormat="1" ht="11.25">
      <c r="B929" s="38"/>
      <c r="L929" s="38"/>
    </row>
    <row r="930" spans="2:12" s="11" customFormat="1" ht="11.25">
      <c r="B930" s="38"/>
      <c r="L930" s="38"/>
    </row>
    <row r="931" spans="2:12" s="11" customFormat="1" ht="11.25">
      <c r="B931" s="38"/>
      <c r="L931" s="38"/>
    </row>
    <row r="932" spans="2:12" s="11" customFormat="1" ht="11.25">
      <c r="B932" s="38"/>
      <c r="L932" s="38"/>
    </row>
    <row r="933" spans="2:12" s="11" customFormat="1" ht="11.25">
      <c r="B933" s="38"/>
      <c r="L933" s="38"/>
    </row>
    <row r="934" spans="2:12" s="11" customFormat="1" ht="11.25">
      <c r="B934" s="38"/>
      <c r="L934" s="38"/>
    </row>
    <row r="935" spans="2:12" s="11" customFormat="1" ht="11.25">
      <c r="B935" s="38"/>
      <c r="L935" s="38"/>
    </row>
    <row r="936" spans="2:12" s="11" customFormat="1" ht="11.25">
      <c r="B936" s="38"/>
      <c r="L936" s="38"/>
    </row>
    <row r="937" spans="2:12" s="11" customFormat="1" ht="11.25">
      <c r="B937" s="38"/>
      <c r="L937" s="38"/>
    </row>
    <row r="938" spans="2:12" s="11" customFormat="1" ht="11.25">
      <c r="B938" s="38"/>
      <c r="L938" s="38"/>
    </row>
    <row r="939" spans="2:12" s="11" customFormat="1" ht="11.25">
      <c r="B939" s="38"/>
      <c r="L939" s="38"/>
    </row>
    <row r="940" spans="2:12" s="11" customFormat="1" ht="11.25">
      <c r="B940" s="38"/>
      <c r="L940" s="38"/>
    </row>
    <row r="941" spans="2:12" s="11" customFormat="1" ht="11.25">
      <c r="B941" s="38"/>
      <c r="L941" s="38"/>
    </row>
    <row r="942" spans="2:12" s="11" customFormat="1" ht="11.25">
      <c r="B942" s="38"/>
      <c r="L942" s="38"/>
    </row>
    <row r="943" spans="2:12" s="11" customFormat="1" ht="11.25">
      <c r="B943" s="38"/>
      <c r="L943" s="38"/>
    </row>
    <row r="944" spans="2:12" s="11" customFormat="1" ht="11.25">
      <c r="B944" s="38"/>
      <c r="L944" s="38"/>
    </row>
    <row r="945" spans="2:12" s="11" customFormat="1" ht="11.25">
      <c r="B945" s="38"/>
      <c r="L945" s="38"/>
    </row>
    <row r="946" spans="2:12" s="11" customFormat="1" ht="11.25">
      <c r="B946" s="38"/>
      <c r="L946" s="38"/>
    </row>
    <row r="947" spans="2:12" s="11" customFormat="1" ht="11.25">
      <c r="B947" s="38"/>
      <c r="L947" s="38"/>
    </row>
    <row r="948" spans="2:12" s="11" customFormat="1" ht="11.25">
      <c r="B948" s="38"/>
      <c r="L948" s="38"/>
    </row>
    <row r="949" spans="2:12" s="11" customFormat="1" ht="11.25">
      <c r="B949" s="38"/>
      <c r="L949" s="38"/>
    </row>
    <row r="950" spans="2:12" s="11" customFormat="1" ht="11.25">
      <c r="B950" s="38"/>
      <c r="L950" s="38"/>
    </row>
    <row r="951" spans="2:12" s="11" customFormat="1" ht="11.25">
      <c r="B951" s="38"/>
      <c r="L951" s="38"/>
    </row>
    <row r="952" spans="2:12" s="11" customFormat="1" ht="11.25">
      <c r="B952" s="38"/>
      <c r="L952" s="38"/>
    </row>
    <row r="953" spans="2:12" s="11" customFormat="1" ht="11.25">
      <c r="B953" s="38"/>
      <c r="L953" s="38"/>
    </row>
    <row r="954" spans="2:12" s="11" customFormat="1" ht="11.25">
      <c r="B954" s="38"/>
      <c r="L954" s="38"/>
    </row>
    <row r="955" spans="2:12" s="11" customFormat="1" ht="11.25">
      <c r="B955" s="38"/>
      <c r="L955" s="38"/>
    </row>
    <row r="956" spans="2:12" s="11" customFormat="1" ht="11.25">
      <c r="B956" s="38"/>
      <c r="L956" s="38"/>
    </row>
    <row r="957" spans="2:12" s="11" customFormat="1" ht="11.25">
      <c r="B957" s="38"/>
      <c r="L957" s="38"/>
    </row>
    <row r="958" spans="2:12" s="11" customFormat="1" ht="11.25">
      <c r="B958" s="38"/>
      <c r="L958" s="38"/>
    </row>
    <row r="959" spans="2:12" s="11" customFormat="1" ht="11.25">
      <c r="B959" s="38"/>
      <c r="L959" s="38"/>
    </row>
    <row r="960" spans="2:12" s="11" customFormat="1" ht="11.25">
      <c r="B960" s="38"/>
      <c r="L960" s="38"/>
    </row>
    <row r="961" spans="2:12" s="11" customFormat="1" ht="11.25">
      <c r="B961" s="38"/>
      <c r="L961" s="38"/>
    </row>
    <row r="962" spans="2:12" s="11" customFormat="1" ht="11.25">
      <c r="B962" s="38"/>
      <c r="L962" s="38"/>
    </row>
    <row r="963" spans="2:12" s="11" customFormat="1" ht="11.25">
      <c r="B963" s="38"/>
      <c r="L963" s="38"/>
    </row>
    <row r="964" spans="2:12" s="11" customFormat="1" ht="11.25">
      <c r="B964" s="38"/>
      <c r="L964" s="38"/>
    </row>
    <row r="965" spans="2:12" s="11" customFormat="1" ht="11.25">
      <c r="B965" s="38"/>
      <c r="L965" s="38"/>
    </row>
    <row r="966" spans="2:12" s="11" customFormat="1" ht="11.25">
      <c r="B966" s="38"/>
      <c r="L966" s="38"/>
    </row>
    <row r="967" spans="2:12" s="11" customFormat="1" ht="11.25">
      <c r="B967" s="38"/>
      <c r="L967" s="38"/>
    </row>
    <row r="968" spans="2:12" s="11" customFormat="1" ht="11.25">
      <c r="B968" s="38"/>
      <c r="L968" s="38"/>
    </row>
    <row r="969" spans="2:12" s="11" customFormat="1" ht="11.25">
      <c r="B969" s="38"/>
      <c r="L969" s="38"/>
    </row>
    <row r="970" spans="2:12" s="11" customFormat="1" ht="11.25">
      <c r="B970" s="38"/>
      <c r="L970" s="38"/>
    </row>
    <row r="971" spans="2:12" s="11" customFormat="1" ht="11.25">
      <c r="B971" s="38"/>
      <c r="L971" s="38"/>
    </row>
    <row r="972" spans="2:12" s="11" customFormat="1" ht="11.25">
      <c r="B972" s="38"/>
      <c r="L972" s="38"/>
    </row>
    <row r="973" spans="2:12" s="11" customFormat="1" ht="11.25">
      <c r="B973" s="38"/>
      <c r="L973" s="38"/>
    </row>
    <row r="974" spans="2:12" s="11" customFormat="1" ht="11.25">
      <c r="B974" s="38"/>
      <c r="L974" s="38"/>
    </row>
    <row r="975" spans="2:12" s="11" customFormat="1" ht="11.25">
      <c r="B975" s="38"/>
      <c r="L975" s="38"/>
    </row>
    <row r="976" spans="2:12" s="11" customFormat="1" ht="11.25">
      <c r="B976" s="38"/>
      <c r="L976" s="38"/>
    </row>
    <row r="977" spans="2:12" s="11" customFormat="1" ht="11.25">
      <c r="B977" s="38"/>
      <c r="L977" s="38"/>
    </row>
    <row r="978" spans="2:12" s="11" customFormat="1" ht="11.25">
      <c r="B978" s="38"/>
      <c r="L978" s="38"/>
    </row>
    <row r="979" spans="2:12" s="11" customFormat="1" ht="11.25">
      <c r="B979" s="38"/>
      <c r="L979" s="38"/>
    </row>
    <row r="980" spans="2:12" s="11" customFormat="1" ht="11.25">
      <c r="B980" s="38"/>
      <c r="L980" s="38"/>
    </row>
    <row r="981" spans="2:12" s="11" customFormat="1" ht="11.25">
      <c r="B981" s="38"/>
      <c r="L981" s="38"/>
    </row>
    <row r="982" spans="2:12" s="11" customFormat="1" ht="11.25">
      <c r="B982" s="38"/>
      <c r="L982" s="38"/>
    </row>
    <row r="983" spans="2:12" s="11" customFormat="1" ht="11.25">
      <c r="B983" s="38"/>
      <c r="L983" s="38"/>
    </row>
    <row r="984" spans="2:12" s="11" customFormat="1" ht="11.25">
      <c r="B984" s="38"/>
      <c r="L984" s="38"/>
    </row>
    <row r="985" spans="2:12" s="11" customFormat="1" ht="11.25">
      <c r="B985" s="38"/>
      <c r="L985" s="38"/>
    </row>
    <row r="986" spans="2:12" s="11" customFormat="1" ht="11.25">
      <c r="B986" s="38"/>
      <c r="L986" s="38"/>
    </row>
    <row r="987" spans="2:12" s="11" customFormat="1" ht="11.25">
      <c r="B987" s="38"/>
      <c r="L987" s="38"/>
    </row>
    <row r="988" spans="2:12" s="11" customFormat="1" ht="11.25">
      <c r="B988" s="38"/>
      <c r="L988" s="38"/>
    </row>
    <row r="989" spans="2:12" s="11" customFormat="1" ht="11.25">
      <c r="B989" s="38"/>
      <c r="L989" s="38"/>
    </row>
    <row r="990" spans="2:12" s="11" customFormat="1" ht="11.25">
      <c r="B990" s="38"/>
      <c r="L990" s="38"/>
    </row>
    <row r="991" spans="2:12" s="11" customFormat="1" ht="11.25">
      <c r="B991" s="38"/>
      <c r="L991" s="38"/>
    </row>
    <row r="992" spans="2:12" s="11" customFormat="1" ht="11.25">
      <c r="B992" s="38"/>
      <c r="L992" s="38"/>
    </row>
    <row r="993" spans="2:12" s="11" customFormat="1" ht="11.25">
      <c r="B993" s="38"/>
      <c r="L993" s="38"/>
    </row>
    <row r="994" spans="2:12" s="11" customFormat="1" ht="11.25">
      <c r="B994" s="38"/>
      <c r="L994" s="38"/>
    </row>
    <row r="995" spans="2:12" s="11" customFormat="1" ht="11.25">
      <c r="B995" s="38"/>
      <c r="L995" s="38"/>
    </row>
    <row r="996" spans="2:12" s="11" customFormat="1" ht="11.25">
      <c r="B996" s="38"/>
      <c r="L996" s="38"/>
    </row>
    <row r="997" spans="2:12" s="11" customFormat="1" ht="11.25">
      <c r="B997" s="38"/>
      <c r="L997" s="38"/>
    </row>
    <row r="998" spans="2:12" s="11" customFormat="1" ht="11.25">
      <c r="B998" s="38"/>
      <c r="L998" s="38"/>
    </row>
    <row r="999" spans="2:12" s="11" customFormat="1" ht="11.25">
      <c r="B999" s="38"/>
      <c r="L999" s="38"/>
    </row>
    <row r="1000" spans="2:12" s="11" customFormat="1" ht="11.25">
      <c r="B1000" s="38"/>
      <c r="L1000" s="38"/>
    </row>
    <row r="1001" spans="2:12" s="11" customFormat="1" ht="11.25">
      <c r="B1001" s="38"/>
      <c r="L1001" s="38"/>
    </row>
    <row r="1002" spans="2:12" s="11" customFormat="1" ht="11.25">
      <c r="B1002" s="38"/>
      <c r="L1002" s="38"/>
    </row>
    <row r="1003" spans="2:12" s="11" customFormat="1" ht="11.25">
      <c r="B1003" s="38"/>
      <c r="L1003" s="38"/>
    </row>
    <row r="1004" spans="2:12" s="11" customFormat="1" ht="11.25">
      <c r="B1004" s="38"/>
      <c r="L1004" s="38"/>
    </row>
    <row r="1005" spans="2:12" s="11" customFormat="1" ht="11.25">
      <c r="B1005" s="38"/>
      <c r="L1005" s="38"/>
    </row>
    <row r="1006" spans="2:12" s="11" customFormat="1" ht="11.25">
      <c r="B1006" s="38"/>
      <c r="L1006" s="38"/>
    </row>
    <row r="1007" spans="2:12" s="11" customFormat="1" ht="11.25">
      <c r="B1007" s="38"/>
      <c r="L1007" s="38"/>
    </row>
    <row r="1008" spans="2:12" s="11" customFormat="1" ht="11.25">
      <c r="B1008" s="38"/>
      <c r="L1008" s="38"/>
    </row>
    <row r="1009" spans="2:12" s="11" customFormat="1" ht="11.25">
      <c r="B1009" s="38"/>
      <c r="L1009" s="38"/>
    </row>
    <row r="1010" spans="2:12" s="11" customFormat="1" ht="11.25">
      <c r="B1010" s="38"/>
      <c r="L1010" s="38"/>
    </row>
    <row r="1011" spans="2:12" s="11" customFormat="1" ht="11.25">
      <c r="B1011" s="38"/>
      <c r="L1011" s="38"/>
    </row>
    <row r="1012" spans="2:12" s="11" customFormat="1" ht="11.25">
      <c r="B1012" s="38"/>
      <c r="L1012" s="38"/>
    </row>
    <row r="1013" spans="2:12" s="11" customFormat="1" ht="11.25">
      <c r="B1013" s="38"/>
      <c r="L1013" s="38"/>
    </row>
    <row r="1014" spans="2:12" s="11" customFormat="1" ht="11.25">
      <c r="B1014" s="38"/>
      <c r="L1014" s="38"/>
    </row>
    <row r="1015" spans="2:12" s="11" customFormat="1" ht="11.25">
      <c r="B1015" s="38"/>
      <c r="L1015" s="38"/>
    </row>
    <row r="1016" spans="2:12" s="11" customFormat="1" ht="11.25">
      <c r="B1016" s="38"/>
      <c r="L1016" s="38"/>
    </row>
    <row r="1017" spans="2:12" s="11" customFormat="1" ht="11.25">
      <c r="B1017" s="38"/>
      <c r="L1017" s="38"/>
    </row>
    <row r="1018" spans="2:12" s="11" customFormat="1" ht="11.25">
      <c r="B1018" s="38"/>
      <c r="L1018" s="38"/>
    </row>
    <row r="1019" spans="2:12" s="11" customFormat="1" ht="11.25">
      <c r="B1019" s="38"/>
      <c r="L1019" s="38"/>
    </row>
    <row r="1020" spans="2:12" s="11" customFormat="1" ht="11.25">
      <c r="B1020" s="38"/>
      <c r="L1020" s="38"/>
    </row>
    <row r="1021" spans="2:12" s="11" customFormat="1" ht="11.25">
      <c r="B1021" s="38"/>
      <c r="L1021" s="38"/>
    </row>
    <row r="1022" spans="2:12" s="11" customFormat="1" ht="11.25">
      <c r="B1022" s="38"/>
      <c r="L1022" s="38"/>
    </row>
    <row r="1023" spans="2:12" s="11" customFormat="1" ht="11.25">
      <c r="B1023" s="38"/>
      <c r="L1023" s="38"/>
    </row>
    <row r="1024" spans="2:12" s="11" customFormat="1" ht="11.25">
      <c r="B1024" s="38"/>
      <c r="L1024" s="38"/>
    </row>
    <row r="1025" spans="2:12" s="11" customFormat="1" ht="11.25">
      <c r="B1025" s="38"/>
      <c r="L1025" s="38"/>
    </row>
    <row r="1026" spans="2:12" s="11" customFormat="1" ht="11.25">
      <c r="B1026" s="38"/>
      <c r="L1026" s="38"/>
    </row>
    <row r="1027" spans="2:12" s="11" customFormat="1" ht="11.25">
      <c r="B1027" s="38"/>
      <c r="L1027" s="38"/>
    </row>
    <row r="1028" spans="2:12" s="11" customFormat="1" ht="11.25">
      <c r="B1028" s="38"/>
      <c r="L1028" s="38"/>
    </row>
    <row r="1029" spans="2:12" s="11" customFormat="1" ht="11.25">
      <c r="B1029" s="38"/>
      <c r="L1029" s="38"/>
    </row>
    <row r="1030" spans="2:12" s="11" customFormat="1" ht="11.25">
      <c r="B1030" s="38"/>
      <c r="L1030" s="38"/>
    </row>
    <row r="1031" spans="2:12" s="11" customFormat="1" ht="11.25">
      <c r="B1031" s="38"/>
      <c r="L1031" s="38"/>
    </row>
    <row r="1032" spans="2:12" s="11" customFormat="1" ht="11.25">
      <c r="B1032" s="38"/>
      <c r="L1032" s="38"/>
    </row>
    <row r="1033" spans="2:12" s="11" customFormat="1" ht="11.25">
      <c r="B1033" s="38"/>
      <c r="L1033" s="38"/>
    </row>
    <row r="1034" spans="2:12" s="11" customFormat="1" ht="11.25">
      <c r="B1034" s="38"/>
      <c r="L1034" s="38"/>
    </row>
    <row r="1035" spans="2:12" s="11" customFormat="1" ht="11.25">
      <c r="B1035" s="38"/>
      <c r="L1035" s="38"/>
    </row>
    <row r="1036" spans="2:12" s="11" customFormat="1" ht="11.25">
      <c r="B1036" s="38"/>
      <c r="L1036" s="38"/>
    </row>
    <row r="1037" spans="2:12" s="11" customFormat="1" ht="11.25">
      <c r="B1037" s="38"/>
      <c r="L1037" s="38"/>
    </row>
    <row r="1038" spans="2:12" s="11" customFormat="1" ht="11.25">
      <c r="B1038" s="38"/>
      <c r="L1038" s="38"/>
    </row>
    <row r="1039" spans="2:12" s="11" customFormat="1" ht="11.25">
      <c r="B1039" s="38"/>
      <c r="L1039" s="38"/>
    </row>
    <row r="1040" spans="2:12" s="11" customFormat="1" ht="11.25">
      <c r="B1040" s="38"/>
      <c r="L1040" s="38"/>
    </row>
    <row r="1041" spans="2:12" s="11" customFormat="1" ht="11.25">
      <c r="B1041" s="38"/>
      <c r="L1041" s="38"/>
    </row>
    <row r="1042" spans="2:12" s="11" customFormat="1" ht="11.25">
      <c r="B1042" s="38"/>
      <c r="L1042" s="38"/>
    </row>
    <row r="1043" spans="2:12" s="11" customFormat="1" ht="11.25">
      <c r="B1043" s="38"/>
      <c r="L1043" s="38"/>
    </row>
    <row r="1044" spans="2:12" s="11" customFormat="1" ht="11.25">
      <c r="B1044" s="38"/>
      <c r="L1044" s="38"/>
    </row>
    <row r="1045" spans="2:12" s="11" customFormat="1" ht="11.25">
      <c r="B1045" s="38"/>
      <c r="L1045" s="38"/>
    </row>
    <row r="1046" spans="2:12" s="11" customFormat="1" ht="11.25">
      <c r="B1046" s="38"/>
      <c r="L1046" s="38"/>
    </row>
    <row r="1047" spans="2:12" s="11" customFormat="1" ht="11.25">
      <c r="B1047" s="38"/>
      <c r="L1047" s="38"/>
    </row>
    <row r="1048" spans="2:12" s="11" customFormat="1" ht="11.25">
      <c r="B1048" s="38"/>
      <c r="L1048" s="38"/>
    </row>
    <row r="1049" spans="2:12" s="11" customFormat="1" ht="11.25">
      <c r="B1049" s="38"/>
      <c r="L1049" s="38"/>
    </row>
    <row r="1050" spans="2:12" s="11" customFormat="1" ht="11.25">
      <c r="B1050" s="38"/>
      <c r="L1050" s="38"/>
    </row>
    <row r="1051" spans="2:12" s="11" customFormat="1" ht="11.25">
      <c r="B1051" s="38"/>
      <c r="L1051" s="38"/>
    </row>
    <row r="1052" spans="2:12" s="11" customFormat="1" ht="11.25">
      <c r="B1052" s="38"/>
      <c r="L1052" s="38"/>
    </row>
    <row r="1053" spans="2:12" s="11" customFormat="1" ht="11.25">
      <c r="B1053" s="38"/>
      <c r="L1053" s="38"/>
    </row>
    <row r="1054" spans="2:12" s="11" customFormat="1" ht="11.25">
      <c r="B1054" s="38"/>
      <c r="L1054" s="38"/>
    </row>
    <row r="1055" spans="2:12" s="11" customFormat="1" ht="11.25">
      <c r="B1055" s="38"/>
      <c r="L1055" s="38"/>
    </row>
    <row r="1056" spans="2:12" s="11" customFormat="1" ht="11.25">
      <c r="B1056" s="38"/>
      <c r="L1056" s="38"/>
    </row>
    <row r="1057" spans="2:12" s="11" customFormat="1" ht="11.25">
      <c r="B1057" s="38"/>
      <c r="L1057" s="38"/>
    </row>
    <row r="1058" spans="2:12" s="11" customFormat="1" ht="11.25">
      <c r="B1058" s="38"/>
      <c r="L1058" s="38"/>
    </row>
    <row r="1059" spans="2:12" s="11" customFormat="1" ht="11.25">
      <c r="B1059" s="38"/>
      <c r="L1059" s="38"/>
    </row>
    <row r="1060" spans="2:12" s="11" customFormat="1" ht="11.25">
      <c r="B1060" s="38"/>
      <c r="L1060" s="38"/>
    </row>
    <row r="1061" spans="2:12" s="11" customFormat="1" ht="11.25">
      <c r="B1061" s="38"/>
      <c r="L1061" s="38"/>
    </row>
    <row r="1062" spans="2:12" s="11" customFormat="1" ht="11.25">
      <c r="B1062" s="38"/>
      <c r="L1062" s="38"/>
    </row>
    <row r="1063" spans="2:12" s="11" customFormat="1" ht="11.25">
      <c r="B1063" s="38"/>
      <c r="L1063" s="38"/>
    </row>
    <row r="1064" spans="2:12" s="11" customFormat="1" ht="11.25">
      <c r="B1064" s="38"/>
      <c r="L1064" s="38"/>
    </row>
    <row r="1065" spans="2:12" s="11" customFormat="1" ht="11.25">
      <c r="B1065" s="38"/>
      <c r="L1065" s="38"/>
    </row>
    <row r="1066" spans="2:12" s="11" customFormat="1" ht="11.25">
      <c r="B1066" s="38"/>
      <c r="L1066" s="38"/>
    </row>
    <row r="1067" spans="2:12" s="11" customFormat="1" ht="11.25">
      <c r="B1067" s="38"/>
      <c r="L1067" s="38"/>
    </row>
    <row r="1068" spans="2:12" s="11" customFormat="1" ht="11.25">
      <c r="B1068" s="38"/>
      <c r="L1068" s="38"/>
    </row>
    <row r="1069" spans="2:12" s="11" customFormat="1" ht="11.25">
      <c r="B1069" s="38"/>
      <c r="L1069" s="38"/>
    </row>
    <row r="1070" spans="2:12" s="11" customFormat="1" ht="11.25">
      <c r="B1070" s="38"/>
      <c r="L1070" s="38"/>
    </row>
    <row r="1071" spans="2:12" s="11" customFormat="1" ht="11.25">
      <c r="B1071" s="38"/>
      <c r="L1071" s="38"/>
    </row>
    <row r="1072" spans="2:12" s="11" customFormat="1" ht="11.25">
      <c r="B1072" s="38"/>
      <c r="L1072" s="38"/>
    </row>
    <row r="1073" spans="2:12" s="11" customFormat="1" ht="11.25">
      <c r="B1073" s="38"/>
      <c r="L1073" s="38"/>
    </row>
    <row r="1074" spans="2:12" s="11" customFormat="1" ht="11.25">
      <c r="B1074" s="38"/>
      <c r="L1074" s="38"/>
    </row>
    <row r="1075" spans="2:12" s="11" customFormat="1" ht="11.25">
      <c r="B1075" s="38"/>
      <c r="L1075" s="38"/>
    </row>
    <row r="1076" spans="2:12" s="11" customFormat="1" ht="11.25">
      <c r="B1076" s="38"/>
      <c r="L1076" s="38"/>
    </row>
    <row r="1077" spans="2:12" s="11" customFormat="1" ht="11.25">
      <c r="B1077" s="38"/>
      <c r="L1077" s="38"/>
    </row>
    <row r="1078" spans="2:12" s="11" customFormat="1" ht="11.25">
      <c r="B1078" s="38"/>
      <c r="L1078" s="38"/>
    </row>
    <row r="1079" spans="2:12" s="11" customFormat="1" ht="11.25">
      <c r="B1079" s="38"/>
      <c r="L1079" s="38"/>
    </row>
    <row r="1080" spans="2:12" s="11" customFormat="1" ht="11.25">
      <c r="B1080" s="38"/>
      <c r="L1080" s="38"/>
    </row>
    <row r="1081" spans="2:12" s="11" customFormat="1" ht="11.25">
      <c r="B1081" s="38"/>
      <c r="L1081" s="38"/>
    </row>
    <row r="1082" spans="2:12" s="11" customFormat="1" ht="11.25">
      <c r="B1082" s="38"/>
      <c r="L1082" s="38"/>
    </row>
    <row r="1083" spans="2:12" s="11" customFormat="1" ht="11.25">
      <c r="B1083" s="38"/>
      <c r="L1083" s="38"/>
    </row>
    <row r="1084" spans="2:12" s="11" customFormat="1" ht="11.25">
      <c r="B1084" s="38"/>
      <c r="L1084" s="38"/>
    </row>
    <row r="1085" spans="2:12" s="11" customFormat="1" ht="11.25">
      <c r="B1085" s="38"/>
      <c r="L1085" s="38"/>
    </row>
    <row r="1086" spans="2:12" s="11" customFormat="1" ht="11.25">
      <c r="B1086" s="38"/>
      <c r="L1086" s="38"/>
    </row>
    <row r="1087" spans="2:12" s="11" customFormat="1" ht="11.25">
      <c r="B1087" s="38"/>
      <c r="L1087" s="38"/>
    </row>
    <row r="1088" spans="2:12" s="11" customFormat="1" ht="11.25">
      <c r="B1088" s="38"/>
      <c r="L1088" s="38"/>
    </row>
    <row r="1089" spans="2:12" s="11" customFormat="1" ht="11.25">
      <c r="B1089" s="38"/>
      <c r="L1089" s="38"/>
    </row>
    <row r="1090" spans="2:12" s="11" customFormat="1" ht="11.25">
      <c r="B1090" s="38"/>
      <c r="L1090" s="38"/>
    </row>
    <row r="1091" spans="2:12" s="11" customFormat="1" ht="11.25">
      <c r="B1091" s="38"/>
      <c r="L1091" s="38"/>
    </row>
    <row r="1092" spans="2:12" s="11" customFormat="1" ht="11.25">
      <c r="B1092" s="38"/>
      <c r="L1092" s="38"/>
    </row>
    <row r="1093" spans="2:12" s="11" customFormat="1" ht="11.25">
      <c r="B1093" s="38"/>
      <c r="L1093" s="38"/>
    </row>
    <row r="1094" spans="2:12" s="11" customFormat="1" ht="11.25">
      <c r="B1094" s="38"/>
      <c r="L1094" s="38"/>
    </row>
    <row r="1095" spans="2:12" s="11" customFormat="1" ht="11.25">
      <c r="B1095" s="38"/>
      <c r="L1095" s="38"/>
    </row>
    <row r="1096" spans="2:12" s="11" customFormat="1" ht="11.25">
      <c r="B1096" s="38"/>
      <c r="L1096" s="38"/>
    </row>
    <row r="1097" spans="2:12" s="11" customFormat="1" ht="11.25">
      <c r="B1097" s="38"/>
      <c r="L1097" s="38"/>
    </row>
    <row r="1098" spans="2:12" s="11" customFormat="1" ht="11.25">
      <c r="B1098" s="38"/>
      <c r="L1098" s="38"/>
    </row>
    <row r="1099" spans="2:12" s="11" customFormat="1" ht="11.25">
      <c r="B1099" s="38"/>
      <c r="L1099" s="38"/>
    </row>
    <row r="1100" spans="2:12" s="11" customFormat="1" ht="11.25">
      <c r="B1100" s="38"/>
      <c r="L1100" s="38"/>
    </row>
    <row r="1101" spans="2:12" s="11" customFormat="1" ht="11.25">
      <c r="B1101" s="38"/>
      <c r="L1101" s="38"/>
    </row>
    <row r="1102" spans="2:12" s="11" customFormat="1" ht="11.25">
      <c r="B1102" s="38"/>
      <c r="L1102" s="38"/>
    </row>
    <row r="1103" spans="2:12" s="11" customFormat="1" ht="11.25">
      <c r="B1103" s="38"/>
      <c r="L1103" s="38"/>
    </row>
    <row r="1104" spans="2:12" s="11" customFormat="1" ht="11.25">
      <c r="B1104" s="38"/>
      <c r="L1104" s="38"/>
    </row>
    <row r="1105" spans="2:12" s="11" customFormat="1" ht="11.25">
      <c r="B1105" s="38"/>
      <c r="L1105" s="38"/>
    </row>
    <row r="1106" spans="2:12" s="11" customFormat="1" ht="11.25">
      <c r="B1106" s="38"/>
      <c r="L1106" s="38"/>
    </row>
    <row r="1107" spans="2:12" s="11" customFormat="1" ht="11.25">
      <c r="B1107" s="38"/>
      <c r="L1107" s="38"/>
    </row>
    <row r="1108" spans="2:12" s="11" customFormat="1" ht="11.25">
      <c r="B1108" s="38"/>
      <c r="L1108" s="38"/>
    </row>
    <row r="1109" spans="2:12" s="11" customFormat="1" ht="11.25">
      <c r="B1109" s="38"/>
      <c r="L1109" s="38"/>
    </row>
    <row r="1110" spans="2:12" s="11" customFormat="1" ht="11.25">
      <c r="B1110" s="38"/>
      <c r="L1110" s="38"/>
    </row>
    <row r="1111" spans="2:12" s="11" customFormat="1" ht="11.25">
      <c r="B1111" s="38"/>
      <c r="L1111" s="38"/>
    </row>
    <row r="1112" spans="2:12" s="11" customFormat="1" ht="11.25">
      <c r="B1112" s="38"/>
      <c r="L1112" s="38"/>
    </row>
    <row r="1113" spans="2:12" s="11" customFormat="1" ht="11.25">
      <c r="B1113" s="38"/>
      <c r="L1113" s="38"/>
    </row>
    <row r="1114" spans="2:12" s="11" customFormat="1" ht="11.25">
      <c r="B1114" s="38"/>
      <c r="L1114" s="38"/>
    </row>
    <row r="1115" spans="2:12" s="11" customFormat="1" ht="11.25">
      <c r="B1115" s="38"/>
      <c r="L1115" s="38"/>
    </row>
    <row r="1116" spans="2:12" s="11" customFormat="1" ht="11.25">
      <c r="B1116" s="38"/>
      <c r="L1116" s="38"/>
    </row>
    <row r="1117" spans="2:12" s="11" customFormat="1" ht="11.25">
      <c r="B1117" s="38"/>
      <c r="L1117" s="38"/>
    </row>
    <row r="1118" spans="2:12" s="11" customFormat="1" ht="11.25">
      <c r="B1118" s="38"/>
      <c r="L1118" s="38"/>
    </row>
    <row r="1119" spans="2:12" s="11" customFormat="1" ht="11.25">
      <c r="B1119" s="38"/>
      <c r="L1119" s="38"/>
    </row>
    <row r="1120" spans="2:12" s="11" customFormat="1" ht="11.25">
      <c r="B1120" s="38"/>
      <c r="L1120" s="38"/>
    </row>
    <row r="1121" spans="2:12" s="11" customFormat="1" ht="11.25">
      <c r="B1121" s="38"/>
      <c r="L1121" s="38"/>
    </row>
    <row r="1122" spans="2:12" s="11" customFormat="1" ht="11.25">
      <c r="B1122" s="38"/>
      <c r="L1122" s="38"/>
    </row>
    <row r="1123" spans="2:12" s="11" customFormat="1" ht="11.25">
      <c r="B1123" s="38"/>
      <c r="L1123" s="38"/>
    </row>
    <row r="1124" spans="2:12" s="11" customFormat="1" ht="11.25">
      <c r="B1124" s="38"/>
      <c r="L1124" s="38"/>
    </row>
    <row r="1125" spans="2:12" s="11" customFormat="1" ht="11.25">
      <c r="B1125" s="38"/>
      <c r="L1125" s="38"/>
    </row>
    <row r="1126" spans="2:12" s="11" customFormat="1" ht="11.25">
      <c r="B1126" s="38"/>
      <c r="L1126" s="38"/>
    </row>
    <row r="1127" spans="2:12" s="11" customFormat="1" ht="11.25">
      <c r="B1127" s="38"/>
      <c r="L1127" s="38"/>
    </row>
    <row r="1128" spans="2:12" s="11" customFormat="1" ht="11.25">
      <c r="B1128" s="38"/>
      <c r="L1128" s="38"/>
    </row>
    <row r="1129" spans="2:12" s="11" customFormat="1" ht="11.25">
      <c r="B1129" s="38"/>
      <c r="L1129" s="38"/>
    </row>
    <row r="1130" spans="2:12" s="11" customFormat="1" ht="11.25">
      <c r="B1130" s="38"/>
      <c r="L1130" s="38"/>
    </row>
    <row r="1131" spans="2:12" s="11" customFormat="1" ht="11.25">
      <c r="B1131" s="38"/>
      <c r="L1131" s="38"/>
    </row>
    <row r="1132" spans="2:12" s="11" customFormat="1" ht="11.25">
      <c r="B1132" s="38"/>
      <c r="L1132" s="38"/>
    </row>
    <row r="1133" spans="2:12" s="11" customFormat="1" ht="11.25">
      <c r="B1133" s="38"/>
      <c r="L1133" s="38"/>
    </row>
    <row r="1134" spans="2:12" s="11" customFormat="1" ht="11.25">
      <c r="B1134" s="38"/>
      <c r="L1134" s="38"/>
    </row>
    <row r="1135" spans="2:12" s="11" customFormat="1" ht="11.25">
      <c r="B1135" s="38"/>
      <c r="L1135" s="38"/>
    </row>
    <row r="1136" spans="2:12" s="11" customFormat="1" ht="11.25">
      <c r="B1136" s="38"/>
      <c r="L1136" s="38"/>
    </row>
    <row r="1137" spans="2:12" s="11" customFormat="1" ht="11.25">
      <c r="B1137" s="38"/>
      <c r="L1137" s="38"/>
    </row>
    <row r="1138" spans="2:12" s="11" customFormat="1" ht="11.25">
      <c r="B1138" s="38"/>
      <c r="L1138" s="38"/>
    </row>
    <row r="1139" spans="2:12" s="11" customFormat="1" ht="11.25">
      <c r="B1139" s="38"/>
      <c r="L1139" s="38"/>
    </row>
    <row r="1140" spans="2:12" s="11" customFormat="1" ht="11.25">
      <c r="B1140" s="38"/>
      <c r="L1140" s="38"/>
    </row>
    <row r="1141" spans="2:12" s="11" customFormat="1" ht="11.25">
      <c r="B1141" s="38"/>
      <c r="L1141" s="38"/>
    </row>
    <row r="1142" spans="2:12" s="11" customFormat="1" ht="11.25">
      <c r="B1142" s="38"/>
      <c r="L1142" s="38"/>
    </row>
    <row r="1143" spans="2:12" s="11" customFormat="1" ht="11.25">
      <c r="B1143" s="38"/>
      <c r="L1143" s="38"/>
    </row>
    <row r="1144" spans="2:12" s="11" customFormat="1" ht="11.25">
      <c r="B1144" s="38"/>
      <c r="L1144" s="38"/>
    </row>
    <row r="1145" spans="2:12" s="11" customFormat="1" ht="11.25">
      <c r="B1145" s="38"/>
      <c r="L1145" s="38"/>
    </row>
    <row r="1146" spans="2:12" s="11" customFormat="1" ht="11.25">
      <c r="B1146" s="38"/>
      <c r="L1146" s="38"/>
    </row>
    <row r="1147" spans="2:12" s="11" customFormat="1" ht="11.25">
      <c r="B1147" s="38"/>
      <c r="L1147" s="38"/>
    </row>
    <row r="1148" spans="2:12" s="11" customFormat="1" ht="11.25">
      <c r="B1148" s="38"/>
      <c r="L1148" s="38"/>
    </row>
    <row r="1149" spans="2:12" s="11" customFormat="1" ht="11.25">
      <c r="B1149" s="38"/>
      <c r="L1149" s="38"/>
    </row>
    <row r="1150" spans="2:12" s="11" customFormat="1" ht="11.25">
      <c r="B1150" s="38"/>
      <c r="L1150" s="38"/>
    </row>
    <row r="1151" spans="2:12" s="11" customFormat="1" ht="11.25">
      <c r="B1151" s="38"/>
      <c r="L1151" s="38"/>
    </row>
    <row r="1152" spans="2:12" s="11" customFormat="1" ht="11.25">
      <c r="B1152" s="38"/>
      <c r="L1152" s="38"/>
    </row>
    <row r="1153" spans="1:12">
      <c r="A1153" s="11"/>
      <c r="B1153" s="38"/>
      <c r="C1153" s="11"/>
      <c r="D1153" s="11"/>
      <c r="E1153" s="11"/>
      <c r="F1153" s="11"/>
      <c r="G1153" s="11"/>
      <c r="H1153" s="11"/>
      <c r="I1153" s="11"/>
      <c r="J1153" s="11"/>
      <c r="K1153" s="11"/>
      <c r="L1153" s="38"/>
    </row>
    <row r="1154" spans="1:12">
      <c r="A1154" s="11"/>
      <c r="B1154" s="38"/>
      <c r="C1154" s="11"/>
      <c r="D1154" s="11"/>
      <c r="E1154" s="11"/>
      <c r="F1154" s="11"/>
      <c r="G1154" s="11"/>
      <c r="H1154" s="11"/>
      <c r="I1154" s="11"/>
      <c r="J1154" s="11"/>
      <c r="K1154" s="11"/>
      <c r="L1154" s="38"/>
    </row>
    <row r="1155" spans="1:12">
      <c r="A1155" s="11"/>
      <c r="B1155" s="38"/>
      <c r="C1155" s="11"/>
      <c r="D1155" s="11"/>
      <c r="E1155" s="11"/>
      <c r="F1155" s="11"/>
      <c r="G1155" s="11"/>
      <c r="H1155" s="11"/>
      <c r="I1155" s="11"/>
      <c r="J1155" s="11"/>
      <c r="K1155" s="11"/>
      <c r="L1155" s="38"/>
    </row>
    <row r="1156" spans="1:12">
      <c r="A1156" s="11"/>
      <c r="B1156" s="38"/>
      <c r="C1156" s="11"/>
      <c r="D1156" s="11"/>
      <c r="E1156" s="11"/>
      <c r="F1156" s="11"/>
      <c r="G1156" s="11"/>
      <c r="H1156" s="11"/>
      <c r="I1156" s="11"/>
      <c r="J1156" s="11"/>
      <c r="K1156" s="11"/>
      <c r="L1156" s="38"/>
    </row>
    <row r="1157" spans="1:12">
      <c r="A1157" s="11"/>
      <c r="B1157" s="38"/>
      <c r="C1157" s="11"/>
      <c r="D1157" s="11"/>
      <c r="E1157" s="11"/>
      <c r="F1157" s="11"/>
      <c r="G1157" s="11"/>
      <c r="H1157" s="11"/>
      <c r="I1157" s="11"/>
      <c r="J1157" s="11"/>
      <c r="K1157" s="11"/>
      <c r="L1157" s="38"/>
    </row>
    <row r="1158" spans="1:12">
      <c r="A1158" s="11"/>
      <c r="B1158" s="38"/>
      <c r="C1158" s="11"/>
      <c r="D1158" s="11"/>
      <c r="E1158" s="11"/>
      <c r="F1158" s="11"/>
      <c r="G1158" s="11"/>
      <c r="H1158" s="11"/>
      <c r="I1158" s="11"/>
      <c r="J1158" s="11"/>
      <c r="K1158" s="11"/>
      <c r="L1158" s="38"/>
    </row>
    <row r="1159" spans="1:12">
      <c r="A1159" s="11"/>
      <c r="B1159" s="38"/>
      <c r="C1159" s="11"/>
      <c r="D1159" s="11"/>
      <c r="E1159" s="11"/>
      <c r="F1159" s="11"/>
      <c r="G1159" s="11"/>
      <c r="H1159" s="11"/>
      <c r="I1159" s="11"/>
      <c r="J1159" s="11"/>
      <c r="K1159" s="11"/>
      <c r="L1159" s="38"/>
    </row>
    <row r="1160" spans="1:12">
      <c r="A1160" s="11"/>
      <c r="B1160" s="38"/>
      <c r="C1160" s="11"/>
      <c r="D1160" s="11"/>
      <c r="E1160" s="11"/>
      <c r="F1160" s="11"/>
      <c r="G1160" s="11"/>
      <c r="H1160" s="11"/>
      <c r="I1160" s="11"/>
      <c r="J1160" s="11"/>
      <c r="K1160" s="11"/>
      <c r="L1160" s="38"/>
    </row>
    <row r="1161" spans="1:12">
      <c r="A1161" s="11"/>
      <c r="B1161" s="38"/>
      <c r="C1161" s="11"/>
      <c r="D1161" s="11"/>
      <c r="E1161" s="11"/>
      <c r="F1161" s="11"/>
      <c r="G1161" s="11"/>
      <c r="H1161" s="11"/>
      <c r="I1161" s="11"/>
      <c r="J1161" s="11"/>
      <c r="K1161" s="11"/>
      <c r="L1161" s="38"/>
    </row>
    <row r="1162" spans="1:12">
      <c r="A1162" s="11"/>
      <c r="B1162" s="38"/>
      <c r="C1162" s="11"/>
      <c r="D1162" s="11"/>
      <c r="E1162" s="11"/>
      <c r="F1162" s="11"/>
      <c r="G1162" s="11"/>
      <c r="H1162" s="11"/>
      <c r="I1162" s="11"/>
      <c r="J1162" s="11"/>
      <c r="K1162" s="11"/>
      <c r="L1162" s="38"/>
    </row>
    <row r="1163" spans="1:12">
      <c r="A1163" s="11"/>
      <c r="B1163" s="38"/>
      <c r="C1163" s="11"/>
      <c r="D1163" s="11"/>
      <c r="E1163" s="11"/>
      <c r="F1163" s="11"/>
      <c r="G1163" s="11"/>
      <c r="H1163" s="11"/>
      <c r="I1163" s="11"/>
      <c r="J1163" s="11"/>
      <c r="K1163" s="11"/>
      <c r="L1163" s="38"/>
    </row>
    <row r="1164" spans="1:12">
      <c r="A1164" s="11"/>
      <c r="B1164" s="38"/>
      <c r="C1164" s="11"/>
      <c r="D1164" s="11"/>
      <c r="E1164" s="11"/>
      <c r="F1164" s="11"/>
      <c r="G1164" s="11"/>
      <c r="H1164" s="11"/>
      <c r="I1164" s="11"/>
      <c r="J1164" s="11"/>
      <c r="K1164" s="11"/>
      <c r="L1164" s="38"/>
    </row>
    <row r="1165" spans="1:12">
      <c r="A1165" s="11"/>
      <c r="B1165" s="38"/>
      <c r="C1165" s="11"/>
      <c r="D1165" s="11"/>
      <c r="E1165" s="11"/>
      <c r="F1165" s="11"/>
      <c r="G1165" s="11"/>
      <c r="H1165" s="11"/>
      <c r="I1165" s="11"/>
      <c r="J1165" s="11"/>
      <c r="K1165" s="11"/>
      <c r="L1165" s="38"/>
    </row>
  </sheetData>
  <mergeCells count="38">
    <mergeCell ref="D291:L291"/>
    <mergeCell ref="D465:L465"/>
    <mergeCell ref="D435:L435"/>
    <mergeCell ref="D309:L309"/>
    <mergeCell ref="D445:L445"/>
    <mergeCell ref="D455:L455"/>
    <mergeCell ref="D319:L319"/>
    <mergeCell ref="D337:L337"/>
    <mergeCell ref="D347:L347"/>
    <mergeCell ref="D365:L365"/>
    <mergeCell ref="D379:L379"/>
    <mergeCell ref="D397:L397"/>
    <mergeCell ref="D411:L411"/>
    <mergeCell ref="D425:L425"/>
    <mergeCell ref="A1:L1"/>
    <mergeCell ref="I4:I5"/>
    <mergeCell ref="L4:L5"/>
    <mergeCell ref="E3:L3"/>
    <mergeCell ref="H4:H5"/>
    <mergeCell ref="A3:C5"/>
    <mergeCell ref="K4:K5"/>
    <mergeCell ref="D3:D5"/>
    <mergeCell ref="J4:J5"/>
    <mergeCell ref="D7:L7"/>
    <mergeCell ref="E4:E5"/>
    <mergeCell ref="F4:F5"/>
    <mergeCell ref="G4:G5"/>
    <mergeCell ref="D269:L269"/>
    <mergeCell ref="D229:L229"/>
    <mergeCell ref="D247:L247"/>
    <mergeCell ref="D123:L123"/>
    <mergeCell ref="D45:L45"/>
    <mergeCell ref="D191:L191"/>
    <mergeCell ref="D83:L83"/>
    <mergeCell ref="D97:L97"/>
    <mergeCell ref="D145:L145"/>
    <mergeCell ref="D163:L163"/>
    <mergeCell ref="D177:L177"/>
  </mergeCells>
  <phoneticPr fontId="0" type="noConversion"/>
  <hyperlinks>
    <hyperlink ref="A1:L1" location="Inhaltsverzeichnis!A45" display="Inhaltsverzeichnis!A45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III 1 – j / 23 –  Brandenburg  &amp;G</oddFooter>
  </headerFooter>
  <rowBreaks count="10" manualBreakCount="10">
    <brk id="44" max="16383" man="1"/>
    <brk id="96" max="16383" man="1"/>
    <brk id="144" max="16383" man="1"/>
    <brk id="190" max="16383" man="1"/>
    <brk id="228" max="16383" man="1"/>
    <brk id="268" max="16383" man="1"/>
    <brk id="318" max="16383" man="1"/>
    <brk id="364" max="16383" man="1"/>
    <brk id="410" max="16383" man="1"/>
    <brk id="464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35</vt:i4>
      </vt:variant>
    </vt:vector>
  </HeadingPairs>
  <TitlesOfParts>
    <vt:vector size="52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Anlage 1</vt:lpstr>
      <vt:lpstr>Anlage 2</vt:lpstr>
      <vt:lpstr>U4</vt:lpstr>
      <vt:lpstr>'Anlage 1'!Druckbereich</vt:lpstr>
      <vt:lpstr>'Anlage 2'!Druckbereich</vt:lpstr>
      <vt:lpstr>Inhaltsverzeichnis!Druckbereich</vt:lpstr>
      <vt:lpstr>'T1'!Druckbereich</vt:lpstr>
      <vt:lpstr>'T10'!Druckbereich</vt:lpstr>
      <vt:lpstr>'T11'!Druckbereich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'U4'!Druckbereich</vt:lpstr>
      <vt:lpstr>'T10'!Drucktitel</vt:lpstr>
      <vt:lpstr>'T5'!Drucktitel</vt:lpstr>
      <vt:lpstr>'T6'!Drucktitel</vt:lpstr>
      <vt:lpstr>'T7'!Drucktitel</vt:lpstr>
      <vt:lpstr>'T8'!Drucktitel</vt:lpstr>
      <vt:lpstr>'T2'!Print_Area</vt:lpstr>
      <vt:lpstr>'T3'!Print_Area</vt:lpstr>
      <vt:lpstr>'T4'!Print_Area</vt:lpstr>
      <vt:lpstr>'T9'!Print_Area</vt:lpstr>
      <vt:lpstr>Titel!Print_Area</vt:lpstr>
      <vt:lpstr>'U4'!Print_Area</vt:lpstr>
      <vt:lpstr>'Anlage 1'!Print_Titles</vt:lpstr>
      <vt:lpstr>'T10'!Print_Titles</vt:lpstr>
      <vt:lpstr>'T2'!Print_Titles</vt:lpstr>
      <vt:lpstr>'T3'!Print_Titles</vt:lpstr>
      <vt:lpstr>'T4'!Print_Titles</vt:lpstr>
      <vt:lpstr>'T5'!Print_Titles</vt:lpstr>
      <vt:lpstr>'T6'!Print_Titles</vt:lpstr>
      <vt:lpstr>'T7'!Print_Titles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Wilhelm, Anne</cp:lastModifiedBy>
  <cp:lastPrinted>2024-05-15T07:35:35Z</cp:lastPrinted>
  <dcterms:created xsi:type="dcterms:W3CDTF">2006-03-07T15:11:17Z</dcterms:created>
  <dcterms:modified xsi:type="dcterms:W3CDTF">2024-05-15T07:35:45Z</dcterms:modified>
  <cp:category>Statistischer Bericht B III 1 -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