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Bibliothek\"/>
    </mc:Choice>
  </mc:AlternateContent>
  <xr:revisionPtr revIDLastSave="0" documentId="13_ncr:1_{44DAB81F-E166-4890-A64B-31FF06D123A5}" xr6:coauthVersionLast="36" xr6:coauthVersionMax="36" xr10:uidLastSave="{00000000-0000-0000-0000-000000000000}"/>
  <bookViews>
    <workbookView xWindow="150" yWindow="270" windowWidth="16605" windowHeight="9435" tabRatio="738" xr2:uid="{00000000-000D-0000-FFFF-FFFF00000000}"/>
  </bookViews>
  <sheets>
    <sheet name="Titel" sheetId="12" r:id="rId1"/>
    <sheet name="Impressum" sheetId="21" r:id="rId2"/>
    <sheet name="Inhaltsverzeichnis" sheetId="28" r:id="rId3"/>
    <sheet name="Tab1" sheetId="14" r:id="rId4"/>
    <sheet name="Tab2" sheetId="15" r:id="rId5"/>
    <sheet name="Tab3" sheetId="16" r:id="rId6"/>
    <sheet name="Tab4" sheetId="17" r:id="rId7"/>
    <sheet name="Tab5" sheetId="18" r:id="rId8"/>
    <sheet name="Tab6" sheetId="19" r:id="rId9"/>
    <sheet name="Tab7" sheetId="20" r:id="rId10"/>
    <sheet name="Tab8" sheetId="24" r:id="rId11"/>
    <sheet name="Tab9" sheetId="26" r:id="rId12"/>
    <sheet name="U4" sheetId="22" r:id="rId13"/>
    <sheet name="Hilfstabelle" sheetId="29" state="hidden" r:id="rId14"/>
  </sheets>
  <definedNames>
    <definedName name="_xlnm._FilterDatabase" localSheetId="3" hidden="1">'Tab1'!#REF!</definedName>
    <definedName name="_xlnm._FilterDatabase" localSheetId="10" hidden="1">'Tab8'!#REF!</definedName>
    <definedName name="_xlnm._FilterDatabase" localSheetId="11" hidden="1">'Tab9'!#REF!</definedName>
    <definedName name="Database" localSheetId="1">#REF!</definedName>
    <definedName name="Database" localSheetId="11">#REF!</definedName>
    <definedName name="Database">#REF!</definedName>
    <definedName name="_xlnm.Database" localSheetId="2">#REF!</definedName>
    <definedName name="_xlnm.Database" localSheetId="6">#REF!</definedName>
    <definedName name="_xlnm.Database" localSheetId="10">#REF!</definedName>
    <definedName name="_xlnm.Database" localSheetId="11">#REF!</definedName>
    <definedName name="_xlnm.Database" localSheetId="0">#REF!</definedName>
    <definedName name="_xlnm.Database">#REF!</definedName>
    <definedName name="Datenbank2" localSheetId="11">#REF!</definedName>
    <definedName name="Datenbank2">#REF!</definedName>
    <definedName name="_xlnm.Print_Area" localSheetId="0">Titel!$A$1:$D$34</definedName>
    <definedName name="_xlnm.Print_Area" localSheetId="12">'U4'!$A$1:$G$52</definedName>
    <definedName name="Druckbereich1" localSheetId="1">#REF!</definedName>
    <definedName name="Druckbereich1" localSheetId="11">#REF!</definedName>
    <definedName name="Druckbereich1">#REF!</definedName>
    <definedName name="Druckbereich1.1" localSheetId="11">#REF!</definedName>
    <definedName name="Druckbereich1.1">#REF!</definedName>
    <definedName name="Druckbereich11" localSheetId="11">#REF!</definedName>
    <definedName name="Druckbereich11">#REF!</definedName>
    <definedName name="Druckbereich4" localSheetId="11">#REF!</definedName>
    <definedName name="Druckbereich4">#REF!</definedName>
    <definedName name="_xlnm.Print_Titles" localSheetId="7">'Tab5'!$1:$4</definedName>
    <definedName name="_xlnm.Print_Titles" localSheetId="9">'Tab7'!$1:$4</definedName>
    <definedName name="h">#REF!</definedName>
    <definedName name="HTML_Cnontrol1" localSheetId="1" hidden="1">{"'Prod 00j at (2)'!$A$5:$N$1224"}</definedName>
    <definedName name="HTML_Cnontrol1" localSheetId="2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L3" i="29" l="1"/>
  <c r="M3" i="29" s="1"/>
  <c r="O3" i="29"/>
  <c r="N3" i="29" s="1"/>
  <c r="U3" i="29"/>
  <c r="L4" i="29"/>
  <c r="M4" i="29" s="1"/>
  <c r="O4" i="29"/>
  <c r="N4" i="29" s="1"/>
  <c r="U4" i="29"/>
  <c r="L5" i="29"/>
  <c r="M5" i="29" s="1"/>
  <c r="O5" i="29"/>
  <c r="N5" i="29" s="1"/>
  <c r="U5" i="29"/>
  <c r="L6" i="29"/>
  <c r="M6" i="29" s="1"/>
  <c r="O6" i="29"/>
  <c r="N6" i="29" s="1"/>
  <c r="U6" i="29"/>
  <c r="L7" i="29"/>
  <c r="M7" i="29" s="1"/>
  <c r="O7" i="29"/>
  <c r="N7" i="29" s="1"/>
  <c r="U7" i="29"/>
  <c r="L8" i="29"/>
  <c r="M8" i="29" s="1"/>
  <c r="O8" i="29"/>
  <c r="N8" i="29" s="1"/>
  <c r="U8" i="29"/>
  <c r="L9" i="29"/>
  <c r="M9" i="29" s="1"/>
  <c r="O9" i="29"/>
  <c r="N9" i="29" s="1"/>
  <c r="U9" i="29"/>
  <c r="L10" i="29"/>
  <c r="M10" i="29" s="1"/>
  <c r="O10" i="29"/>
  <c r="N10" i="29" s="1"/>
  <c r="U10" i="29"/>
  <c r="L11" i="29"/>
  <c r="M11" i="29" s="1"/>
  <c r="O11" i="29"/>
  <c r="N11" i="29" s="1"/>
  <c r="U11" i="29"/>
  <c r="L12" i="29"/>
  <c r="M12" i="29" s="1"/>
  <c r="O12" i="29"/>
  <c r="N12" i="29" s="1"/>
  <c r="U12" i="29"/>
  <c r="L13" i="29"/>
  <c r="M13" i="29" s="1"/>
  <c r="O13" i="29"/>
  <c r="N13" i="29" s="1"/>
  <c r="U13" i="29"/>
  <c r="L14" i="29"/>
  <c r="M14" i="29" s="1"/>
  <c r="O14" i="29"/>
  <c r="N14" i="29" s="1"/>
  <c r="U14" i="29"/>
  <c r="L15" i="29"/>
  <c r="M15" i="29" s="1"/>
  <c r="N15" i="29"/>
  <c r="O15" i="29"/>
  <c r="U15" i="29"/>
  <c r="L16" i="29"/>
  <c r="M16" i="29" s="1"/>
  <c r="O16" i="29"/>
  <c r="N16" i="29" s="1"/>
  <c r="U16" i="29"/>
  <c r="L17" i="29"/>
  <c r="M17" i="29" s="1"/>
  <c r="O17" i="29"/>
  <c r="N17" i="29" s="1"/>
  <c r="U17" i="29"/>
  <c r="L18" i="29"/>
  <c r="M18" i="29" s="1"/>
  <c r="O18" i="29"/>
  <c r="N18" i="29" s="1"/>
  <c r="U18" i="29"/>
  <c r="L19" i="29"/>
  <c r="M19" i="29" s="1"/>
  <c r="O19" i="29"/>
  <c r="N19" i="29" s="1"/>
  <c r="U19" i="29"/>
  <c r="L20" i="29"/>
  <c r="M20" i="29" s="1"/>
  <c r="O20" i="29"/>
  <c r="N20" i="29" s="1"/>
  <c r="U20" i="29"/>
  <c r="L21" i="29"/>
  <c r="M21" i="29" s="1"/>
  <c r="O21" i="29"/>
  <c r="N21" i="29" s="1"/>
  <c r="U21" i="29"/>
  <c r="L22" i="29"/>
  <c r="M22" i="29" s="1"/>
  <c r="O22" i="29"/>
  <c r="N22" i="29" s="1"/>
  <c r="U22" i="29"/>
  <c r="L23" i="29"/>
  <c r="M23" i="29" s="1"/>
  <c r="O23" i="29"/>
  <c r="N23" i="29" s="1"/>
  <c r="U23" i="29"/>
  <c r="L24" i="29"/>
  <c r="M24" i="29" s="1"/>
  <c r="O24" i="29"/>
  <c r="N24" i="29" s="1"/>
  <c r="U24" i="29"/>
  <c r="L25" i="29"/>
  <c r="M25" i="29" s="1"/>
  <c r="O25" i="29"/>
  <c r="N25" i="29" s="1"/>
  <c r="U25" i="29"/>
  <c r="L26" i="29"/>
  <c r="M26" i="29" s="1"/>
  <c r="O26" i="29"/>
  <c r="N26" i="29" s="1"/>
  <c r="U26" i="29"/>
  <c r="L27" i="29"/>
  <c r="M27" i="29" s="1"/>
  <c r="O27" i="29"/>
  <c r="N27" i="29" s="1"/>
  <c r="U27" i="29"/>
  <c r="L28" i="29"/>
  <c r="M28" i="29" s="1"/>
  <c r="O28" i="29"/>
  <c r="N28" i="29" s="1"/>
  <c r="U28" i="29"/>
  <c r="L29" i="29"/>
  <c r="M29" i="29" s="1"/>
  <c r="O29" i="29"/>
  <c r="N29" i="29" s="1"/>
  <c r="U29" i="29"/>
  <c r="L30" i="29"/>
  <c r="M30" i="29" s="1"/>
  <c r="O30" i="29"/>
  <c r="N30" i="29" s="1"/>
  <c r="U30" i="29"/>
  <c r="L31" i="29"/>
  <c r="M31" i="29" s="1"/>
  <c r="O31" i="29"/>
  <c r="N31" i="29" s="1"/>
  <c r="U31" i="29"/>
  <c r="L32" i="29"/>
  <c r="M32" i="29" s="1"/>
  <c r="O32" i="29"/>
  <c r="N32" i="29" s="1"/>
  <c r="U32" i="29"/>
  <c r="L33" i="29"/>
  <c r="M33" i="29" s="1"/>
  <c r="O33" i="29"/>
  <c r="N33" i="29" s="1"/>
  <c r="U33" i="29"/>
  <c r="L34" i="29"/>
  <c r="M34" i="29" s="1"/>
  <c r="O34" i="29"/>
  <c r="N34" i="29" s="1"/>
  <c r="U34" i="29"/>
  <c r="L35" i="29"/>
  <c r="M35" i="29" s="1"/>
  <c r="O35" i="29"/>
  <c r="N35" i="29" s="1"/>
  <c r="U35" i="29"/>
  <c r="L36" i="29"/>
  <c r="M36" i="29"/>
  <c r="O36" i="29"/>
  <c r="N36" i="29" s="1"/>
  <c r="U36" i="29"/>
  <c r="L37" i="29"/>
  <c r="M37" i="29" s="1"/>
  <c r="O37" i="29"/>
  <c r="N37" i="29" s="1"/>
  <c r="U37" i="29"/>
  <c r="L38" i="29"/>
  <c r="M38" i="29" s="1"/>
  <c r="O38" i="29"/>
  <c r="N38" i="29" s="1"/>
  <c r="U38" i="29"/>
  <c r="L39" i="29"/>
  <c r="M39" i="29" s="1"/>
  <c r="O39" i="29"/>
  <c r="N39" i="29" s="1"/>
  <c r="U39" i="29"/>
  <c r="L40" i="29"/>
  <c r="M40" i="29" s="1"/>
  <c r="O40" i="29"/>
  <c r="N40" i="29" s="1"/>
  <c r="U40" i="29"/>
  <c r="L41" i="29"/>
  <c r="M41" i="29" s="1"/>
  <c r="O41" i="29"/>
  <c r="N41" i="29" s="1"/>
  <c r="U41" i="29"/>
  <c r="L42" i="29"/>
  <c r="M42" i="29" s="1"/>
  <c r="O42" i="29"/>
  <c r="N42" i="29" s="1"/>
  <c r="U42" i="29"/>
  <c r="L43" i="29"/>
  <c r="M43" i="29" s="1"/>
  <c r="O43" i="29"/>
  <c r="N43" i="29" s="1"/>
  <c r="U43" i="29"/>
  <c r="L44" i="29"/>
  <c r="M44" i="29" s="1"/>
  <c r="O44" i="29"/>
  <c r="N44" i="29" s="1"/>
  <c r="U44" i="29"/>
  <c r="L45" i="29"/>
  <c r="M45" i="29" s="1"/>
  <c r="O45" i="29"/>
  <c r="N45" i="29" s="1"/>
  <c r="U45" i="29"/>
  <c r="L46" i="29"/>
  <c r="M46" i="29" s="1"/>
  <c r="O46" i="29"/>
  <c r="N46" i="29" s="1"/>
  <c r="U46" i="29"/>
  <c r="L47" i="29"/>
  <c r="M47" i="29" s="1"/>
  <c r="O47" i="29"/>
  <c r="N47" i="29" s="1"/>
  <c r="U47" i="29"/>
  <c r="L48" i="29"/>
  <c r="M48" i="29" s="1"/>
  <c r="O48" i="29"/>
  <c r="N48" i="29" s="1"/>
  <c r="U48" i="29"/>
  <c r="L49" i="29"/>
  <c r="M49" i="29" s="1"/>
  <c r="O49" i="29"/>
  <c r="N49" i="29" s="1"/>
  <c r="U49" i="29"/>
  <c r="L50" i="29"/>
  <c r="M50" i="29" s="1"/>
  <c r="O50" i="29"/>
  <c r="N50" i="29" s="1"/>
  <c r="U50" i="29"/>
  <c r="L51" i="29"/>
  <c r="M51" i="29" s="1"/>
  <c r="O51" i="29"/>
  <c r="N51" i="29" s="1"/>
  <c r="U51" i="29"/>
  <c r="L52" i="29"/>
  <c r="M52" i="29"/>
  <c r="O52" i="29"/>
  <c r="N52" i="29" s="1"/>
  <c r="U52" i="29"/>
  <c r="L53" i="29"/>
  <c r="M53" i="29" s="1"/>
  <c r="O53" i="29"/>
  <c r="N53" i="29" s="1"/>
  <c r="U53" i="29"/>
  <c r="L54" i="29"/>
  <c r="M54" i="29"/>
  <c r="N54" i="29"/>
  <c r="O54" i="29"/>
  <c r="U54" i="29"/>
  <c r="L55" i="29"/>
  <c r="M55" i="29" s="1"/>
  <c r="N55" i="29"/>
  <c r="O55" i="29"/>
  <c r="U55" i="29"/>
  <c r="L56" i="29"/>
  <c r="M56" i="29" s="1"/>
  <c r="N56" i="29"/>
  <c r="O56" i="29"/>
  <c r="U56" i="29"/>
  <c r="L57" i="29"/>
  <c r="M57" i="29" s="1"/>
  <c r="O57" i="29"/>
  <c r="N57" i="29" s="1"/>
  <c r="U57" i="29"/>
  <c r="L58" i="29"/>
  <c r="M58" i="29" s="1"/>
  <c r="O58" i="29"/>
  <c r="N58" i="29" s="1"/>
  <c r="U58" i="29"/>
  <c r="L59" i="29"/>
  <c r="M59" i="29" s="1"/>
  <c r="O59" i="29"/>
  <c r="N59" i="29" s="1"/>
  <c r="U59" i="29"/>
  <c r="L60" i="29"/>
  <c r="M60" i="29" s="1"/>
  <c r="O60" i="29"/>
  <c r="N60" i="29" s="1"/>
  <c r="U60" i="29"/>
  <c r="J65" i="29"/>
  <c r="K65" i="29"/>
  <c r="B18" i="20"/>
  <c r="E41" i="29"/>
  <c r="D41" i="29"/>
  <c r="E40" i="29"/>
  <c r="D40" i="29"/>
  <c r="E39" i="29"/>
  <c r="D39" i="29"/>
  <c r="E38" i="29"/>
  <c r="D38" i="29"/>
  <c r="E37" i="29"/>
  <c r="D37" i="29"/>
  <c r="E36" i="29"/>
  <c r="D36" i="29"/>
  <c r="E35" i="29"/>
  <c r="D35" i="29"/>
  <c r="E34" i="29"/>
  <c r="D34" i="29"/>
  <c r="E33" i="29"/>
  <c r="D33" i="29"/>
  <c r="E32" i="29"/>
  <c r="D32" i="29"/>
  <c r="E31" i="29"/>
  <c r="D31" i="29"/>
  <c r="E30" i="29"/>
  <c r="D30" i="29"/>
  <c r="E29" i="29"/>
  <c r="D29" i="29"/>
  <c r="E28" i="29"/>
  <c r="D28" i="29"/>
  <c r="E27" i="29"/>
  <c r="D27" i="29"/>
  <c r="E26" i="29"/>
  <c r="D26" i="29"/>
  <c r="E25" i="29"/>
  <c r="D25" i="29"/>
  <c r="E24" i="29"/>
  <c r="D24" i="29"/>
  <c r="K17" i="16"/>
  <c r="B17" i="29" l="1"/>
  <c r="B16" i="29"/>
  <c r="B15" i="29"/>
  <c r="B14" i="29"/>
  <c r="B13" i="29"/>
  <c r="B12" i="29"/>
  <c r="B11" i="29"/>
  <c r="B10" i="29"/>
  <c r="B9" i="29"/>
  <c r="B8" i="29"/>
  <c r="B7" i="29"/>
  <c r="B6" i="29"/>
  <c r="B6" i="26" l="1"/>
  <c r="B7" i="26"/>
  <c r="B8" i="26"/>
  <c r="B9" i="26"/>
  <c r="B10" i="26"/>
  <c r="B11" i="26"/>
  <c r="B12" i="26"/>
  <c r="B13" i="26"/>
  <c r="B14" i="26"/>
  <c r="B5" i="26"/>
  <c r="C6" i="26"/>
  <c r="C7" i="26"/>
  <c r="C8" i="26"/>
  <c r="C9" i="26"/>
  <c r="C10" i="26"/>
  <c r="C11" i="26"/>
  <c r="C12" i="26"/>
  <c r="C13" i="26"/>
  <c r="C14" i="26"/>
  <c r="C5" i="26"/>
  <c r="D15" i="26"/>
  <c r="E15" i="26"/>
  <c r="F15" i="26"/>
  <c r="G15" i="26"/>
  <c r="H15" i="26"/>
  <c r="I15" i="26"/>
  <c r="B15" i="26" l="1"/>
  <c r="C15" i="26"/>
  <c r="C4" i="19"/>
  <c r="B14" i="20"/>
  <c r="B13" i="20"/>
  <c r="B11" i="20"/>
  <c r="B9" i="20"/>
  <c r="B7" i="20"/>
  <c r="B6" i="20"/>
  <c r="C25" i="24"/>
  <c r="D25" i="24"/>
  <c r="B16" i="24"/>
  <c r="B4" i="24"/>
  <c r="B6" i="24"/>
  <c r="B7" i="24"/>
  <c r="B8" i="24"/>
  <c r="B9" i="24"/>
  <c r="B12" i="24"/>
  <c r="B13" i="24"/>
  <c r="B14" i="24"/>
  <c r="B17" i="24"/>
  <c r="B25" i="24" s="1"/>
  <c r="B19" i="24"/>
  <c r="B20" i="24"/>
  <c r="B21" i="24"/>
  <c r="B22" i="24"/>
  <c r="B23" i="24"/>
  <c r="B24" i="24"/>
  <c r="B11" i="24"/>
  <c r="D18" i="20" l="1"/>
  <c r="E18" i="20"/>
  <c r="F18" i="20"/>
  <c r="G18" i="20"/>
  <c r="H18" i="20"/>
  <c r="I18" i="20"/>
  <c r="C5" i="20"/>
  <c r="D5" i="20"/>
  <c r="E5" i="20"/>
  <c r="F5" i="20"/>
  <c r="G5" i="20"/>
  <c r="H5" i="20"/>
  <c r="I5" i="20"/>
  <c r="B5" i="20"/>
  <c r="C17" i="19"/>
  <c r="C32" i="19" s="1"/>
  <c r="D17" i="19"/>
  <c r="E17" i="19"/>
  <c r="F17" i="19"/>
  <c r="G17" i="19"/>
  <c r="H17" i="19"/>
  <c r="B19" i="19"/>
  <c r="B20" i="19"/>
  <c r="B21" i="19"/>
  <c r="B23" i="19"/>
  <c r="B25" i="19"/>
  <c r="B26" i="19"/>
  <c r="B28" i="19"/>
  <c r="B30" i="19"/>
  <c r="B31" i="19"/>
  <c r="D4" i="19"/>
  <c r="E4" i="19"/>
  <c r="F4" i="19"/>
  <c r="G4" i="19"/>
  <c r="H4" i="19"/>
  <c r="B8" i="19"/>
  <c r="B10" i="19"/>
  <c r="B12" i="19"/>
  <c r="B13" i="19"/>
  <c r="B14" i="19"/>
  <c r="B6" i="19"/>
  <c r="B5" i="19"/>
  <c r="G33" i="20" l="1"/>
  <c r="H32" i="19"/>
  <c r="E32" i="19"/>
  <c r="F32" i="19"/>
  <c r="C18" i="20"/>
  <c r="C33" i="20" s="1"/>
  <c r="H33" i="20"/>
  <c r="I33" i="20"/>
  <c r="F33" i="20"/>
  <c r="E33" i="20"/>
  <c r="D33" i="20"/>
  <c r="B33" i="20"/>
  <c r="G32" i="19"/>
  <c r="D32" i="19"/>
  <c r="B4" i="19"/>
  <c r="B17" i="19"/>
  <c r="B32" i="19" s="1"/>
  <c r="C17" i="18"/>
  <c r="D17" i="18"/>
  <c r="E17" i="18"/>
  <c r="F17" i="18"/>
  <c r="G17" i="18"/>
  <c r="H17" i="18"/>
  <c r="H32" i="18" s="1"/>
  <c r="I17" i="18"/>
  <c r="J17" i="18"/>
  <c r="K17" i="18"/>
  <c r="L17" i="18"/>
  <c r="M17" i="18"/>
  <c r="N17" i="18"/>
  <c r="O17" i="18"/>
  <c r="P17" i="18"/>
  <c r="P32" i="18" s="1"/>
  <c r="Q17" i="18"/>
  <c r="B20" i="18"/>
  <c r="B21" i="18"/>
  <c r="B23" i="18"/>
  <c r="B25" i="18"/>
  <c r="B26" i="18"/>
  <c r="B28" i="18"/>
  <c r="B30" i="18"/>
  <c r="B31" i="18"/>
  <c r="B19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P4" i="18"/>
  <c r="Q4" i="18"/>
  <c r="B5" i="18"/>
  <c r="B6" i="18"/>
  <c r="B8" i="18"/>
  <c r="B10" i="18"/>
  <c r="B12" i="18"/>
  <c r="B13" i="18"/>
  <c r="B14" i="18"/>
  <c r="Q32" i="18" l="1"/>
  <c r="I32" i="18"/>
  <c r="O32" i="18"/>
  <c r="G32" i="18"/>
  <c r="N32" i="18"/>
  <c r="F32" i="18"/>
  <c r="M32" i="18"/>
  <c r="E32" i="18"/>
  <c r="L32" i="18"/>
  <c r="D32" i="18"/>
  <c r="K32" i="18"/>
  <c r="C32" i="18"/>
  <c r="B17" i="18"/>
  <c r="J32" i="18"/>
  <c r="B4" i="18"/>
  <c r="B32" i="18" s="1"/>
  <c r="C17" i="17" l="1"/>
  <c r="D17" i="17"/>
  <c r="E17" i="17"/>
  <c r="F17" i="17"/>
  <c r="G17" i="17"/>
  <c r="H17" i="17"/>
  <c r="I17" i="17"/>
  <c r="J17" i="17"/>
  <c r="K17" i="17"/>
  <c r="B17" i="17"/>
  <c r="B4" i="17"/>
  <c r="E4" i="17"/>
  <c r="C4" i="17"/>
  <c r="D4" i="17"/>
  <c r="F4" i="17"/>
  <c r="G4" i="17"/>
  <c r="H4" i="17"/>
  <c r="I4" i="17"/>
  <c r="J4" i="17"/>
  <c r="K4" i="17"/>
  <c r="K4" i="16" l="1"/>
  <c r="K35" i="16" s="1"/>
  <c r="B32" i="17" l="1"/>
  <c r="F32" i="17"/>
  <c r="D32" i="17"/>
  <c r="H32" i="17"/>
  <c r="E32" i="17"/>
  <c r="J32" i="17"/>
  <c r="I32" i="17"/>
  <c r="K32" i="17"/>
  <c r="C32" i="17"/>
  <c r="G32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Springer, Katrin</author>
  </authors>
  <commentList>
    <comment ref="J2" authorId="0" shapeId="0" xr:uid="{A8402081-422B-410C-ADF8-E879BA8FE002}">
      <text>
        <r>
          <rPr>
            <b/>
            <sz val="9"/>
            <color indexed="81"/>
            <rFont val="Segoe UI"/>
            <family val="2"/>
          </rPr>
          <t>Springer, Katrin:</t>
        </r>
        <r>
          <rPr>
            <sz val="9"/>
            <color indexed="81"/>
            <rFont val="Segoe UI"/>
            <family val="2"/>
          </rPr>
          <t xml:space="preserve">
i-w hier hin kopieren
--&gt; weiblich - Insgesamt</t>
        </r>
      </text>
    </comment>
  </commentList>
</comments>
</file>

<file path=xl/sharedStrings.xml><?xml version="1.0" encoding="utf-8"?>
<sst xmlns="http://schemas.openxmlformats.org/spreadsheetml/2006/main" count="637" uniqueCount="304">
  <si>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</si>
  <si>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</si>
  <si>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</si>
  <si>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</si>
  <si>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</si>
  <si>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</si>
  <si>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</si>
  <si>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</si>
  <si>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</si>
  <si>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</si>
  <si>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</si>
  <si>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</si>
  <si>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</si>
  <si>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</si>
  <si>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</si>
  <si>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</si>
  <si>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</si>
  <si>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</si>
  <si>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</si>
  <si>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</si>
  <si>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</si>
  <si>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</si>
  <si>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</si>
  <si>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</si>
  <si>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</si>
  <si>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</si>
  <si>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</si>
  <si>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</si>
  <si>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</si>
  <si>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</si>
  <si>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</si>
  <si>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</si>
  <si>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</si>
  <si>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</si>
  <si>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</si>
  <si>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</si>
  <si>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</si>
  <si>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</si>
  <si>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</si>
  <si>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</si>
  <si>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</si>
  <si>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</si>
  <si>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</si>
  <si>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_____</t>
  </si>
  <si>
    <t>Afrika</t>
  </si>
  <si>
    <t>Amerika</t>
  </si>
  <si>
    <t>Asien</t>
  </si>
  <si>
    <t>Europa</t>
  </si>
  <si>
    <t>Polen</t>
  </si>
  <si>
    <t>Ukraine</t>
  </si>
  <si>
    <t>Russische Föderation</t>
  </si>
  <si>
    <t>Marokko</t>
  </si>
  <si>
    <t>Kamerun</t>
  </si>
  <si>
    <t>Kenia</t>
  </si>
  <si>
    <t>Afghanistan</t>
  </si>
  <si>
    <t>Vietnam</t>
  </si>
  <si>
    <t>Australien/Ozeanien</t>
  </si>
  <si>
    <t>insgesamt</t>
  </si>
  <si>
    <t>männlich</t>
  </si>
  <si>
    <t>weiblich</t>
  </si>
  <si>
    <t>Insgesamt</t>
  </si>
  <si>
    <t>Tel. 0331 8173 - 1777</t>
  </si>
  <si>
    <t>Fax 0331 817330 - 4091</t>
  </si>
  <si>
    <t>Grafiken</t>
  </si>
  <si>
    <t>Potsdam, 2023</t>
  </si>
  <si>
    <t>Schulen
Klassen
Auszubildende
Absolventinnen und Absolventen
Abgängerinnen und Abgänger
Lehrkräfte</t>
  </si>
  <si>
    <t>Schuljahr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</si>
  <si>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</si>
  <si>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</si>
  <si>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</si>
  <si>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</si>
  <si>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</si>
  <si>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</si>
  <si>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</si>
  <si>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</si>
  <si>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</si>
  <si>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</si>
  <si>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</si>
  <si>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</si>
  <si>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B II 6 – j / 22</t>
  </si>
  <si>
    <t>Logopäde/Logopädin</t>
  </si>
  <si>
    <t>Hebamme/Entbindungspfleger</t>
  </si>
  <si>
    <t>Notfallsanitäter/in</t>
  </si>
  <si>
    <t>Ergotherapeut/in</t>
  </si>
  <si>
    <t>Physiotherapeut/in</t>
  </si>
  <si>
    <t>Aus-
bildungs-
jahr</t>
  </si>
  <si>
    <t>darunter weiblich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</si>
  <si>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</si>
  <si>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</si>
  <si>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</si>
  <si>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</si>
  <si>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</si>
  <si>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</si>
  <si>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</si>
  <si>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</si>
  <si>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</si>
  <si>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Von den Auszubildenden insgesamt
sind im ... Ausbildungsjahr</t>
  </si>
  <si>
    <t>1.</t>
  </si>
  <si>
    <t>2.</t>
  </si>
  <si>
    <t>3.</t>
  </si>
  <si>
    <t>Merkmal</t>
  </si>
  <si>
    <t xml:space="preserve">In den Ausbildungsjahren </t>
  </si>
  <si>
    <t xml:space="preserve">insgesamt </t>
  </si>
  <si>
    <t>Pflegeberufe</t>
  </si>
  <si>
    <t>Klassen</t>
  </si>
  <si>
    <t>Auszubildende</t>
  </si>
  <si>
    <t>im 1. Ausbildungsjahr</t>
  </si>
  <si>
    <t>ausländische Auszubildende</t>
  </si>
  <si>
    <t>Lehrkräfte</t>
  </si>
  <si>
    <t>Gesundheits- und</t>
  </si>
  <si>
    <t>Krankenpfleger/in</t>
  </si>
  <si>
    <t>Kinderkrankenpfleger/in</t>
  </si>
  <si>
    <t>Krankenpflegehelfer/in</t>
  </si>
  <si>
    <t>und sonstige Berufe</t>
  </si>
  <si>
    <t>Masseur/in und medizinische/r</t>
  </si>
  <si>
    <t>Bademeister/in</t>
  </si>
  <si>
    <t>Medizinisch-technische/r</t>
  </si>
  <si>
    <t>Laboratoriumsassistent/in</t>
  </si>
  <si>
    <t>Radiologieassistent/in</t>
  </si>
  <si>
    <t xml:space="preserve">Pharmazeutisch-technische/r </t>
  </si>
  <si>
    <t>Assistent/in</t>
  </si>
  <si>
    <t>Ins-
gesamt</t>
  </si>
  <si>
    <t>Schulische Vorbildung</t>
  </si>
  <si>
    <t>Fachhoch-
schulreife</t>
  </si>
  <si>
    <t>Erdteil
Land</t>
  </si>
  <si>
    <t>Davon</t>
  </si>
  <si>
    <t>Staatenlos/Ungeklärte Staatsangehörigkeit/Ohne Angabe</t>
  </si>
  <si>
    <t xml:space="preserve">Insgesamt </t>
  </si>
  <si>
    <t>Hauptberufliche Lehrkräfte</t>
  </si>
  <si>
    <t>vollzeitbeschäftigt</t>
  </si>
  <si>
    <t>teilzeitbeschäftigt</t>
  </si>
  <si>
    <t>Auszubildende
am 30.11.</t>
  </si>
  <si>
    <t>4.¹</t>
  </si>
  <si>
    <t>darunter mit 
Abschluss-
zeugnis</t>
  </si>
  <si>
    <t>2000/01</t>
  </si>
  <si>
    <t>2001/02</t>
  </si>
  <si>
    <t>2006/07²</t>
  </si>
  <si>
    <t>2015/16³</t>
  </si>
  <si>
    <t>1 ab 2012 separate Erfassung der berufsbegleitenden Ausbildung, Schuljahr 2019/20 4. und 5. Ausbildungsjahr</t>
  </si>
  <si>
    <t>1   Auszubildende und Absolventinnen und Absolventen/Abgängerinnen und Abgänger  der 
      Ausbildungsstätten des Gesundheitswesens in den Ausbildungsjahren 2000/01 bis 2022/23</t>
  </si>
  <si>
    <t>Absolventinnen und Absolventen/</t>
  </si>
  <si>
    <t>Abgängerinnen und Abgänger²</t>
  </si>
  <si>
    <t xml:space="preserve">(01.12. des Vorjahres bis </t>
  </si>
  <si>
    <t>30.11. des Berichtsjahres)</t>
  </si>
  <si>
    <t>ausländische Absolventinnen und</t>
  </si>
  <si>
    <t>Absolventen/Abgängerinnen</t>
  </si>
  <si>
    <t>und Abgänger²</t>
  </si>
  <si>
    <r>
      <t>Schulen</t>
    </r>
    <r>
      <rPr>
        <sz val="8"/>
        <rFont val="Calibri"/>
        <family val="2"/>
      </rPr>
      <t>¹</t>
    </r>
  </si>
  <si>
    <t>2    Ausgewählte Daten der Ausbildungsstätten des Gesundheitswesens in den 
      Ausbildungsjahren 2021/22 und 2022/23</t>
  </si>
  <si>
    <t xml:space="preserve">Ausgewählte Daten der Ausbildungsstätten des Gesundheitswesens in den </t>
  </si>
  <si>
    <t xml:space="preserve"> Ausbildungsjahren 2021/22 und 2022/23</t>
  </si>
  <si>
    <t xml:space="preserve">Auszubildende und Absolventinnen und Absolventen/Abgängerinnen und Abgänger  der </t>
  </si>
  <si>
    <t xml:space="preserve"> Ausbildungsstätten des Gesundheitswesens in den Ausbildungsjahren 2000/01 bis 2022/23</t>
  </si>
  <si>
    <t>Fachberuf</t>
  </si>
  <si>
    <t>Altenpflegehelfer/in</t>
  </si>
  <si>
    <t>Altenpfleger/in</t>
  </si>
  <si>
    <t>Pflegefachmann/-frau</t>
  </si>
  <si>
    <t>Medizinisch-technische/</t>
  </si>
  <si>
    <t>therapeutische</t>
  </si>
  <si>
    <t>Rettungsassistent/in</t>
  </si>
  <si>
    <t>Medizinisch-technische/therapeutische und sonstige Berufe</t>
  </si>
  <si>
    <t>3    Auszubildende in den Ausbildungsjahren 2013/14 bis 2022/23 nach Fachberufen</t>
  </si>
  <si>
    <t>1  Auszubildende nach Berufsgruppen in den Ausbildungsjahren 2013/14 bis 2022/23</t>
  </si>
  <si>
    <t>Auszubildende nach Berufsgruppen in den Ausbildungsjahren 2013/14 bis 2022/23</t>
  </si>
  <si>
    <t>Von den Auszubildenden
sind im … Ausbildungsjahr</t>
  </si>
  <si>
    <t>Darunter Umschüler</t>
  </si>
  <si>
    <t>zu-
sammen</t>
  </si>
  <si>
    <r>
      <t>4.</t>
    </r>
    <r>
      <rPr>
        <sz val="8"/>
        <rFont val="Calibri"/>
        <family val="2"/>
      </rPr>
      <t>¹</t>
    </r>
  </si>
  <si>
    <t xml:space="preserve">4     Schulische Einrichtungen, Klassen, Auszubildende am 30.11.2022 nach Fachberufen und Ausbildungsjahren </t>
  </si>
  <si>
    <t>5     Auszubildende am 30.11.2022 nach Fachberufen und Alter</t>
  </si>
  <si>
    <t>Auszubildende am 30.11.2022 nach Fachberufen und Alter</t>
  </si>
  <si>
    <r>
      <t>Alter in Jahren</t>
    </r>
    <r>
      <rPr>
        <sz val="8"/>
        <rFont val="Calibri"/>
        <family val="2"/>
      </rPr>
      <t>¹</t>
    </r>
  </si>
  <si>
    <t>17 
und 
jünger</t>
  </si>
  <si>
    <t>31 
und 
älter</t>
  </si>
  <si>
    <t>6     Auszubildende am 30.11.2022 nach Fachberufen und schulischer Vorbildung</t>
  </si>
  <si>
    <t>allgemeine 
Hochschul-
reife</t>
  </si>
  <si>
    <t>Auszubildende am 30.11.2022 nach Fachberufen und schulischer Vorbildung</t>
  </si>
  <si>
    <t>Absolventinnen und Absolventen/
Abgängerinnen und Abgänger</t>
  </si>
  <si>
    <t>Abbrecherinnen 
und Abbrecher</t>
  </si>
  <si>
    <t>mit Abschlusszeugnis</t>
  </si>
  <si>
    <t>ohne Abschlusszeugnis</t>
  </si>
  <si>
    <t>zusammen</t>
  </si>
  <si>
    <t>Absolventinnen und Absolventen/Abgängerinnen und Abgänger und Abbrecherinnen und Abbrecher</t>
  </si>
  <si>
    <t xml:space="preserve">vom 01.12.2021 bis 30.11.2022 nach Fachberufen und Art des Abschlusses </t>
  </si>
  <si>
    <t xml:space="preserve">7   Absolventinnen und Absolventen/Abgängerinnen und Abgänger und Abbrecherinnen und Abbrecher 
     vom 01.12.2021 bis 30.11.2022 nach Fachberufen und Art des Abschlusses </t>
  </si>
  <si>
    <t>Eritrea</t>
  </si>
  <si>
    <t>Iran</t>
  </si>
  <si>
    <t>Syrien</t>
  </si>
  <si>
    <t>Ausländische Auszubildende am 30.11.2022 nach ausgewählten Staatsangehörigkeiten und Geschlecht</t>
  </si>
  <si>
    <t>Altersgruppe</t>
  </si>
  <si>
    <t>Lehrkräfte insgesamt</t>
  </si>
  <si>
    <t>Nebenberufliche Lehrkräfte</t>
  </si>
  <si>
    <t>unter 25 Jahre</t>
  </si>
  <si>
    <t>25 bis 30 Jahre</t>
  </si>
  <si>
    <t>30 bis 35 Jahre</t>
  </si>
  <si>
    <t>35 bis 40 Jahre</t>
  </si>
  <si>
    <t>40 bis 45 Jahre</t>
  </si>
  <si>
    <t>45 bis 50 Jahre</t>
  </si>
  <si>
    <t>50 bis 55 Jahre</t>
  </si>
  <si>
    <t>55 bis 60 Jahre</t>
  </si>
  <si>
    <t>60 bis 65 Jahre</t>
  </si>
  <si>
    <t>über 65 Jahre</t>
  </si>
  <si>
    <t>Altersstruktur der Lehrkräfte am 30.11.2022</t>
  </si>
  <si>
    <t>2  Altersstruktur der Lehrkräfte am 30.11.2022</t>
  </si>
  <si>
    <t>Alter</t>
  </si>
  <si>
    <t>männl</t>
  </si>
  <si>
    <t>weibl</t>
  </si>
  <si>
    <t>Ü-männl</t>
  </si>
  <si>
    <t>R-männl</t>
  </si>
  <si>
    <t>R-weibl</t>
  </si>
  <si>
    <t>Ü-weibl</t>
  </si>
  <si>
    <t>m</t>
  </si>
  <si>
    <t>w</t>
  </si>
  <si>
    <t>i</t>
  </si>
  <si>
    <t>i-w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</si>
  <si>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</si>
  <si>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</si>
  <si>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</si>
  <si>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</si>
  <si>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</si>
  <si>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</si>
  <si>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</si>
  <si>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</si>
  <si>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</si>
  <si>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</si>
  <si>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</si>
  <si>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</si>
  <si>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</si>
  <si>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</si>
  <si>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</si>
  <si>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</si>
  <si>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</si>
  <si>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</si>
  <si>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</si>
  <si>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</si>
  <si>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</si>
  <si>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</si>
  <si>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</si>
  <si>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</si>
  <si>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</si>
  <si>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</si>
  <si>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</si>
  <si>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</si>
  <si>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</si>
  <si>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</si>
  <si>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</si>
  <si>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</si>
  <si>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</si>
  <si>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</si>
  <si>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</si>
  <si>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</si>
  <si>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</si>
  <si>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</si>
  <si>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</si>
  <si>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</si>
  <si>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</si>
  <si>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</si>
  <si>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</si>
  <si>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</si>
  <si>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</si>
  <si>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</si>
  <si>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</si>
  <si>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</si>
  <si>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</si>
  <si>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</si>
  <si>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</si>
  <si>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</si>
  <si>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</si>
  <si>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</si>
  <si>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</si>
  <si>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</si>
  <si>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</si>
  <si>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</si>
  <si>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 xml:space="preserve">Anästhesietechnische/r </t>
  </si>
  <si>
    <t>Operationstechnische/r</t>
  </si>
  <si>
    <t>9     Lehrkräfte am 30.11.2022 nach Altersgruppen und Beschäftigungsverhältnis</t>
  </si>
  <si>
    <t>Lehrkräfte am 30.11.2022 nach Altersgruppen und Beschäftigungsverhältnis</t>
  </si>
  <si>
    <t>Überschrift Diagramm</t>
  </si>
  <si>
    <t>berechnete Werte in Grafik anpassen</t>
  </si>
  <si>
    <t>Somalia</t>
  </si>
  <si>
    <r>
      <t xml:space="preserve">Ausbildungsstätten für Fachberufe 
des Gesundheitswesens 
im </t>
    </r>
    <r>
      <rPr>
        <b/>
        <sz val="16"/>
        <rFont val="Arial"/>
        <family val="2"/>
      </rPr>
      <t xml:space="preserve">Land Brandenburg 
Schuljahr 2022/23
</t>
    </r>
  </si>
  <si>
    <t>Titelblatt:</t>
  </si>
  <si>
    <t xml:space="preserve">Absolventinnen und Absolventen/
Abgängerinnen und Abgänger
(01.12. des Vorjahres
bis 30.11. des Berichtsjahres) </t>
  </si>
  <si>
    <t>Tab3:</t>
  </si>
  <si>
    <t>Schulische
Einrichtungen</t>
  </si>
  <si>
    <t xml:space="preserve">8     Ausländische Auszubildende am 30.11.2022 nach ausgewählten Staatsangehörigkeiten 
       und Geschlecht					</t>
  </si>
  <si>
    <t>Tab9:</t>
  </si>
  <si>
    <t>Auszubildende in den Ausbildungsjahren 2013/14 bis 2022/23 nach Fachberufen</t>
  </si>
  <si>
    <t xml:space="preserve">nach Fachberufen und Ausbildungsjahren </t>
  </si>
  <si>
    <t xml:space="preserve">Schulische Einrichtungen, Klassen, Auszubildende am 30.11.2022 </t>
  </si>
  <si>
    <t>1 ab 2012 separate Erfassung der berufsbegleitenden Ausbildung, Schuljahr 2019/20 und 2022/23 4. und 5. Ausbildungsjahr</t>
  </si>
  <si>
    <t>2 ohne Altenpflegeausbildung im 2. und 3. Ausbildungsjahr</t>
  </si>
  <si>
    <t>3 ab 2015/16 einschließlich Absolventinnen und Absolventen, die ihre externe/Nichtschülerprüfung erfolgreich beendet haben</t>
  </si>
  <si>
    <t>1 Mehrfachzählung möglich</t>
  </si>
  <si>
    <t>2 ab 2015/16 einschließlich Absolventinnen und Absolventen, die ihre externe/Nichtschülerprüfung erfolgreich beendet haben</t>
  </si>
  <si>
    <t>übrige Berufe</t>
  </si>
  <si>
    <t>ohne ersten Schul-abschluss</t>
  </si>
  <si>
    <t>erweiterte Berufsbil-
dungsreife</t>
  </si>
  <si>
    <t>mit ersten allgemein-bildenden Schulabschluß</t>
  </si>
  <si>
    <t>1 Alter am 31.12.2022</t>
  </si>
  <si>
    <t>Mittlerer
Schul-
abschluss¹</t>
  </si>
  <si>
    <t>Auszubildende in den Ausbildungsjahren 2013/14 bis 2022/23</t>
  </si>
  <si>
    <r>
      <t xml:space="preserve">Erschienen im </t>
    </r>
    <r>
      <rPr>
        <b/>
        <sz val="8"/>
        <rFont val="Arial"/>
        <family val="2"/>
      </rPr>
      <t>Juli 2023</t>
    </r>
  </si>
  <si>
    <t xml:space="preserve">1 einschl. gleichwertiger Abschlüsse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</si>
</sst>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@*."/>
    <numFmt numFmtId="165" formatCode="@\ *."/>
    <numFmt numFmtId="166" formatCode="##_ ##0_ _ ;&quot;Neg&quot;;\-_ _ "/>
    <numFmt numFmtId="167" formatCode="#\ ##0;&quot;Neg&quot;;\–"/>
    <numFmt numFmtId="168" formatCode="###\ ##0\ \ \ \ "/>
    <numFmt numFmtId="169" formatCode="#\ ##0;\–\ #\ ##0;\–"/>
    <numFmt numFmtId="170" formatCode="#\ ##0\ \ "/>
    <numFmt numFmtId="171" formatCode="@\ *.\ "/>
    <numFmt numFmtId="172" formatCode="#\ ##0_ ;&quot;Neg&quot;;\–_ "/>
    <numFmt numFmtId="173" formatCode="##_ ##0_ _ ;&quot;Neg&quot;;\–_ _ "/>
    <numFmt numFmtId="174" formatCode="\ @*."/>
    <numFmt numFmtId="175" formatCode="#,##0;\–\ #,##0;\–"/>
  </numFmts>
  <fonts count="5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9"/>
      <color rgb="FF0000FF"/>
      <name val="Arial"/>
      <family val="2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7"/>
      <color indexed="8"/>
      <name val="Arial"/>
      <family val="2"/>
    </font>
    <font>
      <b/>
      <sz val="10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b/>
      <sz val="8"/>
      <color rgb="FFFF0000"/>
      <name val="Arial"/>
      <family val="2"/>
    </font>
    <font>
      <sz val="8"/>
      <color indexed="8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name val="MS Sans Serif"/>
      <family val="2"/>
    </font>
    <font>
      <b/>
      <sz val="8"/>
      <name val="Calibri"/>
      <family val="2"/>
      <scheme val="minor"/>
    </font>
    <font>
      <sz val="10"/>
      <color rgb="FFFF0000"/>
      <name val="Arial"/>
      <family val="2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trike/>
      <sz val="8"/>
      <name val="Arial"/>
      <family val="2"/>
    </font>
    <font>
      <sz val="8"/>
      <name val="Calibri"/>
      <family val="2"/>
    </font>
    <font>
      <sz val="7"/>
      <color rgb="FFFF0000"/>
      <name val="Arial"/>
      <family val="2"/>
    </font>
    <font>
      <sz val="11"/>
      <name val="Calibri"/>
      <family val="2"/>
      <scheme val="minor"/>
    </font>
    <font>
      <sz val="9"/>
      <color rgb="FFFF0000"/>
      <name val="Arial"/>
      <family val="2"/>
    </font>
    <font>
      <b/>
      <sz val="10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color rgb="FF92D050"/>
      <name val="Arial"/>
      <family val="2"/>
    </font>
    <font>
      <sz val="7"/>
      <color rgb="FF92D050"/>
      <name val="Arial"/>
      <family val="2"/>
    </font>
    <font>
      <sz val="10"/>
      <color rgb="FF92D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1">
    <xf numFmtId="0" fontId="0" fillId="0" borderId="0"/>
    <xf numFmtId="0" fontId="8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1" fontId="8" fillId="0" borderId="0"/>
    <xf numFmtId="0" fontId="20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0" borderId="0"/>
    <xf numFmtId="0" fontId="1" fillId="0" borderId="0"/>
  </cellStyleXfs>
  <cellXfs count="408">
    <xf numFmtId="0" fontId="0" fillId="0" borderId="0" xfId="0"/>
    <xf numFmtId="0" fontId="11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3" fillId="0" borderId="0" xfId="1" applyFont="1"/>
    <xf numFmtId="0" fontId="0" fillId="0" borderId="0" xfId="0" applyProtection="1"/>
    <xf numFmtId="0" fontId="21" fillId="0" borderId="0" xfId="0" applyFont="1" applyProtection="1"/>
    <xf numFmtId="0" fontId="22" fillId="0" borderId="0" xfId="0" applyFont="1" applyProtection="1">
      <protection locked="0"/>
    </xf>
    <xf numFmtId="0" fontId="23" fillId="0" borderId="0" xfId="0" applyFont="1" applyProtection="1"/>
    <xf numFmtId="0" fontId="2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4" fillId="0" borderId="0" xfId="0" applyFont="1" applyFill="1" applyBorder="1"/>
    <xf numFmtId="0" fontId="8" fillId="0" borderId="0" xfId="10" applyAlignment="1" applyProtection="1">
      <alignment wrapText="1"/>
    </xf>
    <xf numFmtId="0" fontId="8" fillId="0" borderId="0" xfId="10" applyProtection="1"/>
    <xf numFmtId="0" fontId="12" fillId="0" borderId="0" xfId="10" applyFont="1" applyProtection="1"/>
    <xf numFmtId="0" fontId="12" fillId="0" borderId="0" xfId="10" applyFont="1" applyAlignment="1" applyProtection="1">
      <alignment vertical="center"/>
    </xf>
    <xf numFmtId="0" fontId="4" fillId="0" borderId="0" xfId="10" applyFont="1" applyAlignment="1" applyProtection="1">
      <alignment vertical="center"/>
    </xf>
    <xf numFmtId="0" fontId="12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horizontal="left" vertical="center"/>
    </xf>
    <xf numFmtId="0" fontId="8" fillId="0" borderId="0" xfId="10" applyAlignment="1" applyProtection="1">
      <alignment vertical="center"/>
    </xf>
    <xf numFmtId="0" fontId="5" fillId="0" borderId="0" xfId="0" applyFont="1" applyFill="1" applyBorder="1" applyAlignment="1">
      <alignment horizontal="right"/>
    </xf>
    <xf numFmtId="0" fontId="4" fillId="0" borderId="0" xfId="0" applyFont="1"/>
    <xf numFmtId="0" fontId="8" fillId="0" borderId="0" xfId="1" applyFill="1" applyBorder="1"/>
    <xf numFmtId="0" fontId="7" fillId="0" borderId="0" xfId="11" applyFont="1" applyFill="1" applyBorder="1" applyAlignment="1">
      <alignment vertical="center"/>
    </xf>
    <xf numFmtId="0" fontId="0" fillId="0" borderId="0" xfId="0" applyNumberFormat="1"/>
    <xf numFmtId="0" fontId="8" fillId="0" borderId="0" xfId="1" applyFont="1" applyFill="1" applyBorder="1"/>
    <xf numFmtId="166" fontId="7" fillId="0" borderId="0" xfId="1" applyNumberFormat="1" applyFont="1" applyFill="1" applyBorder="1" applyAlignment="1">
      <alignment vertical="center"/>
    </xf>
    <xf numFmtId="168" fontId="4" fillId="0" borderId="0" xfId="1" applyNumberFormat="1" applyFont="1" applyFill="1" applyBorder="1" applyAlignment="1">
      <alignment horizontal="right" vertical="center"/>
    </xf>
    <xf numFmtId="168" fontId="27" fillId="0" borderId="0" xfId="1" applyNumberFormat="1" applyFont="1" applyFill="1" applyBorder="1" applyAlignment="1">
      <alignment horizontal="right" vertical="center"/>
    </xf>
    <xf numFmtId="0" fontId="8" fillId="0" borderId="0" xfId="0" applyFont="1" applyFill="1" applyBorder="1"/>
    <xf numFmtId="0" fontId="4" fillId="0" borderId="0" xfId="0" applyFont="1" applyFill="1" applyBorder="1" applyAlignment="1">
      <alignment horizontal="center"/>
    </xf>
    <xf numFmtId="169" fontId="4" fillId="0" borderId="0" xfId="12" applyNumberFormat="1" applyFont="1" applyFill="1" applyBorder="1" applyAlignment="1">
      <alignment horizontal="right" indent="1"/>
    </xf>
    <xf numFmtId="0" fontId="0" fillId="0" borderId="0" xfId="0" applyBorder="1"/>
    <xf numFmtId="0" fontId="0" fillId="0" borderId="0" xfId="0" applyFill="1" applyBorder="1"/>
    <xf numFmtId="0" fontId="8" fillId="0" borderId="0" xfId="0" applyFont="1"/>
    <xf numFmtId="169" fontId="4" fillId="0" borderId="0" xfId="12" applyNumberFormat="1" applyFont="1" applyBorder="1" applyAlignment="1">
      <alignment horizontal="right" indent="1"/>
    </xf>
    <xf numFmtId="0" fontId="4" fillId="0" borderId="0" xfId="0" applyFont="1" applyAlignment="1">
      <alignment wrapText="1"/>
    </xf>
    <xf numFmtId="0" fontId="4" fillId="0" borderId="0" xfId="0" applyFont="1" applyBorder="1"/>
    <xf numFmtId="0" fontId="8" fillId="0" borderId="0" xfId="1" applyFill="1"/>
    <xf numFmtId="0" fontId="8" fillId="0" borderId="0" xfId="1" applyFont="1" applyFill="1"/>
    <xf numFmtId="169" fontId="5" fillId="0" borderId="0" xfId="13" applyNumberFormat="1" applyFont="1" applyFill="1" applyBorder="1" applyAlignment="1">
      <alignment horizontal="right" indent="1"/>
    </xf>
    <xf numFmtId="0" fontId="30" fillId="0" borderId="0" xfId="1" applyFont="1" applyFill="1" applyBorder="1"/>
    <xf numFmtId="169" fontId="4" fillId="0" borderId="0" xfId="13" applyNumberFormat="1" applyFont="1" applyFill="1" applyBorder="1" applyAlignment="1">
      <alignment horizontal="right" indent="1"/>
    </xf>
    <xf numFmtId="171" fontId="4" fillId="0" borderId="0" xfId="1" applyNumberFormat="1" applyFont="1" applyFill="1" applyBorder="1" applyAlignment="1">
      <alignment horizontal="left" indent="1"/>
    </xf>
    <xf numFmtId="171" fontId="5" fillId="0" borderId="0" xfId="1" applyNumberFormat="1" applyFont="1" applyFill="1" applyBorder="1" applyAlignment="1">
      <alignment horizontal="left" indent="6"/>
    </xf>
    <xf numFmtId="171" fontId="4" fillId="0" borderId="0" xfId="1" applyNumberFormat="1" applyFont="1" applyFill="1" applyBorder="1" applyAlignment="1">
      <alignment horizontal="left" indent="7"/>
    </xf>
    <xf numFmtId="0" fontId="4" fillId="0" borderId="0" xfId="1" applyFont="1" applyFill="1" applyBorder="1" applyAlignment="1">
      <alignment horizontal="left"/>
    </xf>
    <xf numFmtId="0" fontId="7" fillId="0" borderId="0" xfId="1" applyFont="1" applyFill="1" applyBorder="1" applyAlignment="1">
      <alignment horizontal="left"/>
    </xf>
    <xf numFmtId="0" fontId="0" fillId="0" borderId="0" xfId="0" applyFill="1"/>
    <xf numFmtId="173" fontId="30" fillId="0" borderId="0" xfId="0" applyNumberFormat="1" applyFont="1" applyFill="1" applyBorder="1"/>
    <xf numFmtId="0" fontId="30" fillId="0" borderId="0" xfId="0" applyFont="1" applyFill="1"/>
    <xf numFmtId="169" fontId="4" fillId="0" borderId="0" xfId="1" applyNumberFormat="1" applyFont="1" applyFill="1" applyBorder="1" applyAlignment="1">
      <alignment horizontal="right" indent="1"/>
    </xf>
    <xf numFmtId="173" fontId="8" fillId="0" borderId="0" xfId="0" applyNumberFormat="1" applyFont="1" applyFill="1" applyBorder="1"/>
    <xf numFmtId="0" fontId="8" fillId="0" borderId="0" xfId="0" applyFont="1" applyFill="1"/>
    <xf numFmtId="169" fontId="5" fillId="0" borderId="0" xfId="1" applyNumberFormat="1" applyFont="1" applyFill="1" applyBorder="1" applyAlignment="1">
      <alignment horizontal="right" indent="1"/>
    </xf>
    <xf numFmtId="171" fontId="5" fillId="0" borderId="0" xfId="1" applyNumberFormat="1" applyFont="1" applyFill="1" applyBorder="1" applyAlignment="1">
      <alignment horizontal="left" indent="8"/>
    </xf>
    <xf numFmtId="0" fontId="30" fillId="0" borderId="0" xfId="0" applyFont="1" applyFill="1" applyBorder="1"/>
    <xf numFmtId="171" fontId="4" fillId="0" borderId="0" xfId="1" applyNumberFormat="1" applyFont="1" applyFill="1" applyBorder="1" applyAlignment="1">
      <alignment horizontal="left" indent="9"/>
    </xf>
    <xf numFmtId="170" fontId="7" fillId="0" borderId="0" xfId="1" applyNumberFormat="1" applyFont="1" applyFill="1" applyBorder="1" applyAlignment="1"/>
    <xf numFmtId="164" fontId="5" fillId="0" borderId="0" xfId="0" applyNumberFormat="1" applyFont="1" applyFill="1" applyBorder="1" applyAlignment="1">
      <alignment horizontal="left"/>
    </xf>
    <xf numFmtId="169" fontId="5" fillId="0" borderId="0" xfId="12" applyNumberFormat="1" applyFont="1" applyFill="1" applyBorder="1" applyAlignment="1">
      <alignment horizontal="right" indent="1"/>
    </xf>
    <xf numFmtId="173" fontId="0" fillId="0" borderId="0" xfId="0" applyNumberFormat="1" applyFill="1" applyBorder="1"/>
    <xf numFmtId="0" fontId="4" fillId="0" borderId="0" xfId="0" applyNumberFormat="1" applyFont="1" applyFill="1" applyBorder="1" applyAlignment="1">
      <alignment horizontal="left" indent="1"/>
    </xf>
    <xf numFmtId="174" fontId="4" fillId="0" borderId="0" xfId="0" applyNumberFormat="1" applyFont="1" applyFill="1" applyBorder="1" applyAlignment="1">
      <alignment horizontal="left" indent="2"/>
    </xf>
    <xf numFmtId="0" fontId="5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left" wrapText="1" indent="1"/>
    </xf>
    <xf numFmtId="49" fontId="31" fillId="0" borderId="0" xfId="0" applyNumberFormat="1" applyFont="1" applyFill="1" applyBorder="1" applyAlignment="1">
      <alignment horizontal="left"/>
    </xf>
    <xf numFmtId="0" fontId="32" fillId="0" borderId="0" xfId="0" applyFont="1" applyFill="1" applyBorder="1"/>
    <xf numFmtId="0" fontId="4" fillId="0" borderId="0" xfId="0" applyFont="1" applyFill="1"/>
    <xf numFmtId="170" fontId="33" fillId="0" borderId="0" xfId="13" applyNumberFormat="1" applyFont="1" applyFill="1" applyAlignment="1">
      <alignment vertical="center"/>
    </xf>
    <xf numFmtId="170" fontId="33" fillId="0" borderId="0" xfId="14" applyNumberFormat="1" applyFont="1" applyFill="1" applyAlignment="1">
      <alignment vertical="center"/>
    </xf>
    <xf numFmtId="170" fontId="26" fillId="0" borderId="0" xfId="0" applyNumberFormat="1" applyFont="1" applyFill="1" applyAlignment="1">
      <alignment vertical="center"/>
    </xf>
    <xf numFmtId="170" fontId="26" fillId="0" borderId="0" xfId="0" applyNumberFormat="1" applyFont="1" applyFill="1" applyBorder="1" applyAlignment="1">
      <alignment vertical="center"/>
    </xf>
    <xf numFmtId="170" fontId="4" fillId="0" borderId="0" xfId="0" applyNumberFormat="1" applyFont="1" applyFill="1" applyAlignment="1">
      <alignment vertical="center"/>
    </xf>
    <xf numFmtId="170" fontId="4" fillId="0" borderId="0" xfId="0" applyNumberFormat="1" applyFont="1" applyFill="1" applyBorder="1" applyAlignment="1">
      <alignment vertical="center"/>
    </xf>
    <xf numFmtId="167" fontId="5" fillId="0" borderId="0" xfId="16" applyNumberFormat="1" applyFont="1" applyFill="1" applyAlignment="1"/>
    <xf numFmtId="0" fontId="5" fillId="0" borderId="0" xfId="0" applyFont="1" applyFill="1" applyAlignment="1"/>
    <xf numFmtId="0" fontId="4" fillId="0" borderId="0" xfId="0" applyFont="1" applyFill="1" applyAlignment="1"/>
    <xf numFmtId="171" fontId="4" fillId="0" borderId="0" xfId="0" applyNumberFormat="1" applyFont="1" applyFill="1" applyBorder="1" applyAlignment="1">
      <alignment horizontal="left" indent="2"/>
    </xf>
    <xf numFmtId="0" fontId="37" fillId="0" borderId="0" xfId="0" applyNumberFormat="1" applyFont="1" applyFill="1"/>
    <xf numFmtId="171" fontId="4" fillId="0" borderId="0" xfId="0" applyNumberFormat="1" applyFont="1" applyFill="1" applyBorder="1" applyAlignment="1">
      <alignment horizontal="left" indent="1"/>
    </xf>
    <xf numFmtId="170" fontId="5" fillId="0" borderId="0" xfId="0" applyNumberFormat="1" applyFont="1" applyFill="1" applyAlignment="1">
      <alignment vertical="center"/>
    </xf>
    <xf numFmtId="170" fontId="5" fillId="0" borderId="0" xfId="13" applyNumberFormat="1" applyFont="1" applyFill="1" applyAlignment="1">
      <alignment vertical="center"/>
    </xf>
    <xf numFmtId="0" fontId="37" fillId="0" borderId="0" xfId="0" applyFont="1"/>
    <xf numFmtId="171" fontId="5" fillId="0" borderId="0" xfId="0" applyNumberFormat="1" applyFont="1" applyFill="1" applyBorder="1" applyAlignment="1">
      <alignment horizontal="left" indent="6"/>
    </xf>
    <xf numFmtId="170" fontId="5" fillId="0" borderId="0" xfId="0" applyNumberFormat="1" applyFont="1" applyFill="1" applyAlignment="1"/>
    <xf numFmtId="170" fontId="4" fillId="0" borderId="0" xfId="0" applyNumberFormat="1" applyFont="1" applyFill="1" applyBorder="1" applyAlignment="1">
      <alignment horizontal="left" indent="7"/>
    </xf>
    <xf numFmtId="170" fontId="4" fillId="0" borderId="0" xfId="0" applyNumberFormat="1" applyFont="1" applyFill="1" applyAlignment="1"/>
    <xf numFmtId="171" fontId="4" fillId="0" borderId="0" xfId="0" applyNumberFormat="1" applyFont="1" applyFill="1" applyBorder="1" applyAlignment="1">
      <alignment horizontal="left" indent="7"/>
    </xf>
    <xf numFmtId="170" fontId="4" fillId="0" borderId="0" xfId="15" applyNumberFormat="1" applyFont="1" applyFill="1" applyAlignment="1"/>
    <xf numFmtId="0" fontId="4" fillId="0" borderId="0" xfId="15" applyFont="1" applyFill="1" applyAlignment="1">
      <alignment vertical="center"/>
    </xf>
    <xf numFmtId="0" fontId="26" fillId="0" borderId="0" xfId="0" applyFont="1" applyFill="1" applyBorder="1"/>
    <xf numFmtId="0" fontId="5" fillId="0" borderId="0" xfId="0" applyFont="1" applyFill="1" applyBorder="1"/>
    <xf numFmtId="169" fontId="4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Border="1"/>
    <xf numFmtId="173" fontId="5" fillId="0" borderId="0" xfId="0" applyNumberFormat="1" applyFont="1" applyFill="1" applyBorder="1"/>
    <xf numFmtId="0" fontId="5" fillId="0" borderId="0" xfId="0" applyFont="1" applyFill="1"/>
    <xf numFmtId="173" fontId="4" fillId="0" borderId="0" xfId="1" applyNumberFormat="1" applyFont="1" applyFill="1" applyBorder="1" applyAlignment="1"/>
    <xf numFmtId="169" fontId="5" fillId="0" borderId="0" xfId="0" applyNumberFormat="1" applyFont="1" applyFill="1" applyBorder="1"/>
    <xf numFmtId="170" fontId="7" fillId="0" borderId="0" xfId="0" applyNumberFormat="1" applyFont="1" applyFill="1" applyBorder="1" applyAlignment="1">
      <alignment horizontal="left"/>
    </xf>
    <xf numFmtId="173" fontId="4" fillId="0" borderId="0" xfId="0" applyNumberFormat="1" applyFont="1" applyFill="1" applyBorder="1" applyAlignment="1"/>
    <xf numFmtId="170" fontId="33" fillId="0" borderId="0" xfId="0" applyNumberFormat="1" applyFont="1" applyFill="1" applyAlignment="1"/>
    <xf numFmtId="170" fontId="26" fillId="0" borderId="0" xfId="0" applyNumberFormat="1" applyFont="1" applyFill="1" applyBorder="1" applyAlignment="1"/>
    <xf numFmtId="170" fontId="26" fillId="0" borderId="0" xfId="0" applyNumberFormat="1" applyFont="1" applyFill="1" applyAlignment="1"/>
    <xf numFmtId="0" fontId="38" fillId="0" borderId="0" xfId="0" applyFont="1" applyFill="1"/>
    <xf numFmtId="171" fontId="36" fillId="0" borderId="0" xfId="17" applyNumberFormat="1" applyFont="1" applyFill="1" applyBorder="1" applyAlignment="1">
      <alignment horizontal="left"/>
    </xf>
    <xf numFmtId="172" fontId="4" fillId="0" borderId="0" xfId="19" applyNumberFormat="1" applyFont="1" applyFill="1" applyBorder="1" applyAlignment="1"/>
    <xf numFmtId="172" fontId="36" fillId="0" borderId="0" xfId="19" applyNumberFormat="1" applyFont="1" applyFill="1" applyBorder="1" applyAlignment="1"/>
    <xf numFmtId="171" fontId="36" fillId="0" borderId="0" xfId="17" applyNumberFormat="1" applyFont="1" applyFill="1" applyBorder="1" applyAlignment="1">
      <alignment horizontal="left" indent="2"/>
    </xf>
    <xf numFmtId="171" fontId="36" fillId="0" borderId="0" xfId="17" quotePrefix="1" applyNumberFormat="1" applyFont="1" applyFill="1" applyBorder="1" applyAlignment="1">
      <alignment horizontal="left" indent="1"/>
    </xf>
    <xf numFmtId="172" fontId="34" fillId="0" borderId="0" xfId="19" applyNumberFormat="1" applyFont="1" applyFill="1" applyBorder="1" applyAlignment="1"/>
    <xf numFmtId="171" fontId="36" fillId="0" borderId="0" xfId="17" quotePrefix="1" applyNumberFormat="1" applyFont="1" applyFill="1" applyBorder="1" applyAlignment="1">
      <alignment horizontal="left"/>
    </xf>
    <xf numFmtId="49" fontId="40" fillId="0" borderId="0" xfId="18" applyNumberFormat="1" applyFont="1" applyFill="1" applyBorder="1" applyAlignment="1">
      <alignment horizontal="right"/>
    </xf>
    <xf numFmtId="0" fontId="7" fillId="0" borderId="0" xfId="15" applyFont="1" applyFill="1" applyBorder="1" applyAlignment="1">
      <alignment horizontal="left"/>
    </xf>
    <xf numFmtId="170" fontId="7" fillId="0" borderId="0" xfId="17" quotePrefix="1" applyNumberFormat="1" applyFont="1" applyFill="1" applyBorder="1" applyAlignment="1">
      <alignment horizontal="left" wrapText="1"/>
    </xf>
    <xf numFmtId="170" fontId="7" fillId="0" borderId="0" xfId="17" quotePrefix="1" applyNumberFormat="1" applyFont="1" applyFill="1" applyAlignment="1">
      <alignment horizontal="left" wrapText="1"/>
    </xf>
    <xf numFmtId="170" fontId="29" fillId="0" borderId="0" xfId="17" quotePrefix="1" applyNumberFormat="1" applyFont="1" applyFill="1" applyBorder="1" applyAlignment="1">
      <alignment horizontal="left" wrapText="1"/>
    </xf>
    <xf numFmtId="170" fontId="29" fillId="0" borderId="0" xfId="17" quotePrefix="1" applyNumberFormat="1" applyFont="1" applyFill="1" applyAlignment="1">
      <alignment horizontal="left" wrapText="1"/>
    </xf>
    <xf numFmtId="0" fontId="38" fillId="0" borderId="0" xfId="18" applyFont="1" applyFill="1" applyBorder="1"/>
    <xf numFmtId="0" fontId="38" fillId="0" borderId="0" xfId="18" applyFont="1" applyFill="1"/>
    <xf numFmtId="172" fontId="5" fillId="0" borderId="0" xfId="19" applyNumberFormat="1" applyFont="1" applyFill="1" applyBorder="1" applyAlignment="1"/>
    <xf numFmtId="0" fontId="7" fillId="0" borderId="0" xfId="15" applyFont="1" applyFill="1" applyAlignment="1"/>
    <xf numFmtId="0" fontId="8" fillId="0" borderId="0" xfId="15" applyFont="1" applyFill="1" applyAlignment="1">
      <alignment vertical="center"/>
    </xf>
    <xf numFmtId="0" fontId="38" fillId="0" borderId="0" xfId="15" applyFont="1" applyFill="1" applyAlignment="1">
      <alignment vertical="center"/>
    </xf>
    <xf numFmtId="0" fontId="3" fillId="0" borderId="0" xfId="10" applyFont="1"/>
    <xf numFmtId="0" fontId="20" fillId="0" borderId="0" xfId="9" applyFill="1" applyAlignment="1"/>
    <xf numFmtId="0" fontId="20" fillId="0" borderId="0" xfId="9" applyAlignment="1"/>
    <xf numFmtId="171" fontId="13" fillId="0" borderId="0" xfId="2" applyNumberFormat="1" applyFont="1" applyFill="1"/>
    <xf numFmtId="171" fontId="13" fillId="0" borderId="0" xfId="2" quotePrefix="1" applyNumberFormat="1" applyFill="1"/>
    <xf numFmtId="0" fontId="13" fillId="0" borderId="0" xfId="2" applyFill="1"/>
    <xf numFmtId="0" fontId="28" fillId="0" borderId="0" xfId="0" applyFont="1" applyFill="1" applyBorder="1" applyAlignment="1">
      <alignment horizontal="center"/>
    </xf>
    <xf numFmtId="0" fontId="1" fillId="0" borderId="0" xfId="20"/>
    <xf numFmtId="0" fontId="1" fillId="0" borderId="0" xfId="20" applyNumberFormat="1"/>
    <xf numFmtId="169" fontId="28" fillId="0" borderId="0" xfId="13" applyNumberFormat="1" applyFont="1" applyFill="1" applyBorder="1" applyAlignment="1">
      <alignment horizontal="right" indent="1"/>
    </xf>
    <xf numFmtId="169" fontId="28" fillId="0" borderId="0" xfId="1" applyNumberFormat="1" applyFont="1" applyFill="1" applyBorder="1" applyAlignment="1">
      <alignment horizontal="right" indent="1"/>
    </xf>
    <xf numFmtId="169" fontId="42" fillId="0" borderId="0" xfId="19" applyNumberFormat="1" applyFont="1" applyFill="1" applyBorder="1" applyAlignment="1">
      <alignment horizontal="right" indent="1"/>
    </xf>
    <xf numFmtId="169" fontId="43" fillId="0" borderId="0" xfId="19" applyNumberFormat="1" applyFont="1" applyFill="1" applyBorder="1" applyAlignment="1">
      <alignment horizontal="right" indent="1"/>
    </xf>
    <xf numFmtId="169" fontId="28" fillId="0" borderId="0" xfId="0" applyNumberFormat="1" applyFont="1" applyFill="1" applyBorder="1" applyAlignment="1">
      <alignment horizontal="right" indent="1"/>
    </xf>
    <xf numFmtId="169" fontId="34" fillId="0" borderId="0" xfId="0" applyNumberFormat="1" applyFont="1" applyFill="1" applyBorder="1" applyAlignment="1">
      <alignment horizontal="right" indent="1"/>
    </xf>
    <xf numFmtId="170" fontId="34" fillId="0" borderId="0" xfId="0" applyNumberFormat="1" applyFont="1" applyFill="1" applyBorder="1" applyAlignment="1"/>
    <xf numFmtId="170" fontId="4" fillId="0" borderId="0" xfId="0" applyNumberFormat="1" applyFont="1" applyFill="1" applyBorder="1" applyAlignment="1">
      <alignment horizontal="left" indent="1"/>
    </xf>
    <xf numFmtId="171" fontId="44" fillId="0" borderId="0" xfId="1" quotePrefix="1" applyNumberFormat="1" applyFont="1" applyFill="1" applyBorder="1" applyAlignment="1">
      <alignment horizontal="left" indent="1"/>
    </xf>
    <xf numFmtId="167" fontId="34" fillId="0" borderId="0" xfId="16" applyNumberFormat="1" applyFont="1" applyFill="1" applyBorder="1" applyAlignment="1"/>
    <xf numFmtId="167" fontId="28" fillId="0" borderId="0" xfId="16" applyNumberFormat="1" applyFont="1" applyFill="1" applyBorder="1" applyAlignment="1"/>
    <xf numFmtId="170" fontId="28" fillId="0" borderId="0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15" fillId="0" borderId="0" xfId="2" applyFont="1" applyFill="1" applyBorder="1" applyAlignment="1" applyProtection="1"/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9" fontId="4" fillId="0" borderId="0" xfId="12" applyNumberFormat="1" applyFont="1" applyFill="1" applyBorder="1" applyAlignment="1" applyProtection="1">
      <alignment horizontal="right" indent="1"/>
      <protection locked="0"/>
    </xf>
    <xf numFmtId="0" fontId="3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41" fillId="0" borderId="0" xfId="0" applyFont="1" applyFill="1" applyBorder="1"/>
    <xf numFmtId="0" fontId="13" fillId="0" borderId="0" xfId="2" quotePrefix="1" applyFill="1"/>
    <xf numFmtId="0" fontId="8" fillId="0" borderId="0" xfId="0" applyFont="1" applyBorder="1"/>
    <xf numFmtId="169" fontId="4" fillId="0" borderId="0" xfId="12" applyNumberFormat="1" applyFont="1" applyBorder="1" applyAlignment="1" applyProtection="1">
      <alignment horizontal="right" indent="1"/>
      <protection locked="0"/>
    </xf>
    <xf numFmtId="0" fontId="3" fillId="0" borderId="0" xfId="0" applyFont="1" applyBorder="1"/>
    <xf numFmtId="169" fontId="28" fillId="0" borderId="0" xfId="12" applyNumberFormat="1" applyFont="1" applyFill="1" applyBorder="1" applyAlignment="1" applyProtection="1">
      <alignment horizontal="right" indent="1"/>
      <protection locked="0"/>
    </xf>
    <xf numFmtId="169" fontId="3" fillId="0" borderId="0" xfId="0" applyNumberFormat="1" applyFont="1" applyBorder="1"/>
    <xf numFmtId="0" fontId="4" fillId="0" borderId="2" xfId="0" applyFont="1" applyFill="1" applyBorder="1" applyAlignment="1">
      <alignment horizontal="center" vertical="center" wrapText="1"/>
    </xf>
    <xf numFmtId="170" fontId="7" fillId="0" borderId="0" xfId="0" applyNumberFormat="1" applyFont="1" applyFill="1" applyBorder="1" applyAlignment="1"/>
    <xf numFmtId="170" fontId="29" fillId="0" borderId="0" xfId="0" quotePrefix="1" applyNumberFormat="1" applyFont="1" applyFill="1" applyBorder="1" applyAlignment="1">
      <alignment horizontal="left"/>
    </xf>
    <xf numFmtId="175" fontId="5" fillId="0" borderId="0" xfId="12" applyNumberFormat="1" applyFont="1" applyFill="1" applyBorder="1" applyAlignment="1">
      <alignment horizontal="right" indent="1"/>
    </xf>
    <xf numFmtId="175" fontId="4" fillId="0" borderId="0" xfId="12" applyNumberFormat="1" applyFont="1" applyFill="1" applyBorder="1" applyAlignment="1">
      <alignment horizontal="right" indent="1"/>
    </xf>
    <xf numFmtId="175" fontId="4" fillId="0" borderId="0" xfId="0" applyNumberFormat="1" applyFont="1" applyFill="1" applyBorder="1" applyAlignment="1">
      <alignment horizontal="right" indent="1"/>
    </xf>
    <xf numFmtId="175" fontId="8" fillId="0" borderId="0" xfId="0" applyNumberFormat="1" applyFont="1" applyFill="1" applyBorder="1" applyAlignment="1">
      <alignment horizontal="right" indent="1"/>
    </xf>
    <xf numFmtId="169" fontId="8" fillId="0" borderId="0" xfId="0" applyNumberFormat="1" applyFont="1" applyFill="1" applyBorder="1" applyAlignment="1">
      <alignment horizontal="right" indent="1"/>
    </xf>
    <xf numFmtId="0" fontId="8" fillId="0" borderId="0" xfId="0" applyFont="1" applyFill="1" applyBorder="1" applyAlignment="1">
      <alignment horizontal="right" indent="1"/>
    </xf>
    <xf numFmtId="0" fontId="5" fillId="0" borderId="0" xfId="0" applyFont="1" applyFill="1" applyBorder="1" applyAlignment="1">
      <alignment horizontal="left"/>
    </xf>
    <xf numFmtId="0" fontId="25" fillId="0" borderId="0" xfId="2" applyFont="1" applyFill="1" applyBorder="1" applyAlignment="1" applyProtection="1"/>
    <xf numFmtId="0" fontId="8" fillId="2" borderId="0" xfId="0" applyFont="1" applyFill="1" applyBorder="1"/>
    <xf numFmtId="0" fontId="0" fillId="0" borderId="0" xfId="0" applyAlignment="1">
      <alignment horizontal="left" vertical="center"/>
    </xf>
    <xf numFmtId="170" fontId="7" fillId="0" borderId="0" xfId="0" quotePrefix="1" applyNumberFormat="1" applyFont="1" applyFill="1" applyBorder="1" applyAlignment="1">
      <alignment horizontal="left"/>
    </xf>
    <xf numFmtId="0" fontId="15" fillId="0" borderId="0" xfId="4" applyFont="1" applyFill="1" applyBorder="1" applyAlignment="1" applyProtection="1"/>
    <xf numFmtId="0" fontId="5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left" indent="1"/>
    </xf>
    <xf numFmtId="2" fontId="4" fillId="0" borderId="0" xfId="0" applyNumberFormat="1" applyFont="1" applyFill="1" applyBorder="1" applyAlignment="1">
      <alignment horizontal="left" indent="1"/>
    </xf>
    <xf numFmtId="49" fontId="46" fillId="0" borderId="0" xfId="0" applyNumberFormat="1" applyFont="1" applyFill="1" applyBorder="1" applyAlignment="1">
      <alignment horizontal="left"/>
    </xf>
    <xf numFmtId="0" fontId="28" fillId="0" borderId="0" xfId="0" applyFont="1" applyFill="1" applyBorder="1"/>
    <xf numFmtId="170" fontId="4" fillId="0" borderId="0" xfId="1" applyNumberFormat="1" applyFont="1" applyFill="1" applyBorder="1" applyAlignment="1">
      <alignment vertical="center"/>
    </xf>
    <xf numFmtId="170" fontId="7" fillId="0" borderId="0" xfId="1" quotePrefix="1" applyNumberFormat="1" applyFont="1" applyFill="1" applyBorder="1" applyAlignment="1"/>
    <xf numFmtId="169" fontId="4" fillId="0" borderId="0" xfId="12" applyNumberFormat="1" applyFont="1" applyFill="1" applyBorder="1" applyAlignment="1"/>
    <xf numFmtId="49" fontId="5" fillId="0" borderId="0" xfId="0" applyNumberFormat="1" applyFont="1" applyFill="1" applyBorder="1" applyAlignment="1">
      <alignment horizontal="right"/>
    </xf>
    <xf numFmtId="49" fontId="5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 wrapText="1"/>
    </xf>
    <xf numFmtId="170" fontId="36" fillId="0" borderId="0" xfId="15" applyNumberFormat="1" applyFont="1" applyFill="1" applyBorder="1" applyAlignment="1">
      <alignment horizontal="center" vertical="center" wrapText="1"/>
    </xf>
    <xf numFmtId="167" fontId="4" fillId="0" borderId="0" xfId="16" applyNumberFormat="1" applyFont="1" applyFill="1" applyBorder="1" applyAlignment="1"/>
    <xf numFmtId="167" fontId="5" fillId="0" borderId="0" xfId="16" applyNumberFormat="1" applyFont="1" applyFill="1" applyBorder="1" applyAlignment="1"/>
    <xf numFmtId="170" fontId="4" fillId="0" borderId="0" xfId="15" applyNumberFormat="1" applyFont="1" applyFill="1" applyBorder="1" applyAlignment="1"/>
    <xf numFmtId="170" fontId="7" fillId="0" borderId="0" xfId="17" quotePrefix="1" applyNumberFormat="1" applyFont="1" applyFill="1" applyBorder="1" applyAlignment="1">
      <alignment vertical="center" wrapText="1"/>
    </xf>
    <xf numFmtId="170" fontId="35" fillId="0" borderId="0" xfId="0" applyNumberFormat="1" applyFont="1" applyFill="1" applyBorder="1" applyAlignment="1">
      <alignment vertical="center"/>
    </xf>
    <xf numFmtId="170" fontId="4" fillId="0" borderId="0" xfId="0" applyNumberFormat="1" applyFont="1" applyFill="1" applyBorder="1" applyAlignment="1">
      <alignment vertical="center" wrapText="1"/>
    </xf>
    <xf numFmtId="170" fontId="15" fillId="0" borderId="0" xfId="2" applyNumberFormat="1" applyFont="1" applyFill="1" applyBorder="1" applyAlignment="1">
      <alignment wrapText="1"/>
    </xf>
    <xf numFmtId="0" fontId="4" fillId="0" borderId="2" xfId="0" applyFont="1" applyFill="1" applyBorder="1" applyAlignment="1">
      <alignment horizontal="center"/>
    </xf>
    <xf numFmtId="0" fontId="8" fillId="0" borderId="0" xfId="1" applyFont="1" applyFill="1" applyAlignment="1">
      <alignment vertical="center"/>
    </xf>
    <xf numFmtId="170" fontId="36" fillId="0" borderId="0" xfId="0" applyNumberFormat="1" applyFont="1" applyFill="1" applyBorder="1" applyAlignment="1">
      <alignment horizontal="center" vertical="center" wrapText="1"/>
    </xf>
    <xf numFmtId="170" fontId="7" fillId="0" borderId="0" xfId="0" quotePrefix="1" applyNumberFormat="1" applyFont="1" applyFill="1" applyBorder="1" applyAlignment="1">
      <alignment vertical="center" wrapText="1"/>
    </xf>
    <xf numFmtId="170" fontId="7" fillId="0" borderId="0" xfId="0" applyNumberFormat="1" applyFont="1" applyFill="1" applyBorder="1" applyAlignment="1">
      <alignment vertical="center" wrapText="1"/>
    </xf>
    <xf numFmtId="0" fontId="36" fillId="0" borderId="0" xfId="0" applyFont="1" applyFill="1" applyBorder="1" applyAlignment="1">
      <alignment vertical="center" wrapText="1"/>
    </xf>
    <xf numFmtId="170" fontId="36" fillId="0" borderId="0" xfId="0" applyNumberFormat="1" applyFont="1" applyFill="1" applyBorder="1" applyAlignment="1">
      <alignment vertical="center" wrapText="1"/>
    </xf>
    <xf numFmtId="171" fontId="4" fillId="0" borderId="0" xfId="17" applyNumberFormat="1" applyFont="1" applyFill="1" applyBorder="1" applyAlignment="1">
      <alignment horizontal="left"/>
    </xf>
    <xf numFmtId="169" fontId="4" fillId="0" borderId="0" xfId="19" applyNumberFormat="1" applyFont="1" applyFill="1" applyBorder="1" applyAlignment="1">
      <alignment horizontal="right" indent="1"/>
    </xf>
    <xf numFmtId="171" fontId="4" fillId="0" borderId="0" xfId="17" quotePrefix="1" applyNumberFormat="1" applyFont="1" applyFill="1" applyBorder="1" applyAlignment="1">
      <alignment horizontal="left" indent="1"/>
    </xf>
    <xf numFmtId="171" fontId="4" fillId="0" borderId="0" xfId="17" applyNumberFormat="1" applyFont="1" applyFill="1" applyBorder="1" applyAlignment="1">
      <alignment horizontal="left" indent="2"/>
    </xf>
    <xf numFmtId="171" fontId="4" fillId="0" borderId="0" xfId="17" quotePrefix="1" applyNumberFormat="1" applyFont="1" applyFill="1" applyBorder="1" applyAlignment="1">
      <alignment horizontal="left"/>
    </xf>
    <xf numFmtId="49" fontId="5" fillId="0" borderId="0" xfId="18" applyNumberFormat="1" applyFont="1" applyFill="1" applyBorder="1" applyAlignment="1">
      <alignment horizontal="right"/>
    </xf>
    <xf numFmtId="0" fontId="4" fillId="0" borderId="2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174" fontId="4" fillId="0" borderId="0" xfId="1" applyNumberFormat="1" applyFont="1" applyFill="1" applyBorder="1" applyAlignment="1">
      <alignment horizontal="left"/>
    </xf>
    <xf numFmtId="0" fontId="5" fillId="0" borderId="0" xfId="1" applyFont="1" applyFill="1" applyBorder="1" applyAlignment="1">
      <alignment horizontal="right"/>
    </xf>
    <xf numFmtId="0" fontId="4" fillId="0" borderId="0" xfId="1" applyFont="1"/>
    <xf numFmtId="0" fontId="8" fillId="0" borderId="0" xfId="1" applyBorder="1"/>
    <xf numFmtId="0" fontId="8" fillId="0" borderId="0" xfId="1" applyBorder="1" applyAlignment="1">
      <alignment horizontal="center" vertical="center"/>
    </xf>
    <xf numFmtId="0" fontId="8" fillId="0" borderId="14" xfId="1" applyBorder="1"/>
    <xf numFmtId="0" fontId="4" fillId="3" borderId="0" xfId="1" applyFont="1" applyFill="1" applyBorder="1"/>
    <xf numFmtId="0" fontId="8" fillId="0" borderId="14" xfId="1" applyNumberFormat="1" applyBorder="1"/>
    <xf numFmtId="0" fontId="8" fillId="0" borderId="15" xfId="1" applyNumberFormat="1" applyBorder="1"/>
    <xf numFmtId="0" fontId="8" fillId="0" borderId="16" xfId="1" applyNumberFormat="1" applyBorder="1"/>
    <xf numFmtId="0" fontId="4" fillId="0" borderId="0" xfId="1" applyNumberFormat="1" applyFont="1" applyBorder="1"/>
    <xf numFmtId="0" fontId="4" fillId="0" borderId="0" xfId="1" applyFont="1" applyBorder="1"/>
    <xf numFmtId="0" fontId="8" fillId="0" borderId="17" xfId="1" applyNumberFormat="1" applyBorder="1"/>
    <xf numFmtId="0" fontId="8" fillId="0" borderId="0" xfId="1" applyNumberFormat="1"/>
    <xf numFmtId="0" fontId="8" fillId="0" borderId="18" xfId="1" applyNumberFormat="1" applyBorder="1"/>
    <xf numFmtId="0" fontId="8" fillId="0" borderId="17" xfId="1" applyBorder="1"/>
    <xf numFmtId="0" fontId="4" fillId="0" borderId="0" xfId="1" applyNumberFormat="1" applyFont="1"/>
    <xf numFmtId="0" fontId="4" fillId="3" borderId="0" xfId="1" applyFont="1" applyFill="1"/>
    <xf numFmtId="0" fontId="8" fillId="0" borderId="0" xfId="1"/>
    <xf numFmtId="0" fontId="4" fillId="0" borderId="0" xfId="1" applyFont="1" applyAlignment="1">
      <alignment horizontal="left"/>
    </xf>
    <xf numFmtId="169" fontId="28" fillId="0" borderId="0" xfId="12" applyNumberFormat="1" applyFont="1" applyFill="1" applyBorder="1" applyAlignment="1">
      <alignment horizontal="right" indent="1"/>
    </xf>
    <xf numFmtId="0" fontId="47" fillId="0" borderId="0" xfId="20" applyFont="1"/>
    <xf numFmtId="0" fontId="47" fillId="0" borderId="0" xfId="20" applyNumberFormat="1" applyFont="1"/>
    <xf numFmtId="0" fontId="48" fillId="0" borderId="0" xfId="0" applyFont="1" applyFill="1" applyBorder="1"/>
    <xf numFmtId="0" fontId="49" fillId="0" borderId="0" xfId="0" applyFont="1" applyProtection="1"/>
    <xf numFmtId="0" fontId="49" fillId="0" borderId="0" xfId="0" applyFont="1"/>
    <xf numFmtId="0" fontId="30" fillId="0" borderId="0" xfId="0" applyFont="1"/>
    <xf numFmtId="0" fontId="8" fillId="0" borderId="0" xfId="1" applyFont="1" applyFill="1" applyBorder="1" applyAlignment="1">
      <alignment vertical="center"/>
    </xf>
    <xf numFmtId="0" fontId="52" fillId="0" borderId="0" xfId="1" applyFont="1" applyFill="1" applyBorder="1"/>
    <xf numFmtId="0" fontId="0" fillId="0" borderId="0" xfId="0" applyAlignment="1">
      <alignment vertical="center"/>
    </xf>
    <xf numFmtId="0" fontId="8" fillId="0" borderId="0" xfId="1" applyFill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0" fillId="0" borderId="0" xfId="0" applyFill="1" applyAlignment="1">
      <alignment vertical="center"/>
    </xf>
    <xf numFmtId="170" fontId="53" fillId="0" borderId="0" xfId="1" quotePrefix="1" applyNumberFormat="1" applyFont="1" applyFill="1" applyBorder="1" applyAlignment="1"/>
    <xf numFmtId="170" fontId="15" fillId="0" borderId="0" xfId="2" applyNumberFormat="1" applyFont="1" applyFill="1" applyBorder="1" applyAlignment="1">
      <alignment vertical="center" wrapText="1"/>
    </xf>
    <xf numFmtId="169" fontId="34" fillId="0" borderId="0" xfId="0" applyNumberFormat="1" applyFont="1" applyFill="1" applyBorder="1" applyAlignment="1">
      <alignment horizontal="left" indent="1"/>
    </xf>
    <xf numFmtId="0" fontId="4" fillId="0" borderId="0" xfId="0" applyFont="1" applyFill="1" applyAlignment="1">
      <alignment vertical="center"/>
    </xf>
    <xf numFmtId="0" fontId="5" fillId="0" borderId="0" xfId="1" applyFont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10" applyFont="1" applyFill="1"/>
    <xf numFmtId="0" fontId="49" fillId="0" borderId="0" xfId="1" applyFont="1" applyFill="1" applyBorder="1"/>
    <xf numFmtId="0" fontId="2" fillId="0" borderId="0" xfId="1" applyFont="1" applyAlignment="1"/>
    <xf numFmtId="0" fontId="13" fillId="0" borderId="0" xfId="2" quotePrefix="1" applyAlignment="1">
      <alignment vertical="top"/>
    </xf>
    <xf numFmtId="0" fontId="8" fillId="0" borderId="0" xfId="10" applyAlignment="1"/>
    <xf numFmtId="0" fontId="13" fillId="0" borderId="0" xfId="2" applyAlignment="1"/>
    <xf numFmtId="0" fontId="13" fillId="0" borderId="0" xfId="2" applyFont="1" applyAlignment="1"/>
    <xf numFmtId="0" fontId="13" fillId="0" borderId="0" xfId="2" applyFill="1" applyAlignment="1"/>
    <xf numFmtId="0" fontId="0" fillId="0" borderId="0" xfId="0" applyFill="1" applyAlignment="1"/>
    <xf numFmtId="0" fontId="13" fillId="0" borderId="0" xfId="2" quotePrefix="1" applyFont="1" applyAlignment="1"/>
    <xf numFmtId="0" fontId="13" fillId="0" borderId="0" xfId="2" quotePrefix="1" applyAlignment="1"/>
    <xf numFmtId="0" fontId="20" fillId="0" borderId="0" xfId="9" quotePrefix="1" applyAlignment="1"/>
    <xf numFmtId="0" fontId="2" fillId="0" borderId="0" xfId="1" applyFont="1" applyFill="1" applyAlignment="1"/>
    <xf numFmtId="0" fontId="13" fillId="0" borderId="0" xfId="2" quotePrefix="1" applyFont="1" applyFill="1" applyAlignment="1"/>
    <xf numFmtId="0" fontId="13" fillId="0" borderId="0" xfId="9" quotePrefix="1" applyFont="1" applyAlignment="1"/>
    <xf numFmtId="0" fontId="2" fillId="0" borderId="0" xfId="10" applyFont="1" applyAlignment="1"/>
    <xf numFmtId="0" fontId="54" fillId="0" borderId="0" xfId="1" applyFont="1" applyFill="1" applyBorder="1"/>
    <xf numFmtId="0" fontId="4" fillId="0" borderId="2" xfId="0" applyFont="1" applyBorder="1" applyAlignment="1">
      <alignment horizontal="center" vertical="center" wrapText="1"/>
    </xf>
    <xf numFmtId="169" fontId="54" fillId="0" borderId="0" xfId="12" applyNumberFormat="1" applyFont="1" applyFill="1" applyBorder="1" applyAlignment="1">
      <alignment horizontal="left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left" indent="1"/>
    </xf>
    <xf numFmtId="0" fontId="4" fillId="0" borderId="0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2" xfId="18" applyFont="1" applyFill="1" applyBorder="1" applyAlignment="1">
      <alignment horizontal="center" vertical="center" wrapText="1"/>
    </xf>
    <xf numFmtId="0" fontId="4" fillId="0" borderId="3" xfId="18" applyFont="1" applyFill="1" applyBorder="1" applyAlignment="1">
      <alignment horizontal="center" vertical="center" wrapText="1"/>
    </xf>
    <xf numFmtId="170" fontId="4" fillId="0" borderId="2" xfId="0" applyNumberFormat="1" applyFont="1" applyFill="1" applyBorder="1" applyAlignment="1">
      <alignment horizontal="center" vertical="center" wrapText="1"/>
    </xf>
    <xf numFmtId="170" fontId="4" fillId="0" borderId="2" xfId="0" quotePrefix="1" applyNumberFormat="1" applyFont="1" applyFill="1" applyBorder="1" applyAlignment="1">
      <alignment horizontal="center" vertical="center" wrapText="1"/>
    </xf>
    <xf numFmtId="170" fontId="5" fillId="0" borderId="0" xfId="0" applyNumberFormat="1" applyFont="1" applyFill="1" applyBorder="1" applyAlignment="1">
      <alignment horizontal="left" indent="1"/>
    </xf>
    <xf numFmtId="170" fontId="8" fillId="0" borderId="0" xfId="14" applyNumberFormat="1" applyFont="1" applyFill="1" applyBorder="1" applyAlignment="1">
      <alignment horizontal="left" vertical="center" wrapText="1"/>
    </xf>
    <xf numFmtId="170" fontId="30" fillId="0" borderId="0" xfId="14" applyNumberFormat="1" applyFont="1" applyFill="1" applyBorder="1" applyAlignment="1">
      <alignment vertical="center"/>
    </xf>
    <xf numFmtId="170" fontId="5" fillId="0" borderId="0" xfId="14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horizontal="right" indent="1"/>
    </xf>
    <xf numFmtId="169" fontId="4" fillId="0" borderId="0" xfId="0" applyNumberFormat="1" applyFont="1" applyFill="1" applyBorder="1"/>
    <xf numFmtId="170" fontId="7" fillId="0" borderId="0" xfId="17" applyNumberFormat="1" applyFont="1" applyFill="1" applyBorder="1" applyAlignment="1">
      <alignment vertical="center" wrapText="1"/>
    </xf>
    <xf numFmtId="0" fontId="4" fillId="0" borderId="0" xfId="15" applyFont="1" applyFill="1" applyBorder="1" applyAlignment="1">
      <alignment vertical="center"/>
    </xf>
    <xf numFmtId="169" fontId="5" fillId="0" borderId="0" xfId="19" applyNumberFormat="1" applyFont="1" applyFill="1" applyBorder="1" applyAlignment="1">
      <alignment horizontal="right" indent="1"/>
    </xf>
    <xf numFmtId="0" fontId="0" fillId="0" borderId="0" xfId="0" applyNumberFormat="1" applyFill="1"/>
    <xf numFmtId="0" fontId="29" fillId="0" borderId="0" xfId="15" applyFont="1" applyFill="1" applyAlignment="1">
      <alignment horizontal="left"/>
    </xf>
    <xf numFmtId="169" fontId="36" fillId="0" borderId="0" xfId="19" applyNumberFormat="1" applyFont="1" applyFill="1" applyBorder="1" applyAlignment="1">
      <alignment horizontal="right" indent="1"/>
    </xf>
    <xf numFmtId="2" fontId="5" fillId="0" borderId="0" xfId="12" applyNumberFormat="1" applyFont="1" applyFill="1" applyBorder="1" applyAlignment="1">
      <alignment horizontal="right" indent="1"/>
    </xf>
    <xf numFmtId="169" fontId="5" fillId="0" borderId="0" xfId="12" applyNumberFormat="1" applyFont="1" applyFill="1" applyBorder="1" applyAlignment="1"/>
    <xf numFmtId="0" fontId="3" fillId="0" borderId="0" xfId="1" applyFont="1" applyFill="1"/>
    <xf numFmtId="0" fontId="13" fillId="0" borderId="0" xfId="2" applyFill="1" applyProtection="1">
      <protection locked="0"/>
    </xf>
    <xf numFmtId="0" fontId="2" fillId="0" borderId="0" xfId="1" applyNumberFormat="1" applyFont="1" applyFill="1" applyAlignment="1" applyProtection="1">
      <alignment horizontal="left"/>
      <protection locked="0"/>
    </xf>
    <xf numFmtId="0" fontId="2" fillId="0" borderId="0" xfId="1" applyFont="1" applyFill="1" applyProtection="1">
      <protection locked="0"/>
    </xf>
    <xf numFmtId="164" fontId="13" fillId="0" borderId="0" xfId="2" applyNumberFormat="1" applyFill="1"/>
    <xf numFmtId="0" fontId="20" fillId="0" borderId="0" xfId="9" quotePrefix="1" applyFill="1"/>
    <xf numFmtId="171" fontId="13" fillId="0" borderId="0" xfId="2" quotePrefix="1" applyNumberFormat="1" applyFont="1" applyFill="1"/>
    <xf numFmtId="0" fontId="20" fillId="0" borderId="0" xfId="9" applyFill="1"/>
    <xf numFmtId="0" fontId="3" fillId="0" borderId="0" xfId="1" applyFont="1" applyFill="1" applyAlignment="1"/>
    <xf numFmtId="0" fontId="13" fillId="0" borderId="0" xfId="9" quotePrefix="1" applyFont="1" applyFill="1"/>
    <xf numFmtId="0" fontId="8" fillId="0" borderId="0" xfId="10" applyFill="1" applyAlignment="1" applyProtection="1">
      <alignment wrapText="1"/>
    </xf>
    <xf numFmtId="0" fontId="3" fillId="0" borderId="0" xfId="10" applyFont="1" applyFill="1" applyAlignment="1" applyProtection="1">
      <alignment wrapText="1"/>
    </xf>
    <xf numFmtId="0" fontId="12" fillId="0" borderId="0" xfId="10" applyFont="1" applyFill="1" applyProtection="1"/>
    <xf numFmtId="0" fontId="4" fillId="0" borderId="0" xfId="0" applyFont="1" applyFill="1" applyProtection="1">
      <protection locked="0"/>
    </xf>
    <xf numFmtId="0" fontId="8" fillId="0" borderId="0" xfId="10" applyFill="1" applyProtection="1"/>
    <xf numFmtId="0" fontId="4" fillId="0" borderId="0" xfId="10" applyFont="1" applyFill="1" applyProtection="1">
      <protection locked="0"/>
    </xf>
    <xf numFmtId="0" fontId="4" fillId="0" borderId="0" xfId="10" applyFont="1" applyFill="1" applyProtection="1"/>
    <xf numFmtId="0" fontId="4" fillId="0" borderId="0" xfId="10" applyFont="1" applyFill="1" applyAlignment="1" applyProtection="1">
      <alignment vertical="center"/>
    </xf>
    <xf numFmtId="0" fontId="5" fillId="0" borderId="0" xfId="10" applyFont="1" applyFill="1" applyAlignment="1" applyProtection="1">
      <alignment vertical="center"/>
    </xf>
    <xf numFmtId="0" fontId="6" fillId="0" borderId="0" xfId="10" applyFont="1" applyFill="1" applyAlignment="1" applyProtection="1">
      <alignment vertical="center"/>
    </xf>
    <xf numFmtId="0" fontId="4" fillId="0" borderId="0" xfId="10" applyFont="1" applyFill="1" applyAlignment="1" applyProtection="1">
      <alignment vertical="center"/>
      <protection locked="0"/>
    </xf>
    <xf numFmtId="0" fontId="14" fillId="0" borderId="0" xfId="3" applyFont="1" applyFill="1" applyProtection="1"/>
    <xf numFmtId="0" fontId="10" fillId="0" borderId="0" xfId="10" applyFont="1" applyAlignment="1"/>
    <xf numFmtId="0" fontId="2" fillId="0" borderId="0" xfId="1" applyFont="1"/>
    <xf numFmtId="0" fontId="15" fillId="0" borderId="0" xfId="2" applyFont="1" applyAlignment="1" applyProtection="1">
      <alignment horizontal="right"/>
      <protection locked="0"/>
    </xf>
    <xf numFmtId="0" fontId="2" fillId="0" borderId="0" xfId="5" applyFont="1" applyAlignment="1" applyProtection="1">
      <alignment horizontal="right"/>
      <protection locked="0"/>
    </xf>
    <xf numFmtId="0" fontId="15" fillId="0" borderId="0" xfId="2" applyFont="1"/>
    <xf numFmtId="0" fontId="2" fillId="0" borderId="0" xfId="10" applyFont="1"/>
    <xf numFmtId="0" fontId="15" fillId="0" borderId="0" xfId="9" applyFont="1" applyAlignment="1"/>
    <xf numFmtId="0" fontId="15" fillId="0" borderId="0" xfId="2" applyFont="1" applyFill="1"/>
    <xf numFmtId="0" fontId="15" fillId="0" borderId="0" xfId="9" applyFont="1"/>
    <xf numFmtId="0" fontId="4" fillId="0" borderId="3" xfId="0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10" applyFont="1" applyAlignment="1" applyProtection="1">
      <alignment horizontal="left" wrapText="1"/>
    </xf>
    <xf numFmtId="0" fontId="2" fillId="0" borderId="0" xfId="10" applyFont="1" applyAlignment="1">
      <alignment horizontal="left"/>
    </xf>
    <xf numFmtId="0" fontId="17" fillId="0" borderId="0" xfId="10" applyFont="1" applyAlignment="1">
      <alignment horizontal="right" vertical="top" textRotation="180"/>
    </xf>
    <xf numFmtId="0" fontId="18" fillId="0" borderId="0" xfId="10" applyFont="1" applyAlignment="1">
      <alignment horizontal="right" vertical="top" textRotation="180"/>
    </xf>
    <xf numFmtId="0" fontId="15" fillId="0" borderId="0" xfId="2" quotePrefix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5" fillId="0" borderId="0" xfId="2" applyFont="1" applyFill="1" applyAlignment="1" applyProtection="1">
      <alignment vertical="center" wrapText="1"/>
    </xf>
    <xf numFmtId="164" fontId="4" fillId="0" borderId="0" xfId="0" applyNumberFormat="1" applyFont="1" applyFill="1" applyBorder="1" applyAlignment="1">
      <alignment horizontal="left" indent="1"/>
    </xf>
    <xf numFmtId="164" fontId="4" fillId="0" borderId="0" xfId="0" applyNumberFormat="1" applyFont="1" applyFill="1" applyBorder="1" applyAlignment="1">
      <alignment horizontal="left" indent="2"/>
    </xf>
    <xf numFmtId="164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indent="1"/>
    </xf>
    <xf numFmtId="164" fontId="4" fillId="0" borderId="12" xfId="0" applyNumberFormat="1" applyFont="1" applyFill="1" applyBorder="1" applyAlignment="1">
      <alignment horizontal="left"/>
    </xf>
    <xf numFmtId="0" fontId="4" fillId="0" borderId="1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15" fillId="0" borderId="0" xfId="2" applyFont="1" applyFill="1" applyBorder="1" applyAlignment="1" applyProtection="1"/>
    <xf numFmtId="0" fontId="15" fillId="0" borderId="0" xfId="2" applyFont="1" applyFill="1" applyBorder="1" applyAlignment="1" applyProtection="1">
      <alignment horizontal="left" vertical="center" wrapText="1"/>
    </xf>
    <xf numFmtId="0" fontId="15" fillId="0" borderId="0" xfId="2" applyFont="1" applyAlignment="1" applyProtection="1">
      <alignment horizontal="left" vertical="center" wrapText="1"/>
    </xf>
    <xf numFmtId="0" fontId="15" fillId="0" borderId="0" xfId="2" applyFont="1" applyFill="1" applyBorder="1" applyAlignment="1" applyProtection="1">
      <alignment vertical="center"/>
    </xf>
    <xf numFmtId="0" fontId="4" fillId="2" borderId="8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170" fontId="15" fillId="0" borderId="0" xfId="2" quotePrefix="1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/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wrapText="1"/>
    </xf>
    <xf numFmtId="170" fontId="25" fillId="0" borderId="0" xfId="2" quotePrefix="1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/>
    <xf numFmtId="0" fontId="4" fillId="0" borderId="9" xfId="0" applyFont="1" applyFill="1" applyBorder="1" applyAlignment="1">
      <alignment horizontal="center" vertical="center" wrapText="1"/>
    </xf>
    <xf numFmtId="170" fontId="25" fillId="0" borderId="0" xfId="2" quotePrefix="1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170" fontId="15" fillId="0" borderId="0" xfId="2" quotePrefix="1" applyNumberFormat="1" applyFont="1" applyFill="1" applyBorder="1" applyAlignment="1">
      <alignment vertical="center" wrapText="1"/>
    </xf>
    <xf numFmtId="0" fontId="4" fillId="0" borderId="1" xfId="18" applyFont="1" applyFill="1" applyBorder="1" applyAlignment="1">
      <alignment horizontal="center" vertical="center" wrapText="1"/>
    </xf>
    <xf numFmtId="0" fontId="4" fillId="0" borderId="2" xfId="18" applyFont="1" applyFill="1" applyBorder="1" applyAlignment="1">
      <alignment horizontal="center" vertical="center" wrapText="1"/>
    </xf>
    <xf numFmtId="0" fontId="4" fillId="0" borderId="3" xfId="18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70" fontId="15" fillId="0" borderId="0" xfId="2" quotePrefix="1" applyNumberFormat="1" applyFont="1" applyFill="1" applyBorder="1" applyAlignment="1">
      <alignment vertical="center"/>
    </xf>
    <xf numFmtId="0" fontId="4" fillId="0" borderId="12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</cellXfs>
  <cellStyles count="21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6" xfId="20" xr:uid="{00000000-0005-0000-0000-000042000000}"/>
    <cellStyle name="Standard_HG 95-00" xfId="12" xr:uid="{878F1D58-B57D-4915-8E7D-028D65647064}"/>
    <cellStyle name="Standard_Mappe1" xfId="19" xr:uid="{53F9DDCF-35C6-429E-A20B-75EB26611686}"/>
    <cellStyle name="Standard_Mappe1_staat03" xfId="18" xr:uid="{0DF57F8E-7DE5-4463-90AD-AD7B34C93465}"/>
    <cellStyle name="Standard_T10C" xfId="16" xr:uid="{34A8FC66-F293-4CC7-9449-F03AAD91A87A}"/>
    <cellStyle name="Standard_T2 2" xfId="11" xr:uid="{7A214BCC-9898-4311-8DE2-EC5480EF5B05}"/>
    <cellStyle name="Standard_T5A 2" xfId="13" xr:uid="{730D65E9-AC3D-481A-BC19-8F6E911478AF}"/>
    <cellStyle name="Standard_T5C (neu)" xfId="17" xr:uid="{E753D514-AA40-43D2-8F4A-9307F783C992}"/>
    <cellStyle name="Standard_T5D(neu)" xfId="14" xr:uid="{F6C8D17C-9EDE-4773-A9E0-4065BB7D9E02}"/>
    <cellStyle name="Standard_T5F (neu)" xfId="15" xr:uid="{51B4DB84-43DA-4457-8721-A2BDFAF0923F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807039485744734"/>
          <c:y val="0.13944991609603308"/>
          <c:w val="0.82456283509433115"/>
          <c:h val="0.60068111856388318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Hilfstabelle!$D$5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Hilfstabelle!$A$8:$A$17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Hilfstabelle!$D$8:$D$17</c:f>
              <c:numCache>
                <c:formatCode>General</c:formatCode>
                <c:ptCount val="10"/>
                <c:pt idx="0">
                  <c:v>1111</c:v>
                </c:pt>
                <c:pt idx="1">
                  <c:v>1176</c:v>
                </c:pt>
                <c:pt idx="2">
                  <c:v>1164</c:v>
                </c:pt>
                <c:pt idx="3">
                  <c:v>1125</c:v>
                </c:pt>
                <c:pt idx="4">
                  <c:v>1230</c:v>
                </c:pt>
                <c:pt idx="5">
                  <c:v>1310</c:v>
                </c:pt>
                <c:pt idx="6">
                  <c:v>1489</c:v>
                </c:pt>
                <c:pt idx="7">
                  <c:v>1502</c:v>
                </c:pt>
                <c:pt idx="8">
                  <c:v>1621</c:v>
                </c:pt>
                <c:pt idx="9">
                  <c:v>1593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61-4A7C-864D-D54AB3E5B85A}"/>
            </c:ext>
          </c:extLst>
        </c:ser>
        <c:ser>
          <c:idx val="0"/>
          <c:order val="1"/>
          <c:tx>
            <c:strRef>
              <c:f>Hilfstabelle!$C$5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Hilfstabelle!$A$8:$A$17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Hilfstabelle!$C$8:$C$17</c:f>
              <c:numCache>
                <c:formatCode>General</c:formatCode>
                <c:ptCount val="10"/>
                <c:pt idx="0">
                  <c:v>3332</c:v>
                </c:pt>
                <c:pt idx="1">
                  <c:v>3454</c:v>
                </c:pt>
                <c:pt idx="2">
                  <c:v>3452</c:v>
                </c:pt>
                <c:pt idx="3">
                  <c:v>3575</c:v>
                </c:pt>
                <c:pt idx="4">
                  <c:v>3637</c:v>
                </c:pt>
                <c:pt idx="5">
                  <c:v>3865</c:v>
                </c:pt>
                <c:pt idx="6">
                  <c:v>4014</c:v>
                </c:pt>
                <c:pt idx="7">
                  <c:v>4181</c:v>
                </c:pt>
                <c:pt idx="8">
                  <c:v>4296</c:v>
                </c:pt>
                <c:pt idx="9">
                  <c:v>4048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61-4A7C-864D-D54AB3E5B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8327296"/>
        <c:axId val="86905216"/>
      </c:barChart>
      <c:catAx>
        <c:axId val="88327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905216"/>
        <c:crosses val="autoZero"/>
        <c:auto val="0"/>
        <c:lblAlgn val="ctr"/>
        <c:lblOffset val="100"/>
        <c:noMultiLvlLbl val="0"/>
      </c:catAx>
      <c:valAx>
        <c:axId val="869052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2.0580400206384457E-2"/>
              <c:y val="4.67575608446671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83272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47062386432466"/>
          <c:y val="0.8884105111861017"/>
          <c:w val="0.75312773403324584"/>
          <c:h val="9.324365704286964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33747131517041E-2"/>
          <c:y val="0.12101635273531985"/>
          <c:w val="0.61406477375363466"/>
          <c:h val="0.6130623555623210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Hilfstabelle!$B$23</c:f>
              <c:strCache>
                <c:ptCount val="1"/>
                <c:pt idx="0">
                  <c:v>Pflegeberufe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Hilfstabelle!$A$32:$A$41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Hilfstabelle!$F$32:$F$41</c:f>
              <c:numCache>
                <c:formatCode>General</c:formatCode>
                <c:ptCount val="10"/>
                <c:pt idx="0">
                  <c:v>81.566509115462523</c:v>
                </c:pt>
                <c:pt idx="1">
                  <c:v>80.907127429805612</c:v>
                </c:pt>
                <c:pt idx="2">
                  <c:v>81.607452339688038</c:v>
                </c:pt>
                <c:pt idx="3">
                  <c:v>82.553191489361708</c:v>
                </c:pt>
                <c:pt idx="4">
                  <c:v>80.87117320731457</c:v>
                </c:pt>
                <c:pt idx="5">
                  <c:v>81.120772946859901</c:v>
                </c:pt>
                <c:pt idx="6">
                  <c:v>80.465200799563874</c:v>
                </c:pt>
                <c:pt idx="7">
                  <c:v>79.904979764209045</c:v>
                </c:pt>
                <c:pt idx="8">
                  <c:v>78.442304443318122</c:v>
                </c:pt>
                <c:pt idx="9">
                  <c:v>76.138982449920221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9-4AAA-A286-E2448F739C6F}"/>
            </c:ext>
          </c:extLst>
        </c:ser>
        <c:ser>
          <c:idx val="1"/>
          <c:order val="1"/>
          <c:tx>
            <c:strRef>
              <c:f>Hilfstabelle!$C$23</c:f>
              <c:strCache>
                <c:ptCount val="1"/>
                <c:pt idx="0">
                  <c:v>Medizinisch-technische/therapeutische und sonstige Berufe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Hilfstabelle!$A$32:$A$41</c:f>
              <c:strCache>
                <c:ptCount val="10"/>
                <c:pt idx="0">
                  <c:v>2013/14</c:v>
                </c:pt>
                <c:pt idx="1">
                  <c:v>2014/15</c:v>
                </c:pt>
                <c:pt idx="2">
                  <c:v>2015/16</c:v>
                </c:pt>
                <c:pt idx="3">
                  <c:v>2016/17</c:v>
                </c:pt>
                <c:pt idx="4">
                  <c:v>2017/18</c:v>
                </c:pt>
                <c:pt idx="5">
                  <c:v>2018/19</c:v>
                </c:pt>
                <c:pt idx="6">
                  <c:v>2019/20</c:v>
                </c:pt>
                <c:pt idx="7">
                  <c:v>2020/21</c:v>
                </c:pt>
                <c:pt idx="8">
                  <c:v>2021/22</c:v>
                </c:pt>
                <c:pt idx="9">
                  <c:v>2022/23</c:v>
                </c:pt>
              </c:strCache>
            </c:strRef>
          </c:cat>
          <c:val>
            <c:numRef>
              <c:f>Hilfstabelle!$G$32:$G$41</c:f>
              <c:numCache>
                <c:formatCode>General</c:formatCode>
                <c:ptCount val="10"/>
                <c:pt idx="0">
                  <c:v>18.433490884537473</c:v>
                </c:pt>
                <c:pt idx="1">
                  <c:v>19.092872570194384</c:v>
                </c:pt>
                <c:pt idx="2">
                  <c:v>18.392547660311958</c:v>
                </c:pt>
                <c:pt idx="3">
                  <c:v>17.446808510638299</c:v>
                </c:pt>
                <c:pt idx="4">
                  <c:v>19.128826792685434</c:v>
                </c:pt>
                <c:pt idx="5">
                  <c:v>18.879227053140095</c:v>
                </c:pt>
                <c:pt idx="6">
                  <c:v>19.534799200436126</c:v>
                </c:pt>
                <c:pt idx="7">
                  <c:v>20.095020235790955</c:v>
                </c:pt>
                <c:pt idx="8">
                  <c:v>21.557695556681871</c:v>
                </c:pt>
                <c:pt idx="9">
                  <c:v>23.861017550079772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B9-4AAA-A286-E2448F739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97122944"/>
        <c:axId val="107151744"/>
      </c:barChart>
      <c:catAx>
        <c:axId val="9712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107151744"/>
        <c:crosses val="autoZero"/>
        <c:auto val="1"/>
        <c:lblAlgn val="ctr"/>
        <c:lblOffset val="100"/>
        <c:noMultiLvlLbl val="0"/>
      </c:catAx>
      <c:valAx>
        <c:axId val="107151744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Prozent</a:t>
                </a:r>
              </a:p>
            </c:rich>
          </c:tx>
          <c:layout>
            <c:manualLayout>
              <c:xMode val="edge"/>
              <c:yMode val="edge"/>
              <c:x val="3.283802459408864E-2"/>
              <c:y val="4.0343394575678038E-2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97122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745962505144458"/>
          <c:y val="0.26648500171466616"/>
          <c:w val="0.23813524987228946"/>
          <c:h val="0.3732939632545931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3884454648180363E-2"/>
          <c:y val="4.5637675214359318E-2"/>
          <c:w val="0.81007136528141077"/>
          <c:h val="0.7457375261383305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Hilfstabelle!$M$2</c:f>
              <c:strCache>
                <c:ptCount val="1"/>
                <c:pt idx="0">
                  <c:v>R-männl</c:v>
                </c:pt>
              </c:strCache>
            </c:strRef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Hilfstabelle!$I$3:$I$60</c:f>
              <c:strCache>
                <c:ptCount val="5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</c:strCache>
            </c:strRef>
          </c:cat>
          <c:val>
            <c:numRef>
              <c:f>Hilfstabelle!$M$3:$M$60</c:f>
              <c:numCache>
                <c:formatCode>General</c:formatCode>
                <c:ptCount val="58"/>
                <c:pt idx="0">
                  <c:v>0</c:v>
                </c:pt>
                <c:pt idx="1">
                  <c:v>-2</c:v>
                </c:pt>
                <c:pt idx="2">
                  <c:v>-5</c:v>
                </c:pt>
                <c:pt idx="3">
                  <c:v>0</c:v>
                </c:pt>
                <c:pt idx="4">
                  <c:v>-2</c:v>
                </c:pt>
                <c:pt idx="5">
                  <c:v>-2</c:v>
                </c:pt>
                <c:pt idx="6">
                  <c:v>-3</c:v>
                </c:pt>
                <c:pt idx="7">
                  <c:v>-3</c:v>
                </c:pt>
                <c:pt idx="8">
                  <c:v>-2</c:v>
                </c:pt>
                <c:pt idx="9">
                  <c:v>-3</c:v>
                </c:pt>
                <c:pt idx="10">
                  <c:v>-9</c:v>
                </c:pt>
                <c:pt idx="11">
                  <c:v>-2</c:v>
                </c:pt>
                <c:pt idx="12">
                  <c:v>-16</c:v>
                </c:pt>
                <c:pt idx="13">
                  <c:v>-10</c:v>
                </c:pt>
                <c:pt idx="14">
                  <c:v>-12</c:v>
                </c:pt>
                <c:pt idx="15">
                  <c:v>-9</c:v>
                </c:pt>
                <c:pt idx="16">
                  <c:v>-10</c:v>
                </c:pt>
                <c:pt idx="17">
                  <c:v>-11</c:v>
                </c:pt>
                <c:pt idx="18">
                  <c:v>-12</c:v>
                </c:pt>
                <c:pt idx="19">
                  <c:v>-9</c:v>
                </c:pt>
                <c:pt idx="20">
                  <c:v>-10</c:v>
                </c:pt>
                <c:pt idx="21">
                  <c:v>-6</c:v>
                </c:pt>
                <c:pt idx="22">
                  <c:v>-15</c:v>
                </c:pt>
                <c:pt idx="23">
                  <c:v>-3</c:v>
                </c:pt>
                <c:pt idx="24">
                  <c:v>-12</c:v>
                </c:pt>
                <c:pt idx="25">
                  <c:v>-11</c:v>
                </c:pt>
                <c:pt idx="26">
                  <c:v>-10</c:v>
                </c:pt>
                <c:pt idx="27">
                  <c:v>-6</c:v>
                </c:pt>
                <c:pt idx="28">
                  <c:v>-11</c:v>
                </c:pt>
                <c:pt idx="29">
                  <c:v>-9</c:v>
                </c:pt>
                <c:pt idx="30">
                  <c:v>-8</c:v>
                </c:pt>
                <c:pt idx="31">
                  <c:v>-14</c:v>
                </c:pt>
                <c:pt idx="32">
                  <c:v>-6</c:v>
                </c:pt>
                <c:pt idx="33">
                  <c:v>-12</c:v>
                </c:pt>
                <c:pt idx="34">
                  <c:v>-14</c:v>
                </c:pt>
                <c:pt idx="35">
                  <c:v>-5</c:v>
                </c:pt>
                <c:pt idx="36">
                  <c:v>-10</c:v>
                </c:pt>
                <c:pt idx="37">
                  <c:v>-8</c:v>
                </c:pt>
                <c:pt idx="38">
                  <c:v>-6</c:v>
                </c:pt>
                <c:pt idx="39">
                  <c:v>-3</c:v>
                </c:pt>
                <c:pt idx="40">
                  <c:v>-8</c:v>
                </c:pt>
                <c:pt idx="41">
                  <c:v>-4</c:v>
                </c:pt>
                <c:pt idx="42">
                  <c:v>-4</c:v>
                </c:pt>
                <c:pt idx="43">
                  <c:v>-3</c:v>
                </c:pt>
                <c:pt idx="44">
                  <c:v>-2</c:v>
                </c:pt>
                <c:pt idx="45">
                  <c:v>-1</c:v>
                </c:pt>
                <c:pt idx="46">
                  <c:v>0</c:v>
                </c:pt>
                <c:pt idx="47">
                  <c:v>-2</c:v>
                </c:pt>
                <c:pt idx="48">
                  <c:v>0</c:v>
                </c:pt>
                <c:pt idx="49">
                  <c:v>-1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-1</c:v>
                </c:pt>
                <c:pt idx="56">
                  <c:v>0</c:v>
                </c:pt>
                <c:pt idx="5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58-4A93-A17B-0AD8FADA2AD1}"/>
            </c:ext>
          </c:extLst>
        </c:ser>
        <c:ser>
          <c:idx val="1"/>
          <c:order val="1"/>
          <c:tx>
            <c:strRef>
              <c:f>Hilfstabelle!$L$2</c:f>
              <c:strCache>
                <c:ptCount val="1"/>
                <c:pt idx="0">
                  <c:v>Ü-männl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Hilfstabelle!$I$3:$I$60</c:f>
              <c:strCache>
                <c:ptCount val="5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</c:strCache>
            </c:strRef>
          </c:cat>
          <c:val>
            <c:numRef>
              <c:f>Hilfstabelle!$L$3:$L$60</c:f>
              <c:numCache>
                <c:formatCode>General</c:formatCode>
                <c:ptCount val="5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-1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-2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-2</c:v>
                </c:pt>
                <c:pt idx="43">
                  <c:v>0</c:v>
                </c:pt>
                <c:pt idx="44">
                  <c:v>-5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-2</c:v>
                </c:pt>
                <c:pt idx="49">
                  <c:v>0</c:v>
                </c:pt>
                <c:pt idx="50">
                  <c:v>-3</c:v>
                </c:pt>
                <c:pt idx="51">
                  <c:v>-4</c:v>
                </c:pt>
                <c:pt idx="52">
                  <c:v>-1</c:v>
                </c:pt>
                <c:pt idx="53">
                  <c:v>-2</c:v>
                </c:pt>
                <c:pt idx="54">
                  <c:v>-4</c:v>
                </c:pt>
                <c:pt idx="55">
                  <c:v>0</c:v>
                </c:pt>
                <c:pt idx="56">
                  <c:v>0</c:v>
                </c:pt>
                <c:pt idx="57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58-4A93-A17B-0AD8FADA2A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1981184"/>
        <c:axId val="101982976"/>
      </c:barChart>
      <c:catAx>
        <c:axId val="10198118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1982976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1982976"/>
        <c:scaling>
          <c:orientation val="minMax"/>
          <c:min val="-35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81184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134453781512604E-2"/>
          <c:y val="4.4000039767756301E-2"/>
          <c:w val="0.8214285714285714"/>
          <c:h val="0.74266763368181465"/>
        </c:manualLayout>
      </c:layout>
      <c:barChart>
        <c:barDir val="bar"/>
        <c:grouping val="stacked"/>
        <c:varyColors val="0"/>
        <c:ser>
          <c:idx val="4"/>
          <c:order val="0"/>
          <c:tx>
            <c:strRef>
              <c:f>Hilfstabelle!$N$2</c:f>
              <c:strCache>
                <c:ptCount val="1"/>
                <c:pt idx="0">
                  <c:v>R-weibl</c:v>
                </c:pt>
              </c:strCache>
            </c:strRef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Hilfstabelle!$I$3:$I$60</c:f>
              <c:strCache>
                <c:ptCount val="5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</c:strCache>
            </c:strRef>
          </c:cat>
          <c:val>
            <c:numRef>
              <c:f>Hilfstabelle!$N$3:$N$60</c:f>
              <c:numCache>
                <c:formatCode>General</c:formatCode>
                <c:ptCount val="58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9</c:v>
                </c:pt>
                <c:pt idx="11">
                  <c:v>2</c:v>
                </c:pt>
                <c:pt idx="12">
                  <c:v>16</c:v>
                </c:pt>
                <c:pt idx="13">
                  <c:v>10</c:v>
                </c:pt>
                <c:pt idx="14">
                  <c:v>12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12</c:v>
                </c:pt>
                <c:pt idx="19">
                  <c:v>9</c:v>
                </c:pt>
                <c:pt idx="20">
                  <c:v>10</c:v>
                </c:pt>
                <c:pt idx="21">
                  <c:v>6</c:v>
                </c:pt>
                <c:pt idx="22">
                  <c:v>15</c:v>
                </c:pt>
                <c:pt idx="23">
                  <c:v>3</c:v>
                </c:pt>
                <c:pt idx="24">
                  <c:v>12</c:v>
                </c:pt>
                <c:pt idx="25">
                  <c:v>11</c:v>
                </c:pt>
                <c:pt idx="26">
                  <c:v>10</c:v>
                </c:pt>
                <c:pt idx="27">
                  <c:v>6</c:v>
                </c:pt>
                <c:pt idx="28">
                  <c:v>11</c:v>
                </c:pt>
                <c:pt idx="29">
                  <c:v>9</c:v>
                </c:pt>
                <c:pt idx="30">
                  <c:v>8</c:v>
                </c:pt>
                <c:pt idx="31">
                  <c:v>14</c:v>
                </c:pt>
                <c:pt idx="32">
                  <c:v>6</c:v>
                </c:pt>
                <c:pt idx="33">
                  <c:v>12</c:v>
                </c:pt>
                <c:pt idx="34">
                  <c:v>14</c:v>
                </c:pt>
                <c:pt idx="35">
                  <c:v>5</c:v>
                </c:pt>
                <c:pt idx="36">
                  <c:v>10</c:v>
                </c:pt>
                <c:pt idx="37">
                  <c:v>8</c:v>
                </c:pt>
                <c:pt idx="38">
                  <c:v>6</c:v>
                </c:pt>
                <c:pt idx="39">
                  <c:v>3</c:v>
                </c:pt>
                <c:pt idx="40">
                  <c:v>8</c:v>
                </c:pt>
                <c:pt idx="41">
                  <c:v>4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1</c:v>
                </c:pt>
                <c:pt idx="46">
                  <c:v>0</c:v>
                </c:pt>
                <c:pt idx="47">
                  <c:v>2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76-47D2-BCC1-CA8BCC871FC2}"/>
            </c:ext>
          </c:extLst>
        </c:ser>
        <c:ser>
          <c:idx val="5"/>
          <c:order val="1"/>
          <c:tx>
            <c:strRef>
              <c:f>Hilfstabelle!$O$2</c:f>
              <c:strCache>
                <c:ptCount val="1"/>
                <c:pt idx="0">
                  <c:v>Ü-weibl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Hilfstabelle!$I$3:$I$60</c:f>
              <c:strCache>
                <c:ptCount val="58"/>
                <c:pt idx="0">
                  <c:v>22</c:v>
                </c:pt>
                <c:pt idx="1">
                  <c:v>23</c:v>
                </c:pt>
                <c:pt idx="2">
                  <c:v>24</c:v>
                </c:pt>
                <c:pt idx="3">
                  <c:v>25</c:v>
                </c:pt>
                <c:pt idx="4">
                  <c:v>26</c:v>
                </c:pt>
                <c:pt idx="5">
                  <c:v>27</c:v>
                </c:pt>
                <c:pt idx="6">
                  <c:v>28</c:v>
                </c:pt>
                <c:pt idx="7">
                  <c:v>29</c:v>
                </c:pt>
                <c:pt idx="8">
                  <c:v>30</c:v>
                </c:pt>
                <c:pt idx="9">
                  <c:v>31</c:v>
                </c:pt>
                <c:pt idx="10">
                  <c:v>32</c:v>
                </c:pt>
                <c:pt idx="11">
                  <c:v>33</c:v>
                </c:pt>
                <c:pt idx="12">
                  <c:v>34</c:v>
                </c:pt>
                <c:pt idx="13">
                  <c:v>35</c:v>
                </c:pt>
                <c:pt idx="14">
                  <c:v>36</c:v>
                </c:pt>
                <c:pt idx="15">
                  <c:v>37</c:v>
                </c:pt>
                <c:pt idx="16">
                  <c:v>38</c:v>
                </c:pt>
                <c:pt idx="17">
                  <c:v>39</c:v>
                </c:pt>
                <c:pt idx="18">
                  <c:v>40</c:v>
                </c:pt>
                <c:pt idx="19">
                  <c:v>41</c:v>
                </c:pt>
                <c:pt idx="20">
                  <c:v>42</c:v>
                </c:pt>
                <c:pt idx="21">
                  <c:v>43</c:v>
                </c:pt>
                <c:pt idx="22">
                  <c:v>44</c:v>
                </c:pt>
                <c:pt idx="23">
                  <c:v>45</c:v>
                </c:pt>
                <c:pt idx="24">
                  <c:v>46</c:v>
                </c:pt>
                <c:pt idx="25">
                  <c:v>47</c:v>
                </c:pt>
                <c:pt idx="26">
                  <c:v>48</c:v>
                </c:pt>
                <c:pt idx="27">
                  <c:v>49</c:v>
                </c:pt>
                <c:pt idx="28">
                  <c:v>50</c:v>
                </c:pt>
                <c:pt idx="29">
                  <c:v>51</c:v>
                </c:pt>
                <c:pt idx="30">
                  <c:v>52</c:v>
                </c:pt>
                <c:pt idx="31">
                  <c:v>53</c:v>
                </c:pt>
                <c:pt idx="32">
                  <c:v>54</c:v>
                </c:pt>
                <c:pt idx="33">
                  <c:v>55</c:v>
                </c:pt>
                <c:pt idx="34">
                  <c:v>56</c:v>
                </c:pt>
                <c:pt idx="35">
                  <c:v>57</c:v>
                </c:pt>
                <c:pt idx="36">
                  <c:v>58</c:v>
                </c:pt>
                <c:pt idx="37">
                  <c:v>59</c:v>
                </c:pt>
                <c:pt idx="38">
                  <c:v>60</c:v>
                </c:pt>
                <c:pt idx="39">
                  <c:v>61</c:v>
                </c:pt>
                <c:pt idx="40">
                  <c:v>62</c:v>
                </c:pt>
                <c:pt idx="41">
                  <c:v>63</c:v>
                </c:pt>
                <c:pt idx="42">
                  <c:v>64</c:v>
                </c:pt>
                <c:pt idx="43">
                  <c:v>65</c:v>
                </c:pt>
                <c:pt idx="44">
                  <c:v>66</c:v>
                </c:pt>
                <c:pt idx="45">
                  <c:v>67</c:v>
                </c:pt>
                <c:pt idx="46">
                  <c:v>68</c:v>
                </c:pt>
                <c:pt idx="47">
                  <c:v>69</c:v>
                </c:pt>
                <c:pt idx="48">
                  <c:v>70</c:v>
                </c:pt>
                <c:pt idx="49">
                  <c:v>71</c:v>
                </c:pt>
                <c:pt idx="50">
                  <c:v>72</c:v>
                </c:pt>
                <c:pt idx="51">
                  <c:v>73</c:v>
                </c:pt>
                <c:pt idx="52">
                  <c:v>74</c:v>
                </c:pt>
                <c:pt idx="53">
                  <c:v>75</c:v>
                </c:pt>
                <c:pt idx="54">
                  <c:v>77</c:v>
                </c:pt>
                <c:pt idx="55">
                  <c:v>78</c:v>
                </c:pt>
                <c:pt idx="56">
                  <c:v>79</c:v>
                </c:pt>
                <c:pt idx="57">
                  <c:v>80</c:v>
                </c:pt>
              </c:strCache>
            </c:strRef>
          </c:cat>
          <c:val>
            <c:numRef>
              <c:f>Hilfstabelle!$O$3:$O$60</c:f>
              <c:numCache>
                <c:formatCode>General</c:formatCode>
                <c:ptCount val="58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12</c:v>
                </c:pt>
                <c:pt idx="8">
                  <c:v>14</c:v>
                </c:pt>
                <c:pt idx="9">
                  <c:v>6</c:v>
                </c:pt>
                <c:pt idx="10">
                  <c:v>13</c:v>
                </c:pt>
                <c:pt idx="11">
                  <c:v>30</c:v>
                </c:pt>
                <c:pt idx="12">
                  <c:v>2</c:v>
                </c:pt>
                <c:pt idx="13">
                  <c:v>17</c:v>
                </c:pt>
                <c:pt idx="14">
                  <c:v>11</c:v>
                </c:pt>
                <c:pt idx="15">
                  <c:v>13</c:v>
                </c:pt>
                <c:pt idx="16">
                  <c:v>12</c:v>
                </c:pt>
                <c:pt idx="17">
                  <c:v>7</c:v>
                </c:pt>
                <c:pt idx="18">
                  <c:v>8</c:v>
                </c:pt>
                <c:pt idx="19">
                  <c:v>10</c:v>
                </c:pt>
                <c:pt idx="20">
                  <c:v>14</c:v>
                </c:pt>
                <c:pt idx="21">
                  <c:v>19</c:v>
                </c:pt>
                <c:pt idx="22">
                  <c:v>4</c:v>
                </c:pt>
                <c:pt idx="23">
                  <c:v>17</c:v>
                </c:pt>
                <c:pt idx="24">
                  <c:v>5</c:v>
                </c:pt>
                <c:pt idx="25">
                  <c:v>5</c:v>
                </c:pt>
                <c:pt idx="26">
                  <c:v>8</c:v>
                </c:pt>
                <c:pt idx="27">
                  <c:v>12</c:v>
                </c:pt>
                <c:pt idx="28">
                  <c:v>2</c:v>
                </c:pt>
                <c:pt idx="29">
                  <c:v>10</c:v>
                </c:pt>
                <c:pt idx="30">
                  <c:v>9</c:v>
                </c:pt>
                <c:pt idx="31">
                  <c:v>0</c:v>
                </c:pt>
                <c:pt idx="32">
                  <c:v>11</c:v>
                </c:pt>
                <c:pt idx="33">
                  <c:v>1</c:v>
                </c:pt>
                <c:pt idx="34">
                  <c:v>5</c:v>
                </c:pt>
                <c:pt idx="35">
                  <c:v>0</c:v>
                </c:pt>
                <c:pt idx="36">
                  <c:v>1</c:v>
                </c:pt>
                <c:pt idx="37">
                  <c:v>4</c:v>
                </c:pt>
                <c:pt idx="38">
                  <c:v>7</c:v>
                </c:pt>
                <c:pt idx="39">
                  <c:v>2</c:v>
                </c:pt>
                <c:pt idx="40">
                  <c:v>3</c:v>
                </c:pt>
                <c:pt idx="41">
                  <c:v>1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2</c:v>
                </c:pt>
                <c:pt idx="46">
                  <c:v>3</c:v>
                </c:pt>
                <c:pt idx="47">
                  <c:v>0</c:v>
                </c:pt>
                <c:pt idx="48">
                  <c:v>0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76-47D2-BCC1-CA8BCC871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07336448"/>
        <c:axId val="107337984"/>
      </c:barChart>
      <c:catAx>
        <c:axId val="107336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798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7337984"/>
        <c:scaling>
          <c:orientation val="minMax"/>
          <c:max val="3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36448"/>
        <c:crosses val="autoZero"/>
        <c:crossBetween val="between"/>
        <c:majorUnit val="5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3558540</xdr:colOff>
      <xdr:row>32</xdr:row>
      <xdr:rowOff>91440</xdr:rowOff>
    </xdr:to>
    <xdr:graphicFrame macro="">
      <xdr:nvGraphicFramePr>
        <xdr:cNvPr id="8" name="Diagramm 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0.41288</cdr:x>
      <cdr:y>0.4538</cdr:y>
    </cdr:from>
    <cdr:to>
      <cdr:x>0.418</cdr:x>
      <cdr:y>0.49961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4419" y="155030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4855" y="0"/>
          <a:ext cx="1596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 II 6 – j / 22</a:t>
          </a: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6</xdr:row>
      <xdr:rowOff>56397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86579" y="1005291"/>
          <a:ext cx="220333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0</xdr:row>
      <xdr:rowOff>0</xdr:rowOff>
    </xdr:from>
    <xdr:to>
      <xdr:col>3</xdr:col>
      <xdr:colOff>200025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247775" y="0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104775</xdr:colOff>
      <xdr:row>1</xdr:row>
      <xdr:rowOff>0</xdr:rowOff>
    </xdr:from>
    <xdr:to>
      <xdr:col>3</xdr:col>
      <xdr:colOff>200025</xdr:colOff>
      <xdr:row>1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247775" y="161925"/>
          <a:ext cx="23812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0" y="16192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106680</xdr:colOff>
      <xdr:row>38</xdr:row>
      <xdr:rowOff>91440</xdr:rowOff>
    </xdr:from>
    <xdr:to>
      <xdr:col>10</xdr:col>
      <xdr:colOff>297180</xdr:colOff>
      <xdr:row>57</xdr:row>
      <xdr:rowOff>106680</xdr:rowOff>
    </xdr:to>
    <xdr:graphicFrame macro="">
      <xdr:nvGraphicFramePr>
        <xdr:cNvPr id="8" name="Diagramm 3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5080</xdr:rowOff>
    </xdr:from>
    <xdr:to>
      <xdr:col>3</xdr:col>
      <xdr:colOff>311150</xdr:colOff>
      <xdr:row>51</xdr:row>
      <xdr:rowOff>125730</xdr:rowOff>
    </xdr:to>
    <xdr:graphicFrame macro="">
      <xdr:nvGraphicFramePr>
        <xdr:cNvPr id="2" name="Diagramm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92075</xdr:colOff>
      <xdr:row>19</xdr:row>
      <xdr:rowOff>0</xdr:rowOff>
    </xdr:from>
    <xdr:to>
      <xdr:col>8</xdr:col>
      <xdr:colOff>180975</xdr:colOff>
      <xdr:row>52</xdr:row>
      <xdr:rowOff>0</xdr:rowOff>
    </xdr:to>
    <xdr:graphicFrame macro="">
      <xdr:nvGraphicFramePr>
        <xdr:cNvPr id="3" name="Diagramm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2</xdr:col>
      <xdr:colOff>310524</xdr:colOff>
      <xdr:row>46</xdr:row>
      <xdr:rowOff>67310</xdr:rowOff>
    </xdr:from>
    <xdr:ext cx="1008802" cy="141001"/>
    <xdr:sp macro="" textlink="">
      <xdr:nvSpPr>
        <xdr:cNvPr id="4" name="Text Box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2200284" y="7862570"/>
          <a:ext cx="1008802" cy="14100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Lehrkräfte</a:t>
          </a:r>
        </a:p>
      </xdr:txBody>
    </xdr:sp>
    <xdr:clientData/>
  </xdr:oneCellAnchor>
  <xdr:oneCellAnchor>
    <xdr:from>
      <xdr:col>1</xdr:col>
      <xdr:colOff>75574</xdr:colOff>
      <xdr:row>19</xdr:row>
      <xdr:rowOff>77470</xdr:rowOff>
    </xdr:from>
    <xdr:ext cx="347916" cy="117917"/>
    <xdr:sp macro="" textlink="">
      <xdr:nvSpPr>
        <xdr:cNvPr id="5" name="Text Box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1378594" y="3757930"/>
          <a:ext cx="347916" cy="11791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0" tIns="0" rIns="0" bIns="0" anchor="t" upright="1">
          <a:sp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</a:t>
          </a:r>
        </a:p>
      </xdr:txBody>
    </xdr:sp>
    <xdr:clientData/>
  </xdr:oneCellAnchor>
  <xdr:twoCellAnchor editAs="oneCell">
    <xdr:from>
      <xdr:col>5</xdr:col>
      <xdr:colOff>12074</xdr:colOff>
      <xdr:row>19</xdr:row>
      <xdr:rowOff>71121</xdr:rowOff>
    </xdr:from>
    <xdr:to>
      <xdr:col>5</xdr:col>
      <xdr:colOff>528964</xdr:colOff>
      <xdr:row>20</xdr:row>
      <xdr:rowOff>57786</xdr:rowOff>
    </xdr:to>
    <xdr:sp macro="" textlink="">
      <xdr:nvSpPr>
        <xdr:cNvPr id="6" name="Text Box 14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3662054" y="3751581"/>
          <a:ext cx="516890" cy="13906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</a:t>
          </a:r>
        </a:p>
      </xdr:txBody>
    </xdr:sp>
    <xdr:clientData/>
  </xdr:twoCellAnchor>
  <xdr:oneCellAnchor>
    <xdr:from>
      <xdr:col>0</xdr:col>
      <xdr:colOff>922020</xdr:colOff>
      <xdr:row>24</xdr:row>
      <xdr:rowOff>7801</xdr:rowOff>
    </xdr:from>
    <xdr:ext cx="900311" cy="175260"/>
    <xdr:sp macro="" textlink="">
      <xdr:nvSpPr>
        <xdr:cNvPr id="7" name="Text Box 15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>
          <a:spLocks noChangeArrowheads="1"/>
        </xdr:cNvSpPr>
      </xdr:nvSpPr>
      <xdr:spPr bwMode="auto">
        <a:xfrm>
          <a:off x="922020" y="4450261"/>
          <a:ext cx="900311" cy="1752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Männerüberschuss</a:t>
          </a:r>
        </a:p>
      </xdr:txBody>
    </xdr:sp>
    <xdr:clientData/>
  </xdr:oneCellAnchor>
  <xdr:oneCellAnchor>
    <xdr:from>
      <xdr:col>5</xdr:col>
      <xdr:colOff>417204</xdr:colOff>
      <xdr:row>28</xdr:row>
      <xdr:rowOff>52069</xdr:rowOff>
    </xdr:from>
    <xdr:ext cx="942340" cy="150493"/>
    <xdr:sp macro="" textlink="">
      <xdr:nvSpPr>
        <xdr:cNvPr id="8" name="Text Box 16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SpPr txBox="1">
          <a:spLocks noChangeArrowheads="1"/>
        </xdr:cNvSpPr>
      </xdr:nvSpPr>
      <xdr:spPr bwMode="auto">
        <a:xfrm flipV="1">
          <a:off x="4067184" y="5104129"/>
          <a:ext cx="942340" cy="15049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27432" tIns="22860" rIns="0" bIns="0" anchor="t" upright="1">
          <a:noAutofit/>
        </a:bodyPr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Frauenüberschuss</a:t>
          </a:r>
        </a:p>
      </xdr:txBody>
    </xdr:sp>
    <xdr:clientData/>
  </xdr:oneCellAnchor>
  <xdr:twoCellAnchor editAs="oneCell">
    <xdr:from>
      <xdr:col>3</xdr:col>
      <xdr:colOff>102244</xdr:colOff>
      <xdr:row>19</xdr:row>
      <xdr:rowOff>0</xdr:rowOff>
    </xdr:from>
    <xdr:to>
      <xdr:col>3</xdr:col>
      <xdr:colOff>460384</xdr:colOff>
      <xdr:row>20</xdr:row>
      <xdr:rowOff>21590</xdr:rowOff>
    </xdr:to>
    <xdr:sp macro="" textlink="">
      <xdr:nvSpPr>
        <xdr:cNvPr id="9" name="Text Box 19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SpPr txBox="1">
          <a:spLocks noChangeArrowheads="1"/>
        </xdr:cNvSpPr>
      </xdr:nvSpPr>
      <xdr:spPr bwMode="auto">
        <a:xfrm>
          <a:off x="2578744" y="3672840"/>
          <a:ext cx="358140" cy="17399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Alter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31162</xdr:colOff>
      <xdr:row>23</xdr:row>
      <xdr:rowOff>30480</xdr:rowOff>
    </xdr:from>
    <xdr:to>
      <xdr:col>2</xdr:col>
      <xdr:colOff>419100</xdr:colOff>
      <xdr:row>24</xdr:row>
      <xdr:rowOff>86160</xdr:rowOff>
    </xdr:to>
    <xdr:sp macro="" textlink="">
      <xdr:nvSpPr>
        <xdr:cNvPr id="10" name="Line 28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SpPr>
          <a:spLocks noChangeShapeType="1"/>
        </xdr:cNvSpPr>
      </xdr:nvSpPr>
      <xdr:spPr bwMode="auto">
        <a:xfrm flipV="1">
          <a:off x="1920922" y="4312920"/>
          <a:ext cx="387938" cy="2080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304800</xdr:colOff>
      <xdr:row>29</xdr:row>
      <xdr:rowOff>45720</xdr:rowOff>
    </xdr:from>
    <xdr:to>
      <xdr:col>5</xdr:col>
      <xdr:colOff>434340</xdr:colOff>
      <xdr:row>30</xdr:row>
      <xdr:rowOff>53340</xdr:rowOff>
    </xdr:to>
    <xdr:sp macro="" textlink="">
      <xdr:nvSpPr>
        <xdr:cNvPr id="11" name="Line 29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SpPr>
          <a:spLocks noChangeShapeType="1"/>
        </xdr:cNvSpPr>
      </xdr:nvSpPr>
      <xdr:spPr bwMode="auto">
        <a:xfrm flipH="1">
          <a:off x="3954780" y="5250180"/>
          <a:ext cx="129540" cy="16002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41</xdr:row>
          <xdr:rowOff>142875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C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Benutzerdefiniert 1">
    <a:majorFont>
      <a:latin typeface="Arial"/>
      <a:ea typeface=""/>
      <a:cs typeface=""/>
    </a:majorFont>
    <a:minorFont>
      <a:latin typeface="Arial"/>
      <a:ea typeface=""/>
      <a:cs typeface="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1131_2022.pdf" TargetMode="External"/><Relationship Id="rId1" Type="http://schemas.openxmlformats.org/officeDocument/2006/relationships/hyperlink" Target="https://www.statistik-berlin-brandenburg.de/publikationen/Metadaten/MD_21131_2021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G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256" width="11.5703125" style="4"/>
    <col min="257" max="257" width="38.85546875" style="4" customWidth="1"/>
    <col min="258" max="258" width="0.7109375" style="4" customWidth="1"/>
    <col min="259" max="259" width="52" style="4" customWidth="1"/>
    <col min="260" max="260" width="5.5703125" style="4" bestFit="1" customWidth="1"/>
    <col min="261" max="512" width="11.5703125" style="4"/>
    <col min="513" max="513" width="38.85546875" style="4" customWidth="1"/>
    <col min="514" max="514" width="0.7109375" style="4" customWidth="1"/>
    <col min="515" max="515" width="52" style="4" customWidth="1"/>
    <col min="516" max="516" width="5.5703125" style="4" bestFit="1" customWidth="1"/>
    <col min="517" max="768" width="11.5703125" style="4"/>
    <col min="769" max="769" width="38.85546875" style="4" customWidth="1"/>
    <col min="770" max="770" width="0.7109375" style="4" customWidth="1"/>
    <col min="771" max="771" width="52" style="4" customWidth="1"/>
    <col min="772" max="772" width="5.5703125" style="4" bestFit="1" customWidth="1"/>
    <col min="773" max="1024" width="11.5703125" style="4"/>
    <col min="1025" max="1025" width="38.85546875" style="4" customWidth="1"/>
    <col min="1026" max="1026" width="0.7109375" style="4" customWidth="1"/>
    <col min="1027" max="1027" width="52" style="4" customWidth="1"/>
    <col min="1028" max="1028" width="5.5703125" style="4" bestFit="1" customWidth="1"/>
    <col min="1029" max="1280" width="11.5703125" style="4"/>
    <col min="1281" max="1281" width="38.85546875" style="4" customWidth="1"/>
    <col min="1282" max="1282" width="0.7109375" style="4" customWidth="1"/>
    <col min="1283" max="1283" width="52" style="4" customWidth="1"/>
    <col min="1284" max="1284" width="5.5703125" style="4" bestFit="1" customWidth="1"/>
    <col min="1285" max="1536" width="11.5703125" style="4"/>
    <col min="1537" max="1537" width="38.85546875" style="4" customWidth="1"/>
    <col min="1538" max="1538" width="0.7109375" style="4" customWidth="1"/>
    <col min="1539" max="1539" width="52" style="4" customWidth="1"/>
    <col min="1540" max="1540" width="5.5703125" style="4" bestFit="1" customWidth="1"/>
    <col min="1541" max="1792" width="11.5703125" style="4"/>
    <col min="1793" max="1793" width="38.85546875" style="4" customWidth="1"/>
    <col min="1794" max="1794" width="0.7109375" style="4" customWidth="1"/>
    <col min="1795" max="1795" width="52" style="4" customWidth="1"/>
    <col min="1796" max="1796" width="5.5703125" style="4" bestFit="1" customWidth="1"/>
    <col min="1797" max="2048" width="11.5703125" style="4"/>
    <col min="2049" max="2049" width="38.85546875" style="4" customWidth="1"/>
    <col min="2050" max="2050" width="0.7109375" style="4" customWidth="1"/>
    <col min="2051" max="2051" width="52" style="4" customWidth="1"/>
    <col min="2052" max="2052" width="5.5703125" style="4" bestFit="1" customWidth="1"/>
    <col min="2053" max="2304" width="11.5703125" style="4"/>
    <col min="2305" max="2305" width="38.85546875" style="4" customWidth="1"/>
    <col min="2306" max="2306" width="0.7109375" style="4" customWidth="1"/>
    <col min="2307" max="2307" width="52" style="4" customWidth="1"/>
    <col min="2308" max="2308" width="5.5703125" style="4" bestFit="1" customWidth="1"/>
    <col min="2309" max="2560" width="11.5703125" style="4"/>
    <col min="2561" max="2561" width="38.85546875" style="4" customWidth="1"/>
    <col min="2562" max="2562" width="0.7109375" style="4" customWidth="1"/>
    <col min="2563" max="2563" width="52" style="4" customWidth="1"/>
    <col min="2564" max="2564" width="5.5703125" style="4" bestFit="1" customWidth="1"/>
    <col min="2565" max="2816" width="11.5703125" style="4"/>
    <col min="2817" max="2817" width="38.85546875" style="4" customWidth="1"/>
    <col min="2818" max="2818" width="0.7109375" style="4" customWidth="1"/>
    <col min="2819" max="2819" width="52" style="4" customWidth="1"/>
    <col min="2820" max="2820" width="5.5703125" style="4" bestFit="1" customWidth="1"/>
    <col min="2821" max="3072" width="11.5703125" style="4"/>
    <col min="3073" max="3073" width="38.85546875" style="4" customWidth="1"/>
    <col min="3074" max="3074" width="0.7109375" style="4" customWidth="1"/>
    <col min="3075" max="3075" width="52" style="4" customWidth="1"/>
    <col min="3076" max="3076" width="5.5703125" style="4" bestFit="1" customWidth="1"/>
    <col min="3077" max="3328" width="11.5703125" style="4"/>
    <col min="3329" max="3329" width="38.85546875" style="4" customWidth="1"/>
    <col min="3330" max="3330" width="0.7109375" style="4" customWidth="1"/>
    <col min="3331" max="3331" width="52" style="4" customWidth="1"/>
    <col min="3332" max="3332" width="5.5703125" style="4" bestFit="1" customWidth="1"/>
    <col min="3333" max="3584" width="11.5703125" style="4"/>
    <col min="3585" max="3585" width="38.85546875" style="4" customWidth="1"/>
    <col min="3586" max="3586" width="0.7109375" style="4" customWidth="1"/>
    <col min="3587" max="3587" width="52" style="4" customWidth="1"/>
    <col min="3588" max="3588" width="5.5703125" style="4" bestFit="1" customWidth="1"/>
    <col min="3589" max="3840" width="11.5703125" style="4"/>
    <col min="3841" max="3841" width="38.85546875" style="4" customWidth="1"/>
    <col min="3842" max="3842" width="0.7109375" style="4" customWidth="1"/>
    <col min="3843" max="3843" width="52" style="4" customWidth="1"/>
    <col min="3844" max="3844" width="5.5703125" style="4" bestFit="1" customWidth="1"/>
    <col min="3845" max="4096" width="11.5703125" style="4"/>
    <col min="4097" max="4097" width="38.85546875" style="4" customWidth="1"/>
    <col min="4098" max="4098" width="0.7109375" style="4" customWidth="1"/>
    <col min="4099" max="4099" width="52" style="4" customWidth="1"/>
    <col min="4100" max="4100" width="5.5703125" style="4" bestFit="1" customWidth="1"/>
    <col min="4101" max="4352" width="11.5703125" style="4"/>
    <col min="4353" max="4353" width="38.85546875" style="4" customWidth="1"/>
    <col min="4354" max="4354" width="0.7109375" style="4" customWidth="1"/>
    <col min="4355" max="4355" width="52" style="4" customWidth="1"/>
    <col min="4356" max="4356" width="5.5703125" style="4" bestFit="1" customWidth="1"/>
    <col min="4357" max="4608" width="11.5703125" style="4"/>
    <col min="4609" max="4609" width="38.85546875" style="4" customWidth="1"/>
    <col min="4610" max="4610" width="0.7109375" style="4" customWidth="1"/>
    <col min="4611" max="4611" width="52" style="4" customWidth="1"/>
    <col min="4612" max="4612" width="5.5703125" style="4" bestFit="1" customWidth="1"/>
    <col min="4613" max="4864" width="11.5703125" style="4"/>
    <col min="4865" max="4865" width="38.85546875" style="4" customWidth="1"/>
    <col min="4866" max="4866" width="0.7109375" style="4" customWidth="1"/>
    <col min="4867" max="4867" width="52" style="4" customWidth="1"/>
    <col min="4868" max="4868" width="5.5703125" style="4" bestFit="1" customWidth="1"/>
    <col min="4869" max="5120" width="11.5703125" style="4"/>
    <col min="5121" max="5121" width="38.85546875" style="4" customWidth="1"/>
    <col min="5122" max="5122" width="0.7109375" style="4" customWidth="1"/>
    <col min="5123" max="5123" width="52" style="4" customWidth="1"/>
    <col min="5124" max="5124" width="5.5703125" style="4" bestFit="1" customWidth="1"/>
    <col min="5125" max="5376" width="11.5703125" style="4"/>
    <col min="5377" max="5377" width="38.85546875" style="4" customWidth="1"/>
    <col min="5378" max="5378" width="0.7109375" style="4" customWidth="1"/>
    <col min="5379" max="5379" width="52" style="4" customWidth="1"/>
    <col min="5380" max="5380" width="5.5703125" style="4" bestFit="1" customWidth="1"/>
    <col min="5381" max="5632" width="11.5703125" style="4"/>
    <col min="5633" max="5633" width="38.85546875" style="4" customWidth="1"/>
    <col min="5634" max="5634" width="0.7109375" style="4" customWidth="1"/>
    <col min="5635" max="5635" width="52" style="4" customWidth="1"/>
    <col min="5636" max="5636" width="5.5703125" style="4" bestFit="1" customWidth="1"/>
    <col min="5637" max="5888" width="11.5703125" style="4"/>
    <col min="5889" max="5889" width="38.85546875" style="4" customWidth="1"/>
    <col min="5890" max="5890" width="0.7109375" style="4" customWidth="1"/>
    <col min="5891" max="5891" width="52" style="4" customWidth="1"/>
    <col min="5892" max="5892" width="5.5703125" style="4" bestFit="1" customWidth="1"/>
    <col min="5893" max="6144" width="11.5703125" style="4"/>
    <col min="6145" max="6145" width="38.85546875" style="4" customWidth="1"/>
    <col min="6146" max="6146" width="0.7109375" style="4" customWidth="1"/>
    <col min="6147" max="6147" width="52" style="4" customWidth="1"/>
    <col min="6148" max="6148" width="5.5703125" style="4" bestFit="1" customWidth="1"/>
    <col min="6149" max="6400" width="11.5703125" style="4"/>
    <col min="6401" max="6401" width="38.85546875" style="4" customWidth="1"/>
    <col min="6402" max="6402" width="0.7109375" style="4" customWidth="1"/>
    <col min="6403" max="6403" width="52" style="4" customWidth="1"/>
    <col min="6404" max="6404" width="5.5703125" style="4" bestFit="1" customWidth="1"/>
    <col min="6405" max="6656" width="11.5703125" style="4"/>
    <col min="6657" max="6657" width="38.85546875" style="4" customWidth="1"/>
    <col min="6658" max="6658" width="0.7109375" style="4" customWidth="1"/>
    <col min="6659" max="6659" width="52" style="4" customWidth="1"/>
    <col min="6660" max="6660" width="5.5703125" style="4" bestFit="1" customWidth="1"/>
    <col min="6661" max="6912" width="11.5703125" style="4"/>
    <col min="6913" max="6913" width="38.85546875" style="4" customWidth="1"/>
    <col min="6914" max="6914" width="0.7109375" style="4" customWidth="1"/>
    <col min="6915" max="6915" width="52" style="4" customWidth="1"/>
    <col min="6916" max="6916" width="5.5703125" style="4" bestFit="1" customWidth="1"/>
    <col min="6917" max="7168" width="11.5703125" style="4"/>
    <col min="7169" max="7169" width="38.85546875" style="4" customWidth="1"/>
    <col min="7170" max="7170" width="0.7109375" style="4" customWidth="1"/>
    <col min="7171" max="7171" width="52" style="4" customWidth="1"/>
    <col min="7172" max="7172" width="5.5703125" style="4" bestFit="1" customWidth="1"/>
    <col min="7173" max="7424" width="11.5703125" style="4"/>
    <col min="7425" max="7425" width="38.85546875" style="4" customWidth="1"/>
    <col min="7426" max="7426" width="0.7109375" style="4" customWidth="1"/>
    <col min="7427" max="7427" width="52" style="4" customWidth="1"/>
    <col min="7428" max="7428" width="5.5703125" style="4" bestFit="1" customWidth="1"/>
    <col min="7429" max="7680" width="11.5703125" style="4"/>
    <col min="7681" max="7681" width="38.85546875" style="4" customWidth="1"/>
    <col min="7682" max="7682" width="0.7109375" style="4" customWidth="1"/>
    <col min="7683" max="7683" width="52" style="4" customWidth="1"/>
    <col min="7684" max="7684" width="5.5703125" style="4" bestFit="1" customWidth="1"/>
    <col min="7685" max="7936" width="11.5703125" style="4"/>
    <col min="7937" max="7937" width="38.85546875" style="4" customWidth="1"/>
    <col min="7938" max="7938" width="0.7109375" style="4" customWidth="1"/>
    <col min="7939" max="7939" width="52" style="4" customWidth="1"/>
    <col min="7940" max="7940" width="5.5703125" style="4" bestFit="1" customWidth="1"/>
    <col min="7941" max="8192" width="11.5703125" style="4"/>
    <col min="8193" max="8193" width="38.85546875" style="4" customWidth="1"/>
    <col min="8194" max="8194" width="0.7109375" style="4" customWidth="1"/>
    <col min="8195" max="8195" width="52" style="4" customWidth="1"/>
    <col min="8196" max="8196" width="5.5703125" style="4" bestFit="1" customWidth="1"/>
    <col min="8197" max="8448" width="11.5703125" style="4"/>
    <col min="8449" max="8449" width="38.85546875" style="4" customWidth="1"/>
    <col min="8450" max="8450" width="0.7109375" style="4" customWidth="1"/>
    <col min="8451" max="8451" width="52" style="4" customWidth="1"/>
    <col min="8452" max="8452" width="5.5703125" style="4" bestFit="1" customWidth="1"/>
    <col min="8453" max="8704" width="11.5703125" style="4"/>
    <col min="8705" max="8705" width="38.85546875" style="4" customWidth="1"/>
    <col min="8706" max="8706" width="0.7109375" style="4" customWidth="1"/>
    <col min="8707" max="8707" width="52" style="4" customWidth="1"/>
    <col min="8708" max="8708" width="5.5703125" style="4" bestFit="1" customWidth="1"/>
    <col min="8709" max="8960" width="11.5703125" style="4"/>
    <col min="8961" max="8961" width="38.85546875" style="4" customWidth="1"/>
    <col min="8962" max="8962" width="0.7109375" style="4" customWidth="1"/>
    <col min="8963" max="8963" width="52" style="4" customWidth="1"/>
    <col min="8964" max="8964" width="5.5703125" style="4" bestFit="1" customWidth="1"/>
    <col min="8965" max="9216" width="11.5703125" style="4"/>
    <col min="9217" max="9217" width="38.85546875" style="4" customWidth="1"/>
    <col min="9218" max="9218" width="0.7109375" style="4" customWidth="1"/>
    <col min="9219" max="9219" width="52" style="4" customWidth="1"/>
    <col min="9220" max="9220" width="5.5703125" style="4" bestFit="1" customWidth="1"/>
    <col min="9221" max="9472" width="11.5703125" style="4"/>
    <col min="9473" max="9473" width="38.85546875" style="4" customWidth="1"/>
    <col min="9474" max="9474" width="0.7109375" style="4" customWidth="1"/>
    <col min="9475" max="9475" width="52" style="4" customWidth="1"/>
    <col min="9476" max="9476" width="5.5703125" style="4" bestFit="1" customWidth="1"/>
    <col min="9477" max="9728" width="11.5703125" style="4"/>
    <col min="9729" max="9729" width="38.85546875" style="4" customWidth="1"/>
    <col min="9730" max="9730" width="0.7109375" style="4" customWidth="1"/>
    <col min="9731" max="9731" width="52" style="4" customWidth="1"/>
    <col min="9732" max="9732" width="5.5703125" style="4" bestFit="1" customWidth="1"/>
    <col min="9733" max="9984" width="11.5703125" style="4"/>
    <col min="9985" max="9985" width="38.85546875" style="4" customWidth="1"/>
    <col min="9986" max="9986" width="0.7109375" style="4" customWidth="1"/>
    <col min="9987" max="9987" width="52" style="4" customWidth="1"/>
    <col min="9988" max="9988" width="5.5703125" style="4" bestFit="1" customWidth="1"/>
    <col min="9989" max="10240" width="11.5703125" style="4"/>
    <col min="10241" max="10241" width="38.85546875" style="4" customWidth="1"/>
    <col min="10242" max="10242" width="0.7109375" style="4" customWidth="1"/>
    <col min="10243" max="10243" width="52" style="4" customWidth="1"/>
    <col min="10244" max="10244" width="5.5703125" style="4" bestFit="1" customWidth="1"/>
    <col min="10245" max="10496" width="11.5703125" style="4"/>
    <col min="10497" max="10497" width="38.85546875" style="4" customWidth="1"/>
    <col min="10498" max="10498" width="0.7109375" style="4" customWidth="1"/>
    <col min="10499" max="10499" width="52" style="4" customWidth="1"/>
    <col min="10500" max="10500" width="5.5703125" style="4" bestFit="1" customWidth="1"/>
    <col min="10501" max="10752" width="11.5703125" style="4"/>
    <col min="10753" max="10753" width="38.85546875" style="4" customWidth="1"/>
    <col min="10754" max="10754" width="0.7109375" style="4" customWidth="1"/>
    <col min="10755" max="10755" width="52" style="4" customWidth="1"/>
    <col min="10756" max="10756" width="5.5703125" style="4" bestFit="1" customWidth="1"/>
    <col min="10757" max="11008" width="11.5703125" style="4"/>
    <col min="11009" max="11009" width="38.85546875" style="4" customWidth="1"/>
    <col min="11010" max="11010" width="0.7109375" style="4" customWidth="1"/>
    <col min="11011" max="11011" width="52" style="4" customWidth="1"/>
    <col min="11012" max="11012" width="5.5703125" style="4" bestFit="1" customWidth="1"/>
    <col min="11013" max="11264" width="11.5703125" style="4"/>
    <col min="11265" max="11265" width="38.85546875" style="4" customWidth="1"/>
    <col min="11266" max="11266" width="0.7109375" style="4" customWidth="1"/>
    <col min="11267" max="11267" width="52" style="4" customWidth="1"/>
    <col min="11268" max="11268" width="5.5703125" style="4" bestFit="1" customWidth="1"/>
    <col min="11269" max="11520" width="11.5703125" style="4"/>
    <col min="11521" max="11521" width="38.85546875" style="4" customWidth="1"/>
    <col min="11522" max="11522" width="0.7109375" style="4" customWidth="1"/>
    <col min="11523" max="11523" width="52" style="4" customWidth="1"/>
    <col min="11524" max="11524" width="5.5703125" style="4" bestFit="1" customWidth="1"/>
    <col min="11525" max="11776" width="11.5703125" style="4"/>
    <col min="11777" max="11777" width="38.85546875" style="4" customWidth="1"/>
    <col min="11778" max="11778" width="0.7109375" style="4" customWidth="1"/>
    <col min="11779" max="11779" width="52" style="4" customWidth="1"/>
    <col min="11780" max="11780" width="5.5703125" style="4" bestFit="1" customWidth="1"/>
    <col min="11781" max="12032" width="11.5703125" style="4"/>
    <col min="12033" max="12033" width="38.85546875" style="4" customWidth="1"/>
    <col min="12034" max="12034" width="0.7109375" style="4" customWidth="1"/>
    <col min="12035" max="12035" width="52" style="4" customWidth="1"/>
    <col min="12036" max="12036" width="5.5703125" style="4" bestFit="1" customWidth="1"/>
    <col min="12037" max="12288" width="11.5703125" style="4"/>
    <col min="12289" max="12289" width="38.85546875" style="4" customWidth="1"/>
    <col min="12290" max="12290" width="0.7109375" style="4" customWidth="1"/>
    <col min="12291" max="12291" width="52" style="4" customWidth="1"/>
    <col min="12292" max="12292" width="5.5703125" style="4" bestFit="1" customWidth="1"/>
    <col min="12293" max="12544" width="11.5703125" style="4"/>
    <col min="12545" max="12545" width="38.85546875" style="4" customWidth="1"/>
    <col min="12546" max="12546" width="0.7109375" style="4" customWidth="1"/>
    <col min="12547" max="12547" width="52" style="4" customWidth="1"/>
    <col min="12548" max="12548" width="5.5703125" style="4" bestFit="1" customWidth="1"/>
    <col min="12549" max="12800" width="11.5703125" style="4"/>
    <col min="12801" max="12801" width="38.85546875" style="4" customWidth="1"/>
    <col min="12802" max="12802" width="0.7109375" style="4" customWidth="1"/>
    <col min="12803" max="12803" width="52" style="4" customWidth="1"/>
    <col min="12804" max="12804" width="5.5703125" style="4" bestFit="1" customWidth="1"/>
    <col min="12805" max="13056" width="11.5703125" style="4"/>
    <col min="13057" max="13057" width="38.85546875" style="4" customWidth="1"/>
    <col min="13058" max="13058" width="0.7109375" style="4" customWidth="1"/>
    <col min="13059" max="13059" width="52" style="4" customWidth="1"/>
    <col min="13060" max="13060" width="5.5703125" style="4" bestFit="1" customWidth="1"/>
    <col min="13061" max="13312" width="11.5703125" style="4"/>
    <col min="13313" max="13313" width="38.85546875" style="4" customWidth="1"/>
    <col min="13314" max="13314" width="0.7109375" style="4" customWidth="1"/>
    <col min="13315" max="13315" width="52" style="4" customWidth="1"/>
    <col min="13316" max="13316" width="5.5703125" style="4" bestFit="1" customWidth="1"/>
    <col min="13317" max="13568" width="11.5703125" style="4"/>
    <col min="13569" max="13569" width="38.85546875" style="4" customWidth="1"/>
    <col min="13570" max="13570" width="0.7109375" style="4" customWidth="1"/>
    <col min="13571" max="13571" width="52" style="4" customWidth="1"/>
    <col min="13572" max="13572" width="5.5703125" style="4" bestFit="1" customWidth="1"/>
    <col min="13573" max="13824" width="11.5703125" style="4"/>
    <col min="13825" max="13825" width="38.85546875" style="4" customWidth="1"/>
    <col min="13826" max="13826" width="0.7109375" style="4" customWidth="1"/>
    <col min="13827" max="13827" width="52" style="4" customWidth="1"/>
    <col min="13828" max="13828" width="5.5703125" style="4" bestFit="1" customWidth="1"/>
    <col min="13829" max="14080" width="11.5703125" style="4"/>
    <col min="14081" max="14081" width="38.85546875" style="4" customWidth="1"/>
    <col min="14082" max="14082" width="0.7109375" style="4" customWidth="1"/>
    <col min="14083" max="14083" width="52" style="4" customWidth="1"/>
    <col min="14084" max="14084" width="5.5703125" style="4" bestFit="1" customWidth="1"/>
    <col min="14085" max="14336" width="11.5703125" style="4"/>
    <col min="14337" max="14337" width="38.85546875" style="4" customWidth="1"/>
    <col min="14338" max="14338" width="0.7109375" style="4" customWidth="1"/>
    <col min="14339" max="14339" width="52" style="4" customWidth="1"/>
    <col min="14340" max="14340" width="5.5703125" style="4" bestFit="1" customWidth="1"/>
    <col min="14341" max="14592" width="11.5703125" style="4"/>
    <col min="14593" max="14593" width="38.85546875" style="4" customWidth="1"/>
    <col min="14594" max="14594" width="0.7109375" style="4" customWidth="1"/>
    <col min="14595" max="14595" width="52" style="4" customWidth="1"/>
    <col min="14596" max="14596" width="5.5703125" style="4" bestFit="1" customWidth="1"/>
    <col min="14597" max="14848" width="11.5703125" style="4"/>
    <col min="14849" max="14849" width="38.85546875" style="4" customWidth="1"/>
    <col min="14850" max="14850" width="0.7109375" style="4" customWidth="1"/>
    <col min="14851" max="14851" width="52" style="4" customWidth="1"/>
    <col min="14852" max="14852" width="5.5703125" style="4" bestFit="1" customWidth="1"/>
    <col min="14853" max="15104" width="11.5703125" style="4"/>
    <col min="15105" max="15105" width="38.85546875" style="4" customWidth="1"/>
    <col min="15106" max="15106" width="0.7109375" style="4" customWidth="1"/>
    <col min="15107" max="15107" width="52" style="4" customWidth="1"/>
    <col min="15108" max="15108" width="5.5703125" style="4" bestFit="1" customWidth="1"/>
    <col min="15109" max="15360" width="11.5703125" style="4"/>
    <col min="15361" max="15361" width="38.85546875" style="4" customWidth="1"/>
    <col min="15362" max="15362" width="0.7109375" style="4" customWidth="1"/>
    <col min="15363" max="15363" width="52" style="4" customWidth="1"/>
    <col min="15364" max="15364" width="5.5703125" style="4" bestFit="1" customWidth="1"/>
    <col min="15365" max="15616" width="11.5703125" style="4"/>
    <col min="15617" max="15617" width="38.85546875" style="4" customWidth="1"/>
    <col min="15618" max="15618" width="0.7109375" style="4" customWidth="1"/>
    <col min="15619" max="15619" width="52" style="4" customWidth="1"/>
    <col min="15620" max="15620" width="5.5703125" style="4" bestFit="1" customWidth="1"/>
    <col min="15621" max="15872" width="11.5703125" style="4"/>
    <col min="15873" max="15873" width="38.85546875" style="4" customWidth="1"/>
    <col min="15874" max="15874" width="0.7109375" style="4" customWidth="1"/>
    <col min="15875" max="15875" width="52" style="4" customWidth="1"/>
    <col min="15876" max="15876" width="5.5703125" style="4" bestFit="1" customWidth="1"/>
    <col min="15877" max="16128" width="11.5703125" style="4"/>
    <col min="16129" max="16129" width="38.85546875" style="4" customWidth="1"/>
    <col min="16130" max="16130" width="0.7109375" style="4" customWidth="1"/>
    <col min="16131" max="16131" width="52" style="4" customWidth="1"/>
    <col min="16132" max="16132" width="5.5703125" style="4" bestFit="1" customWidth="1"/>
    <col min="16133" max="16384" width="11.5703125" style="4"/>
  </cols>
  <sheetData>
    <row r="1" spans="1:7" ht="60" customHeight="1" x14ac:dyDescent="0.2">
      <c r="A1"/>
      <c r="D1" s="329"/>
    </row>
    <row r="2" spans="1:7" ht="40.15" customHeight="1" x14ac:dyDescent="0.45">
      <c r="B2" s="5" t="s">
        <v>1</v>
      </c>
      <c r="D2" s="330"/>
    </row>
    <row r="3" spans="1:7" ht="34.5" x14ac:dyDescent="0.45">
      <c r="B3" s="5" t="s">
        <v>2</v>
      </c>
      <c r="D3" s="330"/>
    </row>
    <row r="4" spans="1:7" ht="6.6" customHeight="1" x14ac:dyDescent="0.2">
      <c r="D4" s="330"/>
    </row>
    <row r="5" spans="1:7" ht="20.25" x14ac:dyDescent="0.3">
      <c r="C5" s="6" t="s">
        <v>79</v>
      </c>
      <c r="D5" s="330"/>
    </row>
    <row r="6" spans="1:7" s="7" customFormat="1" ht="34.9" customHeight="1" x14ac:dyDescent="0.2">
      <c r="D6" s="330"/>
    </row>
    <row r="7" spans="1:7" ht="84" customHeight="1" x14ac:dyDescent="0.2">
      <c r="C7" s="1" t="s">
        <v>280</v>
      </c>
      <c r="D7" s="330"/>
      <c r="G7" s="234"/>
    </row>
    <row r="8" spans="1:7" x14ac:dyDescent="0.2">
      <c r="D8" s="330"/>
    </row>
    <row r="9" spans="1:7" ht="95.45" customHeight="1" x14ac:dyDescent="0.2">
      <c r="C9" s="8" t="s">
        <v>65</v>
      </c>
      <c r="D9" s="330"/>
    </row>
    <row r="10" spans="1:7" ht="7.15" customHeight="1" x14ac:dyDescent="0.2">
      <c r="D10" s="330"/>
    </row>
    <row r="11" spans="1:7" ht="15" x14ac:dyDescent="0.2">
      <c r="C11" s="8"/>
      <c r="D11" s="330"/>
    </row>
    <row r="12" spans="1:7" ht="66" customHeight="1" x14ac:dyDescent="0.2"/>
    <row r="13" spans="1:7" ht="36" customHeight="1" x14ac:dyDescent="0.2">
      <c r="C13" s="9" t="s">
        <v>301</v>
      </c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CEA8F-D870-4380-8DDF-65E775D1796F}">
  <sheetPr codeName="Tabelle10"/>
  <dimension ref="A1:X111"/>
  <sheetViews>
    <sheetView zoomScaleNormal="100" zoomScaleSheetLayoutView="100" workbookViewId="0">
      <selection activeCell="F15" sqref="F15"/>
    </sheetView>
  </sheetViews>
  <sheetFormatPr baseColWidth="10" defaultColWidth="10.5703125" defaultRowHeight="11.25" x14ac:dyDescent="0.2"/>
  <cols>
    <col min="1" max="1" width="24.85546875" style="74" customWidth="1"/>
    <col min="2" max="8" width="8.140625" style="74" customWidth="1"/>
    <col min="9" max="9" width="7.5703125" style="74" customWidth="1"/>
    <col min="10" max="244" width="11.42578125" style="74" customWidth="1"/>
    <col min="245" max="16384" width="10.5703125" style="74"/>
  </cols>
  <sheetData>
    <row r="1" spans="1:24" s="286" customFormat="1" ht="40.9" customHeight="1" x14ac:dyDescent="0.2">
      <c r="A1" s="380" t="s">
        <v>184</v>
      </c>
      <c r="B1" s="380"/>
      <c r="C1" s="380"/>
      <c r="D1" s="380"/>
      <c r="E1" s="380"/>
      <c r="F1" s="380"/>
      <c r="G1" s="380"/>
      <c r="H1" s="380"/>
      <c r="I1" s="380"/>
      <c r="J1" s="196"/>
      <c r="K1" s="284"/>
      <c r="L1" s="285"/>
      <c r="M1" s="285"/>
      <c r="N1" s="285"/>
      <c r="O1" s="285"/>
      <c r="P1" s="285"/>
      <c r="Q1" s="285"/>
    </row>
    <row r="2" spans="1:24" s="75" customFormat="1" ht="36.6" customHeight="1" x14ac:dyDescent="0.2">
      <c r="A2" s="377" t="s">
        <v>153</v>
      </c>
      <c r="B2" s="383" t="s">
        <v>177</v>
      </c>
      <c r="C2" s="384"/>
      <c r="D2" s="339" t="s">
        <v>125</v>
      </c>
      <c r="E2" s="374"/>
      <c r="F2" s="374"/>
      <c r="G2" s="386"/>
      <c r="H2" s="387" t="s">
        <v>178</v>
      </c>
      <c r="I2" s="387"/>
    </row>
    <row r="3" spans="1:24" s="75" customFormat="1" ht="11.85" customHeight="1" x14ac:dyDescent="0.2">
      <c r="A3" s="381"/>
      <c r="B3" s="385"/>
      <c r="C3" s="382"/>
      <c r="D3" s="389" t="s">
        <v>179</v>
      </c>
      <c r="E3" s="390"/>
      <c r="F3" s="389" t="s">
        <v>180</v>
      </c>
      <c r="G3" s="389"/>
      <c r="H3" s="388"/>
      <c r="I3" s="388"/>
    </row>
    <row r="4" spans="1:24" s="10" customFormat="1" ht="12" customHeight="1" x14ac:dyDescent="0.2">
      <c r="A4" s="382"/>
      <c r="B4" s="274" t="s">
        <v>181</v>
      </c>
      <c r="C4" s="195" t="s">
        <v>59</v>
      </c>
      <c r="D4" s="274" t="s">
        <v>181</v>
      </c>
      <c r="E4" s="195" t="s">
        <v>59</v>
      </c>
      <c r="F4" s="274" t="s">
        <v>181</v>
      </c>
      <c r="G4" s="195" t="s">
        <v>59</v>
      </c>
      <c r="H4" s="274" t="s">
        <v>181</v>
      </c>
      <c r="I4" s="273" t="s">
        <v>59</v>
      </c>
    </row>
    <row r="5" spans="1:24" s="69" customFormat="1" ht="21.6" customHeight="1" x14ac:dyDescent="0.2">
      <c r="A5" s="58" t="s">
        <v>103</v>
      </c>
      <c r="B5" s="59">
        <f>SUM(B6:B15)</f>
        <v>1378</v>
      </c>
      <c r="C5" s="59">
        <f t="shared" ref="C5:I5" si="0">SUM(C6:C15)</f>
        <v>1070</v>
      </c>
      <c r="D5" s="59">
        <f t="shared" si="0"/>
        <v>1281</v>
      </c>
      <c r="E5" s="59">
        <f t="shared" si="0"/>
        <v>1001</v>
      </c>
      <c r="F5" s="59">
        <f t="shared" si="0"/>
        <v>97</v>
      </c>
      <c r="G5" s="59">
        <f t="shared" si="0"/>
        <v>69</v>
      </c>
      <c r="H5" s="59">
        <f t="shared" si="0"/>
        <v>648</v>
      </c>
      <c r="I5" s="59">
        <f t="shared" si="0"/>
        <v>462</v>
      </c>
      <c r="J5" s="95"/>
      <c r="K5" s="95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</row>
    <row r="6" spans="1:24" s="69" customFormat="1" ht="13.15" customHeight="1" x14ac:dyDescent="0.2">
      <c r="A6" s="275" t="s">
        <v>154</v>
      </c>
      <c r="B6" s="30">
        <f>SUM(D6,F6)</f>
        <v>87</v>
      </c>
      <c r="C6" s="30">
        <v>66</v>
      </c>
      <c r="D6" s="30">
        <v>79</v>
      </c>
      <c r="E6" s="30">
        <v>58</v>
      </c>
      <c r="F6" s="30">
        <v>8</v>
      </c>
      <c r="G6" s="30">
        <v>8</v>
      </c>
      <c r="H6" s="30">
        <v>38</v>
      </c>
      <c r="I6" s="30">
        <v>27</v>
      </c>
      <c r="J6" s="95"/>
      <c r="K6" s="95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1:24" s="69" customFormat="1" ht="13.15" customHeight="1" x14ac:dyDescent="0.2">
      <c r="A7" s="275" t="s">
        <v>155</v>
      </c>
      <c r="B7" s="30">
        <f>SUM(D7,F7)</f>
        <v>462</v>
      </c>
      <c r="C7" s="30">
        <v>359</v>
      </c>
      <c r="D7" s="30">
        <v>427</v>
      </c>
      <c r="E7" s="30">
        <v>337</v>
      </c>
      <c r="F7" s="30">
        <v>35</v>
      </c>
      <c r="G7" s="30">
        <v>22</v>
      </c>
      <c r="H7" s="30">
        <v>46</v>
      </c>
      <c r="I7" s="30">
        <v>27</v>
      </c>
      <c r="J7" s="95"/>
      <c r="K7" s="95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</row>
    <row r="8" spans="1:24" s="69" customFormat="1" ht="13.15" customHeight="1" x14ac:dyDescent="0.2">
      <c r="A8" s="61" t="s">
        <v>109</v>
      </c>
      <c r="B8" s="30"/>
      <c r="C8" s="30"/>
      <c r="D8" s="30"/>
      <c r="E8" s="30"/>
      <c r="F8" s="30"/>
      <c r="G8" s="30"/>
      <c r="H8" s="30"/>
      <c r="I8" s="30"/>
      <c r="J8" s="95"/>
      <c r="K8" s="95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</row>
    <row r="9" spans="1:24" s="69" customFormat="1" ht="13.15" customHeight="1" x14ac:dyDescent="0.2">
      <c r="A9" s="62" t="s">
        <v>111</v>
      </c>
      <c r="B9" s="30">
        <f>SUM(D9,F9)</f>
        <v>43</v>
      </c>
      <c r="C9" s="30">
        <v>42</v>
      </c>
      <c r="D9" s="30">
        <v>43</v>
      </c>
      <c r="E9" s="30">
        <v>42</v>
      </c>
      <c r="F9" s="30">
        <v>0</v>
      </c>
      <c r="G9" s="30">
        <v>0</v>
      </c>
      <c r="H9" s="30">
        <v>5</v>
      </c>
      <c r="I9" s="30">
        <v>5</v>
      </c>
      <c r="J9" s="95"/>
      <c r="K9" s="95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</row>
    <row r="10" spans="1:24" s="69" customFormat="1" ht="13.15" customHeight="1" x14ac:dyDescent="0.2">
      <c r="A10" s="61" t="s">
        <v>109</v>
      </c>
      <c r="B10" s="30"/>
      <c r="C10" s="30"/>
      <c r="D10" s="30"/>
      <c r="E10" s="30"/>
      <c r="F10" s="30"/>
      <c r="G10" s="30"/>
      <c r="H10" s="30"/>
      <c r="I10" s="30"/>
      <c r="J10" s="95"/>
      <c r="K10" s="95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 s="97" customFormat="1" ht="13.15" customHeight="1" x14ac:dyDescent="0.2">
      <c r="A11" s="62" t="s">
        <v>112</v>
      </c>
      <c r="B11" s="30">
        <f>SUM(D11,F11)</f>
        <v>140</v>
      </c>
      <c r="C11" s="30">
        <v>97</v>
      </c>
      <c r="D11" s="30">
        <v>133</v>
      </c>
      <c r="E11" s="30">
        <v>90</v>
      </c>
      <c r="F11" s="30">
        <v>7</v>
      </c>
      <c r="G11" s="30">
        <v>7</v>
      </c>
      <c r="H11" s="30">
        <v>37</v>
      </c>
      <c r="I11" s="30">
        <v>20</v>
      </c>
      <c r="J11" s="96"/>
      <c r="K11" s="96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  <c r="W11" s="93"/>
      <c r="X11" s="93"/>
    </row>
    <row r="12" spans="1:24" s="97" customFormat="1" ht="13.15" customHeight="1" x14ac:dyDescent="0.2">
      <c r="A12" s="61" t="s">
        <v>109</v>
      </c>
      <c r="B12" s="30"/>
      <c r="C12" s="30"/>
      <c r="D12" s="30"/>
      <c r="E12" s="30"/>
      <c r="F12" s="30"/>
      <c r="G12" s="30"/>
      <c r="H12" s="30"/>
      <c r="I12" s="30"/>
      <c r="J12" s="96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</row>
    <row r="13" spans="1:24" s="97" customFormat="1" ht="13.15" customHeight="1" x14ac:dyDescent="0.2">
      <c r="A13" s="62" t="s">
        <v>110</v>
      </c>
      <c r="B13" s="30">
        <f>SUM(D13,F13)</f>
        <v>608</v>
      </c>
      <c r="C13" s="30">
        <v>468</v>
      </c>
      <c r="D13" s="30">
        <v>563</v>
      </c>
      <c r="E13" s="30">
        <v>438</v>
      </c>
      <c r="F13" s="30">
        <v>45</v>
      </c>
      <c r="G13" s="30">
        <v>30</v>
      </c>
      <c r="H13" s="30">
        <v>33</v>
      </c>
      <c r="I13" s="30">
        <v>26</v>
      </c>
      <c r="J13" s="96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</row>
    <row r="14" spans="1:24" s="97" customFormat="1" ht="13.15" customHeight="1" x14ac:dyDescent="0.2">
      <c r="A14" s="275" t="s">
        <v>81</v>
      </c>
      <c r="B14" s="30">
        <f>SUM(D14,F14)</f>
        <v>38</v>
      </c>
      <c r="C14" s="30">
        <v>38</v>
      </c>
      <c r="D14" s="30">
        <v>36</v>
      </c>
      <c r="E14" s="30">
        <v>36</v>
      </c>
      <c r="F14" s="30">
        <v>2</v>
      </c>
      <c r="G14" s="30">
        <v>2</v>
      </c>
      <c r="H14" s="30">
        <v>2</v>
      </c>
      <c r="I14" s="30">
        <v>2</v>
      </c>
      <c r="J14" s="96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</row>
    <row r="15" spans="1:24" s="97" customFormat="1" ht="13.15" customHeight="1" x14ac:dyDescent="0.2">
      <c r="A15" s="275" t="s">
        <v>156</v>
      </c>
      <c r="B15" s="30" t="s">
        <v>24</v>
      </c>
      <c r="C15" s="30" t="s">
        <v>24</v>
      </c>
      <c r="D15" s="30" t="s">
        <v>24</v>
      </c>
      <c r="E15" s="30" t="s">
        <v>24</v>
      </c>
      <c r="F15" s="30" t="s">
        <v>24</v>
      </c>
      <c r="G15" s="30" t="s">
        <v>24</v>
      </c>
      <c r="H15" s="30">
        <v>487</v>
      </c>
      <c r="I15" s="30">
        <v>355</v>
      </c>
      <c r="J15" s="96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</row>
    <row r="16" spans="1:24" s="97" customFormat="1" ht="13.15" customHeight="1" x14ac:dyDescent="0.2">
      <c r="A16" s="63" t="s">
        <v>157</v>
      </c>
      <c r="B16" s="28"/>
      <c r="C16" s="28"/>
      <c r="D16" s="30"/>
      <c r="E16" s="30"/>
      <c r="F16" s="30"/>
      <c r="G16" s="94"/>
      <c r="H16" s="94"/>
      <c r="I16" s="94"/>
      <c r="J16" s="96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</row>
    <row r="17" spans="1:24" s="97" customFormat="1" ht="13.15" customHeight="1" x14ac:dyDescent="0.2">
      <c r="A17" s="65" t="s">
        <v>158</v>
      </c>
      <c r="B17" s="30"/>
      <c r="C17" s="30"/>
      <c r="D17" s="30"/>
      <c r="E17" s="30"/>
      <c r="F17" s="30"/>
      <c r="G17" s="94"/>
      <c r="H17" s="94"/>
      <c r="I17" s="94"/>
      <c r="J17" s="96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</row>
    <row r="18" spans="1:24" s="97" customFormat="1" ht="13.15" customHeight="1" x14ac:dyDescent="0.2">
      <c r="A18" s="66" t="s">
        <v>113</v>
      </c>
      <c r="B18" s="59">
        <f>SUM(B20:B32)</f>
        <v>330</v>
      </c>
      <c r="C18" s="59">
        <f t="shared" ref="C18:I18" si="1">SUM(C20:C32)</f>
        <v>206</v>
      </c>
      <c r="D18" s="59">
        <f t="shared" si="1"/>
        <v>304</v>
      </c>
      <c r="E18" s="59">
        <f t="shared" si="1"/>
        <v>194</v>
      </c>
      <c r="F18" s="59">
        <f t="shared" si="1"/>
        <v>26</v>
      </c>
      <c r="G18" s="59">
        <f t="shared" si="1"/>
        <v>12</v>
      </c>
      <c r="H18" s="59">
        <f t="shared" si="1"/>
        <v>133</v>
      </c>
      <c r="I18" s="59">
        <f t="shared" si="1"/>
        <v>76</v>
      </c>
      <c r="J18" s="96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</row>
    <row r="19" spans="1:24" s="69" customFormat="1" ht="13.15" customHeight="1" x14ac:dyDescent="0.2">
      <c r="A19" s="61" t="s">
        <v>273</v>
      </c>
      <c r="J19" s="95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</row>
    <row r="20" spans="1:24" s="69" customFormat="1" ht="13.15" customHeight="1" x14ac:dyDescent="0.2">
      <c r="A20" s="62" t="s">
        <v>120</v>
      </c>
      <c r="B20" s="30">
        <v>0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1</v>
      </c>
      <c r="I20" s="30">
        <v>1</v>
      </c>
      <c r="J20" s="95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</row>
    <row r="21" spans="1:24" s="69" customFormat="1" ht="13.15" customHeight="1" x14ac:dyDescent="0.2">
      <c r="A21" s="275" t="s">
        <v>83</v>
      </c>
      <c r="B21" s="30">
        <v>28</v>
      </c>
      <c r="C21" s="30">
        <v>26</v>
      </c>
      <c r="D21" s="30">
        <v>26</v>
      </c>
      <c r="E21" s="30">
        <v>25</v>
      </c>
      <c r="F21" s="30">
        <v>2</v>
      </c>
      <c r="G21" s="30">
        <v>1</v>
      </c>
      <c r="H21" s="30">
        <v>13</v>
      </c>
      <c r="I21" s="30">
        <v>9</v>
      </c>
      <c r="J21" s="95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</row>
    <row r="22" spans="1:24" s="69" customFormat="1" ht="13.15" customHeight="1" x14ac:dyDescent="0.2">
      <c r="A22" s="275" t="s">
        <v>80</v>
      </c>
      <c r="B22" s="30">
        <v>25</v>
      </c>
      <c r="C22" s="30">
        <v>25</v>
      </c>
      <c r="D22" s="30">
        <v>24</v>
      </c>
      <c r="E22" s="30">
        <v>24</v>
      </c>
      <c r="F22" s="30">
        <v>1</v>
      </c>
      <c r="G22" s="30">
        <v>1</v>
      </c>
      <c r="H22" s="30">
        <v>4</v>
      </c>
      <c r="I22" s="30">
        <v>4</v>
      </c>
      <c r="J22" s="95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4" s="69" customFormat="1" ht="13.15" customHeight="1" x14ac:dyDescent="0.2">
      <c r="A23" s="61" t="s">
        <v>116</v>
      </c>
      <c r="B23" s="30"/>
      <c r="C23" s="30"/>
      <c r="D23" s="30"/>
      <c r="E23" s="30"/>
      <c r="F23" s="30"/>
      <c r="G23" s="30"/>
      <c r="H23" s="30"/>
      <c r="I23" s="30"/>
      <c r="J23" s="95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</row>
    <row r="24" spans="1:24" s="69" customFormat="1" ht="13.15" customHeight="1" x14ac:dyDescent="0.2">
      <c r="A24" s="62" t="s">
        <v>117</v>
      </c>
      <c r="B24" s="30">
        <v>39</v>
      </c>
      <c r="C24" s="30">
        <v>22</v>
      </c>
      <c r="D24" s="30">
        <v>36</v>
      </c>
      <c r="E24" s="30">
        <v>20</v>
      </c>
      <c r="F24" s="30">
        <v>3</v>
      </c>
      <c r="G24" s="30">
        <v>2</v>
      </c>
      <c r="H24" s="30">
        <v>23</v>
      </c>
      <c r="I24" s="30">
        <v>17</v>
      </c>
      <c r="J24" s="95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</row>
    <row r="25" spans="1:24" s="69" customFormat="1" ht="13.15" customHeight="1" x14ac:dyDescent="0.2">
      <c r="A25" s="61" t="s">
        <v>116</v>
      </c>
      <c r="B25" s="30"/>
      <c r="C25" s="30"/>
      <c r="D25" s="30"/>
      <c r="E25" s="30"/>
      <c r="F25" s="30"/>
      <c r="G25" s="30"/>
      <c r="H25" s="30"/>
      <c r="I25" s="30"/>
      <c r="J25" s="95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</row>
    <row r="26" spans="1:24" s="69" customFormat="1" ht="13.15" customHeight="1" x14ac:dyDescent="0.2">
      <c r="A26" s="62" t="s">
        <v>118</v>
      </c>
      <c r="B26" s="30">
        <v>29</v>
      </c>
      <c r="C26" s="30">
        <v>20</v>
      </c>
      <c r="D26" s="30">
        <v>29</v>
      </c>
      <c r="E26" s="30">
        <v>20</v>
      </c>
      <c r="F26" s="30">
        <v>0</v>
      </c>
      <c r="G26" s="30">
        <v>0</v>
      </c>
      <c r="H26" s="30">
        <v>14</v>
      </c>
      <c r="I26" s="30">
        <v>7</v>
      </c>
      <c r="J26" s="95"/>
      <c r="K26" s="10"/>
      <c r="L26" s="98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</row>
    <row r="27" spans="1:24" s="69" customFormat="1" ht="13.15" customHeight="1" x14ac:dyDescent="0.2">
      <c r="A27" s="275" t="s">
        <v>82</v>
      </c>
      <c r="B27" s="30">
        <v>56</v>
      </c>
      <c r="C27" s="30">
        <v>20</v>
      </c>
      <c r="D27" s="30">
        <v>55</v>
      </c>
      <c r="E27" s="30">
        <v>20</v>
      </c>
      <c r="F27" s="30">
        <v>1</v>
      </c>
      <c r="G27" s="30">
        <v>0</v>
      </c>
      <c r="H27" s="30">
        <v>5</v>
      </c>
      <c r="I27" s="30">
        <v>2</v>
      </c>
      <c r="J27" s="95"/>
      <c r="K27" s="10"/>
      <c r="L27" s="98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</row>
    <row r="28" spans="1:24" s="69" customFormat="1" ht="13.15" customHeight="1" x14ac:dyDescent="0.2">
      <c r="A28" s="61" t="s">
        <v>274</v>
      </c>
      <c r="B28" s="30"/>
      <c r="C28" s="30"/>
      <c r="D28" s="30"/>
      <c r="E28" s="30"/>
      <c r="F28" s="30"/>
      <c r="G28" s="30"/>
      <c r="H28" s="30"/>
      <c r="I28" s="30"/>
      <c r="J28" s="95"/>
      <c r="K28" s="10"/>
      <c r="L28" s="98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</row>
    <row r="29" spans="1:24" s="69" customFormat="1" ht="13.15" customHeight="1" x14ac:dyDescent="0.2">
      <c r="A29" s="62" t="s">
        <v>120</v>
      </c>
      <c r="B29" s="30">
        <v>4</v>
      </c>
      <c r="C29" s="30">
        <v>1</v>
      </c>
      <c r="D29" s="30">
        <v>4</v>
      </c>
      <c r="E29" s="30">
        <v>1</v>
      </c>
      <c r="F29" s="30">
        <v>0</v>
      </c>
      <c r="G29" s="30">
        <v>0</v>
      </c>
      <c r="H29" s="30">
        <v>3</v>
      </c>
      <c r="I29" s="30">
        <v>2</v>
      </c>
      <c r="J29" s="95"/>
      <c r="K29" s="10"/>
      <c r="L29" s="98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</row>
    <row r="30" spans="1:24" s="69" customFormat="1" ht="13.15" customHeight="1" x14ac:dyDescent="0.2">
      <c r="A30" s="61" t="s">
        <v>119</v>
      </c>
      <c r="B30" s="30"/>
      <c r="C30" s="30"/>
      <c r="D30" s="30"/>
      <c r="E30" s="30"/>
      <c r="F30" s="30"/>
      <c r="G30" s="30"/>
      <c r="H30" s="30"/>
      <c r="I30" s="30"/>
      <c r="J30" s="95"/>
      <c r="K30" s="10"/>
      <c r="L30" s="98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1:24" s="69" customFormat="1" ht="13.15" customHeight="1" x14ac:dyDescent="0.2">
      <c r="A31" s="62" t="s">
        <v>120</v>
      </c>
      <c r="B31" s="30">
        <v>21</v>
      </c>
      <c r="C31" s="30">
        <v>16</v>
      </c>
      <c r="D31" s="30">
        <v>21</v>
      </c>
      <c r="E31" s="30">
        <v>16</v>
      </c>
      <c r="F31" s="30">
        <v>0</v>
      </c>
      <c r="G31" s="30">
        <v>0</v>
      </c>
      <c r="H31" s="30">
        <v>11</v>
      </c>
      <c r="I31" s="30">
        <v>7</v>
      </c>
      <c r="J31" s="95"/>
      <c r="K31" s="10"/>
      <c r="L31" s="98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</row>
    <row r="32" spans="1:24" s="69" customFormat="1" ht="13.15" customHeight="1" x14ac:dyDescent="0.2">
      <c r="A32" s="275" t="s">
        <v>84</v>
      </c>
      <c r="B32" s="30">
        <v>128</v>
      </c>
      <c r="C32" s="30">
        <v>76</v>
      </c>
      <c r="D32" s="30">
        <v>109</v>
      </c>
      <c r="E32" s="30">
        <v>68</v>
      </c>
      <c r="F32" s="30">
        <v>19</v>
      </c>
      <c r="G32" s="30">
        <v>8</v>
      </c>
      <c r="H32" s="30">
        <v>59</v>
      </c>
      <c r="I32" s="30">
        <v>27</v>
      </c>
      <c r="J32" s="95"/>
      <c r="K32" s="10"/>
      <c r="L32" s="98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</row>
    <row r="33" spans="1:24" s="69" customFormat="1" ht="13.15" customHeight="1" x14ac:dyDescent="0.2">
      <c r="A33" s="19" t="s">
        <v>60</v>
      </c>
      <c r="B33" s="59">
        <f>SUM(B18,B5)</f>
        <v>1708</v>
      </c>
      <c r="C33" s="59">
        <f t="shared" ref="C33:I33" si="2">SUM(C18,C5)</f>
        <v>1276</v>
      </c>
      <c r="D33" s="59">
        <f t="shared" si="2"/>
        <v>1585</v>
      </c>
      <c r="E33" s="59">
        <f t="shared" si="2"/>
        <v>1195</v>
      </c>
      <c r="F33" s="59">
        <f t="shared" si="2"/>
        <v>123</v>
      </c>
      <c r="G33" s="59">
        <f t="shared" si="2"/>
        <v>81</v>
      </c>
      <c r="H33" s="59">
        <f t="shared" si="2"/>
        <v>781</v>
      </c>
      <c r="I33" s="59">
        <f t="shared" si="2"/>
        <v>538</v>
      </c>
      <c r="J33" s="95"/>
      <c r="K33" s="10"/>
      <c r="L33" s="98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</row>
    <row r="34" spans="1:24" s="69" customFormat="1" ht="12" customHeight="1" x14ac:dyDescent="0.2">
      <c r="A34" s="28"/>
      <c r="B34" s="28"/>
      <c r="C34" s="28"/>
      <c r="D34" s="28"/>
      <c r="E34" s="28"/>
      <c r="F34" s="28"/>
      <c r="G34" s="28"/>
      <c r="H34" s="28"/>
      <c r="I34" s="28"/>
      <c r="J34" s="95"/>
      <c r="K34" s="10"/>
      <c r="L34" s="98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</row>
    <row r="35" spans="1:24" s="69" customFormat="1" ht="12" customHeight="1" x14ac:dyDescent="0.2">
      <c r="A35" s="141"/>
      <c r="B35" s="94"/>
      <c r="C35" s="94"/>
      <c r="D35" s="94"/>
      <c r="E35" s="94"/>
      <c r="F35" s="94"/>
      <c r="G35" s="94"/>
      <c r="H35" s="94"/>
      <c r="I35" s="10"/>
      <c r="J35" s="95"/>
      <c r="K35" s="10"/>
      <c r="L35" s="98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</row>
    <row r="36" spans="1:24" s="69" customFormat="1" ht="12" customHeight="1" x14ac:dyDescent="0.2">
      <c r="A36" s="79"/>
      <c r="B36" s="94"/>
      <c r="C36" s="94"/>
      <c r="D36" s="94"/>
      <c r="E36" s="94"/>
      <c r="F36" s="94"/>
      <c r="G36" s="94"/>
      <c r="H36" s="94"/>
      <c r="I36" s="10"/>
      <c r="J36" s="95"/>
      <c r="K36" s="10"/>
      <c r="L36" s="98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</row>
    <row r="37" spans="1:24" s="69" customFormat="1" ht="12" customHeight="1" x14ac:dyDescent="0.2">
      <c r="A37" s="40"/>
      <c r="B37" s="94"/>
      <c r="C37" s="94"/>
      <c r="D37" s="94"/>
      <c r="E37" s="94"/>
      <c r="F37" s="94"/>
      <c r="G37" s="94"/>
      <c r="H37" s="94"/>
      <c r="I37" s="10"/>
      <c r="J37" s="95"/>
      <c r="K37" s="10"/>
      <c r="L37" s="98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</row>
    <row r="38" spans="1:24" s="69" customFormat="1" ht="12" customHeight="1" x14ac:dyDescent="0.2">
      <c r="A38" s="40"/>
      <c r="B38" s="94"/>
      <c r="C38" s="94"/>
      <c r="D38" s="94"/>
      <c r="E38" s="94"/>
      <c r="F38" s="94"/>
      <c r="G38" s="94"/>
      <c r="H38" s="94"/>
      <c r="I38" s="10"/>
      <c r="J38" s="95"/>
      <c r="K38" s="10"/>
      <c r="L38" s="98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</row>
    <row r="39" spans="1:24" s="69" customFormat="1" ht="12" customHeight="1" x14ac:dyDescent="0.2">
      <c r="A39" s="81"/>
      <c r="B39" s="94"/>
      <c r="C39" s="94"/>
      <c r="D39" s="94"/>
      <c r="E39" s="94"/>
      <c r="F39" s="94"/>
      <c r="G39" s="94"/>
      <c r="H39" s="94"/>
      <c r="I39" s="10"/>
      <c r="J39" s="95"/>
      <c r="K39" s="10"/>
      <c r="L39" s="98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</row>
    <row r="40" spans="1:24" s="69" customFormat="1" ht="12" customHeight="1" x14ac:dyDescent="0.2">
      <c r="A40" s="81"/>
      <c r="B40" s="94"/>
      <c r="C40" s="94"/>
      <c r="D40" s="94"/>
      <c r="E40" s="94"/>
      <c r="F40" s="94"/>
      <c r="G40" s="94"/>
      <c r="H40" s="94"/>
      <c r="I40" s="10"/>
      <c r="J40" s="95"/>
      <c r="K40" s="95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</row>
    <row r="41" spans="1:24" s="69" customFormat="1" ht="12" customHeight="1" x14ac:dyDescent="0.2">
      <c r="A41" s="42"/>
      <c r="B41" s="94"/>
      <c r="C41" s="94"/>
      <c r="D41" s="94"/>
      <c r="E41" s="94"/>
      <c r="F41" s="94"/>
      <c r="G41" s="94"/>
      <c r="H41" s="94"/>
      <c r="I41" s="95"/>
      <c r="J41" s="95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</row>
    <row r="42" spans="1:24" s="97" customFormat="1" ht="12" customHeight="1" x14ac:dyDescent="0.2">
      <c r="A42" s="54"/>
      <c r="B42" s="287"/>
      <c r="C42" s="287"/>
      <c r="D42" s="287"/>
      <c r="E42" s="287"/>
      <c r="F42" s="287"/>
      <c r="G42" s="287"/>
      <c r="H42" s="287"/>
      <c r="I42" s="99"/>
      <c r="J42" s="96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</row>
    <row r="43" spans="1:24" s="69" customFormat="1" ht="12" customHeight="1" x14ac:dyDescent="0.2">
      <c r="A43" s="56"/>
      <c r="B43" s="94"/>
      <c r="C43" s="94"/>
      <c r="D43" s="94"/>
      <c r="E43" s="94"/>
      <c r="F43" s="94"/>
      <c r="G43" s="94"/>
      <c r="H43" s="94"/>
      <c r="I43" s="288"/>
      <c r="J43" s="95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 spans="1:24" s="69" customFormat="1" ht="12" customHeight="1" x14ac:dyDescent="0.2">
      <c r="A44" s="56"/>
      <c r="B44" s="94"/>
      <c r="C44" s="94"/>
      <c r="D44" s="94"/>
      <c r="E44" s="94"/>
      <c r="F44" s="94"/>
      <c r="G44" s="94"/>
      <c r="H44" s="94"/>
      <c r="I44" s="288"/>
      <c r="J44" s="95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</row>
    <row r="45" spans="1:24" ht="12" customHeight="1" x14ac:dyDescent="0.2">
      <c r="A45" s="100"/>
      <c r="B45" s="100"/>
      <c r="C45" s="100"/>
      <c r="D45" s="101"/>
      <c r="E45" s="100"/>
      <c r="F45" s="100"/>
      <c r="G45" s="100"/>
      <c r="H45" s="100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</row>
    <row r="46" spans="1:24" s="91" customFormat="1" ht="12.75" customHeight="1" x14ac:dyDescent="0.2">
      <c r="A46" s="191"/>
      <c r="B46" s="191"/>
      <c r="C46" s="191"/>
      <c r="D46" s="191"/>
      <c r="E46" s="191"/>
      <c r="F46" s="191"/>
      <c r="G46" s="191"/>
      <c r="H46" s="191"/>
      <c r="I46" s="289"/>
      <c r="J46" s="289"/>
      <c r="K46" s="289"/>
      <c r="L46" s="289"/>
      <c r="M46" s="289"/>
      <c r="N46" s="289"/>
      <c r="O46" s="289"/>
      <c r="P46" s="289"/>
      <c r="Q46" s="289"/>
      <c r="R46" s="290"/>
      <c r="S46" s="290"/>
      <c r="T46" s="290"/>
      <c r="U46" s="290"/>
      <c r="V46" s="290"/>
      <c r="W46" s="290"/>
      <c r="X46" s="290"/>
    </row>
    <row r="47" spans="1:24" x14ac:dyDescent="0.15">
      <c r="A47" s="75"/>
      <c r="B47" s="75"/>
      <c r="C47" s="75"/>
      <c r="D47" s="100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</row>
    <row r="48" spans="1:24" x14ac:dyDescent="0.2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</row>
    <row r="49" spans="1:24" x14ac:dyDescent="0.2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</row>
    <row r="50" spans="1:24" x14ac:dyDescent="0.2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</row>
    <row r="51" spans="1:24" x14ac:dyDescent="0.2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</row>
    <row r="52" spans="1:24" x14ac:dyDescent="0.2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</row>
    <row r="53" spans="1:24" x14ac:dyDescent="0.2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</row>
    <row r="54" spans="1:24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</row>
    <row r="55" spans="1:24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</row>
    <row r="56" spans="1:24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</row>
    <row r="57" spans="1:24" x14ac:dyDescent="0.2">
      <c r="A57" s="75"/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</row>
    <row r="58" spans="1:24" x14ac:dyDescent="0.2">
      <c r="A58" s="75"/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</row>
    <row r="59" spans="1:24" x14ac:dyDescent="0.2">
      <c r="A59" s="75"/>
      <c r="B59" s="75"/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</row>
    <row r="60" spans="1:24" x14ac:dyDescent="0.2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</row>
    <row r="61" spans="1:24" x14ac:dyDescent="0.2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</row>
    <row r="62" spans="1:24" x14ac:dyDescent="0.2">
      <c r="A62" s="75"/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</row>
    <row r="63" spans="1:24" x14ac:dyDescent="0.2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</row>
    <row r="64" spans="1:24" x14ac:dyDescent="0.2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</row>
    <row r="65" spans="1:24" x14ac:dyDescent="0.2">
      <c r="A65" s="75"/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</row>
    <row r="66" spans="1:24" x14ac:dyDescent="0.2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</row>
    <row r="67" spans="1:24" x14ac:dyDescent="0.2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</row>
    <row r="68" spans="1:24" x14ac:dyDescent="0.2">
      <c r="A68" s="75"/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</row>
    <row r="69" spans="1:24" x14ac:dyDescent="0.2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</row>
    <row r="70" spans="1:24" x14ac:dyDescent="0.2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</row>
    <row r="71" spans="1:24" x14ac:dyDescent="0.2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</row>
    <row r="72" spans="1:24" x14ac:dyDescent="0.2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</row>
    <row r="73" spans="1:24" x14ac:dyDescent="0.2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</row>
    <row r="74" spans="1:24" x14ac:dyDescent="0.2">
      <c r="A74" s="75"/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</row>
    <row r="75" spans="1:24" x14ac:dyDescent="0.2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</row>
    <row r="76" spans="1:24" x14ac:dyDescent="0.2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</row>
    <row r="77" spans="1:24" x14ac:dyDescent="0.2">
      <c r="A77" s="75"/>
      <c r="B77" s="75"/>
      <c r="C77" s="75"/>
      <c r="D77" s="75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</row>
    <row r="78" spans="1:24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</row>
    <row r="79" spans="1:24" x14ac:dyDescent="0.2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</row>
    <row r="80" spans="1:24" x14ac:dyDescent="0.2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</row>
    <row r="81" spans="1:24" x14ac:dyDescent="0.2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</row>
    <row r="82" spans="1:24" x14ac:dyDescent="0.2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</row>
    <row r="83" spans="1:24" x14ac:dyDescent="0.2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</row>
    <row r="84" spans="1:24" x14ac:dyDescent="0.2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</row>
    <row r="85" spans="1:24" x14ac:dyDescent="0.2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</row>
    <row r="86" spans="1:24" x14ac:dyDescent="0.2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</row>
    <row r="87" spans="1:24" x14ac:dyDescent="0.2">
      <c r="A87" s="75"/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</row>
    <row r="88" spans="1:24" x14ac:dyDescent="0.2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</row>
    <row r="89" spans="1:24" x14ac:dyDescent="0.2">
      <c r="A89" s="75"/>
      <c r="B89" s="75"/>
      <c r="C89" s="75"/>
      <c r="D89" s="75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</row>
    <row r="90" spans="1:24" ht="8.1" customHeight="1" x14ac:dyDescent="0.2">
      <c r="A90" s="75"/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</row>
    <row r="91" spans="1:24" ht="8.1" customHeight="1" x14ac:dyDescent="0.2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</row>
    <row r="92" spans="1:24" ht="8.1" customHeight="1" x14ac:dyDescent="0.2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</row>
    <row r="93" spans="1:24" ht="8.1" customHeight="1" x14ac:dyDescent="0.2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</row>
    <row r="94" spans="1:24" ht="8.1" customHeight="1" x14ac:dyDescent="0.2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</row>
    <row r="95" spans="1:24" ht="8.1" customHeight="1" x14ac:dyDescent="0.2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</row>
    <row r="96" spans="1:24" ht="8.1" customHeight="1" x14ac:dyDescent="0.2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</row>
    <row r="97" spans="1:24" ht="8.1" customHeight="1" x14ac:dyDescent="0.2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</row>
    <row r="98" spans="1:24" ht="8.1" customHeight="1" x14ac:dyDescent="0.2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</row>
    <row r="99" spans="1:24" ht="8.1" customHeight="1" x14ac:dyDescent="0.2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</row>
    <row r="100" spans="1:24" ht="8.1" customHeight="1" x14ac:dyDescent="0.2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</row>
    <row r="101" spans="1:24" ht="8.1" customHeight="1" x14ac:dyDescent="0.2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</row>
    <row r="102" spans="1:24" ht="8.1" customHeight="1" x14ac:dyDescent="0.2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</row>
    <row r="103" spans="1:24" ht="8.1" customHeight="1" x14ac:dyDescent="0.2">
      <c r="A103" s="75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</row>
    <row r="104" spans="1:24" ht="8.1" customHeight="1" x14ac:dyDescent="0.2">
      <c r="A104" s="75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</row>
    <row r="105" spans="1:24" ht="8.1" customHeight="1" x14ac:dyDescent="0.2">
      <c r="A105" s="75"/>
      <c r="B105" s="75"/>
      <c r="C105" s="75"/>
      <c r="D105" s="75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</row>
    <row r="106" spans="1:24" ht="8.1" customHeight="1" x14ac:dyDescent="0.2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</row>
    <row r="107" spans="1:24" ht="8.1" customHeight="1" x14ac:dyDescent="0.2">
      <c r="A107" s="75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</row>
    <row r="108" spans="1:24" ht="8.1" customHeight="1" x14ac:dyDescent="0.2">
      <c r="A108" s="75"/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</row>
    <row r="109" spans="1:24" ht="8.1" customHeight="1" x14ac:dyDescent="0.2">
      <c r="A109" s="75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</row>
    <row r="110" spans="1:24" ht="8.1" customHeight="1" x14ac:dyDescent="0.2">
      <c r="A110" s="75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</row>
    <row r="111" spans="1:24" ht="8.1" customHeight="1" x14ac:dyDescent="0.2">
      <c r="A111" s="75"/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5"/>
      <c r="X111" s="75"/>
    </row>
  </sheetData>
  <mergeCells count="7">
    <mergeCell ref="A1:I1"/>
    <mergeCell ref="A2:A4"/>
    <mergeCell ref="B2:C3"/>
    <mergeCell ref="D2:G2"/>
    <mergeCell ref="H2:I3"/>
    <mergeCell ref="D3:E3"/>
    <mergeCell ref="F3:G3"/>
  </mergeCells>
  <hyperlinks>
    <hyperlink ref="A1:H1" location="Inhaltsverzeichnis!A29" display="Inhaltsverzeichnis!A29" xr:uid="{3E0A4C29-7DAB-4275-B75B-DFB157400D3A}"/>
    <hyperlink ref="A1:I1" location="Inhaltsverzeichnis!A30" display="Inhaltsverzeichnis!A30" xr:uid="{BC463F02-50EB-44BE-A1CA-4B3CB4C2E2FD}"/>
  </hyperlinks>
  <pageMargins left="0.59055118110236227" right="0.59055118110236227" top="0.78740157480314965" bottom="0.59055118110236227" header="0.31496062992125984" footer="0.23622047244094491"/>
  <pageSetup paperSize="9" scale="92" firstPageNumber="10" fitToWidth="4" orientation="portrait" useFirstPageNumber="1" r:id="rId1"/>
  <headerFooter alignWithMargins="0">
    <oddHeader>&amp;C&amp;8– &amp;P –</oddHeader>
    <oddFooter>&amp;C&amp;7Amt für Statistik Berlin-Brandenburg  —    SB B II 6 – j / 22  –  Brandenburg  &amp;G</oddFooter>
  </headerFooter>
  <rowBreaks count="1" manualBreakCount="1">
    <brk id="71" max="16383" man="1"/>
  </rowBreaks>
  <colBreaks count="1" manualBreakCount="1">
    <brk id="16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4BA88-DEE8-4695-849F-19A76539BD06}">
  <sheetPr codeName="Tabelle11"/>
  <dimension ref="A1:H49"/>
  <sheetViews>
    <sheetView zoomScaleNormal="100" zoomScaleSheetLayoutView="100" workbookViewId="0">
      <selection activeCell="A2" sqref="A2:A3"/>
    </sheetView>
  </sheetViews>
  <sheetFormatPr baseColWidth="10" defaultColWidth="11.28515625" defaultRowHeight="11.25" x14ac:dyDescent="0.2"/>
  <cols>
    <col min="1" max="1" width="43" style="72" customWidth="1"/>
    <col min="2" max="4" width="10.28515625" style="72" customWidth="1"/>
    <col min="5" max="8" width="6.28515625" style="72" customWidth="1"/>
    <col min="9" max="16384" width="11.28515625" style="72"/>
  </cols>
  <sheetData>
    <row r="1" spans="1:8" s="71" customFormat="1" ht="37.9" customHeight="1" x14ac:dyDescent="0.2">
      <c r="A1" s="391" t="s">
        <v>285</v>
      </c>
      <c r="B1" s="391"/>
      <c r="C1" s="391"/>
      <c r="D1" s="391"/>
      <c r="E1" s="194"/>
      <c r="F1" s="194"/>
      <c r="G1" s="194"/>
      <c r="H1" s="194"/>
    </row>
    <row r="2" spans="1:8" s="73" customFormat="1" ht="12" customHeight="1" x14ac:dyDescent="0.2">
      <c r="A2" s="392" t="s">
        <v>124</v>
      </c>
      <c r="B2" s="393" t="s">
        <v>60</v>
      </c>
      <c r="C2" s="393" t="s">
        <v>125</v>
      </c>
      <c r="D2" s="394"/>
      <c r="E2" s="200"/>
      <c r="F2" s="200"/>
      <c r="G2" s="200"/>
      <c r="H2" s="200"/>
    </row>
    <row r="3" spans="1:8" s="73" customFormat="1" ht="12" customHeight="1" x14ac:dyDescent="0.2">
      <c r="A3" s="392"/>
      <c r="B3" s="393"/>
      <c r="C3" s="279" t="s">
        <v>58</v>
      </c>
      <c r="D3" s="280" t="s">
        <v>59</v>
      </c>
      <c r="E3" s="200"/>
      <c r="F3" s="200"/>
      <c r="G3" s="200"/>
      <c r="H3" s="201"/>
    </row>
    <row r="4" spans="1:8" s="73" customFormat="1" ht="19.899999999999999" customHeight="1" x14ac:dyDescent="0.2">
      <c r="A4" s="202" t="s">
        <v>47</v>
      </c>
      <c r="B4" s="203">
        <f t="shared" ref="B4:B9" si="0">C4+D4</f>
        <v>196</v>
      </c>
      <c r="C4" s="203">
        <v>43</v>
      </c>
      <c r="D4" s="203">
        <v>153</v>
      </c>
      <c r="E4" s="200"/>
      <c r="F4" s="201"/>
      <c r="G4" s="201"/>
      <c r="H4" s="201"/>
    </row>
    <row r="5" spans="1:8" s="73" customFormat="1" ht="11.85" customHeight="1" x14ac:dyDescent="0.2">
      <c r="A5" s="204" t="s">
        <v>0</v>
      </c>
      <c r="B5" s="203"/>
      <c r="C5" s="203"/>
      <c r="D5" s="203"/>
      <c r="E5" s="197"/>
      <c r="F5" s="186"/>
      <c r="G5" s="197"/>
      <c r="H5" s="197"/>
    </row>
    <row r="6" spans="1:8" ht="11.85" customHeight="1" x14ac:dyDescent="0.2">
      <c r="A6" s="205" t="s">
        <v>48</v>
      </c>
      <c r="B6" s="203">
        <f t="shared" si="0"/>
        <v>78</v>
      </c>
      <c r="C6" s="203">
        <v>11</v>
      </c>
      <c r="D6" s="203">
        <v>67</v>
      </c>
      <c r="E6" s="193"/>
      <c r="F6" s="193"/>
      <c r="G6" s="193"/>
      <c r="H6" s="193"/>
    </row>
    <row r="7" spans="1:8" s="102" customFormat="1" ht="11.85" customHeight="1" x14ac:dyDescent="0.2">
      <c r="A7" s="205" t="s">
        <v>50</v>
      </c>
      <c r="B7" s="203">
        <f t="shared" si="0"/>
        <v>31</v>
      </c>
      <c r="C7" s="203">
        <v>7</v>
      </c>
      <c r="D7" s="203">
        <v>24</v>
      </c>
      <c r="E7" s="139"/>
      <c r="F7" s="139"/>
      <c r="G7" s="139"/>
      <c r="H7" s="139"/>
    </row>
    <row r="8" spans="1:8" s="104" customFormat="1" ht="11.85" customHeight="1" x14ac:dyDescent="0.2">
      <c r="A8" s="205" t="s">
        <v>49</v>
      </c>
      <c r="B8" s="203">
        <f t="shared" si="0"/>
        <v>37</v>
      </c>
      <c r="C8" s="203">
        <v>10</v>
      </c>
      <c r="D8" s="203">
        <v>27</v>
      </c>
      <c r="E8" s="138"/>
      <c r="F8" s="138"/>
      <c r="G8" s="138"/>
      <c r="H8" s="138"/>
    </row>
    <row r="9" spans="1:8" s="104" customFormat="1" ht="15.6" customHeight="1" x14ac:dyDescent="0.2">
      <c r="A9" s="202" t="s">
        <v>44</v>
      </c>
      <c r="B9" s="203">
        <f t="shared" si="0"/>
        <v>117</v>
      </c>
      <c r="C9" s="203">
        <v>49</v>
      </c>
      <c r="D9" s="203">
        <v>68</v>
      </c>
      <c r="E9" s="138"/>
      <c r="F9" s="138"/>
      <c r="G9" s="138"/>
      <c r="H9" s="138"/>
    </row>
    <row r="10" spans="1:8" s="104" customFormat="1" ht="11.85" customHeight="1" x14ac:dyDescent="0.2">
      <c r="A10" s="204" t="s">
        <v>0</v>
      </c>
      <c r="B10" s="203"/>
      <c r="C10" s="203"/>
      <c r="D10" s="203"/>
      <c r="E10" s="138"/>
      <c r="F10" s="138"/>
      <c r="G10" s="138"/>
      <c r="H10" s="138"/>
    </row>
    <row r="11" spans="1:8" s="104" customFormat="1" ht="11.85" customHeight="1" x14ac:dyDescent="0.2">
      <c r="A11" s="205" t="s">
        <v>185</v>
      </c>
      <c r="B11" s="203">
        <f>C11+D11</f>
        <v>10</v>
      </c>
      <c r="C11" s="203">
        <v>8</v>
      </c>
      <c r="D11" s="203">
        <v>2</v>
      </c>
      <c r="E11" s="138"/>
      <c r="F11" s="138"/>
      <c r="G11" s="138"/>
      <c r="H11" s="138"/>
    </row>
    <row r="12" spans="1:8" s="104" customFormat="1" ht="11.85" customHeight="1" x14ac:dyDescent="0.2">
      <c r="A12" s="205" t="s">
        <v>53</v>
      </c>
      <c r="B12" s="203">
        <f t="shared" ref="B12:B24" si="1">C12+D12</f>
        <v>22</v>
      </c>
      <c r="C12" s="203">
        <v>4</v>
      </c>
      <c r="D12" s="203">
        <v>18</v>
      </c>
      <c r="E12" s="138"/>
      <c r="F12" s="138"/>
      <c r="G12" s="138"/>
      <c r="H12" s="138"/>
    </row>
    <row r="13" spans="1:8" s="102" customFormat="1" ht="11.85" customHeight="1" x14ac:dyDescent="0.2">
      <c r="A13" s="205" t="s">
        <v>52</v>
      </c>
      <c r="B13" s="203">
        <f t="shared" si="1"/>
        <v>10</v>
      </c>
      <c r="C13" s="203">
        <v>3</v>
      </c>
      <c r="D13" s="203">
        <v>7</v>
      </c>
      <c r="E13" s="140"/>
      <c r="F13" s="140"/>
      <c r="G13" s="140"/>
      <c r="H13" s="140"/>
    </row>
    <row r="14" spans="1:8" s="102" customFormat="1" ht="11.85" customHeight="1" x14ac:dyDescent="0.2">
      <c r="A14" s="205" t="s">
        <v>51</v>
      </c>
      <c r="B14" s="203">
        <f t="shared" si="1"/>
        <v>31</v>
      </c>
      <c r="C14" s="203">
        <v>15</v>
      </c>
      <c r="D14" s="203">
        <v>16</v>
      </c>
      <c r="E14" s="246"/>
      <c r="F14" s="139"/>
      <c r="G14" s="139"/>
      <c r="H14" s="139"/>
    </row>
    <row r="15" spans="1:8" s="102" customFormat="1" ht="11.85" customHeight="1" x14ac:dyDescent="0.2">
      <c r="A15" s="205" t="s">
        <v>279</v>
      </c>
      <c r="B15" s="203">
        <v>10</v>
      </c>
      <c r="C15" s="203">
        <v>5</v>
      </c>
      <c r="D15" s="203">
        <v>5</v>
      </c>
      <c r="E15" s="246"/>
      <c r="F15" s="139"/>
      <c r="G15" s="139"/>
      <c r="H15" s="139"/>
    </row>
    <row r="16" spans="1:8" s="103" customFormat="1" ht="15.6" customHeight="1" x14ac:dyDescent="0.2">
      <c r="A16" s="202" t="s">
        <v>45</v>
      </c>
      <c r="B16" s="203">
        <f t="shared" si="1"/>
        <v>18</v>
      </c>
      <c r="C16" s="203">
        <v>4</v>
      </c>
      <c r="D16" s="203">
        <v>14</v>
      </c>
      <c r="E16" s="138"/>
      <c r="F16" s="138"/>
      <c r="G16" s="138"/>
      <c r="H16" s="138"/>
    </row>
    <row r="17" spans="1:8" s="104" customFormat="1" ht="15.6" customHeight="1" x14ac:dyDescent="0.2">
      <c r="A17" s="202" t="s">
        <v>46</v>
      </c>
      <c r="B17" s="203">
        <f t="shared" si="1"/>
        <v>326</v>
      </c>
      <c r="C17" s="203">
        <v>145</v>
      </c>
      <c r="D17" s="203">
        <v>181</v>
      </c>
      <c r="E17" s="138"/>
      <c r="F17" s="138"/>
      <c r="G17" s="138"/>
      <c r="H17" s="138"/>
    </row>
    <row r="18" spans="1:8" s="104" customFormat="1" ht="11.85" customHeight="1" x14ac:dyDescent="0.2">
      <c r="A18" s="204" t="s">
        <v>0</v>
      </c>
      <c r="B18" s="203"/>
      <c r="C18" s="203"/>
      <c r="D18" s="203"/>
      <c r="E18" s="138"/>
      <c r="F18" s="138"/>
      <c r="G18" s="138"/>
      <c r="H18" s="138"/>
    </row>
    <row r="19" spans="1:8" s="104" customFormat="1" ht="11.85" customHeight="1" x14ac:dyDescent="0.2">
      <c r="A19" s="205" t="s">
        <v>54</v>
      </c>
      <c r="B19" s="203">
        <f t="shared" si="1"/>
        <v>40</v>
      </c>
      <c r="C19" s="203">
        <v>25</v>
      </c>
      <c r="D19" s="203">
        <v>15</v>
      </c>
      <c r="E19" s="138"/>
      <c r="F19" s="138"/>
      <c r="G19" s="138"/>
      <c r="H19" s="138"/>
    </row>
    <row r="20" spans="1:8" s="104" customFormat="1" ht="11.85" customHeight="1" x14ac:dyDescent="0.2">
      <c r="A20" s="205" t="s">
        <v>186</v>
      </c>
      <c r="B20" s="203">
        <f t="shared" si="1"/>
        <v>23</v>
      </c>
      <c r="C20" s="203">
        <v>12</v>
      </c>
      <c r="D20" s="203">
        <v>11</v>
      </c>
      <c r="E20" s="138"/>
      <c r="F20" s="138"/>
      <c r="G20" s="138"/>
      <c r="H20" s="138"/>
    </row>
    <row r="21" spans="1:8" s="104" customFormat="1" ht="11.85" customHeight="1" x14ac:dyDescent="0.2">
      <c r="A21" s="205" t="s">
        <v>187</v>
      </c>
      <c r="B21" s="203">
        <f t="shared" si="1"/>
        <v>83</v>
      </c>
      <c r="C21" s="203">
        <v>53</v>
      </c>
      <c r="D21" s="203">
        <v>30</v>
      </c>
      <c r="E21" s="138"/>
      <c r="F21" s="138"/>
      <c r="G21" s="138"/>
      <c r="H21" s="138"/>
    </row>
    <row r="22" spans="1:8" s="104" customFormat="1" ht="11.85" customHeight="1" x14ac:dyDescent="0.2">
      <c r="A22" s="205" t="s">
        <v>55</v>
      </c>
      <c r="B22" s="203">
        <f t="shared" si="1"/>
        <v>127</v>
      </c>
      <c r="C22" s="203">
        <v>35</v>
      </c>
      <c r="D22" s="203">
        <v>92</v>
      </c>
      <c r="E22" s="138"/>
      <c r="F22" s="138"/>
      <c r="G22" s="138"/>
      <c r="H22" s="138"/>
    </row>
    <row r="23" spans="1:8" s="104" customFormat="1" ht="15.6" customHeight="1" x14ac:dyDescent="0.2">
      <c r="A23" s="206" t="s">
        <v>56</v>
      </c>
      <c r="B23" s="203">
        <f t="shared" si="1"/>
        <v>0</v>
      </c>
      <c r="C23" s="203">
        <v>0</v>
      </c>
      <c r="D23" s="203">
        <v>0</v>
      </c>
      <c r="E23" s="138"/>
      <c r="F23" s="138"/>
      <c r="G23" s="138"/>
      <c r="H23" s="138"/>
    </row>
    <row r="24" spans="1:8" s="104" customFormat="1" ht="15.6" customHeight="1" x14ac:dyDescent="0.2">
      <c r="A24" s="206" t="s">
        <v>126</v>
      </c>
      <c r="B24" s="203">
        <f t="shared" si="1"/>
        <v>1</v>
      </c>
      <c r="C24" s="203">
        <v>0</v>
      </c>
      <c r="D24" s="203">
        <v>1</v>
      </c>
      <c r="E24" s="138"/>
      <c r="F24" s="138"/>
      <c r="G24" s="138"/>
      <c r="H24" s="138"/>
    </row>
    <row r="25" spans="1:8" s="104" customFormat="1" ht="12" customHeight="1" x14ac:dyDescent="0.2">
      <c r="A25" s="207" t="s">
        <v>127</v>
      </c>
      <c r="B25" s="291">
        <f>SUM(B24,B23,B17,B16,B9,B4)</f>
        <v>658</v>
      </c>
      <c r="C25" s="291">
        <f t="shared" ref="C25:D25" si="2">SUM(C24,C23,C17,C16,C9,C4)</f>
        <v>241</v>
      </c>
      <c r="D25" s="291">
        <f t="shared" si="2"/>
        <v>417</v>
      </c>
      <c r="E25" s="138"/>
      <c r="F25" s="138"/>
      <c r="G25" s="138"/>
      <c r="H25" s="138"/>
    </row>
    <row r="26" spans="1:8" s="104" customFormat="1" ht="12" customHeight="1" x14ac:dyDescent="0.2">
      <c r="A26" s="141"/>
      <c r="B26" s="138"/>
      <c r="C26" s="138"/>
      <c r="D26" s="138"/>
      <c r="E26" s="138"/>
      <c r="F26" s="138"/>
      <c r="G26" s="138"/>
      <c r="H26" s="138"/>
    </row>
    <row r="27" spans="1:8" s="104" customFormat="1" ht="12" customHeight="1" x14ac:dyDescent="0.2">
      <c r="A27" s="79"/>
      <c r="B27" s="138"/>
      <c r="C27" s="138"/>
      <c r="D27" s="138"/>
      <c r="E27" s="138"/>
      <c r="F27" s="138"/>
      <c r="G27" s="138"/>
      <c r="H27" s="138"/>
    </row>
    <row r="28" spans="1:8" s="104" customFormat="1" ht="12" customHeight="1" x14ac:dyDescent="0.2">
      <c r="A28" s="141"/>
      <c r="B28" s="138"/>
      <c r="C28" s="138"/>
      <c r="D28" s="138"/>
      <c r="E28" s="138"/>
      <c r="F28" s="138"/>
      <c r="G28" s="138"/>
      <c r="H28" s="138"/>
    </row>
    <row r="29" spans="1:8" s="104" customFormat="1" ht="12" customHeight="1" x14ac:dyDescent="0.2">
      <c r="A29" s="79"/>
      <c r="B29" s="138"/>
      <c r="C29" s="138"/>
      <c r="D29" s="138"/>
      <c r="E29" s="138"/>
      <c r="F29" s="138"/>
      <c r="G29" s="138"/>
      <c r="H29" s="138"/>
    </row>
    <row r="30" spans="1:8" s="104" customFormat="1" ht="12" customHeight="1" x14ac:dyDescent="0.2">
      <c r="A30" s="238"/>
      <c r="B30" s="138"/>
      <c r="C30" s="138"/>
      <c r="D30" s="138"/>
      <c r="E30" s="138"/>
      <c r="F30" s="138"/>
      <c r="G30" s="138"/>
      <c r="H30" s="138"/>
    </row>
    <row r="31" spans="1:8" s="104" customFormat="1" ht="12" customHeight="1" x14ac:dyDescent="0.2">
      <c r="A31" s="238"/>
      <c r="B31" s="138"/>
      <c r="C31" s="138"/>
      <c r="D31" s="138"/>
      <c r="E31" s="138"/>
      <c r="F31" s="138"/>
      <c r="G31" s="138"/>
      <c r="H31" s="138"/>
    </row>
    <row r="32" spans="1:8" s="104" customFormat="1" ht="12" customHeight="1" x14ac:dyDescent="0.2">
      <c r="A32" s="141"/>
      <c r="B32" s="138"/>
      <c r="C32" s="138"/>
      <c r="D32" s="138"/>
      <c r="E32" s="138"/>
      <c r="F32" s="138"/>
      <c r="G32" s="138"/>
      <c r="H32" s="138"/>
    </row>
    <row r="33" spans="1:8" s="104" customFormat="1" ht="12" customHeight="1" x14ac:dyDescent="0.2">
      <c r="A33" s="79"/>
      <c r="B33" s="138"/>
      <c r="C33" s="138"/>
      <c r="D33" s="138"/>
      <c r="E33" s="138"/>
      <c r="F33" s="138"/>
      <c r="G33" s="138"/>
      <c r="H33" s="138"/>
    </row>
    <row r="34" spans="1:8" s="104" customFormat="1" ht="12" customHeight="1" x14ac:dyDescent="0.2">
      <c r="A34" s="251"/>
      <c r="B34" s="138"/>
      <c r="C34" s="138"/>
      <c r="D34" s="138"/>
      <c r="E34" s="138"/>
      <c r="F34" s="138"/>
      <c r="G34" s="138"/>
      <c r="H34" s="138"/>
    </row>
    <row r="35" spans="1:8" s="104" customFormat="1" ht="12" customHeight="1" x14ac:dyDescent="0.2">
      <c r="A35" s="141"/>
      <c r="B35" s="138"/>
      <c r="C35" s="138"/>
      <c r="D35" s="138"/>
      <c r="E35" s="138"/>
      <c r="F35" s="138"/>
      <c r="G35" s="138"/>
      <c r="H35" s="138"/>
    </row>
    <row r="36" spans="1:8" s="104" customFormat="1" ht="12" customHeight="1" x14ac:dyDescent="0.2">
      <c r="A36" s="79"/>
      <c r="B36" s="138"/>
      <c r="C36" s="138"/>
      <c r="D36" s="138"/>
      <c r="E36" s="138"/>
      <c r="F36" s="138"/>
      <c r="G36" s="138"/>
      <c r="H36" s="138"/>
    </row>
    <row r="37" spans="1:8" s="104" customFormat="1" ht="12" customHeight="1" x14ac:dyDescent="0.2">
      <c r="A37" s="141"/>
      <c r="B37" s="138"/>
      <c r="C37" s="138"/>
      <c r="D37" s="138"/>
      <c r="E37" s="138"/>
      <c r="F37" s="138"/>
      <c r="G37" s="138"/>
      <c r="H37" s="138"/>
    </row>
    <row r="38" spans="1:8" s="104" customFormat="1" ht="12" customHeight="1" x14ac:dyDescent="0.2">
      <c r="A38" s="79"/>
      <c r="B38" s="138"/>
      <c r="C38" s="138"/>
      <c r="D38" s="138"/>
      <c r="E38" s="138"/>
      <c r="F38" s="138"/>
      <c r="G38" s="138"/>
      <c r="H38" s="138"/>
    </row>
    <row r="39" spans="1:8" s="104" customFormat="1" ht="12" customHeight="1" x14ac:dyDescent="0.2">
      <c r="A39" s="81"/>
      <c r="B39" s="138"/>
      <c r="C39" s="138"/>
      <c r="D39" s="138"/>
      <c r="E39" s="138"/>
      <c r="F39" s="138"/>
      <c r="G39" s="138"/>
      <c r="H39" s="138"/>
    </row>
    <row r="40" spans="1:8" s="104" customFormat="1" ht="12" customHeight="1" x14ac:dyDescent="0.2">
      <c r="A40" s="81"/>
      <c r="B40" s="138"/>
      <c r="C40" s="138"/>
      <c r="D40" s="138"/>
      <c r="E40" s="138"/>
      <c r="F40" s="138"/>
      <c r="G40" s="138"/>
      <c r="H40" s="138"/>
    </row>
    <row r="41" spans="1:8" s="104" customFormat="1" ht="12" customHeight="1" x14ac:dyDescent="0.2">
      <c r="A41" s="81"/>
      <c r="B41" s="138"/>
      <c r="C41" s="138"/>
      <c r="D41" s="138"/>
      <c r="E41" s="138"/>
      <c r="F41" s="138"/>
      <c r="G41" s="138"/>
      <c r="H41" s="138"/>
    </row>
    <row r="42" spans="1:8" s="102" customFormat="1" ht="12" customHeight="1" x14ac:dyDescent="0.2">
      <c r="A42" s="54"/>
      <c r="B42" s="139"/>
      <c r="C42" s="139"/>
      <c r="D42" s="139"/>
      <c r="E42" s="139"/>
      <c r="F42" s="139"/>
      <c r="G42" s="139"/>
      <c r="H42" s="139"/>
    </row>
    <row r="43" spans="1:8" s="104" customFormat="1" ht="12" customHeight="1" x14ac:dyDescent="0.2">
      <c r="A43" s="56"/>
      <c r="B43" s="138"/>
      <c r="C43" s="138"/>
      <c r="D43" s="138"/>
      <c r="E43" s="138"/>
      <c r="F43" s="138"/>
      <c r="G43" s="138"/>
      <c r="H43" s="138"/>
    </row>
    <row r="44" spans="1:8" s="104" customFormat="1" ht="12" customHeight="1" x14ac:dyDescent="0.2">
      <c r="A44" s="56"/>
      <c r="B44" s="138"/>
      <c r="C44" s="138"/>
      <c r="D44" s="138"/>
      <c r="E44" s="138"/>
      <c r="F44" s="138"/>
      <c r="G44" s="138"/>
      <c r="H44" s="138"/>
    </row>
    <row r="45" spans="1:8" s="104" customFormat="1" ht="12" customHeight="1" x14ac:dyDescent="0.2">
      <c r="A45" s="162"/>
      <c r="B45" s="162"/>
      <c r="C45" s="162"/>
      <c r="D45" s="162"/>
      <c r="E45" s="162"/>
      <c r="F45" s="162"/>
      <c r="G45" s="162"/>
      <c r="H45" s="162"/>
    </row>
    <row r="46" spans="1:8" ht="22.5" customHeight="1" x14ac:dyDescent="0.2">
      <c r="A46" s="198"/>
      <c r="B46" s="199"/>
      <c r="C46" s="199"/>
      <c r="D46" s="199"/>
      <c r="E46" s="199"/>
      <c r="F46" s="199"/>
      <c r="G46" s="199"/>
      <c r="H46" s="199"/>
    </row>
    <row r="47" spans="1:8" x14ac:dyDescent="0.2">
      <c r="A47" s="73"/>
      <c r="B47" s="73"/>
      <c r="C47" s="73"/>
      <c r="D47" s="73"/>
      <c r="E47" s="73"/>
      <c r="F47" s="73"/>
      <c r="G47" s="73"/>
      <c r="H47" s="73"/>
    </row>
    <row r="48" spans="1:8" x14ac:dyDescent="0.2">
      <c r="A48" s="73"/>
      <c r="B48" s="73"/>
      <c r="C48" s="73"/>
      <c r="D48" s="73"/>
      <c r="E48" s="73"/>
      <c r="F48" s="73"/>
      <c r="G48" s="73"/>
      <c r="H48" s="73"/>
    </row>
    <row r="49" spans="1:8" x14ac:dyDescent="0.2">
      <c r="A49" s="73"/>
      <c r="B49" s="73"/>
      <c r="C49" s="73"/>
      <c r="D49" s="73"/>
      <c r="E49" s="73"/>
      <c r="F49" s="73"/>
      <c r="G49" s="73"/>
      <c r="H49" s="73"/>
    </row>
  </sheetData>
  <mergeCells count="4">
    <mergeCell ref="A1:D1"/>
    <mergeCell ref="A2:A3"/>
    <mergeCell ref="B2:B3"/>
    <mergeCell ref="C2:D2"/>
  </mergeCells>
  <hyperlinks>
    <hyperlink ref="A1:D1" location="Inhaltsverzeichnis!A33" display="Inhaltsverzeichnis!A33" xr:uid="{07CCFF6B-F308-499C-8960-9FE99364AC1E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&amp;C&amp;8– &amp;P –</oddHeader>
    <oddFooter>&amp;C&amp;7Amt für Statistik Berlin-Brandenburg  —    SB B II 6 – j / 22 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F3FC7-E221-4C4C-BB3E-A1947F0E5D55}">
  <sheetPr codeName="Tabelle12"/>
  <dimension ref="A1:L62"/>
  <sheetViews>
    <sheetView zoomScaleNormal="100" workbookViewId="0">
      <selection activeCell="A2" sqref="A2:A4"/>
    </sheetView>
  </sheetViews>
  <sheetFormatPr baseColWidth="10" defaultColWidth="11.140625" defaultRowHeight="12.75" x14ac:dyDescent="0.2"/>
  <cols>
    <col min="1" max="1" width="18.5703125" style="120" customWidth="1"/>
    <col min="2" max="9" width="8.28515625" style="120" customWidth="1"/>
    <col min="10" max="12" width="4.28515625" style="105" customWidth="1"/>
    <col min="13" max="25" width="5.5703125" style="105" customWidth="1"/>
    <col min="26" max="16384" width="11.140625" style="105"/>
  </cols>
  <sheetData>
    <row r="1" spans="1:9" ht="37.9" customHeight="1" x14ac:dyDescent="0.2">
      <c r="A1" s="404" t="s">
        <v>275</v>
      </c>
      <c r="B1" s="404"/>
      <c r="C1" s="404"/>
      <c r="D1" s="404"/>
      <c r="E1" s="404"/>
      <c r="F1" s="404"/>
      <c r="G1" s="404"/>
      <c r="H1" s="404"/>
      <c r="I1" s="404"/>
    </row>
    <row r="2" spans="1:9" s="92" customFormat="1" ht="12" customHeight="1" x14ac:dyDescent="0.2">
      <c r="A2" s="395" t="s">
        <v>189</v>
      </c>
      <c r="B2" s="396" t="s">
        <v>190</v>
      </c>
      <c r="C2" s="397"/>
      <c r="D2" s="400" t="s">
        <v>128</v>
      </c>
      <c r="E2" s="401"/>
      <c r="F2" s="402"/>
      <c r="G2" s="403"/>
      <c r="H2" s="396" t="s">
        <v>191</v>
      </c>
      <c r="I2" s="405"/>
    </row>
    <row r="3" spans="1:9" s="92" customFormat="1" ht="19.899999999999999" customHeight="1" x14ac:dyDescent="0.2">
      <c r="A3" s="395"/>
      <c r="B3" s="398"/>
      <c r="C3" s="399"/>
      <c r="D3" s="400" t="s">
        <v>129</v>
      </c>
      <c r="E3" s="395"/>
      <c r="F3" s="400" t="s">
        <v>130</v>
      </c>
      <c r="G3" s="403"/>
      <c r="H3" s="406"/>
      <c r="I3" s="407"/>
    </row>
    <row r="4" spans="1:9" s="10" customFormat="1" ht="12" customHeight="1" x14ac:dyDescent="0.2">
      <c r="A4" s="395"/>
      <c r="B4" s="208" t="s">
        <v>181</v>
      </c>
      <c r="C4" s="208" t="s">
        <v>59</v>
      </c>
      <c r="D4" s="208" t="s">
        <v>181</v>
      </c>
      <c r="E4" s="208" t="s">
        <v>59</v>
      </c>
      <c r="F4" s="208" t="s">
        <v>181</v>
      </c>
      <c r="G4" s="209" t="s">
        <v>59</v>
      </c>
      <c r="H4" s="208" t="s">
        <v>181</v>
      </c>
      <c r="I4" s="209" t="s">
        <v>59</v>
      </c>
    </row>
    <row r="5" spans="1:9" s="10" customFormat="1" ht="19.899999999999999" customHeight="1" x14ac:dyDescent="0.2">
      <c r="A5" s="210" t="s">
        <v>192</v>
      </c>
      <c r="B5" s="30">
        <f t="shared" ref="B5:B14" si="0">SUM(D5,F5,H5)</f>
        <v>15</v>
      </c>
      <c r="C5" s="30">
        <f t="shared" ref="C5:C14" si="1">SUM(E5,G5,I5)</f>
        <v>8</v>
      </c>
      <c r="D5" s="30">
        <v>6</v>
      </c>
      <c r="E5" s="30">
        <v>4</v>
      </c>
      <c r="F5" s="30">
        <v>1</v>
      </c>
      <c r="G5" s="30">
        <v>1</v>
      </c>
      <c r="H5" s="30">
        <v>8</v>
      </c>
      <c r="I5" s="30">
        <v>3</v>
      </c>
    </row>
    <row r="6" spans="1:9" s="69" customFormat="1" ht="12" customHeight="1" x14ac:dyDescent="0.2">
      <c r="A6" s="210" t="s">
        <v>193</v>
      </c>
      <c r="B6" s="30">
        <f t="shared" si="0"/>
        <v>60</v>
      </c>
      <c r="C6" s="30">
        <f t="shared" si="1"/>
        <v>50</v>
      </c>
      <c r="D6" s="30">
        <v>26</v>
      </c>
      <c r="E6" s="30">
        <v>24</v>
      </c>
      <c r="F6" s="30">
        <v>21</v>
      </c>
      <c r="G6" s="30">
        <v>20</v>
      </c>
      <c r="H6" s="30">
        <v>13</v>
      </c>
      <c r="I6" s="30">
        <v>6</v>
      </c>
    </row>
    <row r="7" spans="1:9" s="69" customFormat="1" ht="12" customHeight="1" x14ac:dyDescent="0.2">
      <c r="A7" s="210" t="s">
        <v>194</v>
      </c>
      <c r="B7" s="30">
        <f t="shared" si="0"/>
        <v>129</v>
      </c>
      <c r="C7" s="30">
        <f t="shared" si="1"/>
        <v>97</v>
      </c>
      <c r="D7" s="30">
        <v>61</v>
      </c>
      <c r="E7" s="30">
        <v>50</v>
      </c>
      <c r="F7" s="30">
        <v>39</v>
      </c>
      <c r="G7" s="30">
        <v>35</v>
      </c>
      <c r="H7" s="30">
        <v>29</v>
      </c>
      <c r="I7" s="30">
        <v>12</v>
      </c>
    </row>
    <row r="8" spans="1:9" s="69" customFormat="1" ht="12" customHeight="1" x14ac:dyDescent="0.2">
      <c r="A8" s="210" t="s">
        <v>195</v>
      </c>
      <c r="B8" s="30">
        <f t="shared" si="0"/>
        <v>164</v>
      </c>
      <c r="C8" s="30">
        <f t="shared" si="1"/>
        <v>112</v>
      </c>
      <c r="D8" s="30">
        <v>62</v>
      </c>
      <c r="E8" s="30">
        <v>45</v>
      </c>
      <c r="F8" s="30">
        <v>43</v>
      </c>
      <c r="G8" s="30">
        <v>39</v>
      </c>
      <c r="H8" s="30">
        <v>59</v>
      </c>
      <c r="I8" s="30">
        <v>28</v>
      </c>
    </row>
    <row r="9" spans="1:9" s="69" customFormat="1" ht="12" customHeight="1" x14ac:dyDescent="0.2">
      <c r="A9" s="210" t="s">
        <v>196</v>
      </c>
      <c r="B9" s="30">
        <f t="shared" si="0"/>
        <v>159</v>
      </c>
      <c r="C9" s="30">
        <f t="shared" si="1"/>
        <v>107</v>
      </c>
      <c r="D9" s="30">
        <v>59</v>
      </c>
      <c r="E9" s="30">
        <v>40</v>
      </c>
      <c r="F9" s="30">
        <v>33</v>
      </c>
      <c r="G9" s="30">
        <v>31</v>
      </c>
      <c r="H9" s="30">
        <v>67</v>
      </c>
      <c r="I9" s="30">
        <v>36</v>
      </c>
    </row>
    <row r="10" spans="1:9" s="69" customFormat="1" ht="12" customHeight="1" x14ac:dyDescent="0.2">
      <c r="A10" s="210" t="s">
        <v>197</v>
      </c>
      <c r="B10" s="30">
        <f t="shared" si="0"/>
        <v>131</v>
      </c>
      <c r="C10" s="30">
        <f t="shared" si="1"/>
        <v>89</v>
      </c>
      <c r="D10" s="30">
        <v>48</v>
      </c>
      <c r="E10" s="30">
        <v>39</v>
      </c>
      <c r="F10" s="30">
        <v>26</v>
      </c>
      <c r="G10" s="30">
        <v>23</v>
      </c>
      <c r="H10" s="30">
        <v>57</v>
      </c>
      <c r="I10" s="30">
        <v>27</v>
      </c>
    </row>
    <row r="11" spans="1:9" s="69" customFormat="1" ht="12" customHeight="1" x14ac:dyDescent="0.2">
      <c r="A11" s="210" t="s">
        <v>198</v>
      </c>
      <c r="B11" s="30">
        <f t="shared" si="0"/>
        <v>129</v>
      </c>
      <c r="C11" s="30">
        <f t="shared" si="1"/>
        <v>80</v>
      </c>
      <c r="D11" s="30">
        <v>33</v>
      </c>
      <c r="E11" s="30">
        <v>25</v>
      </c>
      <c r="F11" s="30">
        <v>16</v>
      </c>
      <c r="G11" s="30">
        <v>15</v>
      </c>
      <c r="H11" s="30">
        <v>80</v>
      </c>
      <c r="I11" s="30">
        <v>40</v>
      </c>
    </row>
    <row r="12" spans="1:9" s="69" customFormat="1" ht="12" customHeight="1" x14ac:dyDescent="0.2">
      <c r="A12" s="210" t="s">
        <v>199</v>
      </c>
      <c r="B12" s="30">
        <f t="shared" si="0"/>
        <v>111</v>
      </c>
      <c r="C12" s="30">
        <f t="shared" si="1"/>
        <v>60</v>
      </c>
      <c r="D12" s="30">
        <v>25</v>
      </c>
      <c r="E12" s="30">
        <v>22</v>
      </c>
      <c r="F12" s="30">
        <v>15</v>
      </c>
      <c r="G12" s="30">
        <v>11</v>
      </c>
      <c r="H12" s="30">
        <v>71</v>
      </c>
      <c r="I12" s="30">
        <v>27</v>
      </c>
    </row>
    <row r="13" spans="1:9" s="69" customFormat="1" ht="12" customHeight="1" x14ac:dyDescent="0.2">
      <c r="A13" s="210" t="s">
        <v>200</v>
      </c>
      <c r="B13" s="30">
        <f t="shared" si="0"/>
        <v>65</v>
      </c>
      <c r="C13" s="30">
        <f t="shared" si="1"/>
        <v>38</v>
      </c>
      <c r="D13" s="30">
        <v>20</v>
      </c>
      <c r="E13" s="30">
        <v>16</v>
      </c>
      <c r="F13" s="30">
        <v>8</v>
      </c>
      <c r="G13" s="30">
        <v>7</v>
      </c>
      <c r="H13" s="30">
        <v>37</v>
      </c>
      <c r="I13" s="30">
        <v>15</v>
      </c>
    </row>
    <row r="14" spans="1:9" s="69" customFormat="1" ht="12" customHeight="1" x14ac:dyDescent="0.2">
      <c r="A14" s="210" t="s">
        <v>201</v>
      </c>
      <c r="B14" s="30">
        <f t="shared" si="0"/>
        <v>50</v>
      </c>
      <c r="C14" s="30">
        <f t="shared" si="1"/>
        <v>18</v>
      </c>
      <c r="D14" s="30">
        <v>0</v>
      </c>
      <c r="E14" s="30">
        <v>0</v>
      </c>
      <c r="F14" s="30">
        <v>3</v>
      </c>
      <c r="G14" s="30">
        <v>3</v>
      </c>
      <c r="H14" s="30">
        <v>47</v>
      </c>
      <c r="I14" s="30">
        <v>15</v>
      </c>
    </row>
    <row r="15" spans="1:9" s="69" customFormat="1" ht="12" customHeight="1" x14ac:dyDescent="0.2">
      <c r="A15" s="211" t="s">
        <v>60</v>
      </c>
      <c r="B15" s="59">
        <f t="shared" ref="B15:I15" si="2">SUM(B5:B14)</f>
        <v>1013</v>
      </c>
      <c r="C15" s="59">
        <f t="shared" si="2"/>
        <v>659</v>
      </c>
      <c r="D15" s="59">
        <f t="shared" si="2"/>
        <v>340</v>
      </c>
      <c r="E15" s="59">
        <f t="shared" si="2"/>
        <v>265</v>
      </c>
      <c r="F15" s="59">
        <f t="shared" si="2"/>
        <v>205</v>
      </c>
      <c r="G15" s="59">
        <f t="shared" si="2"/>
        <v>185</v>
      </c>
      <c r="H15" s="59">
        <f t="shared" si="2"/>
        <v>468</v>
      </c>
      <c r="I15" s="59">
        <f t="shared" si="2"/>
        <v>209</v>
      </c>
    </row>
    <row r="16" spans="1:9" s="10" customFormat="1" ht="12" customHeight="1" x14ac:dyDescent="0.2">
      <c r="A16" s="106"/>
      <c r="B16" s="294"/>
      <c r="C16" s="294"/>
      <c r="D16" s="294"/>
      <c r="E16" s="107"/>
      <c r="F16" s="107"/>
      <c r="G16" s="107"/>
      <c r="H16" s="107"/>
      <c r="I16" s="107"/>
    </row>
    <row r="17" spans="1:9" s="69" customFormat="1" ht="12" customHeight="1" x14ac:dyDescent="0.2">
      <c r="A17" s="110"/>
      <c r="B17" s="136"/>
      <c r="C17" s="136"/>
      <c r="D17" s="136"/>
      <c r="E17" s="107"/>
      <c r="F17" s="107"/>
      <c r="G17" s="107"/>
      <c r="H17" s="107"/>
      <c r="I17" s="107"/>
    </row>
    <row r="18" spans="1:9" s="69" customFormat="1" ht="12" customHeight="1" x14ac:dyDescent="0.2">
      <c r="A18" s="109"/>
      <c r="B18" s="136"/>
      <c r="C18" s="136"/>
      <c r="D18" s="136"/>
      <c r="E18" s="107"/>
      <c r="F18" s="107"/>
      <c r="G18" s="107"/>
      <c r="H18" s="107"/>
      <c r="I18" s="107"/>
    </row>
    <row r="19" spans="1:9" s="247" customFormat="1" ht="33.950000000000003" customHeight="1" x14ac:dyDescent="0.2">
      <c r="A19" s="364" t="s">
        <v>203</v>
      </c>
      <c r="B19" s="364"/>
      <c r="C19" s="364"/>
      <c r="D19" s="364"/>
      <c r="E19" s="364"/>
      <c r="F19" s="364"/>
      <c r="G19" s="364"/>
      <c r="H19" s="364"/>
      <c r="I19" s="364"/>
    </row>
    <row r="20" spans="1:9" s="69" customFormat="1" ht="12" customHeight="1" x14ac:dyDescent="0.2">
      <c r="A20" s="106"/>
      <c r="B20" s="136"/>
      <c r="C20" s="136"/>
      <c r="D20" s="136"/>
      <c r="E20" s="107"/>
      <c r="F20" s="107"/>
      <c r="G20" s="107"/>
      <c r="H20" s="111"/>
      <c r="I20" s="107"/>
    </row>
    <row r="21" spans="1:9" s="69" customFormat="1" ht="12" customHeight="1" x14ac:dyDescent="0.2">
      <c r="A21" s="110"/>
      <c r="B21" s="136"/>
      <c r="C21" s="136"/>
      <c r="D21" s="136"/>
      <c r="E21" s="107"/>
      <c r="F21" s="107"/>
      <c r="G21" s="107"/>
      <c r="H21" s="107"/>
      <c r="I21" s="107"/>
    </row>
    <row r="22" spans="1:9" s="69" customFormat="1" ht="12" customHeight="1" x14ac:dyDescent="0.2">
      <c r="A22" s="109"/>
      <c r="B22" s="136"/>
      <c r="C22" s="136"/>
      <c r="D22" s="136"/>
      <c r="E22" s="107"/>
      <c r="F22" s="47"/>
      <c r="G22" s="292"/>
      <c r="H22" s="292"/>
      <c r="I22" s="292"/>
    </row>
    <row r="23" spans="1:9" s="69" customFormat="1" ht="12" customHeight="1" x14ac:dyDescent="0.2">
      <c r="A23" s="109"/>
      <c r="B23" s="136"/>
      <c r="C23" s="136"/>
      <c r="D23" s="136"/>
      <c r="E23" s="107"/>
      <c r="F23" s="47"/>
      <c r="G23" s="292"/>
      <c r="H23" s="292"/>
      <c r="I23" s="292"/>
    </row>
    <row r="24" spans="1:9" s="69" customFormat="1" ht="12" customHeight="1" x14ac:dyDescent="0.2">
      <c r="A24" s="109"/>
      <c r="B24" s="136"/>
      <c r="C24" s="136"/>
      <c r="D24" s="136"/>
      <c r="E24" s="107"/>
      <c r="F24" s="47"/>
      <c r="G24" s="292"/>
      <c r="H24" s="292"/>
      <c r="I24" s="292"/>
    </row>
    <row r="25" spans="1:9" s="69" customFormat="1" ht="12" customHeight="1" x14ac:dyDescent="0.2">
      <c r="A25" s="109"/>
      <c r="B25" s="136"/>
      <c r="C25" s="136"/>
      <c r="D25" s="136"/>
      <c r="E25" s="107"/>
      <c r="F25" s="47"/>
      <c r="G25" s="292"/>
      <c r="H25" s="292"/>
      <c r="I25" s="292"/>
    </row>
    <row r="26" spans="1:9" s="69" customFormat="1" ht="12" customHeight="1" x14ac:dyDescent="0.2">
      <c r="A26" s="112"/>
      <c r="B26" s="136"/>
      <c r="C26" s="136"/>
      <c r="D26" s="136"/>
      <c r="E26" s="107"/>
      <c r="F26" s="107"/>
      <c r="G26" s="107"/>
      <c r="H26" s="107"/>
      <c r="I26" s="107"/>
    </row>
    <row r="27" spans="1:9" s="69" customFormat="1" ht="12" customHeight="1" x14ac:dyDescent="0.2">
      <c r="A27" s="112"/>
      <c r="B27" s="136"/>
      <c r="C27" s="136"/>
      <c r="D27" s="136"/>
      <c r="E27" s="107"/>
      <c r="F27" s="107"/>
      <c r="G27" s="107"/>
      <c r="H27" s="107"/>
      <c r="I27" s="107"/>
    </row>
    <row r="28" spans="1:9" s="69" customFormat="1" ht="12" customHeight="1" x14ac:dyDescent="0.2">
      <c r="A28" s="113"/>
      <c r="B28" s="137"/>
      <c r="C28" s="137"/>
      <c r="D28" s="137"/>
      <c r="E28" s="107"/>
      <c r="F28" s="107"/>
      <c r="G28" s="107"/>
      <c r="H28" s="107"/>
      <c r="I28" s="107"/>
    </row>
    <row r="29" spans="1:9" s="69" customFormat="1" ht="12" customHeight="1" x14ac:dyDescent="0.2">
      <c r="A29" s="114"/>
      <c r="B29" s="10"/>
      <c r="C29" s="114"/>
      <c r="D29" s="114"/>
      <c r="E29" s="107"/>
      <c r="F29" s="107"/>
      <c r="G29" s="107"/>
      <c r="H29" s="107"/>
      <c r="I29" s="107"/>
    </row>
    <row r="30" spans="1:9" s="69" customFormat="1" ht="12" customHeight="1" x14ac:dyDescent="0.2">
      <c r="A30" s="115"/>
      <c r="B30" s="115"/>
      <c r="C30" s="115"/>
      <c r="D30" s="115"/>
      <c r="E30" s="107"/>
      <c r="F30" s="107"/>
      <c r="G30" s="107"/>
      <c r="H30" s="107"/>
      <c r="I30" s="107"/>
    </row>
    <row r="31" spans="1:9" s="69" customFormat="1" ht="12" customHeight="1" x14ac:dyDescent="0.2">
      <c r="A31" s="115"/>
      <c r="B31" s="115"/>
      <c r="C31" s="115"/>
      <c r="D31" s="115"/>
      <c r="E31" s="107"/>
      <c r="F31" s="107"/>
      <c r="G31" s="107"/>
      <c r="H31" s="107"/>
      <c r="I31" s="107"/>
    </row>
    <row r="32" spans="1:9" s="69" customFormat="1" ht="12" customHeight="1" x14ac:dyDescent="0.2">
      <c r="A32" s="115"/>
      <c r="B32" s="115"/>
      <c r="C32" s="115"/>
      <c r="D32" s="115"/>
      <c r="E32" s="107"/>
      <c r="F32" s="107"/>
      <c r="G32" s="107"/>
      <c r="H32" s="107"/>
      <c r="I32" s="107"/>
    </row>
    <row r="33" spans="1:11" s="69" customFormat="1" ht="12" customHeight="1" x14ac:dyDescent="0.2">
      <c r="A33" s="117"/>
      <c r="B33" s="118"/>
      <c r="C33" s="118"/>
      <c r="D33" s="118"/>
      <c r="E33" s="107"/>
      <c r="F33" s="107"/>
      <c r="G33" s="107"/>
      <c r="H33" s="107"/>
      <c r="I33" s="107"/>
    </row>
    <row r="34" spans="1:11" s="69" customFormat="1" ht="12" customHeight="1" x14ac:dyDescent="0.2">
      <c r="A34" s="119"/>
      <c r="B34" s="120"/>
      <c r="C34" s="120"/>
      <c r="D34" s="120"/>
      <c r="E34" s="107"/>
      <c r="F34" s="107"/>
      <c r="G34" s="107"/>
      <c r="H34" s="107"/>
      <c r="I34" s="107"/>
    </row>
    <row r="35" spans="1:11" s="69" customFormat="1" ht="12" customHeight="1" x14ac:dyDescent="0.2">
      <c r="A35" s="119"/>
      <c r="B35" s="120"/>
      <c r="C35" s="120"/>
      <c r="D35" s="120"/>
      <c r="E35" s="107"/>
      <c r="F35" s="107"/>
      <c r="G35" s="107"/>
      <c r="H35" s="107"/>
      <c r="I35" s="107"/>
    </row>
    <row r="36" spans="1:11" s="69" customFormat="1" ht="12" customHeight="1" x14ac:dyDescent="0.2">
      <c r="A36" s="119"/>
      <c r="B36" s="120"/>
      <c r="C36" s="120"/>
      <c r="D36" s="120"/>
      <c r="E36" s="107"/>
      <c r="F36" s="107"/>
      <c r="G36" s="107"/>
      <c r="H36" s="107"/>
      <c r="I36" s="107"/>
      <c r="J36" s="292"/>
      <c r="K36" s="292"/>
    </row>
    <row r="37" spans="1:11" s="69" customFormat="1" ht="12" customHeight="1" x14ac:dyDescent="0.2">
      <c r="A37" s="119"/>
      <c r="B37" s="120"/>
      <c r="C37" s="120"/>
      <c r="D37" s="120"/>
      <c r="E37" s="107"/>
      <c r="J37" s="292"/>
      <c r="K37" s="292"/>
    </row>
    <row r="38" spans="1:11" s="69" customFormat="1" ht="12" customHeight="1" x14ac:dyDescent="0.2">
      <c r="A38" s="119"/>
      <c r="B38" s="120"/>
      <c r="C38" s="120"/>
      <c r="D38" s="120"/>
      <c r="E38" s="107"/>
      <c r="J38" s="292"/>
      <c r="K38" s="292"/>
    </row>
    <row r="39" spans="1:11" s="69" customFormat="1" ht="12" customHeight="1" x14ac:dyDescent="0.2">
      <c r="A39" s="119"/>
      <c r="B39" s="120"/>
      <c r="C39" s="120"/>
      <c r="D39" s="120"/>
      <c r="E39" s="107"/>
      <c r="J39" s="292"/>
      <c r="K39" s="292"/>
    </row>
    <row r="40" spans="1:11" s="69" customFormat="1" ht="12" customHeight="1" x14ac:dyDescent="0.2">
      <c r="A40" s="119"/>
      <c r="B40" s="120"/>
      <c r="C40" s="120"/>
      <c r="D40" s="120"/>
      <c r="E40" s="107"/>
      <c r="J40" s="292"/>
      <c r="K40" s="292"/>
    </row>
    <row r="41" spans="1:11" s="69" customFormat="1" ht="12" customHeight="1" x14ac:dyDescent="0.2">
      <c r="A41" s="120"/>
      <c r="B41" s="120"/>
      <c r="C41" s="120"/>
      <c r="D41" s="120"/>
      <c r="E41" s="107"/>
      <c r="J41" s="108"/>
    </row>
    <row r="42" spans="1:11" s="69" customFormat="1" ht="12" customHeight="1" x14ac:dyDescent="0.2">
      <c r="A42" s="120"/>
      <c r="B42" s="120"/>
      <c r="C42" s="120"/>
      <c r="D42" s="120"/>
      <c r="E42" s="107"/>
      <c r="J42" s="108"/>
    </row>
    <row r="43" spans="1:11" s="69" customFormat="1" ht="12" customHeight="1" x14ac:dyDescent="0.2">
      <c r="A43" s="120"/>
      <c r="B43" s="120"/>
      <c r="C43" s="120"/>
      <c r="D43" s="120"/>
      <c r="E43" s="107"/>
      <c r="J43" s="108"/>
    </row>
    <row r="44" spans="1:11" s="69" customFormat="1" ht="12" customHeight="1" x14ac:dyDescent="0.2">
      <c r="A44" s="120"/>
      <c r="B44" s="120"/>
      <c r="C44" s="120"/>
      <c r="D44" s="120"/>
      <c r="E44" s="107"/>
      <c r="J44" s="52"/>
      <c r="K44" s="52"/>
    </row>
    <row r="45" spans="1:11" s="69" customFormat="1" ht="12" customHeight="1" x14ac:dyDescent="0.2">
      <c r="A45" s="120"/>
      <c r="B45" s="120"/>
      <c r="C45" s="120"/>
      <c r="D45" s="120"/>
      <c r="E45" s="107"/>
      <c r="J45" s="52"/>
      <c r="K45" s="52"/>
    </row>
    <row r="46" spans="1:11" s="69" customFormat="1" ht="12" customHeight="1" x14ac:dyDescent="0.2">
      <c r="A46" s="120"/>
      <c r="B46" s="120"/>
      <c r="C46" s="120"/>
      <c r="D46" s="120"/>
      <c r="E46" s="107"/>
      <c r="J46" s="49"/>
      <c r="K46" s="49"/>
    </row>
    <row r="47" spans="1:11" s="69" customFormat="1" ht="12" customHeight="1" x14ac:dyDescent="0.2">
      <c r="A47" s="120"/>
      <c r="B47" s="120"/>
      <c r="C47" s="120"/>
      <c r="D47" s="120"/>
      <c r="E47" s="107"/>
      <c r="J47" s="52"/>
      <c r="K47" s="52"/>
    </row>
    <row r="48" spans="1:11" s="69" customFormat="1" ht="12" customHeight="1" x14ac:dyDescent="0.2">
      <c r="A48" s="120"/>
      <c r="B48" s="120"/>
      <c r="C48" s="120"/>
      <c r="D48" s="120"/>
      <c r="E48" s="107"/>
      <c r="J48" s="52"/>
      <c r="K48" s="52"/>
    </row>
    <row r="49" spans="1:12" s="69" customFormat="1" ht="12" customHeight="1" x14ac:dyDescent="0.2">
      <c r="A49" s="120"/>
      <c r="B49" s="120"/>
      <c r="C49" s="120"/>
      <c r="D49" s="120"/>
      <c r="E49" s="107"/>
      <c r="J49" s="52"/>
      <c r="K49" s="52"/>
      <c r="L49" s="52"/>
    </row>
    <row r="50" spans="1:12" s="69" customFormat="1" ht="12" customHeight="1" x14ac:dyDescent="0.2">
      <c r="A50" s="120"/>
      <c r="B50" s="120"/>
      <c r="C50" s="120"/>
      <c r="D50" s="120"/>
      <c r="E50" s="107"/>
      <c r="J50" s="105"/>
      <c r="K50" s="105"/>
      <c r="L50" s="52"/>
    </row>
    <row r="51" spans="1:12" s="97" customFormat="1" ht="12" customHeight="1" x14ac:dyDescent="0.2">
      <c r="A51" s="120"/>
      <c r="B51" s="120"/>
      <c r="C51" s="120"/>
      <c r="D51" s="120"/>
      <c r="E51" s="121"/>
      <c r="J51" s="105"/>
      <c r="K51" s="105"/>
      <c r="L51" s="49"/>
    </row>
    <row r="52" spans="1:12" s="122" customFormat="1" ht="12" customHeight="1" x14ac:dyDescent="0.2">
      <c r="A52" s="120"/>
      <c r="B52" s="120"/>
      <c r="C52" s="120"/>
      <c r="D52" s="120"/>
      <c r="E52" s="114"/>
      <c r="J52" s="123"/>
      <c r="K52" s="123"/>
      <c r="L52" s="52"/>
    </row>
    <row r="53" spans="1:12" s="123" customFormat="1" ht="12" customHeight="1" x14ac:dyDescent="0.2">
      <c r="A53" s="120"/>
      <c r="B53" s="120"/>
      <c r="C53" s="120"/>
      <c r="D53" s="120"/>
      <c r="E53" s="115"/>
      <c r="K53" s="52"/>
      <c r="L53" s="52"/>
    </row>
    <row r="54" spans="1:12" s="123" customFormat="1" ht="12" customHeight="1" x14ac:dyDescent="0.2">
      <c r="A54" s="238"/>
      <c r="B54" s="120"/>
      <c r="C54" s="120"/>
      <c r="D54" s="120"/>
      <c r="E54" s="116"/>
      <c r="K54" s="52"/>
      <c r="L54" s="52"/>
    </row>
    <row r="55" spans="1:12" s="124" customFormat="1" ht="12" customHeight="1" x14ac:dyDescent="0.2">
      <c r="A55" s="238"/>
      <c r="B55" s="120"/>
      <c r="C55" s="120"/>
      <c r="D55" s="120"/>
      <c r="E55" s="116"/>
      <c r="K55" s="105"/>
      <c r="L55" s="105"/>
    </row>
    <row r="56" spans="1:12" s="124" customFormat="1" ht="12" customHeight="1" x14ac:dyDescent="0.2">
      <c r="B56" s="120"/>
      <c r="C56" s="120"/>
      <c r="D56" s="120"/>
      <c r="E56" s="118"/>
      <c r="J56" s="105"/>
      <c r="K56" s="105"/>
      <c r="L56" s="105"/>
    </row>
    <row r="57" spans="1:12" ht="13.15" customHeight="1" x14ac:dyDescent="0.2">
      <c r="G57" s="293"/>
    </row>
    <row r="58" spans="1:12" ht="13.15" customHeight="1" x14ac:dyDescent="0.2">
      <c r="G58" s="118"/>
    </row>
    <row r="59" spans="1:12" ht="13.15" customHeight="1" x14ac:dyDescent="0.2">
      <c r="G59" s="118"/>
    </row>
    <row r="60" spans="1:12" ht="13.15" customHeight="1" x14ac:dyDescent="0.2">
      <c r="G60" s="118"/>
    </row>
    <row r="61" spans="1:12" ht="13.15" customHeight="1" x14ac:dyDescent="0.2">
      <c r="G61" s="118"/>
    </row>
    <row r="62" spans="1:12" ht="13.15" customHeight="1" x14ac:dyDescent="0.2"/>
  </sheetData>
  <mergeCells count="8">
    <mergeCell ref="A19:I19"/>
    <mergeCell ref="A2:A4"/>
    <mergeCell ref="B2:C3"/>
    <mergeCell ref="D2:G2"/>
    <mergeCell ref="A1:I1"/>
    <mergeCell ref="H2:I3"/>
    <mergeCell ref="D3:E3"/>
    <mergeCell ref="F3:G3"/>
  </mergeCells>
  <hyperlinks>
    <hyperlink ref="A1:D1" location="Inhaltsverzeichnis!A36" display="Inhaltsverzeichnis!A36" xr:uid="{D8278597-62E0-459F-89E6-046451872A68}"/>
    <hyperlink ref="A19:I19" location="Inhaltsverzeichnis!A11" display="2  Altersstruktur der Lehrkräfte am 30.11.2021" xr:uid="{CDC7A03B-952F-43C0-BC45-0614E8663797}"/>
    <hyperlink ref="A1:I1" location="Inhaltsverzeichnis!A35" display="9     Lehrkräfte am 30.11.2022 nach Altersgruppen und Beschäftigungsverhältnis" xr:uid="{3618F4AE-91B5-4EB7-9141-4B3D8D4CF09D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&amp;C&amp;8– &amp;P –</oddHeader>
    <oddFooter>&amp;C&amp;7Amt für Statistik Berlin-Brandenburg  —    SB B II 6 – j / 22 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41</xdr:row>
                <xdr:rowOff>142875</xdr:rowOff>
              </to>
            </anchor>
          </objectPr>
        </oleObject>
      </mc:Choice>
      <mc:Fallback>
        <oleObject progId="Document" shapeId="23553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AF9CB-3E2C-41C3-A156-9A6C79215E22}">
  <sheetPr>
    <tabColor rgb="FFFF0000"/>
  </sheetPr>
  <dimension ref="A1:U110"/>
  <sheetViews>
    <sheetView view="pageLayout" topLeftCell="A10" zoomScale="80" zoomScaleNormal="100" zoomScalePageLayoutView="80" workbookViewId="0">
      <selection activeCell="F44" sqref="F44"/>
    </sheetView>
  </sheetViews>
  <sheetFormatPr baseColWidth="10" defaultColWidth="11.42578125" defaultRowHeight="12.75" x14ac:dyDescent="0.2"/>
  <cols>
    <col min="9" max="21" width="5.140625" customWidth="1"/>
  </cols>
  <sheetData>
    <row r="1" spans="1:21" x14ac:dyDescent="0.2">
      <c r="I1" s="33" t="s">
        <v>286</v>
      </c>
    </row>
    <row r="2" spans="1:21" x14ac:dyDescent="0.2">
      <c r="A2" s="236" t="s">
        <v>281</v>
      </c>
      <c r="I2" s="212" t="s">
        <v>204</v>
      </c>
      <c r="J2" s="212" t="s">
        <v>205</v>
      </c>
      <c r="K2" s="212" t="s">
        <v>206</v>
      </c>
      <c r="L2" s="212" t="s">
        <v>207</v>
      </c>
      <c r="M2" s="212" t="s">
        <v>208</v>
      </c>
      <c r="N2" s="212" t="s">
        <v>209</v>
      </c>
      <c r="O2" s="212" t="s">
        <v>210</v>
      </c>
      <c r="P2" s="213"/>
      <c r="Q2" s="213"/>
      <c r="R2" s="214" t="s">
        <v>211</v>
      </c>
      <c r="S2" s="214" t="s">
        <v>212</v>
      </c>
      <c r="T2" s="214" t="s">
        <v>213</v>
      </c>
      <c r="U2" s="214" t="s">
        <v>214</v>
      </c>
    </row>
    <row r="3" spans="1:21" x14ac:dyDescent="0.2">
      <c r="A3" s="234" t="s">
        <v>277</v>
      </c>
      <c r="B3" s="4"/>
      <c r="C3" s="4"/>
      <c r="D3" s="4"/>
      <c r="I3" s="215" t="s">
        <v>215</v>
      </c>
      <c r="J3" s="212">
        <v>0</v>
      </c>
      <c r="K3" s="212">
        <v>1</v>
      </c>
      <c r="L3" s="216">
        <f t="shared" ref="L3:L34" si="0">IF(J3+K3&gt;=0,0,J3+K3)</f>
        <v>0</v>
      </c>
      <c r="M3" s="216">
        <f t="shared" ref="M3:M34" si="1">J3-L3</f>
        <v>0</v>
      </c>
      <c r="N3" s="216">
        <f t="shared" ref="N3:N34" si="2">K3-O3</f>
        <v>0</v>
      </c>
      <c r="O3" s="216">
        <f t="shared" ref="O3:O34" si="3">IF(J3+K3&lt;=0,0,K3+J3)</f>
        <v>1</v>
      </c>
      <c r="P3" s="213"/>
      <c r="Q3" s="215" t="s">
        <v>215</v>
      </c>
      <c r="R3" s="217">
        <v>0</v>
      </c>
      <c r="S3" s="218">
        <v>1</v>
      </c>
      <c r="T3" s="219">
        <v>1</v>
      </c>
      <c r="U3" s="213">
        <f t="shared" ref="U3:U34" si="4">S3-T3</f>
        <v>0</v>
      </c>
    </row>
    <row r="4" spans="1:21" x14ac:dyDescent="0.2">
      <c r="A4" s="4"/>
      <c r="B4" s="4"/>
      <c r="C4" s="4"/>
      <c r="D4" s="4"/>
      <c r="I4" s="215" t="s">
        <v>216</v>
      </c>
      <c r="J4" s="220">
        <v>-2</v>
      </c>
      <c r="K4" s="221">
        <v>2</v>
      </c>
      <c r="L4" s="216">
        <f t="shared" si="0"/>
        <v>0</v>
      </c>
      <c r="M4" s="216">
        <f t="shared" si="1"/>
        <v>-2</v>
      </c>
      <c r="N4" s="216">
        <f t="shared" si="2"/>
        <v>2</v>
      </c>
      <c r="O4" s="216">
        <f t="shared" si="3"/>
        <v>0</v>
      </c>
      <c r="P4" s="213"/>
      <c r="Q4" s="215" t="s">
        <v>216</v>
      </c>
      <c r="R4" s="222">
        <v>2</v>
      </c>
      <c r="S4" s="223">
        <v>2</v>
      </c>
      <c r="T4" s="224">
        <v>4</v>
      </c>
      <c r="U4" s="213">
        <f t="shared" si="4"/>
        <v>-2</v>
      </c>
    </row>
    <row r="5" spans="1:21" x14ac:dyDescent="0.2">
      <c r="A5" s="4" t="s">
        <v>66</v>
      </c>
      <c r="B5" s="4" t="s">
        <v>60</v>
      </c>
      <c r="C5" s="4" t="s">
        <v>59</v>
      </c>
      <c r="D5" s="4" t="s">
        <v>58</v>
      </c>
      <c r="I5" s="225" t="s">
        <v>217</v>
      </c>
      <c r="J5" s="226">
        <v>-5</v>
      </c>
      <c r="K5" s="212">
        <v>5</v>
      </c>
      <c r="L5" s="227">
        <f t="shared" si="0"/>
        <v>0</v>
      </c>
      <c r="M5" s="227">
        <f t="shared" si="1"/>
        <v>-5</v>
      </c>
      <c r="N5" s="227">
        <f t="shared" si="2"/>
        <v>5</v>
      </c>
      <c r="O5" s="227">
        <f t="shared" si="3"/>
        <v>0</v>
      </c>
      <c r="P5" s="213"/>
      <c r="Q5" s="225" t="s">
        <v>217</v>
      </c>
      <c r="R5" s="222">
        <v>5</v>
      </c>
      <c r="S5" s="223">
        <v>5</v>
      </c>
      <c r="T5" s="224">
        <v>10</v>
      </c>
      <c r="U5" s="213">
        <f t="shared" si="4"/>
        <v>-5</v>
      </c>
    </row>
    <row r="6" spans="1:21" x14ac:dyDescent="0.2">
      <c r="A6" s="4" t="s">
        <v>67</v>
      </c>
      <c r="B6" s="4">
        <f t="shared" ref="B6:B17" si="5">SUM(C6:D6)</f>
        <v>4629</v>
      </c>
      <c r="C6" s="4">
        <v>3443</v>
      </c>
      <c r="D6" s="4">
        <v>1186</v>
      </c>
      <c r="I6" s="225" t="s">
        <v>218</v>
      </c>
      <c r="J6" s="226">
        <v>0</v>
      </c>
      <c r="K6" s="212">
        <v>7</v>
      </c>
      <c r="L6" s="227">
        <f t="shared" si="0"/>
        <v>0</v>
      </c>
      <c r="M6" s="227">
        <f t="shared" si="1"/>
        <v>0</v>
      </c>
      <c r="N6" s="227">
        <f t="shared" si="2"/>
        <v>0</v>
      </c>
      <c r="O6" s="227">
        <f t="shared" si="3"/>
        <v>7</v>
      </c>
      <c r="P6" s="213"/>
      <c r="Q6" s="225" t="s">
        <v>218</v>
      </c>
      <c r="R6" s="222">
        <v>0</v>
      </c>
      <c r="S6" s="223">
        <v>7</v>
      </c>
      <c r="T6" s="224">
        <v>7</v>
      </c>
      <c r="U6" s="213">
        <f t="shared" si="4"/>
        <v>0</v>
      </c>
    </row>
    <row r="7" spans="1:21" x14ac:dyDescent="0.2">
      <c r="A7" s="4" t="s">
        <v>68</v>
      </c>
      <c r="B7" s="4">
        <f t="shared" si="5"/>
        <v>4527</v>
      </c>
      <c r="C7" s="4">
        <v>3445</v>
      </c>
      <c r="D7" s="4">
        <v>1082</v>
      </c>
      <c r="I7" s="225" t="s">
        <v>219</v>
      </c>
      <c r="J7" s="226">
        <v>-2</v>
      </c>
      <c r="K7" s="212">
        <v>9</v>
      </c>
      <c r="L7" s="227">
        <f t="shared" si="0"/>
        <v>0</v>
      </c>
      <c r="M7" s="227">
        <f t="shared" si="1"/>
        <v>-2</v>
      </c>
      <c r="N7" s="227">
        <f t="shared" si="2"/>
        <v>2</v>
      </c>
      <c r="O7" s="227">
        <f t="shared" si="3"/>
        <v>7</v>
      </c>
      <c r="P7" s="213"/>
      <c r="Q7" s="225" t="s">
        <v>219</v>
      </c>
      <c r="R7" s="222">
        <v>2</v>
      </c>
      <c r="S7" s="223">
        <v>9</v>
      </c>
      <c r="T7" s="224">
        <v>11</v>
      </c>
      <c r="U7" s="213">
        <f t="shared" si="4"/>
        <v>-2</v>
      </c>
    </row>
    <row r="8" spans="1:21" x14ac:dyDescent="0.2">
      <c r="A8" s="4" t="s">
        <v>69</v>
      </c>
      <c r="B8" s="4">
        <f t="shared" si="5"/>
        <v>4443</v>
      </c>
      <c r="C8" s="4">
        <v>3332</v>
      </c>
      <c r="D8" s="4">
        <v>1111</v>
      </c>
      <c r="I8" s="225" t="s">
        <v>220</v>
      </c>
      <c r="J8" s="226">
        <v>-2</v>
      </c>
      <c r="K8" s="212">
        <v>9</v>
      </c>
      <c r="L8" s="227">
        <f t="shared" si="0"/>
        <v>0</v>
      </c>
      <c r="M8" s="227">
        <f t="shared" si="1"/>
        <v>-2</v>
      </c>
      <c r="N8" s="227">
        <f t="shared" si="2"/>
        <v>2</v>
      </c>
      <c r="O8" s="227">
        <f t="shared" si="3"/>
        <v>7</v>
      </c>
      <c r="P8" s="213"/>
      <c r="Q8" s="225" t="s">
        <v>220</v>
      </c>
      <c r="R8" s="222">
        <v>2</v>
      </c>
      <c r="S8" s="223">
        <v>9</v>
      </c>
      <c r="T8" s="224">
        <v>11</v>
      </c>
      <c r="U8" s="213">
        <f t="shared" si="4"/>
        <v>-2</v>
      </c>
    </row>
    <row r="9" spans="1:21" x14ac:dyDescent="0.2">
      <c r="A9" s="4" t="s">
        <v>70</v>
      </c>
      <c r="B9" s="4">
        <f t="shared" si="5"/>
        <v>4630</v>
      </c>
      <c r="C9" s="4">
        <v>3454</v>
      </c>
      <c r="D9" s="4">
        <v>1176</v>
      </c>
      <c r="I9" s="225" t="s">
        <v>221</v>
      </c>
      <c r="J9" s="226">
        <v>-3</v>
      </c>
      <c r="K9" s="212">
        <v>10</v>
      </c>
      <c r="L9" s="227">
        <f t="shared" si="0"/>
        <v>0</v>
      </c>
      <c r="M9" s="227">
        <f t="shared" si="1"/>
        <v>-3</v>
      </c>
      <c r="N9" s="227">
        <f t="shared" si="2"/>
        <v>3</v>
      </c>
      <c r="O9" s="227">
        <f t="shared" si="3"/>
        <v>7</v>
      </c>
      <c r="P9" s="213"/>
      <c r="Q9" s="225" t="s">
        <v>221</v>
      </c>
      <c r="R9" s="222">
        <v>3</v>
      </c>
      <c r="S9" s="223">
        <v>10</v>
      </c>
      <c r="T9" s="224">
        <v>13</v>
      </c>
      <c r="U9" s="213">
        <f t="shared" si="4"/>
        <v>-3</v>
      </c>
    </row>
    <row r="10" spans="1:21" x14ac:dyDescent="0.2">
      <c r="A10" s="4" t="s">
        <v>71</v>
      </c>
      <c r="B10" s="4">
        <f t="shared" si="5"/>
        <v>4616</v>
      </c>
      <c r="C10" s="4">
        <v>3452</v>
      </c>
      <c r="D10" s="4">
        <v>1164</v>
      </c>
      <c r="I10" s="225" t="s">
        <v>222</v>
      </c>
      <c r="J10" s="226">
        <v>-3</v>
      </c>
      <c r="K10" s="212">
        <v>15</v>
      </c>
      <c r="L10" s="227">
        <f t="shared" si="0"/>
        <v>0</v>
      </c>
      <c r="M10" s="227">
        <f t="shared" si="1"/>
        <v>-3</v>
      </c>
      <c r="N10" s="227">
        <f t="shared" si="2"/>
        <v>3</v>
      </c>
      <c r="O10" s="227">
        <f t="shared" si="3"/>
        <v>12</v>
      </c>
      <c r="P10" s="213"/>
      <c r="Q10" s="225" t="s">
        <v>222</v>
      </c>
      <c r="R10" s="222">
        <v>3</v>
      </c>
      <c r="S10" s="223">
        <v>15</v>
      </c>
      <c r="T10" s="224">
        <v>18</v>
      </c>
      <c r="U10" s="213">
        <f t="shared" si="4"/>
        <v>-3</v>
      </c>
    </row>
    <row r="11" spans="1:21" x14ac:dyDescent="0.2">
      <c r="A11" s="4" t="s">
        <v>72</v>
      </c>
      <c r="B11" s="4">
        <f t="shared" si="5"/>
        <v>4700</v>
      </c>
      <c r="C11" s="4">
        <v>3575</v>
      </c>
      <c r="D11" s="4">
        <v>1125</v>
      </c>
      <c r="I11" s="225" t="s">
        <v>223</v>
      </c>
      <c r="J11" s="226">
        <v>-2</v>
      </c>
      <c r="K11" s="212">
        <v>16</v>
      </c>
      <c r="L11" s="227">
        <f t="shared" si="0"/>
        <v>0</v>
      </c>
      <c r="M11" s="227">
        <f t="shared" si="1"/>
        <v>-2</v>
      </c>
      <c r="N11" s="227">
        <f t="shared" si="2"/>
        <v>2</v>
      </c>
      <c r="O11" s="227">
        <f t="shared" si="3"/>
        <v>14</v>
      </c>
      <c r="P11" s="213"/>
      <c r="Q11" s="225" t="s">
        <v>223</v>
      </c>
      <c r="R11" s="222">
        <v>2</v>
      </c>
      <c r="S11" s="223">
        <v>16</v>
      </c>
      <c r="T11" s="224">
        <v>18</v>
      </c>
      <c r="U11" s="213">
        <f t="shared" si="4"/>
        <v>-2</v>
      </c>
    </row>
    <row r="12" spans="1:21" x14ac:dyDescent="0.2">
      <c r="A12" s="4" t="s">
        <v>73</v>
      </c>
      <c r="B12" s="4">
        <f t="shared" si="5"/>
        <v>4867</v>
      </c>
      <c r="C12" s="4">
        <v>3637</v>
      </c>
      <c r="D12" s="4">
        <v>1230</v>
      </c>
      <c r="I12" s="225" t="s">
        <v>224</v>
      </c>
      <c r="J12" s="226">
        <v>-3</v>
      </c>
      <c r="K12" s="212">
        <v>9</v>
      </c>
      <c r="L12" s="227">
        <f t="shared" si="0"/>
        <v>0</v>
      </c>
      <c r="M12" s="227">
        <f t="shared" si="1"/>
        <v>-3</v>
      </c>
      <c r="N12" s="227">
        <f t="shared" si="2"/>
        <v>3</v>
      </c>
      <c r="O12" s="227">
        <f t="shared" si="3"/>
        <v>6</v>
      </c>
      <c r="P12" s="213"/>
      <c r="Q12" s="225" t="s">
        <v>224</v>
      </c>
      <c r="R12" s="222">
        <v>3</v>
      </c>
      <c r="S12" s="223">
        <v>9</v>
      </c>
      <c r="T12" s="224">
        <v>12</v>
      </c>
      <c r="U12" s="213">
        <f t="shared" si="4"/>
        <v>-3</v>
      </c>
    </row>
    <row r="13" spans="1:21" x14ac:dyDescent="0.2">
      <c r="A13" s="4" t="s">
        <v>74</v>
      </c>
      <c r="B13" s="4">
        <f t="shared" si="5"/>
        <v>5175</v>
      </c>
      <c r="C13" s="4">
        <v>3865</v>
      </c>
      <c r="D13" s="4">
        <v>1310</v>
      </c>
      <c r="I13" s="225" t="s">
        <v>225</v>
      </c>
      <c r="J13" s="226">
        <v>-9</v>
      </c>
      <c r="K13" s="212">
        <v>22</v>
      </c>
      <c r="L13" s="227">
        <f t="shared" si="0"/>
        <v>0</v>
      </c>
      <c r="M13" s="227">
        <f t="shared" si="1"/>
        <v>-9</v>
      </c>
      <c r="N13" s="227">
        <f t="shared" si="2"/>
        <v>9</v>
      </c>
      <c r="O13" s="227">
        <f t="shared" si="3"/>
        <v>13</v>
      </c>
      <c r="P13" s="228"/>
      <c r="Q13" s="225" t="s">
        <v>225</v>
      </c>
      <c r="R13" s="222">
        <v>9</v>
      </c>
      <c r="S13" s="223">
        <v>22</v>
      </c>
      <c r="T13" s="224">
        <v>31</v>
      </c>
      <c r="U13" s="213">
        <f t="shared" si="4"/>
        <v>-9</v>
      </c>
    </row>
    <row r="14" spans="1:21" x14ac:dyDescent="0.2">
      <c r="A14" s="4" t="s">
        <v>75</v>
      </c>
      <c r="B14" s="4">
        <f t="shared" si="5"/>
        <v>5503</v>
      </c>
      <c r="C14" s="4">
        <v>4014</v>
      </c>
      <c r="D14" s="4">
        <v>1489</v>
      </c>
      <c r="I14" s="225" t="s">
        <v>226</v>
      </c>
      <c r="J14" s="226">
        <v>-2</v>
      </c>
      <c r="K14" s="212">
        <v>32</v>
      </c>
      <c r="L14" s="227">
        <f t="shared" si="0"/>
        <v>0</v>
      </c>
      <c r="M14" s="227">
        <f t="shared" si="1"/>
        <v>-2</v>
      </c>
      <c r="N14" s="227">
        <f t="shared" si="2"/>
        <v>2</v>
      </c>
      <c r="O14" s="227">
        <f t="shared" si="3"/>
        <v>30</v>
      </c>
      <c r="P14" s="228"/>
      <c r="Q14" s="225" t="s">
        <v>226</v>
      </c>
      <c r="R14" s="222">
        <v>2</v>
      </c>
      <c r="S14" s="223">
        <v>32</v>
      </c>
      <c r="T14" s="224">
        <v>34</v>
      </c>
      <c r="U14" s="213">
        <f t="shared" si="4"/>
        <v>-2</v>
      </c>
    </row>
    <row r="15" spans="1:21" x14ac:dyDescent="0.2">
      <c r="A15" s="4" t="s">
        <v>76</v>
      </c>
      <c r="B15" s="4">
        <f t="shared" si="5"/>
        <v>5683</v>
      </c>
      <c r="C15" s="4">
        <v>4181</v>
      </c>
      <c r="D15" s="4">
        <v>1502</v>
      </c>
      <c r="I15" s="225" t="s">
        <v>227</v>
      </c>
      <c r="J15" s="226">
        <v>-16</v>
      </c>
      <c r="K15" s="212">
        <v>18</v>
      </c>
      <c r="L15" s="227">
        <f t="shared" si="0"/>
        <v>0</v>
      </c>
      <c r="M15" s="227">
        <f t="shared" si="1"/>
        <v>-16</v>
      </c>
      <c r="N15" s="227">
        <f t="shared" si="2"/>
        <v>16</v>
      </c>
      <c r="O15" s="227">
        <f t="shared" si="3"/>
        <v>2</v>
      </c>
      <c r="P15" s="228"/>
      <c r="Q15" s="225" t="s">
        <v>227</v>
      </c>
      <c r="R15" s="222">
        <v>16</v>
      </c>
      <c r="S15" s="223">
        <v>18</v>
      </c>
      <c r="T15" s="224">
        <v>34</v>
      </c>
      <c r="U15" s="213">
        <f t="shared" si="4"/>
        <v>-16</v>
      </c>
    </row>
    <row r="16" spans="1:21" x14ac:dyDescent="0.2">
      <c r="A16" s="4" t="s">
        <v>77</v>
      </c>
      <c r="B16" s="4">
        <f t="shared" si="5"/>
        <v>5917</v>
      </c>
      <c r="C16" s="4">
        <v>4296</v>
      </c>
      <c r="D16" s="4">
        <v>1621</v>
      </c>
      <c r="I16" s="225" t="s">
        <v>228</v>
      </c>
      <c r="J16" s="226">
        <v>-10</v>
      </c>
      <c r="K16" s="212">
        <v>27</v>
      </c>
      <c r="L16" s="227">
        <f t="shared" si="0"/>
        <v>0</v>
      </c>
      <c r="M16" s="227">
        <f t="shared" si="1"/>
        <v>-10</v>
      </c>
      <c r="N16" s="227">
        <f t="shared" si="2"/>
        <v>10</v>
      </c>
      <c r="O16" s="227">
        <f t="shared" si="3"/>
        <v>17</v>
      </c>
      <c r="P16" s="228"/>
      <c r="Q16" s="225" t="s">
        <v>228</v>
      </c>
      <c r="R16" s="222">
        <v>10</v>
      </c>
      <c r="S16" s="223">
        <v>27</v>
      </c>
      <c r="T16" s="224">
        <v>37</v>
      </c>
      <c r="U16" s="213">
        <f t="shared" si="4"/>
        <v>-10</v>
      </c>
    </row>
    <row r="17" spans="1:21" x14ac:dyDescent="0.2">
      <c r="A17" s="4" t="s">
        <v>78</v>
      </c>
      <c r="B17" s="4">
        <f t="shared" si="5"/>
        <v>5641</v>
      </c>
      <c r="C17" s="4">
        <v>4048</v>
      </c>
      <c r="D17" s="4">
        <v>1593</v>
      </c>
      <c r="I17" s="225" t="s">
        <v>229</v>
      </c>
      <c r="J17" s="226">
        <v>-12</v>
      </c>
      <c r="K17" s="212">
        <v>23</v>
      </c>
      <c r="L17" s="227">
        <f t="shared" si="0"/>
        <v>0</v>
      </c>
      <c r="M17" s="227">
        <f t="shared" si="1"/>
        <v>-12</v>
      </c>
      <c r="N17" s="227">
        <f t="shared" si="2"/>
        <v>12</v>
      </c>
      <c r="O17" s="227">
        <f t="shared" si="3"/>
        <v>11</v>
      </c>
      <c r="P17" s="228"/>
      <c r="Q17" s="225" t="s">
        <v>229</v>
      </c>
      <c r="R17" s="222">
        <v>12</v>
      </c>
      <c r="S17" s="223">
        <v>23</v>
      </c>
      <c r="T17" s="224">
        <v>35</v>
      </c>
      <c r="U17" s="213">
        <f t="shared" si="4"/>
        <v>-12</v>
      </c>
    </row>
    <row r="18" spans="1:21" x14ac:dyDescent="0.2">
      <c r="I18" s="225" t="s">
        <v>230</v>
      </c>
      <c r="J18" s="226">
        <v>-9</v>
      </c>
      <c r="K18" s="212">
        <v>22</v>
      </c>
      <c r="L18" s="227">
        <f t="shared" si="0"/>
        <v>0</v>
      </c>
      <c r="M18" s="227">
        <f t="shared" si="1"/>
        <v>-9</v>
      </c>
      <c r="N18" s="227">
        <f t="shared" si="2"/>
        <v>9</v>
      </c>
      <c r="O18" s="227">
        <f t="shared" si="3"/>
        <v>13</v>
      </c>
      <c r="P18" s="228"/>
      <c r="Q18" s="225" t="s">
        <v>230</v>
      </c>
      <c r="R18" s="222">
        <v>9</v>
      </c>
      <c r="S18" s="223">
        <v>22</v>
      </c>
      <c r="T18" s="224">
        <v>31</v>
      </c>
      <c r="U18" s="213">
        <f t="shared" si="4"/>
        <v>-9</v>
      </c>
    </row>
    <row r="19" spans="1:21" x14ac:dyDescent="0.2">
      <c r="I19" s="225" t="s">
        <v>231</v>
      </c>
      <c r="J19" s="226">
        <v>-10</v>
      </c>
      <c r="K19" s="212">
        <v>22</v>
      </c>
      <c r="L19" s="227">
        <f t="shared" si="0"/>
        <v>0</v>
      </c>
      <c r="M19" s="227">
        <f t="shared" si="1"/>
        <v>-10</v>
      </c>
      <c r="N19" s="227">
        <f t="shared" si="2"/>
        <v>10</v>
      </c>
      <c r="O19" s="227">
        <f t="shared" si="3"/>
        <v>12</v>
      </c>
      <c r="P19" s="228"/>
      <c r="Q19" s="225" t="s">
        <v>231</v>
      </c>
      <c r="R19" s="222">
        <v>10</v>
      </c>
      <c r="S19" s="223">
        <v>22</v>
      </c>
      <c r="T19" s="224">
        <v>32</v>
      </c>
      <c r="U19" s="213">
        <f t="shared" si="4"/>
        <v>-10</v>
      </c>
    </row>
    <row r="20" spans="1:21" x14ac:dyDescent="0.2">
      <c r="A20" s="33" t="s">
        <v>283</v>
      </c>
      <c r="I20" s="225" t="s">
        <v>232</v>
      </c>
      <c r="J20" s="226">
        <v>-11</v>
      </c>
      <c r="K20" s="212">
        <v>18</v>
      </c>
      <c r="L20" s="227">
        <f t="shared" si="0"/>
        <v>0</v>
      </c>
      <c r="M20" s="227">
        <f t="shared" si="1"/>
        <v>-11</v>
      </c>
      <c r="N20" s="227">
        <f t="shared" si="2"/>
        <v>11</v>
      </c>
      <c r="O20" s="227">
        <f t="shared" si="3"/>
        <v>7</v>
      </c>
      <c r="P20" s="228"/>
      <c r="Q20" s="225" t="s">
        <v>232</v>
      </c>
      <c r="R20" s="222">
        <v>11</v>
      </c>
      <c r="S20" s="223">
        <v>18</v>
      </c>
      <c r="T20" s="224">
        <v>29</v>
      </c>
      <c r="U20" s="213">
        <f t="shared" si="4"/>
        <v>-11</v>
      </c>
    </row>
    <row r="21" spans="1:21" x14ac:dyDescent="0.2">
      <c r="A21" s="28"/>
      <c r="B21" s="33"/>
      <c r="C21" s="33"/>
      <c r="D21" s="235" t="s">
        <v>278</v>
      </c>
      <c r="E21" s="33"/>
      <c r="F21" s="33"/>
      <c r="G21" s="33"/>
      <c r="I21" s="225" t="s">
        <v>233</v>
      </c>
      <c r="J21" s="226">
        <v>-12</v>
      </c>
      <c r="K21" s="212">
        <v>20</v>
      </c>
      <c r="L21" s="227">
        <f t="shared" si="0"/>
        <v>0</v>
      </c>
      <c r="M21" s="227">
        <f t="shared" si="1"/>
        <v>-12</v>
      </c>
      <c r="N21" s="227">
        <f t="shared" si="2"/>
        <v>12</v>
      </c>
      <c r="O21" s="227">
        <f t="shared" si="3"/>
        <v>8</v>
      </c>
      <c r="P21" s="228"/>
      <c r="Q21" s="225" t="s">
        <v>233</v>
      </c>
      <c r="R21" s="222">
        <v>12</v>
      </c>
      <c r="S21" s="223">
        <v>20</v>
      </c>
      <c r="T21" s="224">
        <v>32</v>
      </c>
      <c r="U21" s="213">
        <f t="shared" si="4"/>
        <v>-12</v>
      </c>
    </row>
    <row r="22" spans="1:21" x14ac:dyDescent="0.2">
      <c r="A22" s="28"/>
      <c r="I22" s="225" t="s">
        <v>234</v>
      </c>
      <c r="J22" s="226">
        <v>-9</v>
      </c>
      <c r="K22" s="212">
        <v>19</v>
      </c>
      <c r="L22" s="227">
        <f t="shared" si="0"/>
        <v>0</v>
      </c>
      <c r="M22" s="227">
        <f t="shared" si="1"/>
        <v>-9</v>
      </c>
      <c r="N22" s="227">
        <f t="shared" si="2"/>
        <v>9</v>
      </c>
      <c r="O22" s="227">
        <f t="shared" si="3"/>
        <v>10</v>
      </c>
      <c r="P22" s="228"/>
      <c r="Q22" s="225" t="s">
        <v>234</v>
      </c>
      <c r="R22" s="222">
        <v>9</v>
      </c>
      <c r="S22" s="223">
        <v>19</v>
      </c>
      <c r="T22" s="224">
        <v>28</v>
      </c>
      <c r="U22" s="213">
        <f t="shared" si="4"/>
        <v>-9</v>
      </c>
    </row>
    <row r="23" spans="1:21" x14ac:dyDescent="0.2">
      <c r="A23" s="35"/>
      <c r="B23" s="20" t="s">
        <v>103</v>
      </c>
      <c r="C23" s="20" t="s">
        <v>160</v>
      </c>
      <c r="I23" s="225" t="s">
        <v>235</v>
      </c>
      <c r="J23" s="226">
        <v>-10</v>
      </c>
      <c r="K23" s="212">
        <v>24</v>
      </c>
      <c r="L23" s="227">
        <f t="shared" si="0"/>
        <v>0</v>
      </c>
      <c r="M23" s="227">
        <f t="shared" si="1"/>
        <v>-10</v>
      </c>
      <c r="N23" s="227">
        <f t="shared" si="2"/>
        <v>10</v>
      </c>
      <c r="O23" s="227">
        <f t="shared" si="3"/>
        <v>14</v>
      </c>
      <c r="P23" s="228"/>
      <c r="Q23" s="225" t="s">
        <v>235</v>
      </c>
      <c r="R23" s="222">
        <v>10</v>
      </c>
      <c r="S23" s="223">
        <v>24</v>
      </c>
      <c r="T23" s="224">
        <v>34</v>
      </c>
      <c r="U23" s="213">
        <f t="shared" si="4"/>
        <v>-10</v>
      </c>
    </row>
    <row r="24" spans="1:21" x14ac:dyDescent="0.2">
      <c r="A24" s="35" t="s">
        <v>90</v>
      </c>
      <c r="B24" s="20">
        <v>2188</v>
      </c>
      <c r="C24" s="20">
        <v>1498</v>
      </c>
      <c r="D24" s="23">
        <f t="shared" ref="D24:D41" si="6">(100*B24)/(B24+C24)</f>
        <v>59.359739555073247</v>
      </c>
      <c r="E24" s="23">
        <f t="shared" ref="E24:E41" si="7">(100*C24)/(B24+C24)</f>
        <v>40.640260444926753</v>
      </c>
      <c r="F24">
        <v>59.359739555073247</v>
      </c>
      <c r="G24">
        <v>40.640260444926753</v>
      </c>
      <c r="I24" s="225" t="s">
        <v>236</v>
      </c>
      <c r="J24" s="226">
        <v>-6</v>
      </c>
      <c r="K24" s="212">
        <v>25</v>
      </c>
      <c r="L24" s="227">
        <f t="shared" si="0"/>
        <v>0</v>
      </c>
      <c r="M24" s="227">
        <f t="shared" si="1"/>
        <v>-6</v>
      </c>
      <c r="N24" s="227">
        <f t="shared" si="2"/>
        <v>6</v>
      </c>
      <c r="O24" s="227">
        <f t="shared" si="3"/>
        <v>19</v>
      </c>
      <c r="P24" s="228"/>
      <c r="Q24" s="225" t="s">
        <v>236</v>
      </c>
      <c r="R24" s="222">
        <v>6</v>
      </c>
      <c r="S24" s="223">
        <v>25</v>
      </c>
      <c r="T24" s="224">
        <v>31</v>
      </c>
      <c r="U24" s="213">
        <f t="shared" si="4"/>
        <v>-6</v>
      </c>
    </row>
    <row r="25" spans="1:21" x14ac:dyDescent="0.2">
      <c r="A25" s="35" t="s">
        <v>91</v>
      </c>
      <c r="B25" s="20">
        <v>3348</v>
      </c>
      <c r="C25" s="20">
        <v>1342</v>
      </c>
      <c r="D25" s="23">
        <f t="shared" si="6"/>
        <v>71.385927505330486</v>
      </c>
      <c r="E25" s="23">
        <f t="shared" si="7"/>
        <v>28.614072494669511</v>
      </c>
      <c r="F25">
        <v>71.385927505330486</v>
      </c>
      <c r="G25">
        <v>28.614072494669511</v>
      </c>
      <c r="I25" s="225" t="s">
        <v>237</v>
      </c>
      <c r="J25" s="226">
        <v>-15</v>
      </c>
      <c r="K25" s="212">
        <v>19</v>
      </c>
      <c r="L25" s="227">
        <f t="shared" si="0"/>
        <v>0</v>
      </c>
      <c r="M25" s="227">
        <f t="shared" si="1"/>
        <v>-15</v>
      </c>
      <c r="N25" s="227">
        <f t="shared" si="2"/>
        <v>15</v>
      </c>
      <c r="O25" s="227">
        <f t="shared" si="3"/>
        <v>4</v>
      </c>
      <c r="P25" s="228"/>
      <c r="Q25" s="225" t="s">
        <v>237</v>
      </c>
      <c r="R25" s="222">
        <v>15</v>
      </c>
      <c r="S25" s="223">
        <v>19</v>
      </c>
      <c r="T25" s="224">
        <v>34</v>
      </c>
      <c r="U25" s="213">
        <f t="shared" si="4"/>
        <v>-15</v>
      </c>
    </row>
    <row r="26" spans="1:21" x14ac:dyDescent="0.2">
      <c r="A26" s="35" t="s">
        <v>92</v>
      </c>
      <c r="B26" s="20">
        <v>2980</v>
      </c>
      <c r="C26" s="20">
        <v>1256</v>
      </c>
      <c r="D26" s="23">
        <f t="shared" si="6"/>
        <v>70.349386213408877</v>
      </c>
      <c r="E26" s="23">
        <f t="shared" si="7"/>
        <v>29.650613786591123</v>
      </c>
      <c r="F26">
        <v>70.349386213408877</v>
      </c>
      <c r="G26">
        <v>29.650613786591123</v>
      </c>
      <c r="I26" s="225" t="s">
        <v>238</v>
      </c>
      <c r="J26" s="226">
        <v>-3</v>
      </c>
      <c r="K26" s="212">
        <v>20</v>
      </c>
      <c r="L26" s="227">
        <f t="shared" si="0"/>
        <v>0</v>
      </c>
      <c r="M26" s="227">
        <f t="shared" si="1"/>
        <v>-3</v>
      </c>
      <c r="N26" s="227">
        <f t="shared" si="2"/>
        <v>3</v>
      </c>
      <c r="O26" s="227">
        <f t="shared" si="3"/>
        <v>17</v>
      </c>
      <c r="P26" s="228"/>
      <c r="Q26" s="225" t="s">
        <v>238</v>
      </c>
      <c r="R26" s="222">
        <v>3</v>
      </c>
      <c r="S26" s="223">
        <v>20</v>
      </c>
      <c r="T26" s="224">
        <v>23</v>
      </c>
      <c r="U26" s="213">
        <f t="shared" si="4"/>
        <v>-3</v>
      </c>
    </row>
    <row r="27" spans="1:21" x14ac:dyDescent="0.2">
      <c r="A27" s="35" t="s">
        <v>93</v>
      </c>
      <c r="B27" s="20">
        <v>3001</v>
      </c>
      <c r="C27" s="20">
        <v>1087</v>
      </c>
      <c r="D27" s="23">
        <f t="shared" si="6"/>
        <v>73.409980430528378</v>
      </c>
      <c r="E27" s="23">
        <f t="shared" si="7"/>
        <v>26.590019569471625</v>
      </c>
      <c r="F27">
        <v>73.409980430528378</v>
      </c>
      <c r="G27">
        <v>26.590019569471625</v>
      </c>
      <c r="I27" s="225" t="s">
        <v>239</v>
      </c>
      <c r="J27" s="226">
        <v>-12</v>
      </c>
      <c r="K27" s="212">
        <v>17</v>
      </c>
      <c r="L27" s="227">
        <f t="shared" si="0"/>
        <v>0</v>
      </c>
      <c r="M27" s="227">
        <f t="shared" si="1"/>
        <v>-12</v>
      </c>
      <c r="N27" s="227">
        <f t="shared" si="2"/>
        <v>12</v>
      </c>
      <c r="O27" s="227">
        <f t="shared" si="3"/>
        <v>5</v>
      </c>
      <c r="P27" s="228"/>
      <c r="Q27" s="225" t="s">
        <v>239</v>
      </c>
      <c r="R27" s="222">
        <v>12</v>
      </c>
      <c r="S27" s="223">
        <v>17</v>
      </c>
      <c r="T27" s="224">
        <v>29</v>
      </c>
      <c r="U27" s="213">
        <f t="shared" si="4"/>
        <v>-12</v>
      </c>
    </row>
    <row r="28" spans="1:21" x14ac:dyDescent="0.2">
      <c r="A28" s="35" t="s">
        <v>94</v>
      </c>
      <c r="B28" s="20">
        <v>3481</v>
      </c>
      <c r="C28" s="20">
        <v>1049</v>
      </c>
      <c r="D28" s="23">
        <f t="shared" si="6"/>
        <v>76.843267108167765</v>
      </c>
      <c r="E28" s="23">
        <f t="shared" si="7"/>
        <v>23.156732891832231</v>
      </c>
      <c r="F28">
        <v>76.843267108167765</v>
      </c>
      <c r="G28">
        <v>23.156732891832231</v>
      </c>
      <c r="I28" s="225" t="s">
        <v>240</v>
      </c>
      <c r="J28" s="226">
        <v>-11</v>
      </c>
      <c r="K28" s="212">
        <v>16</v>
      </c>
      <c r="L28" s="227">
        <f t="shared" si="0"/>
        <v>0</v>
      </c>
      <c r="M28" s="227">
        <f t="shared" si="1"/>
        <v>-11</v>
      </c>
      <c r="N28" s="227">
        <f t="shared" si="2"/>
        <v>11</v>
      </c>
      <c r="O28" s="227">
        <f t="shared" si="3"/>
        <v>5</v>
      </c>
      <c r="P28" s="228"/>
      <c r="Q28" s="225" t="s">
        <v>240</v>
      </c>
      <c r="R28" s="222">
        <v>11</v>
      </c>
      <c r="S28" s="223">
        <v>16</v>
      </c>
      <c r="T28" s="224">
        <v>27</v>
      </c>
      <c r="U28" s="213">
        <f t="shared" si="4"/>
        <v>-11</v>
      </c>
    </row>
    <row r="29" spans="1:21" x14ac:dyDescent="0.2">
      <c r="A29" s="35" t="s">
        <v>95</v>
      </c>
      <c r="B29" s="20">
        <v>3573</v>
      </c>
      <c r="C29" s="20">
        <v>995</v>
      </c>
      <c r="D29" s="23">
        <f t="shared" si="6"/>
        <v>78.21803852889667</v>
      </c>
      <c r="E29" s="23">
        <f t="shared" si="7"/>
        <v>21.781961471103326</v>
      </c>
      <c r="F29">
        <v>78.21803852889667</v>
      </c>
      <c r="G29">
        <v>21.781961471103326</v>
      </c>
      <c r="I29" s="225" t="s">
        <v>241</v>
      </c>
      <c r="J29" s="226">
        <v>-10</v>
      </c>
      <c r="K29" s="212">
        <v>18</v>
      </c>
      <c r="L29" s="227">
        <f t="shared" si="0"/>
        <v>0</v>
      </c>
      <c r="M29" s="227">
        <f t="shared" si="1"/>
        <v>-10</v>
      </c>
      <c r="N29" s="227">
        <f t="shared" si="2"/>
        <v>10</v>
      </c>
      <c r="O29" s="227">
        <f t="shared" si="3"/>
        <v>8</v>
      </c>
      <c r="P29" s="228"/>
      <c r="Q29" s="225" t="s">
        <v>241</v>
      </c>
      <c r="R29" s="222">
        <v>10</v>
      </c>
      <c r="S29" s="223">
        <v>18</v>
      </c>
      <c r="T29" s="224">
        <v>28</v>
      </c>
      <c r="U29" s="213">
        <f t="shared" si="4"/>
        <v>-10</v>
      </c>
    </row>
    <row r="30" spans="1:21" x14ac:dyDescent="0.2">
      <c r="A30" s="35" t="s">
        <v>67</v>
      </c>
      <c r="B30" s="20">
        <v>3708</v>
      </c>
      <c r="C30" s="20">
        <v>921</v>
      </c>
      <c r="D30" s="23">
        <f t="shared" si="6"/>
        <v>80.103694102397924</v>
      </c>
      <c r="E30" s="23">
        <f t="shared" si="7"/>
        <v>19.896305897602073</v>
      </c>
      <c r="F30">
        <v>80.103694102397924</v>
      </c>
      <c r="G30">
        <v>19.896305897602073</v>
      </c>
      <c r="I30" s="225" t="s">
        <v>242</v>
      </c>
      <c r="J30" s="226">
        <v>-6</v>
      </c>
      <c r="K30" s="212">
        <v>18</v>
      </c>
      <c r="L30" s="227">
        <f t="shared" si="0"/>
        <v>0</v>
      </c>
      <c r="M30" s="227">
        <f t="shared" si="1"/>
        <v>-6</v>
      </c>
      <c r="N30" s="227">
        <f t="shared" si="2"/>
        <v>6</v>
      </c>
      <c r="O30" s="227">
        <f t="shared" si="3"/>
        <v>12</v>
      </c>
      <c r="P30" s="228"/>
      <c r="Q30" s="225" t="s">
        <v>242</v>
      </c>
      <c r="R30" s="222">
        <v>6</v>
      </c>
      <c r="S30" s="223">
        <v>18</v>
      </c>
      <c r="T30" s="224">
        <v>24</v>
      </c>
      <c r="U30" s="213">
        <f t="shared" si="4"/>
        <v>-6</v>
      </c>
    </row>
    <row r="31" spans="1:21" x14ac:dyDescent="0.2">
      <c r="A31" s="35" t="s">
        <v>68</v>
      </c>
      <c r="B31" s="20">
        <v>3698</v>
      </c>
      <c r="C31" s="20">
        <v>829</v>
      </c>
      <c r="D31" s="23">
        <f t="shared" si="6"/>
        <v>81.687651866578307</v>
      </c>
      <c r="E31" s="23">
        <f t="shared" si="7"/>
        <v>18.312348133421693</v>
      </c>
      <c r="F31">
        <v>81.687651866578307</v>
      </c>
      <c r="G31">
        <v>18.312348133421693</v>
      </c>
      <c r="I31" s="225" t="s">
        <v>243</v>
      </c>
      <c r="J31" s="226">
        <v>-11</v>
      </c>
      <c r="K31" s="212">
        <v>13</v>
      </c>
      <c r="L31" s="227">
        <f t="shared" si="0"/>
        <v>0</v>
      </c>
      <c r="M31" s="227">
        <f t="shared" si="1"/>
        <v>-11</v>
      </c>
      <c r="N31" s="227">
        <f t="shared" si="2"/>
        <v>11</v>
      </c>
      <c r="O31" s="227">
        <f t="shared" si="3"/>
        <v>2</v>
      </c>
      <c r="P31" s="228"/>
      <c r="Q31" s="225" t="s">
        <v>243</v>
      </c>
      <c r="R31" s="222">
        <v>11</v>
      </c>
      <c r="S31" s="223">
        <v>13</v>
      </c>
      <c r="T31" s="224">
        <v>24</v>
      </c>
      <c r="U31" s="213">
        <f t="shared" si="4"/>
        <v>-11</v>
      </c>
    </row>
    <row r="32" spans="1:21" x14ac:dyDescent="0.2">
      <c r="A32" s="35" t="s">
        <v>69</v>
      </c>
      <c r="B32" s="20">
        <v>3624</v>
      </c>
      <c r="C32" s="20">
        <v>819</v>
      </c>
      <c r="D32" s="23">
        <f t="shared" si="6"/>
        <v>81.566509115462523</v>
      </c>
      <c r="E32" s="23">
        <f t="shared" si="7"/>
        <v>18.433490884537473</v>
      </c>
      <c r="F32">
        <v>81.566509115462523</v>
      </c>
      <c r="G32">
        <v>18.433490884537473</v>
      </c>
      <c r="I32" s="225" t="s">
        <v>244</v>
      </c>
      <c r="J32" s="226">
        <v>-9</v>
      </c>
      <c r="K32" s="212">
        <v>19</v>
      </c>
      <c r="L32" s="227">
        <f t="shared" si="0"/>
        <v>0</v>
      </c>
      <c r="M32" s="227">
        <f t="shared" si="1"/>
        <v>-9</v>
      </c>
      <c r="N32" s="227">
        <f t="shared" si="2"/>
        <v>9</v>
      </c>
      <c r="O32" s="227">
        <f t="shared" si="3"/>
        <v>10</v>
      </c>
      <c r="P32" s="228"/>
      <c r="Q32" s="225" t="s">
        <v>244</v>
      </c>
      <c r="R32" s="222">
        <v>9</v>
      </c>
      <c r="S32" s="223">
        <v>19</v>
      </c>
      <c r="T32" s="224">
        <v>28</v>
      </c>
      <c r="U32" s="213">
        <f t="shared" si="4"/>
        <v>-9</v>
      </c>
    </row>
    <row r="33" spans="1:21" x14ac:dyDescent="0.2">
      <c r="A33" s="35" t="s">
        <v>70</v>
      </c>
      <c r="B33" s="20">
        <v>3746</v>
      </c>
      <c r="C33" s="20">
        <v>884</v>
      </c>
      <c r="D33" s="23">
        <f t="shared" si="6"/>
        <v>80.907127429805612</v>
      </c>
      <c r="E33" s="23">
        <f t="shared" si="7"/>
        <v>19.092872570194384</v>
      </c>
      <c r="F33">
        <v>80.907127429805612</v>
      </c>
      <c r="G33">
        <v>19.092872570194384</v>
      </c>
      <c r="I33" s="225" t="s">
        <v>245</v>
      </c>
      <c r="J33" s="226">
        <v>-8</v>
      </c>
      <c r="K33" s="212">
        <v>17</v>
      </c>
      <c r="L33" s="227">
        <f t="shared" si="0"/>
        <v>0</v>
      </c>
      <c r="M33" s="227">
        <f t="shared" si="1"/>
        <v>-8</v>
      </c>
      <c r="N33" s="227">
        <f t="shared" si="2"/>
        <v>8</v>
      </c>
      <c r="O33" s="227">
        <f t="shared" si="3"/>
        <v>9</v>
      </c>
      <c r="P33" s="228"/>
      <c r="Q33" s="225" t="s">
        <v>245</v>
      </c>
      <c r="R33" s="222">
        <v>8</v>
      </c>
      <c r="S33" s="223">
        <v>17</v>
      </c>
      <c r="T33" s="224">
        <v>25</v>
      </c>
      <c r="U33" s="213">
        <f t="shared" si="4"/>
        <v>-8</v>
      </c>
    </row>
    <row r="34" spans="1:21" x14ac:dyDescent="0.2">
      <c r="A34" s="35" t="s">
        <v>71</v>
      </c>
      <c r="B34" s="20">
        <v>3767</v>
      </c>
      <c r="C34" s="20">
        <v>849</v>
      </c>
      <c r="D34" s="23">
        <f t="shared" si="6"/>
        <v>81.607452339688038</v>
      </c>
      <c r="E34" s="23">
        <f t="shared" si="7"/>
        <v>18.392547660311958</v>
      </c>
      <c r="F34">
        <v>81.607452339688038</v>
      </c>
      <c r="G34">
        <v>18.392547660311958</v>
      </c>
      <c r="I34" s="225" t="s">
        <v>246</v>
      </c>
      <c r="J34" s="226">
        <v>-15</v>
      </c>
      <c r="K34" s="212">
        <v>14</v>
      </c>
      <c r="L34" s="227">
        <f t="shared" si="0"/>
        <v>-1</v>
      </c>
      <c r="M34" s="227">
        <f t="shared" si="1"/>
        <v>-14</v>
      </c>
      <c r="N34" s="227">
        <f t="shared" si="2"/>
        <v>14</v>
      </c>
      <c r="O34" s="227">
        <f t="shared" si="3"/>
        <v>0</v>
      </c>
      <c r="P34" s="228"/>
      <c r="Q34" s="225" t="s">
        <v>246</v>
      </c>
      <c r="R34" s="222">
        <v>15</v>
      </c>
      <c r="S34" s="223">
        <v>14</v>
      </c>
      <c r="T34" s="224">
        <v>29</v>
      </c>
      <c r="U34" s="213">
        <f t="shared" si="4"/>
        <v>-15</v>
      </c>
    </row>
    <row r="35" spans="1:21" x14ac:dyDescent="0.2">
      <c r="A35" s="35" t="s">
        <v>72</v>
      </c>
      <c r="B35" s="20">
        <v>3880</v>
      </c>
      <c r="C35" s="20">
        <v>820</v>
      </c>
      <c r="D35" s="23">
        <f t="shared" si="6"/>
        <v>82.553191489361708</v>
      </c>
      <c r="E35" s="23">
        <f t="shared" si="7"/>
        <v>17.446808510638299</v>
      </c>
      <c r="F35">
        <v>82.553191489361708</v>
      </c>
      <c r="G35">
        <v>17.446808510638299</v>
      </c>
      <c r="I35" s="225" t="s">
        <v>247</v>
      </c>
      <c r="J35" s="226">
        <v>-6</v>
      </c>
      <c r="K35" s="212">
        <v>17</v>
      </c>
      <c r="L35" s="227">
        <f t="shared" ref="L35:L60" si="8">IF(J35+K35&gt;=0,0,J35+K35)</f>
        <v>0</v>
      </c>
      <c r="M35" s="227">
        <f t="shared" ref="M35:M60" si="9">J35-L35</f>
        <v>-6</v>
      </c>
      <c r="N35" s="227">
        <f t="shared" ref="N35:N60" si="10">K35-O35</f>
        <v>6</v>
      </c>
      <c r="O35" s="227">
        <f t="shared" ref="O35:O60" si="11">IF(J35+K35&lt;=0,0,K35+J35)</f>
        <v>11</v>
      </c>
      <c r="P35" s="228"/>
      <c r="Q35" s="225" t="s">
        <v>247</v>
      </c>
      <c r="R35" s="222">
        <v>6</v>
      </c>
      <c r="S35" s="223">
        <v>17</v>
      </c>
      <c r="T35" s="224">
        <v>23</v>
      </c>
      <c r="U35" s="213">
        <f t="shared" ref="U35:U60" si="12">S35-T35</f>
        <v>-6</v>
      </c>
    </row>
    <row r="36" spans="1:21" x14ac:dyDescent="0.2">
      <c r="A36" s="35" t="s">
        <v>73</v>
      </c>
      <c r="B36" s="20">
        <v>3936</v>
      </c>
      <c r="C36" s="20">
        <v>931</v>
      </c>
      <c r="D36" s="23">
        <f t="shared" si="6"/>
        <v>80.87117320731457</v>
      </c>
      <c r="E36" s="23">
        <f t="shared" si="7"/>
        <v>19.128826792685434</v>
      </c>
      <c r="F36">
        <v>80.87117320731457</v>
      </c>
      <c r="G36">
        <v>19.128826792685434</v>
      </c>
      <c r="I36" s="225" t="s">
        <v>248</v>
      </c>
      <c r="J36" s="226">
        <v>-12</v>
      </c>
      <c r="K36" s="212">
        <v>13</v>
      </c>
      <c r="L36" s="227">
        <f t="shared" si="8"/>
        <v>0</v>
      </c>
      <c r="M36" s="227">
        <f t="shared" si="9"/>
        <v>-12</v>
      </c>
      <c r="N36" s="227">
        <f t="shared" si="10"/>
        <v>12</v>
      </c>
      <c r="O36" s="227">
        <f t="shared" si="11"/>
        <v>1</v>
      </c>
      <c r="P36" s="228"/>
      <c r="Q36" s="225" t="s">
        <v>248</v>
      </c>
      <c r="R36" s="222">
        <v>12</v>
      </c>
      <c r="S36" s="223">
        <v>13</v>
      </c>
      <c r="T36" s="224">
        <v>25</v>
      </c>
      <c r="U36" s="213">
        <f t="shared" si="12"/>
        <v>-12</v>
      </c>
    </row>
    <row r="37" spans="1:21" x14ac:dyDescent="0.2">
      <c r="A37" s="35" t="s">
        <v>74</v>
      </c>
      <c r="B37" s="20">
        <v>4198</v>
      </c>
      <c r="C37" s="20">
        <v>977</v>
      </c>
      <c r="D37" s="23">
        <f t="shared" si="6"/>
        <v>81.120772946859901</v>
      </c>
      <c r="E37" s="23">
        <f t="shared" si="7"/>
        <v>18.879227053140095</v>
      </c>
      <c r="F37">
        <v>81.120772946859901</v>
      </c>
      <c r="G37">
        <v>18.879227053140095</v>
      </c>
      <c r="I37" s="225" t="s">
        <v>249</v>
      </c>
      <c r="J37" s="226">
        <v>-14</v>
      </c>
      <c r="K37" s="212">
        <v>19</v>
      </c>
      <c r="L37" s="227">
        <f t="shared" si="8"/>
        <v>0</v>
      </c>
      <c r="M37" s="227">
        <f t="shared" si="9"/>
        <v>-14</v>
      </c>
      <c r="N37" s="227">
        <f t="shared" si="10"/>
        <v>14</v>
      </c>
      <c r="O37" s="227">
        <f t="shared" si="11"/>
        <v>5</v>
      </c>
      <c r="P37" s="228"/>
      <c r="Q37" s="225" t="s">
        <v>249</v>
      </c>
      <c r="R37" s="222">
        <v>14</v>
      </c>
      <c r="S37" s="223">
        <v>19</v>
      </c>
      <c r="T37" s="224">
        <v>33</v>
      </c>
      <c r="U37" s="213">
        <f t="shared" si="12"/>
        <v>-14</v>
      </c>
    </row>
    <row r="38" spans="1:21" x14ac:dyDescent="0.2">
      <c r="A38" s="35" t="s">
        <v>75</v>
      </c>
      <c r="B38" s="20">
        <v>4428</v>
      </c>
      <c r="C38" s="20">
        <v>1075</v>
      </c>
      <c r="D38" s="23">
        <f t="shared" si="6"/>
        <v>80.465200799563874</v>
      </c>
      <c r="E38" s="23">
        <f t="shared" si="7"/>
        <v>19.534799200436126</v>
      </c>
      <c r="F38">
        <v>80.465200799563874</v>
      </c>
      <c r="G38">
        <v>19.534799200436126</v>
      </c>
      <c r="I38" s="225" t="s">
        <v>250</v>
      </c>
      <c r="J38" s="226">
        <v>-7</v>
      </c>
      <c r="K38" s="212">
        <v>5</v>
      </c>
      <c r="L38" s="227">
        <f t="shared" si="8"/>
        <v>-2</v>
      </c>
      <c r="M38" s="227">
        <f t="shared" si="9"/>
        <v>-5</v>
      </c>
      <c r="N38" s="227">
        <f t="shared" si="10"/>
        <v>5</v>
      </c>
      <c r="O38" s="227">
        <f t="shared" si="11"/>
        <v>0</v>
      </c>
      <c r="P38" s="228"/>
      <c r="Q38" s="225" t="s">
        <v>250</v>
      </c>
      <c r="R38" s="222">
        <v>7</v>
      </c>
      <c r="S38" s="223">
        <v>5</v>
      </c>
      <c r="T38" s="224">
        <v>12</v>
      </c>
      <c r="U38" s="213">
        <f t="shared" si="12"/>
        <v>-7</v>
      </c>
    </row>
    <row r="39" spans="1:21" x14ac:dyDescent="0.2">
      <c r="A39" s="35" t="s">
        <v>76</v>
      </c>
      <c r="B39" s="20">
        <v>4541</v>
      </c>
      <c r="C39" s="20">
        <v>1142</v>
      </c>
      <c r="D39" s="23">
        <f t="shared" si="6"/>
        <v>79.904979764209045</v>
      </c>
      <c r="E39" s="23">
        <f t="shared" si="7"/>
        <v>20.095020235790955</v>
      </c>
      <c r="F39">
        <v>79.904979764209045</v>
      </c>
      <c r="G39">
        <v>20.095020235790955</v>
      </c>
      <c r="I39" s="225" t="s">
        <v>251</v>
      </c>
      <c r="J39" s="226">
        <v>-10</v>
      </c>
      <c r="K39" s="212">
        <v>11</v>
      </c>
      <c r="L39" s="227">
        <f t="shared" si="8"/>
        <v>0</v>
      </c>
      <c r="M39" s="227">
        <f t="shared" si="9"/>
        <v>-10</v>
      </c>
      <c r="N39" s="227">
        <f t="shared" si="10"/>
        <v>10</v>
      </c>
      <c r="O39" s="227">
        <f t="shared" si="11"/>
        <v>1</v>
      </c>
      <c r="P39" s="228"/>
      <c r="Q39" s="225" t="s">
        <v>251</v>
      </c>
      <c r="R39" s="222">
        <v>10</v>
      </c>
      <c r="S39" s="223">
        <v>11</v>
      </c>
      <c r="T39" s="224">
        <v>21</v>
      </c>
      <c r="U39" s="213">
        <f t="shared" si="12"/>
        <v>-10</v>
      </c>
    </row>
    <row r="40" spans="1:21" x14ac:dyDescent="0.2">
      <c r="A40" s="35" t="s">
        <v>77</v>
      </c>
      <c r="B40" s="20">
        <v>4643</v>
      </c>
      <c r="C40" s="20">
        <v>1276</v>
      </c>
      <c r="D40" s="23">
        <f t="shared" si="6"/>
        <v>78.442304443318122</v>
      </c>
      <c r="E40" s="23">
        <f t="shared" si="7"/>
        <v>21.557695556681871</v>
      </c>
      <c r="F40">
        <v>78.442304443318122</v>
      </c>
      <c r="G40">
        <v>21.557695556681871</v>
      </c>
      <c r="I40" s="225" t="s">
        <v>252</v>
      </c>
      <c r="J40" s="226">
        <v>-8</v>
      </c>
      <c r="K40" s="212">
        <v>12</v>
      </c>
      <c r="L40" s="227">
        <f t="shared" si="8"/>
        <v>0</v>
      </c>
      <c r="M40" s="227">
        <f t="shared" si="9"/>
        <v>-8</v>
      </c>
      <c r="N40" s="227">
        <f t="shared" si="10"/>
        <v>8</v>
      </c>
      <c r="O40" s="227">
        <f t="shared" si="11"/>
        <v>4</v>
      </c>
      <c r="P40" s="228"/>
      <c r="Q40" s="225" t="s">
        <v>252</v>
      </c>
      <c r="R40" s="222">
        <v>8</v>
      </c>
      <c r="S40" s="223">
        <v>12</v>
      </c>
      <c r="T40" s="224">
        <v>20</v>
      </c>
      <c r="U40" s="213">
        <f t="shared" si="12"/>
        <v>-8</v>
      </c>
    </row>
    <row r="41" spans="1:21" x14ac:dyDescent="0.2">
      <c r="A41" s="35" t="s">
        <v>78</v>
      </c>
      <c r="B41" s="20">
        <v>4295</v>
      </c>
      <c r="C41" s="20">
        <v>1346</v>
      </c>
      <c r="D41" s="23">
        <f t="shared" si="6"/>
        <v>76.138982449920221</v>
      </c>
      <c r="E41" s="23">
        <f t="shared" si="7"/>
        <v>23.861017550079772</v>
      </c>
      <c r="F41" s="23">
        <v>76.138982449920221</v>
      </c>
      <c r="G41" s="23">
        <v>23.861017550079772</v>
      </c>
      <c r="I41" s="225" t="s">
        <v>253</v>
      </c>
      <c r="J41" s="226">
        <v>-6</v>
      </c>
      <c r="K41" s="212">
        <v>13</v>
      </c>
      <c r="L41" s="227">
        <f t="shared" si="8"/>
        <v>0</v>
      </c>
      <c r="M41" s="227">
        <f t="shared" si="9"/>
        <v>-6</v>
      </c>
      <c r="N41" s="227">
        <f t="shared" si="10"/>
        <v>6</v>
      </c>
      <c r="O41" s="227">
        <f t="shared" si="11"/>
        <v>7</v>
      </c>
      <c r="P41" s="228"/>
      <c r="Q41" s="225" t="s">
        <v>253</v>
      </c>
      <c r="R41" s="222">
        <v>6</v>
      </c>
      <c r="S41" s="223">
        <v>13</v>
      </c>
      <c r="T41" s="224">
        <v>19</v>
      </c>
      <c r="U41" s="213">
        <f t="shared" si="12"/>
        <v>-6</v>
      </c>
    </row>
    <row r="42" spans="1:21" x14ac:dyDescent="0.2">
      <c r="I42" s="225" t="s">
        <v>254</v>
      </c>
      <c r="J42" s="226">
        <v>-3</v>
      </c>
      <c r="K42" s="212">
        <v>5</v>
      </c>
      <c r="L42" s="227">
        <f t="shared" si="8"/>
        <v>0</v>
      </c>
      <c r="M42" s="227">
        <f t="shared" si="9"/>
        <v>-3</v>
      </c>
      <c r="N42" s="227">
        <f t="shared" si="10"/>
        <v>3</v>
      </c>
      <c r="O42" s="227">
        <f t="shared" si="11"/>
        <v>2</v>
      </c>
      <c r="P42" s="228"/>
      <c r="Q42" s="225" t="s">
        <v>254</v>
      </c>
      <c r="R42" s="222">
        <v>3</v>
      </c>
      <c r="S42" s="223">
        <v>5</v>
      </c>
      <c r="T42" s="224">
        <v>8</v>
      </c>
      <c r="U42" s="213">
        <f t="shared" si="12"/>
        <v>-3</v>
      </c>
    </row>
    <row r="43" spans="1:21" x14ac:dyDescent="0.2">
      <c r="I43" s="225" t="s">
        <v>255</v>
      </c>
      <c r="J43" s="226">
        <v>-8</v>
      </c>
      <c r="K43" s="212">
        <v>11</v>
      </c>
      <c r="L43" s="227">
        <f t="shared" si="8"/>
        <v>0</v>
      </c>
      <c r="M43" s="227">
        <f t="shared" si="9"/>
        <v>-8</v>
      </c>
      <c r="N43" s="227">
        <f t="shared" si="10"/>
        <v>8</v>
      </c>
      <c r="O43" s="227">
        <f t="shared" si="11"/>
        <v>3</v>
      </c>
      <c r="P43" s="228"/>
      <c r="Q43" s="225" t="s">
        <v>255</v>
      </c>
      <c r="R43" s="222">
        <v>8</v>
      </c>
      <c r="S43" s="223">
        <v>11</v>
      </c>
      <c r="T43" s="224">
        <v>19</v>
      </c>
      <c r="U43" s="213">
        <f t="shared" si="12"/>
        <v>-8</v>
      </c>
    </row>
    <row r="44" spans="1:21" x14ac:dyDescent="0.2">
      <c r="I44" s="225" t="s">
        <v>256</v>
      </c>
      <c r="J44" s="226">
        <v>-4</v>
      </c>
      <c r="K44" s="212">
        <v>5</v>
      </c>
      <c r="L44" s="227">
        <f t="shared" si="8"/>
        <v>0</v>
      </c>
      <c r="M44" s="227">
        <f t="shared" si="9"/>
        <v>-4</v>
      </c>
      <c r="N44" s="227">
        <f t="shared" si="10"/>
        <v>4</v>
      </c>
      <c r="O44" s="227">
        <f t="shared" si="11"/>
        <v>1</v>
      </c>
      <c r="P44" s="228"/>
      <c r="Q44" s="225" t="s">
        <v>256</v>
      </c>
      <c r="R44" s="222">
        <v>4</v>
      </c>
      <c r="S44" s="223">
        <v>5</v>
      </c>
      <c r="T44" s="224">
        <v>9</v>
      </c>
      <c r="U44" s="213">
        <f t="shared" si="12"/>
        <v>-4</v>
      </c>
    </row>
    <row r="45" spans="1:21" x14ac:dyDescent="0.2">
      <c r="I45" s="225" t="s">
        <v>257</v>
      </c>
      <c r="J45" s="226">
        <v>-6</v>
      </c>
      <c r="K45" s="212">
        <v>4</v>
      </c>
      <c r="L45" s="227">
        <f t="shared" si="8"/>
        <v>-2</v>
      </c>
      <c r="M45" s="227">
        <f t="shared" si="9"/>
        <v>-4</v>
      </c>
      <c r="N45" s="227">
        <f t="shared" si="10"/>
        <v>4</v>
      </c>
      <c r="O45" s="227">
        <f t="shared" si="11"/>
        <v>0</v>
      </c>
      <c r="P45" s="228"/>
      <c r="Q45" s="225" t="s">
        <v>257</v>
      </c>
      <c r="R45" s="222">
        <v>6</v>
      </c>
      <c r="S45" s="223">
        <v>4</v>
      </c>
      <c r="T45" s="224">
        <v>10</v>
      </c>
      <c r="U45" s="213">
        <f t="shared" si="12"/>
        <v>-6</v>
      </c>
    </row>
    <row r="46" spans="1:21" x14ac:dyDescent="0.2">
      <c r="I46" s="225" t="s">
        <v>258</v>
      </c>
      <c r="J46" s="226">
        <v>-3</v>
      </c>
      <c r="K46" s="212">
        <v>4</v>
      </c>
      <c r="L46" s="227">
        <f t="shared" si="8"/>
        <v>0</v>
      </c>
      <c r="M46" s="227">
        <f t="shared" si="9"/>
        <v>-3</v>
      </c>
      <c r="N46" s="227">
        <f t="shared" si="10"/>
        <v>3</v>
      </c>
      <c r="O46" s="227">
        <f t="shared" si="11"/>
        <v>1</v>
      </c>
      <c r="P46" s="228"/>
      <c r="Q46" s="225" t="s">
        <v>258</v>
      </c>
      <c r="R46" s="222">
        <v>3</v>
      </c>
      <c r="S46" s="223">
        <v>4</v>
      </c>
      <c r="T46" s="224">
        <v>7</v>
      </c>
      <c r="U46" s="213">
        <f t="shared" si="12"/>
        <v>-3</v>
      </c>
    </row>
    <row r="47" spans="1:21" x14ac:dyDescent="0.2">
      <c r="I47" s="225" t="s">
        <v>259</v>
      </c>
      <c r="J47" s="226">
        <v>-7</v>
      </c>
      <c r="K47" s="212">
        <v>2</v>
      </c>
      <c r="L47" s="227">
        <f t="shared" si="8"/>
        <v>-5</v>
      </c>
      <c r="M47" s="227">
        <f t="shared" si="9"/>
        <v>-2</v>
      </c>
      <c r="N47" s="227">
        <f t="shared" si="10"/>
        <v>2</v>
      </c>
      <c r="O47" s="227">
        <f t="shared" si="11"/>
        <v>0</v>
      </c>
      <c r="P47" s="228"/>
      <c r="Q47" s="225" t="s">
        <v>259</v>
      </c>
      <c r="R47" s="222">
        <v>7</v>
      </c>
      <c r="S47" s="223">
        <v>2</v>
      </c>
      <c r="T47" s="224">
        <v>9</v>
      </c>
      <c r="U47" s="213">
        <f t="shared" si="12"/>
        <v>-7</v>
      </c>
    </row>
    <row r="48" spans="1:21" x14ac:dyDescent="0.2">
      <c r="I48" s="225" t="s">
        <v>260</v>
      </c>
      <c r="J48" s="226">
        <v>-1</v>
      </c>
      <c r="K48" s="212">
        <v>3</v>
      </c>
      <c r="L48" s="227">
        <f t="shared" si="8"/>
        <v>0</v>
      </c>
      <c r="M48" s="227">
        <f t="shared" si="9"/>
        <v>-1</v>
      </c>
      <c r="N48" s="227">
        <f t="shared" si="10"/>
        <v>1</v>
      </c>
      <c r="O48" s="227">
        <f t="shared" si="11"/>
        <v>2</v>
      </c>
      <c r="P48" s="228"/>
      <c r="Q48" s="225" t="s">
        <v>260</v>
      </c>
      <c r="R48" s="222">
        <v>1</v>
      </c>
      <c r="S48" s="223">
        <v>3</v>
      </c>
      <c r="T48" s="224">
        <v>4</v>
      </c>
      <c r="U48" s="213">
        <f t="shared" si="12"/>
        <v>-1</v>
      </c>
    </row>
    <row r="49" spans="9:21" x14ac:dyDescent="0.2">
      <c r="I49" s="225" t="s">
        <v>261</v>
      </c>
      <c r="J49" s="226">
        <v>0</v>
      </c>
      <c r="K49" s="212">
        <v>3</v>
      </c>
      <c r="L49" s="227">
        <f t="shared" si="8"/>
        <v>0</v>
      </c>
      <c r="M49" s="227">
        <f t="shared" si="9"/>
        <v>0</v>
      </c>
      <c r="N49" s="227">
        <f t="shared" si="10"/>
        <v>0</v>
      </c>
      <c r="O49" s="227">
        <f t="shared" si="11"/>
        <v>3</v>
      </c>
      <c r="P49" s="228"/>
      <c r="Q49" s="225" t="s">
        <v>261</v>
      </c>
      <c r="R49" s="222">
        <v>0</v>
      </c>
      <c r="S49" s="223">
        <v>3</v>
      </c>
      <c r="T49" s="224">
        <v>3</v>
      </c>
      <c r="U49" s="213">
        <f t="shared" si="12"/>
        <v>0</v>
      </c>
    </row>
    <row r="50" spans="9:21" x14ac:dyDescent="0.2">
      <c r="I50" s="225" t="s">
        <v>262</v>
      </c>
      <c r="J50" s="226">
        <v>-2</v>
      </c>
      <c r="K50" s="212">
        <v>2</v>
      </c>
      <c r="L50" s="227">
        <f t="shared" si="8"/>
        <v>0</v>
      </c>
      <c r="M50" s="227">
        <f t="shared" si="9"/>
        <v>-2</v>
      </c>
      <c r="N50" s="227">
        <f t="shared" si="10"/>
        <v>2</v>
      </c>
      <c r="O50" s="227">
        <f t="shared" si="11"/>
        <v>0</v>
      </c>
      <c r="P50" s="228"/>
      <c r="Q50" s="225" t="s">
        <v>262</v>
      </c>
      <c r="R50" s="222">
        <v>2</v>
      </c>
      <c r="S50" s="223">
        <v>2</v>
      </c>
      <c r="T50" s="224">
        <v>4</v>
      </c>
      <c r="U50" s="213">
        <f t="shared" si="12"/>
        <v>-2</v>
      </c>
    </row>
    <row r="51" spans="9:21" x14ac:dyDescent="0.2">
      <c r="I51" s="225" t="s">
        <v>263</v>
      </c>
      <c r="J51" s="226">
        <v>-2</v>
      </c>
      <c r="K51" s="212">
        <v>0</v>
      </c>
      <c r="L51" s="227">
        <f t="shared" si="8"/>
        <v>-2</v>
      </c>
      <c r="M51" s="227">
        <f t="shared" si="9"/>
        <v>0</v>
      </c>
      <c r="N51" s="227">
        <f t="shared" si="10"/>
        <v>0</v>
      </c>
      <c r="O51" s="227">
        <f t="shared" si="11"/>
        <v>0</v>
      </c>
      <c r="P51" s="228"/>
      <c r="Q51" s="225" t="s">
        <v>263</v>
      </c>
      <c r="R51" s="222">
        <v>2</v>
      </c>
      <c r="S51" s="223">
        <v>0</v>
      </c>
      <c r="T51" s="224">
        <v>2</v>
      </c>
      <c r="U51" s="213">
        <f t="shared" si="12"/>
        <v>-2</v>
      </c>
    </row>
    <row r="52" spans="9:21" x14ac:dyDescent="0.2">
      <c r="I52" s="225" t="s">
        <v>264</v>
      </c>
      <c r="J52" s="226">
        <v>-1</v>
      </c>
      <c r="K52" s="212">
        <v>2</v>
      </c>
      <c r="L52" s="227">
        <f t="shared" si="8"/>
        <v>0</v>
      </c>
      <c r="M52" s="227">
        <f t="shared" si="9"/>
        <v>-1</v>
      </c>
      <c r="N52" s="227">
        <f t="shared" si="10"/>
        <v>1</v>
      </c>
      <c r="O52" s="227">
        <f t="shared" si="11"/>
        <v>1</v>
      </c>
      <c r="P52" s="228"/>
      <c r="Q52" s="225" t="s">
        <v>264</v>
      </c>
      <c r="R52" s="222">
        <v>1</v>
      </c>
      <c r="S52" s="223">
        <v>2</v>
      </c>
      <c r="T52" s="224">
        <v>3</v>
      </c>
      <c r="U52" s="213">
        <f t="shared" si="12"/>
        <v>-1</v>
      </c>
    </row>
    <row r="53" spans="9:21" x14ac:dyDescent="0.2">
      <c r="I53" s="225" t="s">
        <v>265</v>
      </c>
      <c r="J53" s="226">
        <v>-3</v>
      </c>
      <c r="K53" s="212">
        <v>0</v>
      </c>
      <c r="L53" s="227">
        <f t="shared" si="8"/>
        <v>-3</v>
      </c>
      <c r="M53" s="227">
        <f t="shared" si="9"/>
        <v>0</v>
      </c>
      <c r="N53" s="227">
        <f t="shared" si="10"/>
        <v>0</v>
      </c>
      <c r="O53" s="227">
        <f t="shared" si="11"/>
        <v>0</v>
      </c>
      <c r="P53" s="228"/>
      <c r="Q53" s="225" t="s">
        <v>265</v>
      </c>
      <c r="R53" s="222">
        <v>3</v>
      </c>
      <c r="S53" s="223">
        <v>0</v>
      </c>
      <c r="T53" s="224">
        <v>3</v>
      </c>
      <c r="U53" s="213">
        <f t="shared" si="12"/>
        <v>-3</v>
      </c>
    </row>
    <row r="54" spans="9:21" x14ac:dyDescent="0.2">
      <c r="I54" s="225" t="s">
        <v>266</v>
      </c>
      <c r="J54" s="226">
        <v>-4</v>
      </c>
      <c r="K54" s="212">
        <v>0</v>
      </c>
      <c r="L54" s="227">
        <f t="shared" si="8"/>
        <v>-4</v>
      </c>
      <c r="M54" s="227">
        <f t="shared" si="9"/>
        <v>0</v>
      </c>
      <c r="N54" s="227">
        <f t="shared" si="10"/>
        <v>0</v>
      </c>
      <c r="O54" s="227">
        <f t="shared" si="11"/>
        <v>0</v>
      </c>
      <c r="P54" s="228"/>
      <c r="Q54" s="225" t="s">
        <v>266</v>
      </c>
      <c r="R54" s="222">
        <v>4</v>
      </c>
      <c r="S54" s="223">
        <v>0</v>
      </c>
      <c r="T54" s="224">
        <v>4</v>
      </c>
      <c r="U54" s="213">
        <f t="shared" si="12"/>
        <v>-4</v>
      </c>
    </row>
    <row r="55" spans="9:21" x14ac:dyDescent="0.2">
      <c r="I55" s="225" t="s">
        <v>267</v>
      </c>
      <c r="J55" s="226">
        <v>-1</v>
      </c>
      <c r="K55" s="212">
        <v>0</v>
      </c>
      <c r="L55" s="227">
        <f t="shared" si="8"/>
        <v>-1</v>
      </c>
      <c r="M55" s="227">
        <f t="shared" si="9"/>
        <v>0</v>
      </c>
      <c r="N55" s="227">
        <f t="shared" si="10"/>
        <v>0</v>
      </c>
      <c r="O55" s="227">
        <f t="shared" si="11"/>
        <v>0</v>
      </c>
      <c r="P55" s="228"/>
      <c r="Q55" s="225" t="s">
        <v>267</v>
      </c>
      <c r="R55" s="222">
        <v>1</v>
      </c>
      <c r="S55" s="223">
        <v>0</v>
      </c>
      <c r="T55" s="224">
        <v>1</v>
      </c>
      <c r="U55" s="213">
        <f t="shared" si="12"/>
        <v>-1</v>
      </c>
    </row>
    <row r="56" spans="9:21" x14ac:dyDescent="0.2">
      <c r="I56" s="225" t="s">
        <v>268</v>
      </c>
      <c r="J56" s="226">
        <v>-2</v>
      </c>
      <c r="K56" s="212">
        <v>0</v>
      </c>
      <c r="L56" s="227">
        <f t="shared" si="8"/>
        <v>-2</v>
      </c>
      <c r="M56" s="227">
        <f t="shared" si="9"/>
        <v>0</v>
      </c>
      <c r="N56" s="227">
        <f t="shared" si="10"/>
        <v>0</v>
      </c>
      <c r="O56" s="227">
        <f t="shared" si="11"/>
        <v>0</v>
      </c>
      <c r="P56" s="228"/>
      <c r="Q56" s="225" t="s">
        <v>268</v>
      </c>
      <c r="R56" s="222">
        <v>2</v>
      </c>
      <c r="S56" s="223">
        <v>0</v>
      </c>
      <c r="T56" s="224">
        <v>2</v>
      </c>
      <c r="U56" s="213">
        <f t="shared" si="12"/>
        <v>-2</v>
      </c>
    </row>
    <row r="57" spans="9:21" x14ac:dyDescent="0.2">
      <c r="I57" s="225" t="s">
        <v>269</v>
      </c>
      <c r="J57" s="226">
        <v>-4</v>
      </c>
      <c r="K57" s="212">
        <v>0</v>
      </c>
      <c r="L57" s="227">
        <f t="shared" si="8"/>
        <v>-4</v>
      </c>
      <c r="M57" s="227">
        <f t="shared" si="9"/>
        <v>0</v>
      </c>
      <c r="N57" s="227">
        <f t="shared" si="10"/>
        <v>0</v>
      </c>
      <c r="O57" s="227">
        <f t="shared" si="11"/>
        <v>0</v>
      </c>
      <c r="P57" s="228"/>
      <c r="Q57" s="225" t="s">
        <v>269</v>
      </c>
      <c r="R57" s="222">
        <v>4</v>
      </c>
      <c r="S57" s="223">
        <v>0</v>
      </c>
      <c r="T57" s="224">
        <v>4</v>
      </c>
      <c r="U57" s="213">
        <f t="shared" si="12"/>
        <v>-4</v>
      </c>
    </row>
    <row r="58" spans="9:21" x14ac:dyDescent="0.2">
      <c r="I58" s="225" t="s">
        <v>270</v>
      </c>
      <c r="J58" s="226">
        <v>-1</v>
      </c>
      <c r="K58" s="212">
        <v>1</v>
      </c>
      <c r="L58" s="227">
        <f t="shared" si="8"/>
        <v>0</v>
      </c>
      <c r="M58" s="227">
        <f t="shared" si="9"/>
        <v>-1</v>
      </c>
      <c r="N58" s="227">
        <f t="shared" si="10"/>
        <v>1</v>
      </c>
      <c r="O58" s="227">
        <f t="shared" si="11"/>
        <v>0</v>
      </c>
      <c r="P58" s="228"/>
      <c r="Q58" s="225" t="s">
        <v>270</v>
      </c>
      <c r="R58" s="222">
        <v>1</v>
      </c>
      <c r="S58" s="223">
        <v>1</v>
      </c>
      <c r="T58" s="224">
        <v>2</v>
      </c>
      <c r="U58" s="213">
        <f t="shared" si="12"/>
        <v>-1</v>
      </c>
    </row>
    <row r="59" spans="9:21" x14ac:dyDescent="0.2">
      <c r="I59" s="225" t="s">
        <v>271</v>
      </c>
      <c r="J59" s="226">
        <v>0</v>
      </c>
      <c r="K59" s="212">
        <v>1</v>
      </c>
      <c r="L59" s="227">
        <f t="shared" si="8"/>
        <v>0</v>
      </c>
      <c r="M59" s="227">
        <f t="shared" si="9"/>
        <v>0</v>
      </c>
      <c r="N59" s="227">
        <f t="shared" si="10"/>
        <v>0</v>
      </c>
      <c r="O59" s="227">
        <f t="shared" si="11"/>
        <v>1</v>
      </c>
      <c r="P59" s="228"/>
      <c r="Q59" s="225" t="s">
        <v>271</v>
      </c>
      <c r="R59" s="222">
        <v>0</v>
      </c>
      <c r="S59" s="223">
        <v>1</v>
      </c>
      <c r="T59" s="224">
        <v>1</v>
      </c>
      <c r="U59" s="213">
        <f t="shared" si="12"/>
        <v>0</v>
      </c>
    </row>
    <row r="60" spans="9:21" x14ac:dyDescent="0.2">
      <c r="I60" s="225" t="s">
        <v>272</v>
      </c>
      <c r="J60" s="226">
        <v>-1</v>
      </c>
      <c r="K60" s="212">
        <v>0</v>
      </c>
      <c r="L60" s="227">
        <f t="shared" si="8"/>
        <v>-1</v>
      </c>
      <c r="M60" s="227">
        <f t="shared" si="9"/>
        <v>0</v>
      </c>
      <c r="N60" s="227">
        <f t="shared" si="10"/>
        <v>0</v>
      </c>
      <c r="O60" s="227">
        <f t="shared" si="11"/>
        <v>0</v>
      </c>
      <c r="P60" s="228"/>
      <c r="Q60" s="225" t="s">
        <v>272</v>
      </c>
      <c r="R60" s="222">
        <v>1</v>
      </c>
      <c r="S60" s="223">
        <v>0</v>
      </c>
      <c r="T60" s="224">
        <v>1</v>
      </c>
      <c r="U60" s="213">
        <f t="shared" si="12"/>
        <v>-1</v>
      </c>
    </row>
    <row r="61" spans="9:21" x14ac:dyDescent="0.2">
      <c r="I61" s="229"/>
      <c r="J61" s="226"/>
      <c r="K61" s="212"/>
      <c r="L61" s="212"/>
      <c r="M61" s="212"/>
      <c r="N61" s="212"/>
      <c r="O61" s="212"/>
      <c r="P61" s="228"/>
      <c r="Q61" s="225"/>
      <c r="R61" s="222"/>
      <c r="S61" s="223"/>
      <c r="T61" s="224"/>
      <c r="U61" s="213"/>
    </row>
    <row r="62" spans="9:21" x14ac:dyDescent="0.2">
      <c r="I62" s="229"/>
      <c r="J62" s="226"/>
      <c r="K62" s="212"/>
      <c r="L62" s="212"/>
      <c r="M62" s="212"/>
      <c r="N62" s="212"/>
      <c r="O62" s="212"/>
      <c r="P62" s="228"/>
      <c r="Q62" s="225"/>
      <c r="R62" s="222"/>
      <c r="S62" s="223"/>
      <c r="T62" s="224"/>
      <c r="U62" s="213"/>
    </row>
    <row r="63" spans="9:21" x14ac:dyDescent="0.2">
      <c r="I63" s="229"/>
      <c r="J63" s="226"/>
      <c r="K63" s="212"/>
      <c r="L63" s="212"/>
      <c r="M63" s="212"/>
      <c r="N63" s="212"/>
      <c r="O63" s="212"/>
      <c r="P63" s="228"/>
      <c r="Q63" s="225"/>
      <c r="R63" s="222"/>
      <c r="S63" s="223"/>
      <c r="T63" s="224"/>
      <c r="U63" s="213"/>
    </row>
    <row r="64" spans="9:21" x14ac:dyDescent="0.2">
      <c r="I64" s="229"/>
      <c r="J64" s="226"/>
      <c r="K64" s="212"/>
      <c r="L64" s="212"/>
      <c r="M64" s="212"/>
      <c r="N64" s="212"/>
      <c r="O64" s="212"/>
      <c r="P64" s="228"/>
      <c r="Q64" s="225"/>
      <c r="R64" s="222"/>
      <c r="S64" s="223"/>
      <c r="T64" s="224"/>
      <c r="U64" s="213"/>
    </row>
    <row r="65" spans="9:21" x14ac:dyDescent="0.2">
      <c r="I65" s="228"/>
      <c r="J65" s="229">
        <f>SUM(J4:J63)</f>
        <v>-354</v>
      </c>
      <c r="K65" s="229">
        <f>SUM(K4:K63)</f>
        <v>658</v>
      </c>
      <c r="L65" s="228"/>
      <c r="M65" s="228"/>
      <c r="N65" s="228"/>
      <c r="O65" s="228"/>
      <c r="P65" s="228"/>
      <c r="Q65" s="228"/>
      <c r="R65" s="228"/>
      <c r="S65" s="228"/>
      <c r="T65" s="228"/>
      <c r="U65" s="213"/>
    </row>
    <row r="66" spans="9:21" x14ac:dyDescent="0.2">
      <c r="O66" s="228"/>
    </row>
    <row r="67" spans="9:21" x14ac:dyDescent="0.2">
      <c r="O67" s="228"/>
    </row>
    <row r="68" spans="9:21" x14ac:dyDescent="0.2">
      <c r="O68" s="228"/>
    </row>
    <row r="69" spans="9:21" x14ac:dyDescent="0.2">
      <c r="O69" s="228"/>
    </row>
    <row r="70" spans="9:21" x14ac:dyDescent="0.2">
      <c r="O70" s="228"/>
    </row>
    <row r="71" spans="9:21" x14ac:dyDescent="0.2">
      <c r="O71" s="228"/>
    </row>
    <row r="72" spans="9:21" x14ac:dyDescent="0.2">
      <c r="O72" s="228"/>
    </row>
    <row r="73" spans="9:21" x14ac:dyDescent="0.2">
      <c r="O73" s="228"/>
    </row>
    <row r="74" spans="9:21" x14ac:dyDescent="0.2">
      <c r="O74" s="228"/>
    </row>
    <row r="75" spans="9:21" x14ac:dyDescent="0.2">
      <c r="O75" s="228"/>
    </row>
    <row r="76" spans="9:21" x14ac:dyDescent="0.2">
      <c r="O76" s="228"/>
    </row>
    <row r="77" spans="9:21" x14ac:dyDescent="0.2">
      <c r="O77" s="228"/>
    </row>
    <row r="78" spans="9:21" x14ac:dyDescent="0.2">
      <c r="O78" s="228"/>
    </row>
    <row r="79" spans="9:21" x14ac:dyDescent="0.2">
      <c r="O79" s="228"/>
    </row>
    <row r="80" spans="9:21" x14ac:dyDescent="0.2">
      <c r="O80" s="228"/>
    </row>
    <row r="81" spans="15:15" x14ac:dyDescent="0.2">
      <c r="O81" s="228"/>
    </row>
    <row r="82" spans="15:15" x14ac:dyDescent="0.2">
      <c r="O82" s="228"/>
    </row>
    <row r="83" spans="15:15" x14ac:dyDescent="0.2">
      <c r="O83" s="228"/>
    </row>
    <row r="84" spans="15:15" x14ac:dyDescent="0.2">
      <c r="O84" s="228"/>
    </row>
    <row r="85" spans="15:15" x14ac:dyDescent="0.2">
      <c r="O85" s="228"/>
    </row>
    <row r="86" spans="15:15" x14ac:dyDescent="0.2">
      <c r="O86" s="228"/>
    </row>
    <row r="87" spans="15:15" x14ac:dyDescent="0.2">
      <c r="O87" s="228"/>
    </row>
    <row r="88" spans="15:15" x14ac:dyDescent="0.2">
      <c r="O88" s="228"/>
    </row>
    <row r="89" spans="15:15" x14ac:dyDescent="0.2">
      <c r="O89" s="228"/>
    </row>
    <row r="90" spans="15:15" x14ac:dyDescent="0.2">
      <c r="O90" s="228"/>
    </row>
    <row r="91" spans="15:15" x14ac:dyDescent="0.2">
      <c r="O91" s="228"/>
    </row>
    <row r="92" spans="15:15" x14ac:dyDescent="0.2">
      <c r="O92" s="228"/>
    </row>
    <row r="93" spans="15:15" x14ac:dyDescent="0.2">
      <c r="O93" s="228"/>
    </row>
    <row r="94" spans="15:15" x14ac:dyDescent="0.2">
      <c r="O94" s="228"/>
    </row>
    <row r="95" spans="15:15" x14ac:dyDescent="0.2">
      <c r="O95" s="228"/>
    </row>
    <row r="96" spans="15:15" x14ac:dyDescent="0.2">
      <c r="O96" s="228"/>
    </row>
    <row r="97" spans="1:15" x14ac:dyDescent="0.2">
      <c r="O97" s="228"/>
    </row>
    <row r="98" spans="1:15" x14ac:dyDescent="0.2">
      <c r="O98" s="228"/>
    </row>
    <row r="99" spans="1:15" x14ac:dyDescent="0.2">
      <c r="O99" s="228"/>
    </row>
    <row r="100" spans="1:15" x14ac:dyDescent="0.2">
      <c r="O100" s="228"/>
    </row>
    <row r="101" spans="1:15" x14ac:dyDescent="0.2">
      <c r="O101" s="228"/>
    </row>
    <row r="102" spans="1:15" x14ac:dyDescent="0.2">
      <c r="O102" s="228"/>
    </row>
    <row r="103" spans="1:15" x14ac:dyDescent="0.2">
      <c r="O103" s="228"/>
    </row>
    <row r="104" spans="1:15" x14ac:dyDescent="0.2">
      <c r="O104" s="228"/>
    </row>
    <row r="105" spans="1:15" x14ac:dyDescent="0.2">
      <c r="O105" s="228"/>
    </row>
    <row r="106" spans="1:15" x14ac:dyDescent="0.2">
      <c r="O106" s="228"/>
    </row>
    <row r="107" spans="1:15" x14ac:dyDescent="0.2">
      <c r="O107" s="228"/>
    </row>
    <row r="108" spans="1:15" x14ac:dyDescent="0.2">
      <c r="O108" s="228"/>
    </row>
    <row r="109" spans="1:15" x14ac:dyDescent="0.2">
      <c r="O109" s="228"/>
    </row>
    <row r="110" spans="1:15" x14ac:dyDescent="0.2">
      <c r="A110" s="105"/>
      <c r="B110" s="105"/>
      <c r="C110" s="105"/>
      <c r="D110" s="105"/>
      <c r="E110" s="105"/>
      <c r="F110" s="105"/>
      <c r="G110" s="105"/>
      <c r="I110" s="105"/>
      <c r="J110" s="105"/>
      <c r="K110" s="105"/>
      <c r="L110" s="105"/>
      <c r="M110" s="105"/>
      <c r="N110" s="105"/>
      <c r="O110" s="105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B1" sqref="B1"/>
    </sheetView>
  </sheetViews>
  <sheetFormatPr baseColWidth="10" defaultColWidth="11.42578125" defaultRowHeight="12.75" x14ac:dyDescent="0.2"/>
  <cols>
    <col min="1" max="1" width="1.7109375" style="11" customWidth="1"/>
    <col min="2" max="2" width="25.7109375" style="311" customWidth="1"/>
    <col min="3" max="3" width="15.7109375" style="12" customWidth="1"/>
    <col min="4" max="4" width="1.7109375" style="12" customWidth="1"/>
    <col min="5" max="5" width="25.7109375" style="12" customWidth="1"/>
    <col min="6" max="16384" width="11.42578125" style="12"/>
  </cols>
  <sheetData>
    <row r="3" spans="1:2" x14ac:dyDescent="0.2">
      <c r="B3" s="307"/>
    </row>
    <row r="4" spans="1:2" x14ac:dyDescent="0.2">
      <c r="B4" s="307"/>
    </row>
    <row r="5" spans="1:2" x14ac:dyDescent="0.2">
      <c r="B5" s="307"/>
    </row>
    <row r="6" spans="1:2" x14ac:dyDescent="0.2">
      <c r="B6" s="307"/>
    </row>
    <row r="7" spans="1:2" x14ac:dyDescent="0.2">
      <c r="B7" s="307"/>
    </row>
    <row r="8" spans="1:2" x14ac:dyDescent="0.2">
      <c r="B8" s="307"/>
    </row>
    <row r="9" spans="1:2" x14ac:dyDescent="0.2">
      <c r="B9" s="307"/>
    </row>
    <row r="10" spans="1:2" x14ac:dyDescent="0.2">
      <c r="B10" s="307"/>
    </row>
    <row r="11" spans="1:2" x14ac:dyDescent="0.2">
      <c r="B11" s="307"/>
    </row>
    <row r="12" spans="1:2" x14ac:dyDescent="0.2">
      <c r="B12" s="307"/>
    </row>
    <row r="13" spans="1:2" x14ac:dyDescent="0.2">
      <c r="B13" s="307"/>
    </row>
    <row r="14" spans="1:2" x14ac:dyDescent="0.2">
      <c r="B14" s="307"/>
    </row>
    <row r="15" spans="1:2" x14ac:dyDescent="0.2">
      <c r="B15" s="307"/>
    </row>
    <row r="16" spans="1:2" x14ac:dyDescent="0.2">
      <c r="A16" s="12"/>
      <c r="B16" s="307"/>
    </row>
    <row r="17" spans="1:2" x14ac:dyDescent="0.2">
      <c r="A17" s="12"/>
      <c r="B17" s="307"/>
    </row>
    <row r="18" spans="1:2" x14ac:dyDescent="0.2">
      <c r="A18" s="12"/>
      <c r="B18" s="307"/>
    </row>
    <row r="19" spans="1:2" x14ac:dyDescent="0.2">
      <c r="B19" s="308"/>
    </row>
    <row r="20" spans="1:2" x14ac:dyDescent="0.2">
      <c r="B20" s="307"/>
    </row>
    <row r="21" spans="1:2" x14ac:dyDescent="0.2">
      <c r="A21" s="13" t="s">
        <v>3</v>
      </c>
      <c r="B21" s="307"/>
    </row>
    <row r="23" spans="1:2" ht="11.1" customHeight="1" x14ac:dyDescent="0.2">
      <c r="A23" s="12"/>
      <c r="B23" s="309" t="s">
        <v>4</v>
      </c>
    </row>
    <row r="24" spans="1:2" ht="11.1" customHeight="1" x14ac:dyDescent="0.2">
      <c r="A24" s="12"/>
      <c r="B24" s="310" t="s">
        <v>79</v>
      </c>
    </row>
    <row r="25" spans="1:2" ht="11.1" customHeight="1" x14ac:dyDescent="0.2">
      <c r="A25" s="12"/>
    </row>
    <row r="26" spans="1:2" ht="11.1" customHeight="1" x14ac:dyDescent="0.2">
      <c r="A26" s="12"/>
      <c r="B26" s="312" t="s">
        <v>35</v>
      </c>
    </row>
    <row r="27" spans="1:2" ht="11.1" customHeight="1" x14ac:dyDescent="0.2">
      <c r="A27" s="12"/>
      <c r="B27" s="312" t="s">
        <v>302</v>
      </c>
    </row>
    <row r="28" spans="1:2" ht="11.1" customHeight="1" x14ac:dyDescent="0.2">
      <c r="A28" s="12"/>
      <c r="B28" s="313"/>
    </row>
    <row r="29" spans="1:2" ht="11.1" customHeight="1" x14ac:dyDescent="0.2">
      <c r="A29" s="12"/>
      <c r="B29" s="309"/>
    </row>
    <row r="30" spans="1:2" ht="11.1" customHeight="1" x14ac:dyDescent="0.2">
      <c r="A30" s="12"/>
      <c r="B30" s="313"/>
    </row>
    <row r="31" spans="1:2" ht="11.1" customHeight="1" x14ac:dyDescent="0.2">
      <c r="A31" s="12"/>
      <c r="B31" s="313"/>
    </row>
    <row r="32" spans="1:2" ht="11.1" customHeight="1" x14ac:dyDescent="0.2">
      <c r="A32" s="12"/>
      <c r="B32" s="312"/>
    </row>
    <row r="33" spans="1:5" ht="80.45" customHeight="1" x14ac:dyDescent="0.2">
      <c r="A33" s="12"/>
    </row>
    <row r="34" spans="1:5" ht="10.9" customHeight="1" x14ac:dyDescent="0.2">
      <c r="A34" s="14" t="s">
        <v>5</v>
      </c>
      <c r="B34" s="314"/>
      <c r="C34" s="15"/>
      <c r="D34" s="16" t="s">
        <v>6</v>
      </c>
      <c r="E34" s="17"/>
    </row>
    <row r="35" spans="1:5" ht="10.9" customHeight="1" x14ac:dyDescent="0.2">
      <c r="A35" s="15"/>
      <c r="B35" s="314"/>
      <c r="C35" s="15"/>
      <c r="D35" s="17"/>
      <c r="E35" s="17"/>
    </row>
    <row r="36" spans="1:5" ht="10.9" customHeight="1" x14ac:dyDescent="0.2">
      <c r="A36" s="15"/>
      <c r="B36" s="315" t="s">
        <v>7</v>
      </c>
      <c r="C36" s="15"/>
      <c r="D36" s="17">
        <v>0</v>
      </c>
      <c r="E36" s="17" t="s">
        <v>8</v>
      </c>
    </row>
    <row r="37" spans="1:5" ht="10.9" customHeight="1" x14ac:dyDescent="0.2">
      <c r="A37" s="15"/>
      <c r="B37" s="314" t="s">
        <v>41</v>
      </c>
      <c r="C37" s="15"/>
      <c r="D37" s="15"/>
      <c r="E37" s="17" t="s">
        <v>9</v>
      </c>
    </row>
    <row r="38" spans="1:5" ht="10.9" customHeight="1" x14ac:dyDescent="0.2">
      <c r="A38" s="15"/>
      <c r="B38" s="314" t="s">
        <v>42</v>
      </c>
      <c r="C38" s="15"/>
      <c r="D38" s="15"/>
      <c r="E38" s="17" t="s">
        <v>10</v>
      </c>
    </row>
    <row r="39" spans="1:5" ht="10.9" customHeight="1" x14ac:dyDescent="0.2">
      <c r="A39" s="15"/>
      <c r="B39" s="314" t="s">
        <v>11</v>
      </c>
      <c r="C39" s="15"/>
      <c r="D39" s="17" t="s">
        <v>12</v>
      </c>
      <c r="E39" s="17" t="s">
        <v>13</v>
      </c>
    </row>
    <row r="40" spans="1:5" ht="10.9" customHeight="1" x14ac:dyDescent="0.2">
      <c r="A40" s="15"/>
      <c r="B40" s="314" t="s">
        <v>14</v>
      </c>
      <c r="C40" s="15"/>
      <c r="D40" s="17" t="s">
        <v>15</v>
      </c>
      <c r="E40" s="17" t="s">
        <v>16</v>
      </c>
    </row>
    <row r="41" spans="1:5" ht="10.9" customHeight="1" x14ac:dyDescent="0.2">
      <c r="A41" s="15"/>
      <c r="B41" s="315"/>
      <c r="C41" s="18"/>
      <c r="D41" s="17" t="s">
        <v>17</v>
      </c>
      <c r="E41" s="17" t="s">
        <v>18</v>
      </c>
    </row>
    <row r="42" spans="1:5" ht="10.9" customHeight="1" x14ac:dyDescent="0.2">
      <c r="A42" s="15"/>
      <c r="B42" s="314" t="s">
        <v>61</v>
      </c>
      <c r="C42" s="18"/>
      <c r="D42" s="17" t="s">
        <v>19</v>
      </c>
      <c r="E42" s="17" t="s">
        <v>20</v>
      </c>
    </row>
    <row r="43" spans="1:5" ht="10.9" customHeight="1" x14ac:dyDescent="0.2">
      <c r="A43" s="15"/>
      <c r="B43" s="314" t="s">
        <v>62</v>
      </c>
      <c r="C43" s="18"/>
      <c r="D43" s="17" t="s">
        <v>21</v>
      </c>
      <c r="E43" s="17" t="s">
        <v>22</v>
      </c>
    </row>
    <row r="44" spans="1:5" ht="10.9" customHeight="1" x14ac:dyDescent="0.2">
      <c r="A44" s="18"/>
      <c r="B44" s="316"/>
      <c r="C44" s="18"/>
      <c r="D44" s="15"/>
      <c r="E44" s="17" t="s">
        <v>23</v>
      </c>
    </row>
    <row r="45" spans="1:5" ht="10.9" customHeight="1" x14ac:dyDescent="0.2">
      <c r="A45" s="18"/>
      <c r="B45" s="316"/>
      <c r="C45" s="18"/>
      <c r="D45" s="17" t="s">
        <v>24</v>
      </c>
      <c r="E45" s="17" t="s">
        <v>25</v>
      </c>
    </row>
    <row r="46" spans="1:5" ht="10.9" customHeight="1" x14ac:dyDescent="0.2">
      <c r="A46" s="18"/>
      <c r="B46" s="316"/>
      <c r="C46" s="18"/>
      <c r="D46" s="17" t="s">
        <v>26</v>
      </c>
      <c r="E46" s="17" t="s">
        <v>27</v>
      </c>
    </row>
    <row r="47" spans="1:5" ht="10.9" customHeight="1" x14ac:dyDescent="0.2">
      <c r="A47" s="18"/>
      <c r="B47" s="316"/>
      <c r="C47" s="18"/>
      <c r="D47" s="17" t="s">
        <v>28</v>
      </c>
      <c r="E47" s="17" t="s">
        <v>29</v>
      </c>
    </row>
    <row r="48" spans="1:5" ht="10.9" customHeight="1" x14ac:dyDescent="0.2">
      <c r="A48" s="18"/>
      <c r="B48" s="316"/>
      <c r="C48" s="18"/>
      <c r="D48" s="17" t="s">
        <v>30</v>
      </c>
      <c r="E48" s="17" t="s">
        <v>31</v>
      </c>
    </row>
    <row r="49" spans="1:5" ht="10.9" customHeight="1" x14ac:dyDescent="0.2">
      <c r="A49" s="18"/>
      <c r="B49" s="316"/>
      <c r="C49" s="18"/>
      <c r="D49" s="15"/>
      <c r="E49" s="17"/>
    </row>
    <row r="50" spans="1:5" ht="10.9" customHeight="1" x14ac:dyDescent="0.2">
      <c r="A50" s="18"/>
      <c r="B50" s="316"/>
      <c r="C50" s="18"/>
      <c r="D50" s="15"/>
      <c r="E50" s="17"/>
    </row>
    <row r="51" spans="1:5" ht="10.9" customHeight="1" x14ac:dyDescent="0.2">
      <c r="A51" s="15"/>
      <c r="B51" s="315" t="s">
        <v>32</v>
      </c>
      <c r="C51" s="18"/>
    </row>
    <row r="52" spans="1:5" ht="10.9" customHeight="1" x14ac:dyDescent="0.2">
      <c r="A52" s="15"/>
      <c r="B52" s="317" t="s">
        <v>64</v>
      </c>
      <c r="C52" s="18"/>
    </row>
    <row r="53" spans="1:5" ht="10.9" customHeight="1" x14ac:dyDescent="0.2">
      <c r="A53" s="15"/>
      <c r="B53" s="317"/>
      <c r="C53" s="18"/>
    </row>
    <row r="54" spans="1:5" ht="30" customHeight="1" x14ac:dyDescent="0.2">
      <c r="A54" s="15"/>
      <c r="B54" s="317"/>
      <c r="C54" s="18"/>
    </row>
    <row r="55" spans="1:5" ht="18" customHeight="1" x14ac:dyDescent="0.2">
      <c r="A55" s="12"/>
      <c r="B55" s="331" t="s">
        <v>33</v>
      </c>
      <c r="C55" s="331"/>
      <c r="D55" s="331"/>
    </row>
    <row r="56" spans="1:5" ht="18" customHeight="1" x14ac:dyDescent="0.2">
      <c r="A56" s="18"/>
      <c r="B56" s="331"/>
      <c r="C56" s="331"/>
      <c r="D56" s="331"/>
    </row>
    <row r="57" spans="1:5" ht="10.9" customHeight="1" x14ac:dyDescent="0.2">
      <c r="A57" s="18"/>
      <c r="B57" s="318" t="s">
        <v>34</v>
      </c>
      <c r="C57" s="18"/>
    </row>
    <row r="58" spans="1:5" ht="10.9" customHeight="1" x14ac:dyDescent="0.2">
      <c r="A58" s="18"/>
      <c r="C58" s="18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CB24B-4053-4C98-B599-2473BEA727AC}">
  <sheetPr codeName="Tabelle3"/>
  <dimension ref="A1:D36"/>
  <sheetViews>
    <sheetView zoomScaleNormal="100" zoomScaleSheetLayoutView="100" workbookViewId="0">
      <selection activeCell="B4" sqref="B4"/>
    </sheetView>
  </sheetViews>
  <sheetFormatPr baseColWidth="10" defaultColWidth="11.5703125" defaultRowHeight="12" x14ac:dyDescent="0.2"/>
  <cols>
    <col min="1" max="1" width="2.7109375" style="265" customWidth="1"/>
    <col min="2" max="2" width="80.85546875" style="250" customWidth="1"/>
    <col min="3" max="3" width="2.7109375" style="324" customWidth="1"/>
    <col min="4" max="4" width="9.5703125" style="125" customWidth="1"/>
    <col min="5" max="16384" width="11.5703125" style="125"/>
  </cols>
  <sheetData>
    <row r="1" spans="1:4" ht="100.15" customHeight="1" x14ac:dyDescent="0.3">
      <c r="A1" s="332" t="s">
        <v>36</v>
      </c>
      <c r="B1" s="332"/>
      <c r="C1" s="319"/>
      <c r="D1" s="333"/>
    </row>
    <row r="2" spans="1:4" s="3" customFormat="1" ht="20.65" customHeight="1" x14ac:dyDescent="0.2">
      <c r="A2" s="252"/>
      <c r="B2" s="297"/>
      <c r="C2" s="248" t="s">
        <v>37</v>
      </c>
      <c r="D2" s="334"/>
    </row>
    <row r="3" spans="1:4" s="3" customFormat="1" ht="12" customHeight="1" x14ac:dyDescent="0.2">
      <c r="A3" s="252"/>
      <c r="B3" s="297"/>
      <c r="C3" s="320"/>
      <c r="D3" s="334"/>
    </row>
    <row r="4" spans="1:4" s="3" customFormat="1" ht="12" customHeight="1" x14ac:dyDescent="0.2">
      <c r="A4" s="252"/>
      <c r="B4" s="130" t="s">
        <v>38</v>
      </c>
      <c r="C4" s="320"/>
      <c r="D4" s="334"/>
    </row>
    <row r="5" spans="1:4" s="3" customFormat="1" ht="12" customHeight="1" x14ac:dyDescent="0.2">
      <c r="A5" s="252"/>
      <c r="B5" s="298" t="s">
        <v>39</v>
      </c>
      <c r="C5" s="321"/>
      <c r="D5" s="334"/>
    </row>
    <row r="6" spans="1:4" s="3" customFormat="1" ht="16.149999999999999" customHeight="1" x14ac:dyDescent="0.2">
      <c r="A6" s="252"/>
      <c r="B6" s="298"/>
      <c r="C6" s="321"/>
      <c r="D6" s="334"/>
    </row>
    <row r="7" spans="1:4" s="3" customFormat="1" ht="12" customHeight="1" x14ac:dyDescent="0.2">
      <c r="A7" s="252"/>
      <c r="B7" s="299" t="s">
        <v>63</v>
      </c>
      <c r="C7" s="322"/>
      <c r="D7" s="334"/>
    </row>
    <row r="8" spans="1:4" x14ac:dyDescent="0.2">
      <c r="A8" s="252"/>
      <c r="B8" s="300"/>
      <c r="C8" s="322"/>
    </row>
    <row r="9" spans="1:4" x14ac:dyDescent="0.2">
      <c r="A9" s="253">
        <v>1</v>
      </c>
      <c r="B9" s="301" t="s">
        <v>163</v>
      </c>
      <c r="C9" s="323">
        <v>6</v>
      </c>
    </row>
    <row r="10" spans="1:4" ht="12.75" x14ac:dyDescent="0.2">
      <c r="A10" s="254"/>
      <c r="B10" s="301"/>
      <c r="C10" s="323"/>
    </row>
    <row r="11" spans="1:4" x14ac:dyDescent="0.2">
      <c r="A11" s="255">
        <v>2</v>
      </c>
      <c r="B11" s="301" t="s">
        <v>202</v>
      </c>
      <c r="C11" s="323">
        <v>12</v>
      </c>
    </row>
    <row r="12" spans="1:4" x14ac:dyDescent="0.2">
      <c r="A12" s="255"/>
      <c r="B12" s="130"/>
      <c r="C12" s="323"/>
    </row>
    <row r="13" spans="1:4" x14ac:dyDescent="0.2">
      <c r="A13" s="255"/>
      <c r="B13" s="299" t="s">
        <v>40</v>
      </c>
    </row>
    <row r="15" spans="1:4" x14ac:dyDescent="0.2">
      <c r="A15" s="256">
        <v>1</v>
      </c>
      <c r="B15" s="155" t="s">
        <v>151</v>
      </c>
      <c r="C15" s="323"/>
    </row>
    <row r="16" spans="1:4" x14ac:dyDescent="0.2">
      <c r="A16" s="256"/>
      <c r="B16" s="129" t="s">
        <v>152</v>
      </c>
      <c r="C16" s="323">
        <v>4</v>
      </c>
    </row>
    <row r="17" spans="1:3" x14ac:dyDescent="0.2">
      <c r="A17" s="126"/>
      <c r="B17" s="126"/>
      <c r="C17" s="325"/>
    </row>
    <row r="18" spans="1:3" ht="12.75" x14ac:dyDescent="0.2">
      <c r="A18" s="257">
        <v>2</v>
      </c>
      <c r="B18" s="130" t="s">
        <v>149</v>
      </c>
      <c r="C18" s="49"/>
    </row>
    <row r="19" spans="1:3" ht="12.75" x14ac:dyDescent="0.2">
      <c r="A19" s="258"/>
      <c r="B19" s="129" t="s">
        <v>150</v>
      </c>
      <c r="C19" s="326">
        <v>5</v>
      </c>
    </row>
    <row r="20" spans="1:3" x14ac:dyDescent="0.2">
      <c r="A20" s="126"/>
      <c r="B20" s="126"/>
      <c r="C20" s="325"/>
    </row>
    <row r="21" spans="1:3" x14ac:dyDescent="0.2">
      <c r="A21" s="259">
        <v>3</v>
      </c>
      <c r="B21" s="128" t="s">
        <v>287</v>
      </c>
      <c r="C21" s="323">
        <v>6</v>
      </c>
    </row>
    <row r="22" spans="1:3" x14ac:dyDescent="0.2">
      <c r="A22" s="126"/>
      <c r="B22" s="126"/>
      <c r="C22" s="325"/>
    </row>
    <row r="23" spans="1:3" x14ac:dyDescent="0.2">
      <c r="A23" s="260">
        <v>4</v>
      </c>
      <c r="B23" s="130" t="s">
        <v>289</v>
      </c>
      <c r="C23" s="323"/>
    </row>
    <row r="24" spans="1:3" x14ac:dyDescent="0.2">
      <c r="A24" s="260"/>
      <c r="B24" s="129" t="s">
        <v>288</v>
      </c>
      <c r="C24" s="323">
        <v>7</v>
      </c>
    </row>
    <row r="25" spans="1:3" x14ac:dyDescent="0.2">
      <c r="A25" s="126"/>
      <c r="B25" s="126"/>
      <c r="C25" s="325"/>
    </row>
    <row r="26" spans="1:3" x14ac:dyDescent="0.2">
      <c r="A26" s="259">
        <v>5</v>
      </c>
      <c r="B26" s="129" t="s">
        <v>170</v>
      </c>
      <c r="C26" s="323">
        <v>8</v>
      </c>
    </row>
    <row r="27" spans="1:3" x14ac:dyDescent="0.2">
      <c r="A27" s="261"/>
      <c r="B27" s="302"/>
      <c r="C27" s="327"/>
    </row>
    <row r="28" spans="1:3" x14ac:dyDescent="0.2">
      <c r="A28" s="259">
        <v>6</v>
      </c>
      <c r="B28" s="303" t="s">
        <v>176</v>
      </c>
      <c r="C28" s="323">
        <v>9</v>
      </c>
    </row>
    <row r="29" spans="1:3" x14ac:dyDescent="0.2">
      <c r="A29" s="127"/>
      <c r="B29" s="304"/>
      <c r="C29" s="327"/>
    </row>
    <row r="30" spans="1:3" x14ac:dyDescent="0.2">
      <c r="A30" s="256">
        <v>7</v>
      </c>
      <c r="B30" s="155" t="s">
        <v>182</v>
      </c>
      <c r="C30" s="323"/>
    </row>
    <row r="31" spans="1:3" x14ac:dyDescent="0.2">
      <c r="A31" s="256"/>
      <c r="B31" s="303" t="s">
        <v>183</v>
      </c>
      <c r="C31" s="323">
        <v>10</v>
      </c>
    </row>
    <row r="32" spans="1:3" x14ac:dyDescent="0.2">
      <c r="A32" s="262"/>
      <c r="B32" s="305"/>
      <c r="C32" s="252"/>
    </row>
    <row r="33" spans="1:4" x14ac:dyDescent="0.2">
      <c r="A33" s="263">
        <v>8</v>
      </c>
      <c r="B33" s="301" t="s">
        <v>188</v>
      </c>
      <c r="C33" s="326">
        <v>11</v>
      </c>
      <c r="D33" s="250"/>
    </row>
    <row r="34" spans="1:4" x14ac:dyDescent="0.2">
      <c r="A34" s="264"/>
      <c r="B34" s="306"/>
      <c r="C34" s="327"/>
    </row>
    <row r="35" spans="1:4" x14ac:dyDescent="0.2">
      <c r="A35" s="263">
        <v>9</v>
      </c>
      <c r="B35" s="128" t="s">
        <v>276</v>
      </c>
      <c r="C35" s="326">
        <v>12</v>
      </c>
    </row>
    <row r="36" spans="1:4" x14ac:dyDescent="0.2">
      <c r="A36" s="261"/>
      <c r="B36" s="128"/>
      <c r="C36" s="327"/>
    </row>
  </sheetData>
  <mergeCells count="2">
    <mergeCell ref="A1:B1"/>
    <mergeCell ref="D1:D7"/>
  </mergeCells>
  <hyperlinks>
    <hyperlink ref="B5" r:id="rId1" xr:uid="{FC951F92-C44A-4DE8-B900-2F22B2BF77B7}"/>
    <hyperlink ref="B4" r:id="rId2" xr:uid="{C52BD53C-8AD4-479C-9D33-B3A816108300}"/>
    <hyperlink ref="B11" location="'Tab9'!A19" display="Altersstruktur der Lehrkräfte am 30.11.2022" xr:uid="{2088C3C1-6203-43BE-B9E9-6087B8B98176}"/>
    <hyperlink ref="B9" location="'Tab3'!A39" display="Auszubildende nach Berufsgruppen in den Ausbildungsjahren 2013/14 bis 2022/23" xr:uid="{F6DE6AE4-8C5B-4633-84D0-535FA0A2927E}"/>
    <hyperlink ref="A33" location="'Tab8'!A1" display="'Tab8'!A1" xr:uid="{F511D3FE-AC7B-4280-9174-D28C19C19929}"/>
    <hyperlink ref="A35" location="'Tab9'!A1" display="'Tab9'!A1" xr:uid="{3CFC4691-3EF3-45F0-B920-9FEC8BAB8997}"/>
    <hyperlink ref="B35" location="'Tab9'!A1" display="Ausländische Auszubildende am 01.11.2021 nach ausgewählten Staatsangehörigkeiten und Geschlecht" xr:uid="{81551EDA-FA9B-4A87-95CD-E0E7CBD7A6D0}"/>
    <hyperlink ref="B33" location="'Tab8'!A1" display="'Tab8'!A1" xr:uid="{8945EAF0-100B-4EB8-8DE5-940873A805A9}"/>
    <hyperlink ref="B15:B16" location="'Tab1+Tab2'!Druckbereich" display="Absolventinnen und Absolventen/Abgängerinnen und Abgänger der Ausbildungsstätten des " xr:uid="{D7E4A6D6-94BF-4E78-82C9-2AA235977B45}"/>
    <hyperlink ref="B15" location="'Tab1'!A1" display="Absolventinnen und Absolventen/Abgängerinnen und Abgänger der Ausbildungsstätten des " xr:uid="{B059E9DB-4243-41E6-BCF5-4B53CF63D86C}"/>
    <hyperlink ref="B16" location="'Tab1'!A1" display="Gesundheitswesens in den Ausbildungsjahren 2001/02 bis 2020/21" xr:uid="{303A8387-3F73-4356-812F-F63959EE1361}"/>
    <hyperlink ref="B21" location="'Tab3'!A1" display="2020/21 und 2021/22" xr:uid="{5188D65D-3FD2-4D6F-966D-BB28922CF540}"/>
    <hyperlink ref="B23" location="'Tab4'!A1" display="Schulische Einrichtungen, Klassen, Auszubildende am 30.11.2022 nach Fachberufen und Ausbildungsjahren " xr:uid="{7FCE28DB-4616-43C8-9ABC-6E2277930930}"/>
    <hyperlink ref="B26" location="'Tab5'!A1" display="Auszubildende am 30.11.2022 nach Fachberufen und Alter" xr:uid="{7D3E69A6-E00A-4A78-AC65-A88D21368D1B}"/>
    <hyperlink ref="B28" location="'Tab6'!A1" display="Auszubildende am 01.11.2021 nach Fachberufen und Alter" xr:uid="{9643B10C-7853-4D65-8373-5A75B2A1B9B1}"/>
    <hyperlink ref="B30" location="'Tab7'!A1" display="Auszubildende am 01.11.2021 nach Fachberufen und schulischer Vorbildung" xr:uid="{DBDFC5A3-2AA4-42C7-9BA8-199EC12D8FB8}"/>
    <hyperlink ref="B33" location="'Tab8'!A1" display="Absolventinnen und Absolventen/ Abgängerinnen und Abgänger des Schuljahres" xr:uid="{01652626-4719-467A-AEF3-FB9112FCDA9D}"/>
    <hyperlink ref="B18" location="'Tab2'!A1" display="Auszubildende der Ausbildungsstätten des Gesundheitswesens in den Ausbildungsjahren" xr:uid="{CE548D76-CD00-4DCB-9688-8B7FCC0E93F1}"/>
    <hyperlink ref="B19" location="'Tab2'!A1" display="2002/03 bis 2021/22" xr:uid="{55D3C7B9-A7E0-4CF8-B722-805A38ED0307}"/>
    <hyperlink ref="A18" location="Inhaltsverzeichnis!A1" display="Inhaltsverzeichnis!A1" xr:uid="{8EAD202E-8840-40B2-8572-4168F7B93839}"/>
    <hyperlink ref="A9" location="'Tab3'!A39" display="'Tab3'!A39" xr:uid="{E9779EE5-0A11-4EAC-908C-CF464BDC04ED}"/>
    <hyperlink ref="A23" location="'Tab4'!A1" display="'Tab4'!A1" xr:uid="{1699F989-82CC-4539-A93C-1FFD0A0B6BC8}"/>
    <hyperlink ref="C19" location="'Tab2'!A1" display="'Tab2'!A1" xr:uid="{200BEE42-8616-4C62-A1F8-DD14AE28DAA6}"/>
    <hyperlink ref="C35" location="'Tab9'!A1" display="'Tab9'!A1" xr:uid="{03693CF5-7ADA-474D-894E-EDD481FC131E}"/>
    <hyperlink ref="C11" location="'Tab4+Grafik2'!A1" display="'Tab4+Grafik2'!A1" xr:uid="{9EB4E127-9F0B-4930-B6B0-D5D5B5AE5F1F}"/>
    <hyperlink ref="C9" location="'Tab3'!A39" display="'Tab3'!A39" xr:uid="{8E3A4DD2-BE4B-44CE-976A-83C047FE6761}"/>
    <hyperlink ref="B31" location="'Tab7'!A1" display="Auszubildende am 01.11.2021 nach Fachberufen und schulischer Vorbildung" xr:uid="{1AC51AE0-ECC9-4FDE-B5EB-02748AC7938C}"/>
    <hyperlink ref="C33" location="'Tab8'!A1" display="'Tab8'!A1" xr:uid="{BB6B116A-60C9-4C10-88A8-2755581B43AA}"/>
    <hyperlink ref="B24" location="'Tab4'!A1" display="Schulische Einrichtungen, Klassen, Auszubildende am 30.11.2022 nach Fachberufen und Ausbildungsjahren " xr:uid="{55881F53-76B7-472D-A074-3DEB4AB73B71}"/>
    <hyperlink ref="C24" location="'Tab4+Grafik2'!A1" display="'Tab4+Grafik2'!A1" xr:uid="{650C141F-222A-4846-A42F-18BC438C7E3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C72C8-AC24-487C-B962-6C5C26DCF902}">
  <sheetPr codeName="Tabelle4"/>
  <dimension ref="A1:L37"/>
  <sheetViews>
    <sheetView zoomScaleNormal="100" zoomScaleSheetLayoutView="100" workbookViewId="0">
      <selection sqref="A1:I1"/>
    </sheetView>
  </sheetViews>
  <sheetFormatPr baseColWidth="10" defaultColWidth="11.140625" defaultRowHeight="12.75" x14ac:dyDescent="0.2"/>
  <cols>
    <col min="1" max="1" width="8.140625" style="24" customWidth="1"/>
    <col min="2" max="7" width="8.85546875" style="24" customWidth="1"/>
    <col min="8" max="9" width="10.28515625" style="24" customWidth="1"/>
    <col min="10" max="10" width="8.42578125" style="24" customWidth="1"/>
    <col min="11" max="11" width="39.7109375" style="24" bestFit="1" customWidth="1"/>
    <col min="12" max="16384" width="11.140625" style="24"/>
  </cols>
  <sheetData>
    <row r="1" spans="1:12" s="237" customFormat="1" ht="37.9" customHeight="1" x14ac:dyDescent="0.2">
      <c r="A1" s="335" t="s">
        <v>139</v>
      </c>
      <c r="B1" s="335"/>
      <c r="C1" s="335"/>
      <c r="D1" s="335"/>
      <c r="E1" s="335"/>
      <c r="F1" s="335"/>
      <c r="G1" s="335"/>
      <c r="H1" s="335"/>
      <c r="I1" s="335"/>
    </row>
    <row r="2" spans="1:12" ht="56.65" customHeight="1" x14ac:dyDescent="0.2">
      <c r="A2" s="336" t="s">
        <v>85</v>
      </c>
      <c r="B2" s="338" t="s">
        <v>131</v>
      </c>
      <c r="C2" s="338"/>
      <c r="D2" s="339" t="s">
        <v>96</v>
      </c>
      <c r="E2" s="340"/>
      <c r="F2" s="340"/>
      <c r="G2" s="341"/>
      <c r="H2" s="338" t="s">
        <v>282</v>
      </c>
      <c r="I2" s="339"/>
    </row>
    <row r="3" spans="1:12" ht="35.450000000000003" customHeight="1" x14ac:dyDescent="0.2">
      <c r="A3" s="337"/>
      <c r="B3" s="277" t="s">
        <v>57</v>
      </c>
      <c r="C3" s="148" t="s">
        <v>59</v>
      </c>
      <c r="D3" s="277" t="s">
        <v>97</v>
      </c>
      <c r="E3" s="277" t="s">
        <v>98</v>
      </c>
      <c r="F3" s="277" t="s">
        <v>99</v>
      </c>
      <c r="G3" s="277" t="s">
        <v>132</v>
      </c>
      <c r="H3" s="277" t="s">
        <v>57</v>
      </c>
      <c r="I3" s="271" t="s">
        <v>133</v>
      </c>
      <c r="J3" s="22"/>
    </row>
    <row r="4" spans="1:12" ht="19.899999999999999" customHeight="1" x14ac:dyDescent="0.25">
      <c r="A4" s="276" t="s">
        <v>134</v>
      </c>
      <c r="B4" s="30">
        <v>3147</v>
      </c>
      <c r="C4" s="30">
        <v>2606</v>
      </c>
      <c r="D4" s="30">
        <v>1187</v>
      </c>
      <c r="E4" s="30">
        <v>966</v>
      </c>
      <c r="F4" s="30">
        <v>994</v>
      </c>
      <c r="G4" s="30" t="s">
        <v>21</v>
      </c>
      <c r="H4" s="30">
        <v>1227</v>
      </c>
      <c r="I4" s="30">
        <v>1110</v>
      </c>
      <c r="J4" s="25"/>
      <c r="K4" s="132"/>
      <c r="L4" s="133"/>
    </row>
    <row r="5" spans="1:12" ht="12" customHeight="1" x14ac:dyDescent="0.25">
      <c r="A5" s="276" t="s">
        <v>135</v>
      </c>
      <c r="B5" s="30">
        <v>3109</v>
      </c>
      <c r="C5" s="30">
        <v>2561</v>
      </c>
      <c r="D5" s="30">
        <v>1178</v>
      </c>
      <c r="E5" s="30">
        <v>925</v>
      </c>
      <c r="F5" s="30">
        <v>1006</v>
      </c>
      <c r="G5" s="30" t="s">
        <v>21</v>
      </c>
      <c r="H5" s="30">
        <v>1086</v>
      </c>
      <c r="I5" s="30">
        <v>964</v>
      </c>
      <c r="J5" s="25"/>
      <c r="K5" s="132"/>
      <c r="L5" s="133"/>
    </row>
    <row r="6" spans="1:12" ht="12" customHeight="1" x14ac:dyDescent="0.25">
      <c r="A6" s="276" t="s">
        <v>87</v>
      </c>
      <c r="B6" s="30">
        <v>3391</v>
      </c>
      <c r="C6" s="30">
        <v>2680</v>
      </c>
      <c r="D6" s="30">
        <v>1423</v>
      </c>
      <c r="E6" s="30">
        <v>990</v>
      </c>
      <c r="F6" s="30">
        <v>978</v>
      </c>
      <c r="G6" s="30" t="s">
        <v>21</v>
      </c>
      <c r="H6" s="30">
        <v>1110</v>
      </c>
      <c r="I6" s="30">
        <v>1018</v>
      </c>
      <c r="J6" s="25"/>
      <c r="K6" s="132"/>
      <c r="L6" s="133"/>
    </row>
    <row r="7" spans="1:12" ht="12" customHeight="1" x14ac:dyDescent="0.25">
      <c r="A7" s="276" t="s">
        <v>88</v>
      </c>
      <c r="B7" s="30">
        <v>3588</v>
      </c>
      <c r="C7" s="30">
        <v>2751</v>
      </c>
      <c r="D7" s="30">
        <v>1422</v>
      </c>
      <c r="E7" s="30">
        <v>1139</v>
      </c>
      <c r="F7" s="30">
        <v>1027</v>
      </c>
      <c r="G7" s="30" t="s">
        <v>21</v>
      </c>
      <c r="H7" s="30">
        <v>1088</v>
      </c>
      <c r="I7" s="30">
        <v>973</v>
      </c>
      <c r="J7" s="25"/>
      <c r="K7" s="132"/>
      <c r="L7" s="133"/>
    </row>
    <row r="8" spans="1:12" ht="12" customHeight="1" x14ac:dyDescent="0.25">
      <c r="A8" s="276" t="s">
        <v>89</v>
      </c>
      <c r="B8" s="30">
        <v>3778</v>
      </c>
      <c r="C8" s="30">
        <v>2821</v>
      </c>
      <c r="D8" s="30">
        <v>1442</v>
      </c>
      <c r="E8" s="30">
        <v>1136</v>
      </c>
      <c r="F8" s="30">
        <v>1200</v>
      </c>
      <c r="G8" s="30" t="s">
        <v>21</v>
      </c>
      <c r="H8" s="30">
        <v>1173</v>
      </c>
      <c r="I8" s="30">
        <v>1034</v>
      </c>
      <c r="J8" s="25"/>
      <c r="K8" s="132"/>
      <c r="L8" s="133"/>
    </row>
    <row r="9" spans="1:12" ht="12" customHeight="1" x14ac:dyDescent="0.25">
      <c r="A9" s="276" t="s">
        <v>90</v>
      </c>
      <c r="B9" s="30">
        <v>3686</v>
      </c>
      <c r="C9" s="30">
        <v>2703</v>
      </c>
      <c r="D9" s="30">
        <v>1368</v>
      </c>
      <c r="E9" s="30">
        <v>1151</v>
      </c>
      <c r="F9" s="30">
        <v>1167</v>
      </c>
      <c r="G9" s="30" t="s">
        <v>21</v>
      </c>
      <c r="H9" s="30">
        <v>1405</v>
      </c>
      <c r="I9" s="30">
        <v>1270</v>
      </c>
      <c r="J9" s="25"/>
      <c r="K9" s="132"/>
      <c r="L9" s="133"/>
    </row>
    <row r="10" spans="1:12" ht="12" customHeight="1" x14ac:dyDescent="0.25">
      <c r="A10" s="276" t="s">
        <v>136</v>
      </c>
      <c r="B10" s="30">
        <v>4690</v>
      </c>
      <c r="C10" s="30">
        <v>3469</v>
      </c>
      <c r="D10" s="30">
        <v>1490</v>
      </c>
      <c r="E10" s="30">
        <v>1014</v>
      </c>
      <c r="F10" s="30">
        <v>1167</v>
      </c>
      <c r="G10" s="30" t="s">
        <v>21</v>
      </c>
      <c r="H10" s="30">
        <v>1784</v>
      </c>
      <c r="I10" s="30">
        <v>1661</v>
      </c>
      <c r="J10" s="25"/>
      <c r="K10" s="132"/>
      <c r="L10" s="133"/>
    </row>
    <row r="11" spans="1:12" ht="12" customHeight="1" x14ac:dyDescent="0.25">
      <c r="A11" s="276" t="s">
        <v>92</v>
      </c>
      <c r="B11" s="150">
        <v>4236</v>
      </c>
      <c r="C11" s="30">
        <v>3172</v>
      </c>
      <c r="D11" s="30">
        <v>1550</v>
      </c>
      <c r="E11" s="30">
        <v>1184</v>
      </c>
      <c r="F11" s="30">
        <v>1502</v>
      </c>
      <c r="G11" s="30" t="s">
        <v>21</v>
      </c>
      <c r="H11" s="30">
        <v>1734</v>
      </c>
      <c r="I11" s="30">
        <v>1601</v>
      </c>
      <c r="J11" s="25"/>
      <c r="K11" s="132"/>
      <c r="L11" s="133"/>
    </row>
    <row r="12" spans="1:12" ht="12" customHeight="1" x14ac:dyDescent="0.25">
      <c r="A12" s="276" t="s">
        <v>93</v>
      </c>
      <c r="B12" s="150">
        <v>4088</v>
      </c>
      <c r="C12" s="30">
        <v>3151</v>
      </c>
      <c r="D12" s="30">
        <v>1520</v>
      </c>
      <c r="E12" s="30">
        <v>1208</v>
      </c>
      <c r="F12" s="30">
        <v>1360</v>
      </c>
      <c r="G12" s="30" t="s">
        <v>21</v>
      </c>
      <c r="H12" s="30">
        <v>1556</v>
      </c>
      <c r="I12" s="30">
        <v>1457</v>
      </c>
      <c r="J12" s="25"/>
      <c r="K12" s="132"/>
      <c r="L12" s="133"/>
    </row>
    <row r="13" spans="1:12" ht="12" customHeight="1" x14ac:dyDescent="0.25">
      <c r="A13" s="276" t="s">
        <v>94</v>
      </c>
      <c r="B13" s="150">
        <v>4530</v>
      </c>
      <c r="C13" s="30">
        <v>3461</v>
      </c>
      <c r="D13" s="30">
        <v>2003</v>
      </c>
      <c r="E13" s="30">
        <v>1211</v>
      </c>
      <c r="F13" s="30">
        <v>1316</v>
      </c>
      <c r="G13" s="30" t="s">
        <v>21</v>
      </c>
      <c r="H13" s="30">
        <v>1287</v>
      </c>
      <c r="I13" s="30">
        <v>1199</v>
      </c>
      <c r="J13" s="25"/>
      <c r="K13" s="132"/>
      <c r="L13" s="133"/>
    </row>
    <row r="14" spans="1:12" ht="12" customHeight="1" x14ac:dyDescent="0.25">
      <c r="A14" s="276" t="s">
        <v>95</v>
      </c>
      <c r="B14" s="150">
        <v>4568</v>
      </c>
      <c r="C14" s="30">
        <v>3447</v>
      </c>
      <c r="D14" s="30">
        <v>1852</v>
      </c>
      <c r="E14" s="30">
        <v>1464</v>
      </c>
      <c r="F14" s="30">
        <v>1252</v>
      </c>
      <c r="G14" s="30" t="s">
        <v>21</v>
      </c>
      <c r="H14" s="30">
        <v>1568</v>
      </c>
      <c r="I14" s="30">
        <v>1462</v>
      </c>
      <c r="J14" s="25"/>
      <c r="K14" s="132"/>
      <c r="L14" s="133"/>
    </row>
    <row r="15" spans="1:12" ht="12" customHeight="1" x14ac:dyDescent="0.25">
      <c r="A15" s="276" t="s">
        <v>67</v>
      </c>
      <c r="B15" s="150">
        <v>4629</v>
      </c>
      <c r="C15" s="30">
        <v>3443</v>
      </c>
      <c r="D15" s="30">
        <v>1700</v>
      </c>
      <c r="E15" s="30">
        <v>1420</v>
      </c>
      <c r="F15" s="30">
        <v>1509</v>
      </c>
      <c r="G15" s="30" t="s">
        <v>21</v>
      </c>
      <c r="H15" s="30">
        <v>1452</v>
      </c>
      <c r="I15" s="30">
        <v>1354</v>
      </c>
      <c r="J15" s="25"/>
      <c r="K15" s="132"/>
      <c r="L15" s="133"/>
    </row>
    <row r="16" spans="1:12" ht="12" customHeight="1" x14ac:dyDescent="0.25">
      <c r="A16" s="276" t="s">
        <v>68</v>
      </c>
      <c r="B16" s="150">
        <v>4527</v>
      </c>
      <c r="C16" s="30">
        <v>3445</v>
      </c>
      <c r="D16" s="30">
        <v>1790</v>
      </c>
      <c r="E16" s="30">
        <v>1170</v>
      </c>
      <c r="F16" s="30">
        <v>1511</v>
      </c>
      <c r="G16" s="30">
        <v>56</v>
      </c>
      <c r="H16" s="30">
        <v>1542</v>
      </c>
      <c r="I16" s="30">
        <v>1428</v>
      </c>
      <c r="J16" s="26"/>
      <c r="K16" s="132"/>
      <c r="L16" s="133"/>
    </row>
    <row r="17" spans="1:12" ht="12" customHeight="1" x14ac:dyDescent="0.25">
      <c r="A17" s="276" t="s">
        <v>69</v>
      </c>
      <c r="B17" s="150">
        <v>4443</v>
      </c>
      <c r="C17" s="30">
        <v>3332</v>
      </c>
      <c r="D17" s="30">
        <v>1883</v>
      </c>
      <c r="E17" s="30">
        <v>1249</v>
      </c>
      <c r="F17" s="30">
        <v>1272</v>
      </c>
      <c r="G17" s="30">
        <v>39</v>
      </c>
      <c r="H17" s="30">
        <v>1685</v>
      </c>
      <c r="I17" s="30">
        <v>1576</v>
      </c>
      <c r="J17" s="26"/>
      <c r="K17" s="132"/>
      <c r="L17" s="133"/>
    </row>
    <row r="18" spans="1:12" ht="12" customHeight="1" x14ac:dyDescent="0.25">
      <c r="A18" s="276" t="s">
        <v>70</v>
      </c>
      <c r="B18" s="150">
        <v>4630</v>
      </c>
      <c r="C18" s="30">
        <v>3454</v>
      </c>
      <c r="D18" s="30">
        <v>1926</v>
      </c>
      <c r="E18" s="30">
        <v>1348</v>
      </c>
      <c r="F18" s="30">
        <v>1319</v>
      </c>
      <c r="G18" s="30">
        <v>37</v>
      </c>
      <c r="H18" s="30">
        <v>1357</v>
      </c>
      <c r="I18" s="30">
        <v>1299</v>
      </c>
      <c r="J18" s="26"/>
      <c r="K18" s="132"/>
      <c r="L18" s="133"/>
    </row>
    <row r="19" spans="1:12" ht="12" customHeight="1" x14ac:dyDescent="0.25">
      <c r="A19" s="276" t="s">
        <v>137</v>
      </c>
      <c r="B19" s="150">
        <v>4616</v>
      </c>
      <c r="C19" s="30">
        <v>3452</v>
      </c>
      <c r="D19" s="30">
        <v>1802</v>
      </c>
      <c r="E19" s="30">
        <v>1302</v>
      </c>
      <c r="F19" s="30">
        <v>1439</v>
      </c>
      <c r="G19" s="30">
        <v>73</v>
      </c>
      <c r="H19" s="30">
        <v>1325</v>
      </c>
      <c r="I19" s="30">
        <v>1243</v>
      </c>
      <c r="J19" s="26"/>
      <c r="K19" s="132"/>
      <c r="L19" s="133"/>
    </row>
    <row r="20" spans="1:12" ht="12" customHeight="1" x14ac:dyDescent="0.25">
      <c r="A20" s="276" t="s">
        <v>72</v>
      </c>
      <c r="B20" s="150">
        <v>4700</v>
      </c>
      <c r="C20" s="30">
        <v>3575</v>
      </c>
      <c r="D20" s="30">
        <v>1928</v>
      </c>
      <c r="E20" s="30">
        <v>1300</v>
      </c>
      <c r="F20" s="30">
        <v>1426</v>
      </c>
      <c r="G20" s="30">
        <v>46</v>
      </c>
      <c r="H20" s="30">
        <v>1418</v>
      </c>
      <c r="I20" s="30">
        <v>1342</v>
      </c>
      <c r="J20" s="26"/>
      <c r="K20" s="132"/>
      <c r="L20" s="133"/>
    </row>
    <row r="21" spans="1:12" ht="12" customHeight="1" x14ac:dyDescent="0.25">
      <c r="A21" s="276" t="s">
        <v>73</v>
      </c>
      <c r="B21" s="150">
        <v>4867</v>
      </c>
      <c r="C21" s="30">
        <v>3637</v>
      </c>
      <c r="D21" s="30">
        <v>1988</v>
      </c>
      <c r="E21" s="30">
        <v>1428</v>
      </c>
      <c r="F21" s="30">
        <v>1401</v>
      </c>
      <c r="G21" s="30">
        <v>50</v>
      </c>
      <c r="H21" s="30">
        <v>1388</v>
      </c>
      <c r="I21" s="30">
        <v>1311</v>
      </c>
      <c r="J21" s="26"/>
      <c r="K21" s="132"/>
      <c r="L21" s="133"/>
    </row>
    <row r="22" spans="1:12" ht="12" customHeight="1" x14ac:dyDescent="0.25">
      <c r="A22" s="276" t="s">
        <v>74</v>
      </c>
      <c r="B22" s="150">
        <v>5175</v>
      </c>
      <c r="C22" s="30">
        <v>3865</v>
      </c>
      <c r="D22" s="30">
        <v>2090</v>
      </c>
      <c r="E22" s="30">
        <v>1494</v>
      </c>
      <c r="F22" s="30">
        <v>1545</v>
      </c>
      <c r="G22" s="30">
        <v>46</v>
      </c>
      <c r="H22" s="30">
        <v>1277</v>
      </c>
      <c r="I22" s="30">
        <v>1183</v>
      </c>
      <c r="J22" s="26"/>
      <c r="K22" s="132"/>
      <c r="L22" s="133"/>
    </row>
    <row r="23" spans="1:12" ht="12" customHeight="1" x14ac:dyDescent="0.25">
      <c r="A23" s="276" t="s">
        <v>75</v>
      </c>
      <c r="B23" s="150">
        <v>5503</v>
      </c>
      <c r="C23" s="30">
        <v>4014</v>
      </c>
      <c r="D23" s="30">
        <v>2356</v>
      </c>
      <c r="E23" s="30">
        <v>1539</v>
      </c>
      <c r="F23" s="30">
        <v>1571</v>
      </c>
      <c r="G23" s="30">
        <v>37</v>
      </c>
      <c r="H23" s="30">
        <v>1482</v>
      </c>
      <c r="I23" s="30">
        <v>1225</v>
      </c>
      <c r="J23" s="26"/>
      <c r="K23" s="132"/>
      <c r="L23" s="133"/>
    </row>
    <row r="24" spans="1:12" ht="12" customHeight="1" x14ac:dyDescent="0.25">
      <c r="A24" s="276" t="s">
        <v>76</v>
      </c>
      <c r="B24" s="150">
        <v>5683</v>
      </c>
      <c r="C24" s="30">
        <v>4181</v>
      </c>
      <c r="D24" s="30">
        <v>2167</v>
      </c>
      <c r="E24" s="30">
        <v>1815</v>
      </c>
      <c r="F24" s="30">
        <v>1644</v>
      </c>
      <c r="G24" s="30">
        <v>57</v>
      </c>
      <c r="H24" s="30">
        <v>1521</v>
      </c>
      <c r="I24" s="30">
        <v>1438</v>
      </c>
      <c r="J24" s="27"/>
      <c r="K24" s="132"/>
      <c r="L24" s="133"/>
    </row>
    <row r="25" spans="1:12" ht="12" customHeight="1" x14ac:dyDescent="0.25">
      <c r="A25" s="276" t="s">
        <v>77</v>
      </c>
      <c r="B25" s="150">
        <v>5919</v>
      </c>
      <c r="C25" s="30">
        <v>4296</v>
      </c>
      <c r="D25" s="30">
        <v>2348</v>
      </c>
      <c r="E25" s="30">
        <v>1647</v>
      </c>
      <c r="F25" s="30">
        <v>1861</v>
      </c>
      <c r="G25" s="30">
        <v>63</v>
      </c>
      <c r="H25" s="30">
        <v>1485</v>
      </c>
      <c r="I25" s="30">
        <v>1381</v>
      </c>
      <c r="K25" s="231"/>
      <c r="L25" s="232"/>
    </row>
    <row r="26" spans="1:12" ht="12" customHeight="1" x14ac:dyDescent="0.25">
      <c r="A26" s="276" t="s">
        <v>78</v>
      </c>
      <c r="B26" s="150">
        <v>5641</v>
      </c>
      <c r="C26" s="30">
        <v>4048</v>
      </c>
      <c r="D26" s="30">
        <v>2201</v>
      </c>
      <c r="E26" s="30">
        <v>1691</v>
      </c>
      <c r="F26" s="30">
        <v>1699</v>
      </c>
      <c r="G26" s="30">
        <v>50</v>
      </c>
      <c r="H26" s="30">
        <v>1708</v>
      </c>
      <c r="I26" s="30">
        <v>1585</v>
      </c>
      <c r="K26" s="132"/>
      <c r="L26" s="133"/>
    </row>
    <row r="27" spans="1:12" ht="12" customHeight="1" x14ac:dyDescent="0.25">
      <c r="A27" s="151" t="s">
        <v>43</v>
      </c>
      <c r="B27" s="151"/>
      <c r="C27" s="151"/>
      <c r="D27" s="151"/>
      <c r="E27" s="151"/>
      <c r="F27" s="151"/>
      <c r="G27" s="151"/>
      <c r="H27" s="151"/>
      <c r="I27" s="28"/>
      <c r="K27" s="132"/>
      <c r="L27" s="133"/>
    </row>
    <row r="28" spans="1:12" ht="12" customHeight="1" x14ac:dyDescent="0.2">
      <c r="A28" s="152" t="s">
        <v>290</v>
      </c>
      <c r="B28" s="151"/>
      <c r="C28" s="151"/>
      <c r="D28" s="151"/>
      <c r="E28" s="151"/>
      <c r="F28" s="151"/>
      <c r="G28" s="151"/>
      <c r="H28" s="151"/>
      <c r="I28" s="28"/>
    </row>
    <row r="29" spans="1:12" ht="12" customHeight="1" x14ac:dyDescent="0.2">
      <c r="A29" s="153" t="s">
        <v>291</v>
      </c>
      <c r="B29" s="10"/>
      <c r="C29" s="10"/>
      <c r="D29" s="151"/>
      <c r="E29" s="151"/>
      <c r="F29" s="151"/>
      <c r="G29" s="151"/>
      <c r="H29" s="151"/>
      <c r="I29" s="28"/>
    </row>
    <row r="30" spans="1:12" ht="12" customHeight="1" x14ac:dyDescent="0.2">
      <c r="A30" s="152" t="s">
        <v>292</v>
      </c>
      <c r="B30" s="151"/>
      <c r="C30" s="151"/>
      <c r="D30" s="151"/>
      <c r="E30" s="151"/>
      <c r="F30" s="151"/>
      <c r="G30" s="151"/>
      <c r="H30" s="151"/>
      <c r="I30" s="28"/>
    </row>
    <row r="31" spans="1:12" x14ac:dyDescent="0.2">
      <c r="A31" s="154"/>
      <c r="B31" s="151"/>
      <c r="C31" s="151"/>
      <c r="D31" s="151"/>
      <c r="E31" s="151"/>
      <c r="F31" s="151"/>
      <c r="G31" s="151"/>
      <c r="H31" s="151"/>
      <c r="I31" s="28"/>
    </row>
    <row r="34" spans="1:1" x14ac:dyDescent="0.2">
      <c r="A34" s="238"/>
    </row>
    <row r="35" spans="1:1" x14ac:dyDescent="0.2">
      <c r="A35" s="238"/>
    </row>
    <row r="36" spans="1:1" x14ac:dyDescent="0.2">
      <c r="A36" s="238"/>
    </row>
    <row r="37" spans="1:1" x14ac:dyDescent="0.2">
      <c r="A37" s="266"/>
    </row>
  </sheetData>
  <mergeCells count="5">
    <mergeCell ref="A1:I1"/>
    <mergeCell ref="A2:A3"/>
    <mergeCell ref="B2:C2"/>
    <mergeCell ref="D2:G2"/>
    <mergeCell ref="H2:I2"/>
  </mergeCells>
  <hyperlinks>
    <hyperlink ref="A1:G1" location="Inhaltsverzeichnis!A9" display="Inhaltsverzeichnis!A9" xr:uid="{763370E2-D127-4872-A94C-04ADA0ADD1F7}"/>
    <hyperlink ref="A1:I1" location="Inhaltsverzeichnis!A15" display="Inhaltsverzeichnis!A15" xr:uid="{7F4CE63B-9227-481F-90E1-344AC9D50626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&amp;C&amp;7Amt für Statistik Berlin-Brandenburg  —    SB B II 6 – j / 22 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9EC99-C83B-47C2-8A0F-EBCD062FE4D9}">
  <sheetPr codeName="Tabelle5"/>
  <dimension ref="A1:J62"/>
  <sheetViews>
    <sheetView zoomScaleNormal="100" zoomScaleSheetLayoutView="100" zoomScalePageLayoutView="115" workbookViewId="0">
      <selection sqref="A1:J1"/>
    </sheetView>
  </sheetViews>
  <sheetFormatPr baseColWidth="10" defaultColWidth="11.140625" defaultRowHeight="12.75" x14ac:dyDescent="0.2"/>
  <cols>
    <col min="1" max="1" width="10.7109375" customWidth="1"/>
    <col min="2" max="2" width="8.7109375" customWidth="1"/>
    <col min="3" max="3" width="7.28515625" customWidth="1"/>
    <col min="4" max="4" width="1.5703125" customWidth="1"/>
    <col min="5" max="10" width="9.5703125" customWidth="1"/>
  </cols>
  <sheetData>
    <row r="1" spans="1:10" s="239" customFormat="1" ht="37.9" customHeight="1" x14ac:dyDescent="0.2">
      <c r="A1" s="342" t="s">
        <v>148</v>
      </c>
      <c r="B1" s="342"/>
      <c r="C1" s="342"/>
      <c r="D1" s="342"/>
      <c r="E1" s="342"/>
      <c r="F1" s="342"/>
      <c r="G1" s="342"/>
      <c r="H1" s="342"/>
      <c r="I1" s="342"/>
      <c r="J1" s="342"/>
    </row>
    <row r="2" spans="1:10" ht="12" customHeight="1" x14ac:dyDescent="0.2">
      <c r="A2" s="349" t="s">
        <v>100</v>
      </c>
      <c r="B2" s="349"/>
      <c r="C2" s="349"/>
      <c r="D2" s="350"/>
      <c r="E2" s="355" t="s">
        <v>101</v>
      </c>
      <c r="F2" s="356"/>
      <c r="G2" s="356"/>
      <c r="H2" s="356"/>
      <c r="I2" s="356"/>
      <c r="J2" s="356"/>
    </row>
    <row r="3" spans="1:10" ht="12" customHeight="1" x14ac:dyDescent="0.2">
      <c r="A3" s="351"/>
      <c r="B3" s="351"/>
      <c r="C3" s="351"/>
      <c r="D3" s="352"/>
      <c r="E3" s="357" t="s">
        <v>77</v>
      </c>
      <c r="F3" s="358"/>
      <c r="G3" s="359"/>
      <c r="H3" s="357" t="s">
        <v>78</v>
      </c>
      <c r="I3" s="358"/>
      <c r="J3" s="358"/>
    </row>
    <row r="4" spans="1:10" ht="18.600000000000001" customHeight="1" x14ac:dyDescent="0.2">
      <c r="A4" s="353"/>
      <c r="B4" s="353"/>
      <c r="C4" s="353"/>
      <c r="D4" s="354"/>
      <c r="E4" s="249" t="s">
        <v>102</v>
      </c>
      <c r="F4" s="249" t="s">
        <v>103</v>
      </c>
      <c r="G4" s="267" t="s">
        <v>295</v>
      </c>
      <c r="H4" s="249" t="s">
        <v>102</v>
      </c>
      <c r="I4" s="249" t="s">
        <v>103</v>
      </c>
      <c r="J4" s="328" t="s">
        <v>295</v>
      </c>
    </row>
    <row r="5" spans="1:10" ht="19.899999999999999" customHeight="1" x14ac:dyDescent="0.2">
      <c r="A5" s="348" t="s">
        <v>147</v>
      </c>
      <c r="B5" s="348"/>
      <c r="C5" s="348"/>
      <c r="D5" s="348"/>
      <c r="E5" s="30">
        <v>35</v>
      </c>
      <c r="F5" s="30">
        <v>29</v>
      </c>
      <c r="G5" s="30">
        <v>14</v>
      </c>
      <c r="H5" s="30">
        <v>37</v>
      </c>
      <c r="I5" s="30">
        <v>31</v>
      </c>
      <c r="J5" s="30">
        <v>16</v>
      </c>
    </row>
    <row r="6" spans="1:10" ht="11.85" customHeight="1" x14ac:dyDescent="0.2">
      <c r="A6" s="345" t="s">
        <v>104</v>
      </c>
      <c r="B6" s="345"/>
      <c r="C6" s="345"/>
      <c r="D6" s="345"/>
      <c r="E6" s="30">
        <v>301</v>
      </c>
      <c r="F6" s="30">
        <v>227</v>
      </c>
      <c r="G6" s="30">
        <v>74</v>
      </c>
      <c r="H6" s="30">
        <v>324</v>
      </c>
      <c r="I6" s="30">
        <v>242</v>
      </c>
      <c r="J6" s="30">
        <v>82</v>
      </c>
    </row>
    <row r="7" spans="1:10" ht="11.85" customHeight="1" x14ac:dyDescent="0.2">
      <c r="A7" s="346" t="s">
        <v>105</v>
      </c>
      <c r="B7" s="346"/>
      <c r="C7" s="346"/>
      <c r="D7" s="346"/>
      <c r="E7" s="30">
        <v>5919</v>
      </c>
      <c r="F7" s="30">
        <v>4643</v>
      </c>
      <c r="G7" s="30">
        <v>1276</v>
      </c>
      <c r="H7" s="30">
        <v>5641</v>
      </c>
      <c r="I7" s="30">
        <v>4295</v>
      </c>
      <c r="J7" s="30">
        <v>1346</v>
      </c>
    </row>
    <row r="8" spans="1:10" ht="11.85" customHeight="1" x14ac:dyDescent="0.2">
      <c r="A8" s="343" t="s">
        <v>86</v>
      </c>
      <c r="B8" s="343"/>
      <c r="C8" s="343"/>
      <c r="D8" s="343"/>
      <c r="E8" s="30">
        <v>4296</v>
      </c>
      <c r="F8" s="30">
        <v>3507</v>
      </c>
      <c r="G8" s="30">
        <v>789</v>
      </c>
      <c r="H8" s="30">
        <v>4048</v>
      </c>
      <c r="I8" s="30">
        <v>3193</v>
      </c>
      <c r="J8" s="30">
        <v>855</v>
      </c>
    </row>
    <row r="9" spans="1:10" ht="19.899999999999999" customHeight="1" x14ac:dyDescent="0.2">
      <c r="A9" s="343" t="s">
        <v>106</v>
      </c>
      <c r="B9" s="343"/>
      <c r="C9" s="343"/>
      <c r="D9" s="343"/>
      <c r="E9" s="30">
        <v>2335</v>
      </c>
      <c r="F9" s="30">
        <v>1833</v>
      </c>
      <c r="G9" s="30">
        <v>502</v>
      </c>
      <c r="H9" s="30">
        <v>2201</v>
      </c>
      <c r="I9" s="30">
        <v>1673</v>
      </c>
      <c r="J9" s="30">
        <v>528</v>
      </c>
    </row>
    <row r="10" spans="1:10" ht="11.85" customHeight="1" x14ac:dyDescent="0.2">
      <c r="A10" s="344" t="s">
        <v>86</v>
      </c>
      <c r="B10" s="344"/>
      <c r="C10" s="344"/>
      <c r="D10" s="344"/>
      <c r="E10" s="30">
        <v>1664</v>
      </c>
      <c r="F10" s="30">
        <v>1353</v>
      </c>
      <c r="G10" s="30">
        <v>311</v>
      </c>
      <c r="H10" s="30">
        <v>1550</v>
      </c>
      <c r="I10" s="30">
        <v>1209</v>
      </c>
      <c r="J10" s="30">
        <v>341</v>
      </c>
    </row>
    <row r="11" spans="1:10" ht="19.899999999999999" customHeight="1" x14ac:dyDescent="0.2">
      <c r="A11" s="343" t="s">
        <v>107</v>
      </c>
      <c r="B11" s="343"/>
      <c r="C11" s="343"/>
      <c r="D11" s="343"/>
      <c r="E11" s="30">
        <v>632</v>
      </c>
      <c r="F11" s="30">
        <v>566</v>
      </c>
      <c r="G11" s="30">
        <v>66</v>
      </c>
      <c r="H11" s="30">
        <v>658</v>
      </c>
      <c r="I11" s="30">
        <v>592</v>
      </c>
      <c r="J11" s="30">
        <v>66</v>
      </c>
    </row>
    <row r="12" spans="1:10" ht="11.85" customHeight="1" x14ac:dyDescent="0.2">
      <c r="A12" s="344" t="s">
        <v>86</v>
      </c>
      <c r="B12" s="344"/>
      <c r="C12" s="344"/>
      <c r="D12" s="344"/>
      <c r="E12" s="30">
        <v>377</v>
      </c>
      <c r="F12" s="30">
        <v>343</v>
      </c>
      <c r="G12" s="30">
        <v>34</v>
      </c>
      <c r="H12" s="30">
        <v>417</v>
      </c>
      <c r="I12" s="30">
        <v>376</v>
      </c>
      <c r="J12" s="30">
        <v>41</v>
      </c>
    </row>
    <row r="13" spans="1:10" ht="28.15" customHeight="1" x14ac:dyDescent="0.2">
      <c r="A13" s="346" t="s">
        <v>140</v>
      </c>
      <c r="B13" s="346"/>
      <c r="C13" s="346"/>
      <c r="D13" s="346"/>
      <c r="E13" s="30"/>
      <c r="F13" s="30"/>
      <c r="G13" s="30"/>
      <c r="H13" s="30"/>
      <c r="I13" s="30"/>
      <c r="J13" s="30"/>
    </row>
    <row r="14" spans="1:10" ht="11.85" customHeight="1" x14ac:dyDescent="0.2">
      <c r="A14" s="346" t="s">
        <v>141</v>
      </c>
      <c r="B14" s="346"/>
      <c r="C14" s="346"/>
      <c r="D14" s="346"/>
      <c r="E14" s="30"/>
      <c r="F14" s="30"/>
      <c r="G14" s="30"/>
      <c r="H14" s="30"/>
      <c r="I14" s="30"/>
      <c r="J14" s="30"/>
    </row>
    <row r="15" spans="1:10" ht="11.85" customHeight="1" x14ac:dyDescent="0.2">
      <c r="A15" s="347" t="s">
        <v>142</v>
      </c>
      <c r="B15" s="347"/>
      <c r="C15" s="347"/>
      <c r="D15" s="347"/>
      <c r="E15" s="30"/>
      <c r="F15" s="30"/>
      <c r="G15" s="30"/>
      <c r="H15" s="30"/>
      <c r="I15" s="30"/>
      <c r="J15" s="30"/>
    </row>
    <row r="16" spans="1:10" ht="11.85" customHeight="1" x14ac:dyDescent="0.2">
      <c r="A16" s="343" t="s">
        <v>143</v>
      </c>
      <c r="B16" s="343"/>
      <c r="C16" s="343"/>
      <c r="D16" s="343"/>
      <c r="E16" s="30">
        <v>1485</v>
      </c>
      <c r="F16" s="30">
        <v>1186</v>
      </c>
      <c r="G16" s="30">
        <v>299</v>
      </c>
      <c r="H16" s="30">
        <v>1708</v>
      </c>
      <c r="I16" s="30">
        <v>1378</v>
      </c>
      <c r="J16" s="30">
        <v>330</v>
      </c>
    </row>
    <row r="17" spans="1:10" ht="11.85" customHeight="1" x14ac:dyDescent="0.2">
      <c r="A17" s="344" t="s">
        <v>86</v>
      </c>
      <c r="B17" s="344"/>
      <c r="C17" s="344"/>
      <c r="D17" s="344"/>
      <c r="E17" s="30">
        <v>1116</v>
      </c>
      <c r="F17" s="30">
        <v>929</v>
      </c>
      <c r="G17" s="30">
        <v>187</v>
      </c>
      <c r="H17" s="30">
        <v>1276</v>
      </c>
      <c r="I17" s="30">
        <v>1070</v>
      </c>
      <c r="J17" s="30">
        <v>206</v>
      </c>
    </row>
    <row r="18" spans="1:10" ht="19.899999999999999" customHeight="1" x14ac:dyDescent="0.2">
      <c r="A18" s="347" t="s">
        <v>144</v>
      </c>
      <c r="B18" s="347"/>
      <c r="C18" s="347"/>
      <c r="D18" s="347"/>
      <c r="E18" s="94"/>
      <c r="F18" s="94"/>
      <c r="G18" s="94"/>
      <c r="H18" s="94"/>
      <c r="I18" s="94"/>
      <c r="J18" s="94"/>
    </row>
    <row r="19" spans="1:10" ht="11.85" customHeight="1" x14ac:dyDescent="0.2">
      <c r="A19" s="347" t="s">
        <v>145</v>
      </c>
      <c r="B19" s="347"/>
      <c r="C19" s="347"/>
      <c r="D19" s="347"/>
      <c r="E19" s="94"/>
      <c r="F19" s="94"/>
      <c r="G19" s="94"/>
      <c r="H19" s="94"/>
      <c r="I19" s="94"/>
      <c r="J19" s="94"/>
    </row>
    <row r="20" spans="1:10" ht="11.85" customHeight="1" x14ac:dyDescent="0.2">
      <c r="A20" s="343" t="s">
        <v>146</v>
      </c>
      <c r="B20" s="343"/>
      <c r="C20" s="343"/>
      <c r="D20" s="343"/>
      <c r="E20" s="30">
        <v>109</v>
      </c>
      <c r="F20" s="30">
        <v>95</v>
      </c>
      <c r="G20" s="30">
        <v>14</v>
      </c>
      <c r="H20" s="30">
        <v>149</v>
      </c>
      <c r="I20" s="30">
        <v>131</v>
      </c>
      <c r="J20" s="30">
        <v>18</v>
      </c>
    </row>
    <row r="21" spans="1:10" ht="11.85" customHeight="1" x14ac:dyDescent="0.2">
      <c r="A21" s="344" t="s">
        <v>86</v>
      </c>
      <c r="B21" s="344"/>
      <c r="C21" s="344"/>
      <c r="D21" s="344"/>
      <c r="E21" s="30">
        <v>64</v>
      </c>
      <c r="F21" s="30">
        <v>62</v>
      </c>
      <c r="G21" s="30">
        <v>2</v>
      </c>
      <c r="H21" s="30">
        <v>84</v>
      </c>
      <c r="I21" s="30">
        <v>79</v>
      </c>
      <c r="J21" s="30">
        <v>5</v>
      </c>
    </row>
    <row r="22" spans="1:10" ht="19.899999999999999" customHeight="1" x14ac:dyDescent="0.2">
      <c r="A22" s="345" t="s">
        <v>108</v>
      </c>
      <c r="B22" s="345"/>
      <c r="C22" s="345"/>
      <c r="D22" s="345"/>
      <c r="E22" s="30">
        <v>1083</v>
      </c>
      <c r="F22" s="30" t="s">
        <v>24</v>
      </c>
      <c r="G22" s="30" t="s">
        <v>24</v>
      </c>
      <c r="H22" s="30">
        <v>1013</v>
      </c>
      <c r="I22" s="30" t="s">
        <v>24</v>
      </c>
      <c r="J22" s="30" t="s">
        <v>24</v>
      </c>
    </row>
    <row r="23" spans="1:10" s="2" customFormat="1" ht="11.85" customHeight="1" x14ac:dyDescent="0.2">
      <c r="A23" s="343" t="s">
        <v>86</v>
      </c>
      <c r="B23" s="343"/>
      <c r="C23" s="343"/>
      <c r="D23" s="343"/>
      <c r="E23" s="30">
        <v>689</v>
      </c>
      <c r="F23" s="30" t="s">
        <v>24</v>
      </c>
      <c r="G23" s="30" t="s">
        <v>24</v>
      </c>
      <c r="H23" s="30">
        <v>659</v>
      </c>
      <c r="I23" s="30" t="s">
        <v>24</v>
      </c>
      <c r="J23" s="30" t="s">
        <v>24</v>
      </c>
    </row>
    <row r="24" spans="1:10" ht="12" customHeight="1" x14ac:dyDescent="0.2">
      <c r="A24" s="151" t="s">
        <v>43</v>
      </c>
      <c r="B24" s="151"/>
      <c r="C24" s="151"/>
      <c r="D24" s="151"/>
      <c r="E24" s="151"/>
      <c r="F24" s="151"/>
      <c r="G24" s="151"/>
      <c r="H24" s="233"/>
      <c r="I24" s="233"/>
      <c r="J24" s="233"/>
    </row>
    <row r="25" spans="1:10" ht="11.85" customHeight="1" x14ac:dyDescent="0.2">
      <c r="A25" s="153" t="s">
        <v>293</v>
      </c>
      <c r="B25" s="151"/>
      <c r="C25" s="151"/>
      <c r="D25" s="151"/>
      <c r="E25" s="151"/>
      <c r="F25" s="151"/>
      <c r="G25" s="151"/>
      <c r="H25" s="151"/>
      <c r="I25" s="151"/>
      <c r="J25" s="151"/>
    </row>
    <row r="26" spans="1:10" ht="11.85" customHeight="1" x14ac:dyDescent="0.2">
      <c r="A26" s="152" t="s">
        <v>294</v>
      </c>
      <c r="B26" s="151"/>
      <c r="C26" s="151"/>
      <c r="D26" s="151"/>
      <c r="E26" s="151"/>
      <c r="F26" s="151"/>
      <c r="G26" s="151"/>
      <c r="H26" s="151"/>
      <c r="I26" s="151"/>
      <c r="J26" s="151"/>
    </row>
    <row r="27" spans="1:10" ht="13.15" customHeight="1" x14ac:dyDescent="0.2">
      <c r="A27" s="151"/>
      <c r="B27" s="151"/>
      <c r="C27" s="151"/>
      <c r="D27" s="151"/>
      <c r="E27" s="151"/>
      <c r="F27" s="151"/>
      <c r="G27" s="151"/>
      <c r="H27" s="151"/>
      <c r="I27" s="151"/>
      <c r="J27" s="151"/>
    </row>
    <row r="28" spans="1:10" ht="12" customHeight="1" x14ac:dyDescent="0.2">
      <c r="A28" s="151"/>
      <c r="B28" s="151"/>
      <c r="C28" s="151"/>
      <c r="D28" s="151"/>
      <c r="E28" s="151"/>
      <c r="F28" s="151"/>
      <c r="G28" s="151"/>
      <c r="H28" s="151"/>
      <c r="I28" s="151"/>
      <c r="J28" s="151"/>
    </row>
    <row r="29" spans="1:10" ht="12" customHeight="1" x14ac:dyDescent="0.2">
      <c r="A29" s="238"/>
      <c r="B29" s="151"/>
      <c r="C29" s="151"/>
      <c r="D29" s="151"/>
      <c r="E29" s="151"/>
      <c r="F29" s="151"/>
      <c r="G29" s="151"/>
      <c r="H29" s="151"/>
      <c r="I29" s="151"/>
      <c r="J29" s="151"/>
    </row>
    <row r="30" spans="1:10" ht="12" customHeight="1" x14ac:dyDescent="0.2">
      <c r="A30" s="238"/>
      <c r="B30" s="34"/>
      <c r="C30" s="34"/>
      <c r="D30" s="34"/>
      <c r="E30" s="34"/>
      <c r="F30" s="34"/>
      <c r="G30" s="34"/>
      <c r="H30" s="34"/>
      <c r="I30" s="31"/>
    </row>
    <row r="31" spans="1:10" ht="12" customHeight="1" x14ac:dyDescent="0.2">
      <c r="A31" s="146"/>
      <c r="B31" s="34"/>
      <c r="C31" s="34"/>
      <c r="D31" s="34"/>
      <c r="E31" s="34"/>
      <c r="F31" s="34"/>
      <c r="G31" s="34"/>
      <c r="H31" s="34"/>
      <c r="I31" s="31"/>
    </row>
    <row r="32" spans="1:10" ht="12" customHeight="1" x14ac:dyDescent="0.2">
      <c r="A32" s="266"/>
      <c r="B32" s="157"/>
      <c r="C32" s="34"/>
      <c r="D32" s="34"/>
      <c r="E32" s="34"/>
      <c r="F32" s="34"/>
      <c r="G32" s="34"/>
      <c r="H32" s="34"/>
      <c r="I32" s="31"/>
    </row>
    <row r="33" spans="1:9" ht="12" customHeight="1" x14ac:dyDescent="0.2">
      <c r="A33" s="266"/>
      <c r="B33" s="157"/>
      <c r="C33" s="34"/>
      <c r="D33" s="34"/>
      <c r="E33" s="34"/>
      <c r="F33" s="34"/>
      <c r="G33" s="34"/>
      <c r="H33" s="34"/>
      <c r="I33" s="31"/>
    </row>
    <row r="34" spans="1:9" ht="12" customHeight="1" x14ac:dyDescent="0.2">
      <c r="A34" s="29"/>
      <c r="B34" s="157"/>
      <c r="C34" s="34"/>
      <c r="D34" s="34"/>
      <c r="E34" s="34"/>
      <c r="F34" s="34"/>
      <c r="G34" s="34"/>
      <c r="H34" s="34"/>
      <c r="I34" s="31"/>
    </row>
    <row r="35" spans="1:9" ht="12" customHeight="1" x14ac:dyDescent="0.2">
      <c r="A35" s="29"/>
      <c r="B35" s="157"/>
      <c r="C35" s="34"/>
      <c r="D35" s="34"/>
      <c r="E35" s="34"/>
      <c r="F35" s="34"/>
      <c r="G35" s="34"/>
      <c r="H35" s="34"/>
      <c r="I35" s="31"/>
    </row>
    <row r="36" spans="1:9" ht="12" customHeight="1" x14ac:dyDescent="0.2">
      <c r="A36" s="29"/>
      <c r="B36" s="157"/>
      <c r="C36" s="34"/>
      <c r="D36" s="34"/>
      <c r="E36" s="34"/>
      <c r="F36" s="34"/>
      <c r="G36" s="34"/>
      <c r="H36" s="34"/>
      <c r="I36" s="31"/>
    </row>
    <row r="37" spans="1:9" ht="12" customHeight="1" x14ac:dyDescent="0.2">
      <c r="A37" s="29"/>
      <c r="B37" s="157"/>
      <c r="C37" s="34"/>
      <c r="D37" s="34"/>
      <c r="E37" s="34"/>
      <c r="F37" s="34"/>
      <c r="G37" s="34"/>
      <c r="H37" s="34"/>
      <c r="I37" s="31"/>
    </row>
    <row r="38" spans="1:9" ht="12" customHeight="1" x14ac:dyDescent="0.2">
      <c r="A38" s="29"/>
      <c r="B38" s="157"/>
      <c r="C38" s="34"/>
      <c r="D38" s="34"/>
      <c r="E38" s="34"/>
      <c r="F38" s="34"/>
      <c r="G38" s="34"/>
      <c r="H38" s="34"/>
      <c r="I38" s="31"/>
    </row>
    <row r="39" spans="1:9" ht="12" customHeight="1" x14ac:dyDescent="0.2">
      <c r="A39" s="29"/>
      <c r="B39" s="157"/>
      <c r="C39" s="34"/>
      <c r="D39" s="34"/>
      <c r="E39" s="34"/>
      <c r="F39" s="34"/>
      <c r="G39" s="34"/>
      <c r="H39" s="34"/>
      <c r="I39" s="31"/>
    </row>
    <row r="40" spans="1:9" ht="12" customHeight="1" x14ac:dyDescent="0.2">
      <c r="A40" s="29"/>
      <c r="B40" s="157"/>
      <c r="C40" s="157"/>
      <c r="D40" s="157"/>
      <c r="E40" s="157"/>
      <c r="F40" s="157"/>
      <c r="G40" s="34"/>
      <c r="H40" s="34"/>
      <c r="I40" s="31"/>
    </row>
    <row r="41" spans="1:9" s="33" customFormat="1" ht="12" customHeight="1" x14ac:dyDescent="0.2">
      <c r="A41" s="29"/>
      <c r="B41" s="157"/>
      <c r="C41" s="157"/>
      <c r="D41" s="157"/>
      <c r="E41" s="157"/>
      <c r="F41" s="157"/>
      <c r="G41" s="34"/>
      <c r="H41" s="34"/>
      <c r="I41" s="156"/>
    </row>
    <row r="42" spans="1:9" s="33" customFormat="1" ht="12" customHeight="1" x14ac:dyDescent="0.2">
      <c r="A42" s="29"/>
      <c r="B42" s="157"/>
      <c r="C42" s="157"/>
      <c r="D42" s="157"/>
      <c r="E42" s="157"/>
      <c r="F42" s="157"/>
      <c r="G42" s="34"/>
      <c r="H42" s="34"/>
      <c r="I42" s="156"/>
    </row>
    <row r="43" spans="1:9" ht="12" customHeight="1" x14ac:dyDescent="0.2">
      <c r="A43" s="29"/>
      <c r="B43" s="157"/>
      <c r="C43" s="157"/>
      <c r="D43" s="157"/>
      <c r="E43" s="157"/>
      <c r="F43" s="157"/>
      <c r="G43" s="34"/>
      <c r="H43" s="34"/>
      <c r="I43" s="31"/>
    </row>
    <row r="44" spans="1:9" ht="12" customHeight="1" x14ac:dyDescent="0.2">
      <c r="A44" s="29"/>
      <c r="B44" s="150"/>
      <c r="C44" s="150"/>
      <c r="D44" s="30"/>
      <c r="E44" s="30"/>
      <c r="F44" s="30"/>
      <c r="G44" s="34"/>
      <c r="H44" s="34"/>
      <c r="I44" s="31"/>
    </row>
    <row r="45" spans="1:9" ht="12" customHeight="1" x14ac:dyDescent="0.2">
      <c r="A45" s="29"/>
      <c r="B45" s="150"/>
      <c r="C45" s="150"/>
      <c r="D45" s="150"/>
      <c r="E45" s="150"/>
      <c r="F45" s="150"/>
      <c r="G45" s="158"/>
      <c r="H45" s="158"/>
      <c r="I45" s="31"/>
    </row>
    <row r="46" spans="1:9" ht="12" customHeight="1" x14ac:dyDescent="0.2">
      <c r="A46" s="29"/>
      <c r="B46" s="150"/>
      <c r="C46" s="150"/>
      <c r="D46" s="150"/>
      <c r="E46" s="150"/>
      <c r="F46" s="150"/>
      <c r="G46" s="158"/>
      <c r="H46" s="158"/>
      <c r="I46" s="31"/>
    </row>
    <row r="47" spans="1:9" ht="12" customHeight="1" x14ac:dyDescent="0.2">
      <c r="A47" s="131"/>
      <c r="B47" s="159"/>
      <c r="C47" s="159"/>
      <c r="D47" s="159"/>
      <c r="E47" s="159"/>
      <c r="F47" s="159"/>
      <c r="G47" s="34"/>
      <c r="H47" s="34"/>
      <c r="I47" s="34"/>
    </row>
    <row r="48" spans="1:9" x14ac:dyDescent="0.2">
      <c r="A48" s="31"/>
      <c r="B48" s="31"/>
      <c r="C48" s="31"/>
      <c r="D48" s="31"/>
      <c r="E48" s="31"/>
      <c r="F48" s="31"/>
      <c r="G48" s="160"/>
      <c r="H48" s="158"/>
      <c r="I48" s="31"/>
    </row>
    <row r="49" spans="1:8" x14ac:dyDescent="0.2">
      <c r="G49" s="2"/>
      <c r="H49" s="2"/>
    </row>
    <row r="50" spans="1:8" x14ac:dyDescent="0.2">
      <c r="A50" s="2"/>
      <c r="B50" s="2"/>
      <c r="C50" s="2"/>
      <c r="D50" s="2"/>
      <c r="E50" s="2"/>
      <c r="F50" s="2"/>
      <c r="G50" s="2"/>
      <c r="H50" s="2"/>
    </row>
    <row r="51" spans="1:8" x14ac:dyDescent="0.2">
      <c r="A51" s="2"/>
      <c r="B51" s="2"/>
      <c r="C51" s="2"/>
      <c r="D51" s="2"/>
      <c r="E51" s="2"/>
      <c r="F51" s="2"/>
      <c r="G51" s="2"/>
      <c r="H51" s="2"/>
    </row>
    <row r="52" spans="1:8" x14ac:dyDescent="0.2">
      <c r="A52" s="2"/>
      <c r="B52" s="2"/>
      <c r="C52" s="2"/>
      <c r="D52" s="2"/>
      <c r="E52" s="2"/>
      <c r="F52" s="2"/>
      <c r="G52" s="2"/>
      <c r="H52" s="2"/>
    </row>
    <row r="53" spans="1:8" x14ac:dyDescent="0.2">
      <c r="A53" s="2"/>
      <c r="B53" s="2"/>
      <c r="C53" s="2"/>
      <c r="D53" s="2"/>
      <c r="E53" s="2"/>
      <c r="F53" s="2"/>
      <c r="G53" s="2"/>
      <c r="H53" s="2"/>
    </row>
    <row r="54" spans="1:8" x14ac:dyDescent="0.2">
      <c r="A54" s="2"/>
      <c r="B54" s="2"/>
      <c r="C54" s="2"/>
      <c r="D54" s="2"/>
      <c r="E54" s="2"/>
      <c r="F54" s="2"/>
      <c r="G54" s="2"/>
      <c r="H54" s="2"/>
    </row>
    <row r="55" spans="1:8" x14ac:dyDescent="0.2">
      <c r="A55" s="2"/>
      <c r="B55" s="2"/>
      <c r="C55" s="2"/>
      <c r="D55" s="2"/>
      <c r="E55" s="2"/>
      <c r="F55" s="2"/>
      <c r="G55" s="2"/>
      <c r="H55" s="2"/>
    </row>
    <row r="56" spans="1:8" x14ac:dyDescent="0.2">
      <c r="A56" s="2"/>
      <c r="B56" s="2"/>
      <c r="C56" s="2"/>
      <c r="D56" s="2"/>
      <c r="E56" s="2"/>
      <c r="F56" s="2"/>
      <c r="G56" s="2"/>
      <c r="H56" s="2"/>
    </row>
    <row r="57" spans="1:8" x14ac:dyDescent="0.2">
      <c r="A57" s="2"/>
      <c r="B57" s="2"/>
      <c r="C57" s="2"/>
      <c r="D57" s="2"/>
      <c r="E57" s="2"/>
      <c r="F57" s="2"/>
      <c r="G57" s="2"/>
      <c r="H57" s="2"/>
    </row>
    <row r="58" spans="1:8" x14ac:dyDescent="0.2">
      <c r="A58" s="2"/>
      <c r="B58" s="2"/>
      <c r="C58" s="2"/>
      <c r="D58" s="2"/>
      <c r="E58" s="2"/>
      <c r="F58" s="2"/>
      <c r="G58" s="2"/>
      <c r="H58" s="2"/>
    </row>
    <row r="59" spans="1:8" x14ac:dyDescent="0.2">
      <c r="A59" s="2"/>
      <c r="B59" s="2"/>
      <c r="C59" s="2"/>
      <c r="D59" s="2"/>
      <c r="E59" s="2"/>
      <c r="F59" s="2"/>
      <c r="G59" s="2"/>
      <c r="H59" s="2"/>
    </row>
    <row r="60" spans="1:8" x14ac:dyDescent="0.2">
      <c r="A60" s="2"/>
      <c r="B60" s="2"/>
      <c r="C60" s="2"/>
      <c r="D60" s="2"/>
      <c r="E60" s="2"/>
      <c r="F60" s="2"/>
      <c r="G60" s="2"/>
      <c r="H60" s="2"/>
    </row>
    <row r="61" spans="1:8" x14ac:dyDescent="0.2">
      <c r="A61" s="2"/>
      <c r="B61" s="2"/>
      <c r="C61" s="2"/>
      <c r="D61" s="2"/>
      <c r="E61" s="2"/>
      <c r="F61" s="2"/>
      <c r="G61" s="2"/>
      <c r="H61" s="2"/>
    </row>
    <row r="62" spans="1:8" x14ac:dyDescent="0.2">
      <c r="E62" s="2"/>
    </row>
  </sheetData>
  <mergeCells count="24">
    <mergeCell ref="E2:J2"/>
    <mergeCell ref="E3:G3"/>
    <mergeCell ref="H3:J3"/>
    <mergeCell ref="A23:D23"/>
    <mergeCell ref="A16:D16"/>
    <mergeCell ref="A17:D17"/>
    <mergeCell ref="A18:D18"/>
    <mergeCell ref="A19:D19"/>
    <mergeCell ref="A1:J1"/>
    <mergeCell ref="A20:D20"/>
    <mergeCell ref="A21:D21"/>
    <mergeCell ref="A22:D22"/>
    <mergeCell ref="A12:D12"/>
    <mergeCell ref="A13:D13"/>
    <mergeCell ref="A14:D14"/>
    <mergeCell ref="A15:D15"/>
    <mergeCell ref="A5:D5"/>
    <mergeCell ref="A6:D6"/>
    <mergeCell ref="A7:D7"/>
    <mergeCell ref="A8:D8"/>
    <mergeCell ref="A9:D9"/>
    <mergeCell ref="A10:D10"/>
    <mergeCell ref="A11:D11"/>
    <mergeCell ref="A2:D4"/>
  </mergeCells>
  <hyperlinks>
    <hyperlink ref="A1:G1" location="Inhaltsverzeichnis!A16" display="Inhaltsverzeichnis!A16" xr:uid="{715929B3-C1F8-412C-A332-FB1158219AA0}"/>
    <hyperlink ref="A1:J1" location="Inhaltsverzeichnis!A18" display="Inhaltsverzeichnis!A18" xr:uid="{47F2632B-30E5-4BCF-8DAA-EF06584BC8B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&amp;C&amp;8– &amp;P –</oddHeader>
    <oddFooter>&amp;C&amp;7Amt für Statistik Berlin-Brandenburg  —    SB B II 6 – j / 22 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64F7-7ACB-45D0-ACC6-7F61483837AF}">
  <sheetPr codeName="Tabelle6"/>
  <dimension ref="A1:M59"/>
  <sheetViews>
    <sheetView zoomScaleNormal="100" zoomScaleSheetLayoutView="100" workbookViewId="0">
      <selection sqref="A1:I1"/>
    </sheetView>
  </sheetViews>
  <sheetFormatPr baseColWidth="10" defaultColWidth="11.140625" defaultRowHeight="12.75" x14ac:dyDescent="0.2"/>
  <cols>
    <col min="1" max="1" width="22.7109375" customWidth="1"/>
    <col min="2" max="11" width="6.85546875" customWidth="1"/>
  </cols>
  <sheetData>
    <row r="1" spans="1:11" s="173" customFormat="1" ht="28.15" customHeight="1" x14ac:dyDescent="0.2">
      <c r="A1" s="362" t="s">
        <v>161</v>
      </c>
      <c r="B1" s="363"/>
      <c r="C1" s="363"/>
      <c r="D1" s="363"/>
      <c r="E1" s="363"/>
      <c r="F1" s="363"/>
      <c r="G1" s="363"/>
      <c r="H1" s="363"/>
      <c r="I1" s="363"/>
    </row>
    <row r="2" spans="1:11" s="20" customFormat="1" ht="12" customHeight="1" x14ac:dyDescent="0.2">
      <c r="A2" s="337" t="s">
        <v>153</v>
      </c>
      <c r="B2" s="357" t="s">
        <v>105</v>
      </c>
      <c r="C2" s="360"/>
      <c r="D2" s="360"/>
      <c r="E2" s="360"/>
      <c r="F2" s="360"/>
      <c r="G2" s="360"/>
      <c r="H2" s="360"/>
      <c r="I2" s="360"/>
      <c r="J2" s="360"/>
      <c r="K2" s="360"/>
    </row>
    <row r="3" spans="1:11" s="20" customFormat="1" ht="12" customHeight="1" x14ac:dyDescent="0.2">
      <c r="A3" s="337"/>
      <c r="B3" s="270" t="s">
        <v>69</v>
      </c>
      <c r="C3" s="270" t="s">
        <v>70</v>
      </c>
      <c r="D3" s="271" t="s">
        <v>71</v>
      </c>
      <c r="E3" s="271" t="s">
        <v>72</v>
      </c>
      <c r="F3" s="271" t="s">
        <v>73</v>
      </c>
      <c r="G3" s="271" t="s">
        <v>74</v>
      </c>
      <c r="H3" s="271" t="s">
        <v>75</v>
      </c>
      <c r="I3" s="271" t="s">
        <v>76</v>
      </c>
      <c r="J3" s="271" t="s">
        <v>77</v>
      </c>
      <c r="K3" s="271" t="s">
        <v>78</v>
      </c>
    </row>
    <row r="4" spans="1:11" s="20" customFormat="1" ht="19.899999999999999" customHeight="1" x14ac:dyDescent="0.2">
      <c r="A4" s="58" t="s">
        <v>103</v>
      </c>
      <c r="B4" s="59">
        <v>3624</v>
      </c>
      <c r="C4" s="59">
        <v>3746</v>
      </c>
      <c r="D4" s="59">
        <v>3767</v>
      </c>
      <c r="E4" s="59">
        <v>3880</v>
      </c>
      <c r="F4" s="59">
        <v>3936</v>
      </c>
      <c r="G4" s="59">
        <v>4198</v>
      </c>
      <c r="H4" s="59">
        <v>4428</v>
      </c>
      <c r="I4" s="59">
        <v>4541</v>
      </c>
      <c r="J4" s="59">
        <v>4643</v>
      </c>
      <c r="K4" s="59">
        <f>SUM(K5:K14)</f>
        <v>4295</v>
      </c>
    </row>
    <row r="5" spans="1:11" s="20" customFormat="1" ht="12" customHeight="1" x14ac:dyDescent="0.2">
      <c r="A5" s="275" t="s">
        <v>154</v>
      </c>
      <c r="B5" s="30">
        <v>121</v>
      </c>
      <c r="C5" s="30">
        <v>151</v>
      </c>
      <c r="D5" s="30">
        <v>110</v>
      </c>
      <c r="E5" s="30">
        <v>181</v>
      </c>
      <c r="F5" s="30">
        <v>176</v>
      </c>
      <c r="G5" s="30">
        <v>164</v>
      </c>
      <c r="H5" s="30">
        <v>155</v>
      </c>
      <c r="I5" s="30">
        <v>130</v>
      </c>
      <c r="J5" s="30">
        <v>125</v>
      </c>
      <c r="K5" s="30">
        <v>159</v>
      </c>
    </row>
    <row r="6" spans="1:11" s="20" customFormat="1" ht="12" customHeight="1" x14ac:dyDescent="0.2">
      <c r="A6" s="275" t="s">
        <v>155</v>
      </c>
      <c r="B6" s="30">
        <v>1632</v>
      </c>
      <c r="C6" s="30">
        <v>1716</v>
      </c>
      <c r="D6" s="30">
        <v>1702</v>
      </c>
      <c r="E6" s="30">
        <v>1674</v>
      </c>
      <c r="F6" s="30">
        <v>1686</v>
      </c>
      <c r="G6" s="30">
        <v>1776</v>
      </c>
      <c r="H6" s="30">
        <v>1807</v>
      </c>
      <c r="I6" s="30">
        <v>1228</v>
      </c>
      <c r="J6" s="30">
        <v>650</v>
      </c>
      <c r="K6" s="30">
        <v>129</v>
      </c>
    </row>
    <row r="7" spans="1:11" s="20" customFormat="1" ht="12" customHeight="1" x14ac:dyDescent="0.2">
      <c r="A7" s="61" t="s">
        <v>109</v>
      </c>
      <c r="B7" s="165"/>
      <c r="C7" s="165"/>
      <c r="D7" s="165"/>
      <c r="E7" s="165"/>
      <c r="F7" s="165"/>
      <c r="G7" s="166"/>
      <c r="H7" s="167"/>
      <c r="I7" s="167"/>
      <c r="J7" s="167"/>
      <c r="K7" s="167"/>
    </row>
    <row r="8" spans="1:11" s="20" customFormat="1" ht="12" customHeight="1" x14ac:dyDescent="0.2">
      <c r="A8" s="62" t="s">
        <v>111</v>
      </c>
      <c r="B8" s="30">
        <v>35</v>
      </c>
      <c r="C8" s="30">
        <v>67</v>
      </c>
      <c r="D8" s="30">
        <v>90</v>
      </c>
      <c r="E8" s="30">
        <v>102</v>
      </c>
      <c r="F8" s="30">
        <v>111</v>
      </c>
      <c r="G8" s="30">
        <v>133</v>
      </c>
      <c r="H8" s="30">
        <v>142</v>
      </c>
      <c r="I8" s="30">
        <v>98</v>
      </c>
      <c r="J8" s="30">
        <v>46</v>
      </c>
      <c r="K8" s="30">
        <v>3</v>
      </c>
    </row>
    <row r="9" spans="1:11" s="20" customFormat="1" ht="12" customHeight="1" x14ac:dyDescent="0.2">
      <c r="A9" s="61" t="s">
        <v>109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 s="20" customFormat="1" ht="12" customHeight="1" x14ac:dyDescent="0.2">
      <c r="A10" s="62" t="s">
        <v>112</v>
      </c>
      <c r="B10" s="30">
        <v>114</v>
      </c>
      <c r="C10" s="30">
        <v>130</v>
      </c>
      <c r="D10" s="30">
        <v>122</v>
      </c>
      <c r="E10" s="30">
        <v>106</v>
      </c>
      <c r="F10" s="30">
        <v>66</v>
      </c>
      <c r="G10" s="30">
        <v>94</v>
      </c>
      <c r="H10" s="30">
        <v>159</v>
      </c>
      <c r="I10" s="30">
        <v>157</v>
      </c>
      <c r="J10" s="30">
        <v>194</v>
      </c>
      <c r="K10" s="30">
        <v>137</v>
      </c>
    </row>
    <row r="11" spans="1:11" s="20" customFormat="1" ht="12" customHeight="1" x14ac:dyDescent="0.2">
      <c r="A11" s="61" t="s">
        <v>109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</row>
    <row r="12" spans="1:11" s="20" customFormat="1" ht="12" customHeight="1" x14ac:dyDescent="0.2">
      <c r="A12" s="62" t="s">
        <v>110</v>
      </c>
      <c r="B12" s="30">
        <v>1706</v>
      </c>
      <c r="C12" s="30">
        <v>1666</v>
      </c>
      <c r="D12" s="30">
        <v>1728</v>
      </c>
      <c r="E12" s="30">
        <v>1802</v>
      </c>
      <c r="F12" s="30">
        <v>1864</v>
      </c>
      <c r="G12" s="30">
        <v>1982</v>
      </c>
      <c r="H12" s="30">
        <v>2095</v>
      </c>
      <c r="I12" s="30">
        <v>1400</v>
      </c>
      <c r="J12" s="30">
        <v>835</v>
      </c>
      <c r="K12" s="30">
        <v>162</v>
      </c>
    </row>
    <row r="13" spans="1:11" s="20" customFormat="1" ht="12" customHeight="1" x14ac:dyDescent="0.2">
      <c r="A13" s="275" t="s">
        <v>81</v>
      </c>
      <c r="B13" s="30">
        <v>16</v>
      </c>
      <c r="C13" s="30">
        <v>16</v>
      </c>
      <c r="D13" s="30">
        <v>15</v>
      </c>
      <c r="E13" s="30">
        <v>15</v>
      </c>
      <c r="F13" s="30">
        <v>33</v>
      </c>
      <c r="G13" s="30">
        <v>49</v>
      </c>
      <c r="H13" s="30">
        <v>70</v>
      </c>
      <c r="I13" s="30">
        <v>81</v>
      </c>
      <c r="J13" s="30">
        <v>82</v>
      </c>
      <c r="K13" s="30">
        <v>69</v>
      </c>
    </row>
    <row r="14" spans="1:11" s="20" customFormat="1" ht="12" customHeight="1" x14ac:dyDescent="0.2">
      <c r="A14" s="275" t="s">
        <v>156</v>
      </c>
      <c r="B14" s="30" t="s">
        <v>24</v>
      </c>
      <c r="C14" s="30" t="s">
        <v>24</v>
      </c>
      <c r="D14" s="30" t="s">
        <v>24</v>
      </c>
      <c r="E14" s="30" t="s">
        <v>24</v>
      </c>
      <c r="F14" s="30" t="s">
        <v>24</v>
      </c>
      <c r="G14" s="30" t="s">
        <v>24</v>
      </c>
      <c r="H14" s="30" t="s">
        <v>24</v>
      </c>
      <c r="I14" s="30">
        <v>1447</v>
      </c>
      <c r="J14" s="30">
        <v>2711</v>
      </c>
      <c r="K14" s="30">
        <v>3636</v>
      </c>
    </row>
    <row r="15" spans="1:11" s="20" customFormat="1" ht="12" customHeight="1" x14ac:dyDescent="0.2">
      <c r="A15" s="63" t="s">
        <v>157</v>
      </c>
      <c r="B15" s="30"/>
      <c r="C15" s="30"/>
      <c r="D15" s="30"/>
      <c r="E15" s="30"/>
      <c r="F15" s="30"/>
      <c r="G15" s="168"/>
      <c r="H15" s="168"/>
      <c r="I15" s="169"/>
      <c r="J15" s="169"/>
      <c r="K15" s="169"/>
    </row>
    <row r="16" spans="1:11" s="20" customFormat="1" ht="12" customHeight="1" x14ac:dyDescent="0.2">
      <c r="A16" s="65" t="s">
        <v>158</v>
      </c>
      <c r="B16" s="30"/>
      <c r="C16" s="30"/>
      <c r="D16" s="30"/>
      <c r="E16" s="30"/>
      <c r="F16" s="30"/>
      <c r="G16" s="168"/>
      <c r="H16" s="168"/>
      <c r="I16" s="169"/>
      <c r="J16" s="169"/>
      <c r="K16" s="169"/>
    </row>
    <row r="17" spans="1:11" s="20" customFormat="1" ht="12" customHeight="1" x14ac:dyDescent="0.2">
      <c r="A17" s="66" t="s">
        <v>113</v>
      </c>
      <c r="B17" s="59">
        <v>819</v>
      </c>
      <c r="C17" s="59">
        <v>884</v>
      </c>
      <c r="D17" s="59">
        <v>849</v>
      </c>
      <c r="E17" s="59">
        <v>820</v>
      </c>
      <c r="F17" s="59">
        <v>931</v>
      </c>
      <c r="G17" s="59">
        <v>977</v>
      </c>
      <c r="H17" s="59">
        <v>1075</v>
      </c>
      <c r="I17" s="59">
        <v>1142</v>
      </c>
      <c r="J17" s="59">
        <v>1276</v>
      </c>
      <c r="K17" s="59">
        <f>SUM(K19:K34)</f>
        <v>1346</v>
      </c>
    </row>
    <row r="18" spans="1:11" s="20" customFormat="1" ht="12" customHeight="1" x14ac:dyDescent="0.2">
      <c r="A18" s="61" t="s">
        <v>273</v>
      </c>
      <c r="B18" s="59"/>
      <c r="C18" s="59"/>
      <c r="D18" s="59"/>
      <c r="E18" s="59"/>
      <c r="F18" s="59"/>
      <c r="G18" s="59"/>
      <c r="H18" s="59"/>
      <c r="I18" s="59"/>
      <c r="J18" s="59"/>
      <c r="K18" s="59"/>
    </row>
    <row r="19" spans="1:11" s="20" customFormat="1" ht="12" customHeight="1" x14ac:dyDescent="0.2">
      <c r="A19" s="62" t="s">
        <v>120</v>
      </c>
      <c r="B19" s="30" t="s">
        <v>24</v>
      </c>
      <c r="C19" s="30" t="s">
        <v>24</v>
      </c>
      <c r="D19" s="30" t="s">
        <v>24</v>
      </c>
      <c r="E19" s="30" t="s">
        <v>24</v>
      </c>
      <c r="F19" s="30" t="s">
        <v>24</v>
      </c>
      <c r="G19" s="30" t="s">
        <v>24</v>
      </c>
      <c r="H19" s="30" t="s">
        <v>24</v>
      </c>
      <c r="I19" s="30" t="s">
        <v>24</v>
      </c>
      <c r="J19" s="30" t="s">
        <v>24</v>
      </c>
      <c r="K19" s="30">
        <v>11</v>
      </c>
    </row>
    <row r="20" spans="1:11" s="20" customFormat="1" ht="12" customHeight="1" x14ac:dyDescent="0.2">
      <c r="A20" s="275" t="s">
        <v>83</v>
      </c>
      <c r="B20" s="30">
        <v>56</v>
      </c>
      <c r="C20" s="30">
        <v>72</v>
      </c>
      <c r="D20" s="30">
        <v>81</v>
      </c>
      <c r="E20" s="30">
        <v>74</v>
      </c>
      <c r="F20" s="30">
        <v>67</v>
      </c>
      <c r="G20" s="30">
        <v>73</v>
      </c>
      <c r="H20" s="30">
        <v>85</v>
      </c>
      <c r="I20" s="30">
        <v>105</v>
      </c>
      <c r="J20" s="30">
        <v>146</v>
      </c>
      <c r="K20" s="30">
        <v>163</v>
      </c>
    </row>
    <row r="21" spans="1:11" s="20" customFormat="1" ht="12" customHeight="1" x14ac:dyDescent="0.2">
      <c r="A21" s="275" t="s">
        <v>80</v>
      </c>
      <c r="B21" s="30">
        <v>0</v>
      </c>
      <c r="C21" s="30">
        <v>9</v>
      </c>
      <c r="D21" s="30">
        <v>20</v>
      </c>
      <c r="E21" s="30">
        <v>40</v>
      </c>
      <c r="F21" s="30">
        <v>45</v>
      </c>
      <c r="G21" s="30">
        <v>50</v>
      </c>
      <c r="H21" s="30">
        <v>63</v>
      </c>
      <c r="I21" s="30">
        <v>53</v>
      </c>
      <c r="J21" s="30">
        <v>80</v>
      </c>
      <c r="K21" s="30">
        <v>83</v>
      </c>
    </row>
    <row r="22" spans="1:11" s="20" customFormat="1" ht="12" customHeight="1" x14ac:dyDescent="0.2">
      <c r="A22" s="61" t="s">
        <v>114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</row>
    <row r="23" spans="1:11" s="36" customFormat="1" ht="12" customHeight="1" x14ac:dyDescent="0.2">
      <c r="A23" s="62" t="s">
        <v>115</v>
      </c>
      <c r="B23" s="30">
        <v>20</v>
      </c>
      <c r="C23" s="30">
        <v>19</v>
      </c>
      <c r="D23" s="30">
        <v>24</v>
      </c>
      <c r="E23" s="30">
        <v>21</v>
      </c>
      <c r="F23" s="30">
        <v>11</v>
      </c>
      <c r="G23" s="30">
        <v>9</v>
      </c>
      <c r="H23" s="30">
        <v>4</v>
      </c>
      <c r="I23" s="30">
        <v>0</v>
      </c>
      <c r="J23" s="30">
        <v>0</v>
      </c>
      <c r="K23" s="30">
        <v>0</v>
      </c>
    </row>
    <row r="24" spans="1:11" s="20" customFormat="1" ht="12" customHeight="1" x14ac:dyDescent="0.2">
      <c r="A24" s="61" t="s">
        <v>116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s="20" customFormat="1" ht="11.25" x14ac:dyDescent="0.2">
      <c r="A25" s="62" t="s">
        <v>117</v>
      </c>
      <c r="B25" s="30">
        <v>139</v>
      </c>
      <c r="C25" s="30">
        <v>128</v>
      </c>
      <c r="D25" s="30">
        <v>151</v>
      </c>
      <c r="E25" s="30">
        <v>145</v>
      </c>
      <c r="F25" s="30">
        <v>144</v>
      </c>
      <c r="G25" s="30">
        <v>134</v>
      </c>
      <c r="H25" s="30">
        <v>152</v>
      </c>
      <c r="I25" s="30">
        <v>172</v>
      </c>
      <c r="J25" s="30">
        <v>179</v>
      </c>
      <c r="K25" s="30">
        <v>176</v>
      </c>
    </row>
    <row r="26" spans="1:11" s="20" customFormat="1" ht="11.25" x14ac:dyDescent="0.2">
      <c r="A26" s="61" t="s">
        <v>116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</row>
    <row r="27" spans="1:11" s="20" customFormat="1" ht="11.25" x14ac:dyDescent="0.2">
      <c r="A27" s="62" t="s">
        <v>118</v>
      </c>
      <c r="B27" s="30">
        <v>97</v>
      </c>
      <c r="C27" s="30">
        <v>97</v>
      </c>
      <c r="D27" s="30">
        <v>97</v>
      </c>
      <c r="E27" s="30">
        <v>96</v>
      </c>
      <c r="F27" s="30">
        <v>108</v>
      </c>
      <c r="G27" s="30">
        <v>107</v>
      </c>
      <c r="H27" s="30">
        <v>108</v>
      </c>
      <c r="I27" s="30">
        <v>107</v>
      </c>
      <c r="J27" s="30">
        <v>127</v>
      </c>
      <c r="K27" s="30">
        <v>130</v>
      </c>
    </row>
    <row r="28" spans="1:11" s="20" customFormat="1" ht="11.25" x14ac:dyDescent="0.2">
      <c r="A28" s="275" t="s">
        <v>82</v>
      </c>
      <c r="B28" s="30" t="s">
        <v>24</v>
      </c>
      <c r="C28" s="30" t="s">
        <v>24</v>
      </c>
      <c r="D28" s="30">
        <v>26</v>
      </c>
      <c r="E28" s="30">
        <v>81</v>
      </c>
      <c r="F28" s="30">
        <v>126</v>
      </c>
      <c r="G28" s="30">
        <v>170</v>
      </c>
      <c r="H28" s="30">
        <v>186</v>
      </c>
      <c r="I28" s="30">
        <v>204</v>
      </c>
      <c r="J28" s="30">
        <v>212</v>
      </c>
      <c r="K28" s="30">
        <v>235</v>
      </c>
    </row>
    <row r="29" spans="1:11" s="20" customFormat="1" ht="11.25" x14ac:dyDescent="0.2">
      <c r="A29" s="61" t="s">
        <v>274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1:11" s="20" customFormat="1" ht="11.25" x14ac:dyDescent="0.2">
      <c r="A30" s="62" t="s">
        <v>120</v>
      </c>
      <c r="B30" s="30" t="s">
        <v>24</v>
      </c>
      <c r="C30" s="30" t="s">
        <v>24</v>
      </c>
      <c r="D30" s="30" t="s">
        <v>24</v>
      </c>
      <c r="E30" s="30" t="s">
        <v>24</v>
      </c>
      <c r="F30" s="30" t="s">
        <v>24</v>
      </c>
      <c r="G30" s="30" t="s">
        <v>24</v>
      </c>
      <c r="H30" s="30" t="s">
        <v>24</v>
      </c>
      <c r="I30" s="30" t="s">
        <v>24</v>
      </c>
      <c r="J30" s="30" t="s">
        <v>24</v>
      </c>
      <c r="K30" s="30">
        <v>25</v>
      </c>
    </row>
    <row r="31" spans="1:11" s="20" customFormat="1" ht="11.25" x14ac:dyDescent="0.2">
      <c r="A31" s="61" t="s">
        <v>119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</row>
    <row r="32" spans="1:11" s="20" customFormat="1" ht="11.25" x14ac:dyDescent="0.2">
      <c r="A32" s="62" t="s">
        <v>120</v>
      </c>
      <c r="B32" s="30">
        <v>62</v>
      </c>
      <c r="C32" s="30">
        <v>58</v>
      </c>
      <c r="D32" s="30">
        <v>63</v>
      </c>
      <c r="E32" s="30">
        <v>57</v>
      </c>
      <c r="F32" s="30">
        <v>56</v>
      </c>
      <c r="G32" s="30">
        <v>59</v>
      </c>
      <c r="H32" s="30">
        <v>57</v>
      </c>
      <c r="I32" s="30">
        <v>56</v>
      </c>
      <c r="J32" s="30">
        <v>58</v>
      </c>
      <c r="K32" s="30">
        <v>51</v>
      </c>
    </row>
    <row r="33" spans="1:13" s="20" customFormat="1" ht="11.25" x14ac:dyDescent="0.2">
      <c r="A33" s="275" t="s">
        <v>84</v>
      </c>
      <c r="B33" s="30">
        <v>361</v>
      </c>
      <c r="C33" s="30">
        <v>347</v>
      </c>
      <c r="D33" s="30">
        <v>335</v>
      </c>
      <c r="E33" s="30">
        <v>306</v>
      </c>
      <c r="F33" s="30">
        <v>374</v>
      </c>
      <c r="G33" s="30">
        <v>375</v>
      </c>
      <c r="H33" s="30">
        <v>420</v>
      </c>
      <c r="I33" s="30">
        <v>445</v>
      </c>
      <c r="J33" s="30">
        <v>474</v>
      </c>
      <c r="K33" s="30">
        <v>472</v>
      </c>
    </row>
    <row r="34" spans="1:13" s="33" customFormat="1" x14ac:dyDescent="0.2">
      <c r="A34" s="275" t="s">
        <v>159</v>
      </c>
      <c r="B34" s="30">
        <v>84</v>
      </c>
      <c r="C34" s="30">
        <v>154</v>
      </c>
      <c r="D34" s="30">
        <v>52</v>
      </c>
      <c r="E34" s="30" t="s">
        <v>24</v>
      </c>
      <c r="F34" s="30" t="s">
        <v>24</v>
      </c>
      <c r="G34" s="30" t="s">
        <v>24</v>
      </c>
      <c r="H34" s="30" t="s">
        <v>24</v>
      </c>
      <c r="I34" s="30" t="s">
        <v>24</v>
      </c>
      <c r="J34" s="30" t="s">
        <v>24</v>
      </c>
      <c r="K34" s="30" t="s">
        <v>24</v>
      </c>
      <c r="M34" s="268"/>
    </row>
    <row r="35" spans="1:13" s="33" customFormat="1" ht="12" customHeight="1" x14ac:dyDescent="0.2">
      <c r="A35" s="19" t="s">
        <v>60</v>
      </c>
      <c r="B35" s="59">
        <v>4443</v>
      </c>
      <c r="C35" s="59">
        <v>4630</v>
      </c>
      <c r="D35" s="59">
        <v>4616</v>
      </c>
      <c r="E35" s="59">
        <v>4700</v>
      </c>
      <c r="F35" s="59">
        <v>4867</v>
      </c>
      <c r="G35" s="59">
        <v>5175</v>
      </c>
      <c r="H35" s="59">
        <v>5503</v>
      </c>
      <c r="I35" s="59">
        <v>5683</v>
      </c>
      <c r="J35" s="59">
        <v>5919</v>
      </c>
      <c r="K35" s="59">
        <f>SUM(K17,K4)</f>
        <v>5641</v>
      </c>
      <c r="M35" s="268"/>
    </row>
    <row r="36" spans="1:13" s="33" customFormat="1" x14ac:dyDescent="0.2">
      <c r="A36" s="170"/>
      <c r="B36" s="170"/>
      <c r="C36" s="170"/>
      <c r="D36" s="59"/>
      <c r="E36" s="59"/>
      <c r="F36" s="59"/>
      <c r="G36" s="59"/>
      <c r="H36" s="59"/>
      <c r="I36" s="59"/>
      <c r="J36" s="59"/>
      <c r="K36" s="28"/>
      <c r="M36" s="268"/>
    </row>
    <row r="37" spans="1:13" s="33" customFormat="1" x14ac:dyDescent="0.2">
      <c r="A37" s="170"/>
      <c r="B37" s="170"/>
      <c r="C37" s="170"/>
      <c r="D37" s="59"/>
      <c r="E37" s="59"/>
      <c r="F37" s="59"/>
      <c r="G37" s="59"/>
      <c r="H37" s="59"/>
      <c r="I37" s="59"/>
      <c r="J37" s="59"/>
      <c r="K37" s="28"/>
    </row>
    <row r="38" spans="1:13" s="33" customFormat="1" x14ac:dyDescent="0.2">
      <c r="A38" s="361" t="s">
        <v>162</v>
      </c>
      <c r="B38" s="361"/>
      <c r="C38" s="361"/>
      <c r="D38" s="361"/>
      <c r="E38" s="361"/>
      <c r="F38" s="361"/>
      <c r="G38" s="361"/>
      <c r="H38" s="361"/>
      <c r="I38" s="361"/>
      <c r="J38" s="361"/>
      <c r="K38" s="361"/>
    </row>
    <row r="39" spans="1:13" s="33" customFormat="1" x14ac:dyDescent="0.2">
      <c r="A39" s="171"/>
      <c r="B39" s="171"/>
      <c r="C39" s="171"/>
      <c r="D39" s="171"/>
      <c r="E39" s="171"/>
      <c r="F39" s="171"/>
      <c r="G39" s="171"/>
      <c r="H39" s="171"/>
      <c r="I39" s="171"/>
      <c r="J39" s="171"/>
      <c r="K39" s="171"/>
    </row>
    <row r="40" spans="1:13" x14ac:dyDescent="0.2">
      <c r="A40" s="172"/>
      <c r="B40" s="172"/>
      <c r="C40" s="172"/>
      <c r="D40" s="172"/>
      <c r="E40" s="172"/>
      <c r="F40" s="172"/>
      <c r="G40" s="172"/>
      <c r="H40" s="172"/>
      <c r="I40" s="172"/>
      <c r="J40" s="172"/>
      <c r="K40" s="172"/>
    </row>
    <row r="41" spans="1:13" x14ac:dyDescent="0.2">
      <c r="A41" s="172"/>
      <c r="B41" s="172"/>
      <c r="C41" s="172"/>
      <c r="D41" s="172"/>
      <c r="E41" s="172"/>
      <c r="F41" s="172"/>
      <c r="G41" s="172"/>
      <c r="H41" s="172"/>
      <c r="I41" s="172"/>
      <c r="J41" s="172"/>
      <c r="K41" s="172"/>
    </row>
    <row r="42" spans="1:13" x14ac:dyDescent="0.2">
      <c r="A42" s="172"/>
      <c r="B42" s="172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3" x14ac:dyDescent="0.2">
      <c r="A43" s="172"/>
      <c r="B43" s="172"/>
      <c r="C43" s="172"/>
      <c r="D43" s="172"/>
      <c r="E43" s="172"/>
      <c r="F43" s="172"/>
      <c r="G43" s="172"/>
      <c r="H43" s="172"/>
      <c r="I43" s="172"/>
      <c r="J43" s="172"/>
      <c r="K43" s="172"/>
    </row>
    <row r="44" spans="1:13" x14ac:dyDescent="0.2">
      <c r="A44" s="172"/>
      <c r="B44" s="172"/>
      <c r="C44" s="172"/>
      <c r="D44" s="172"/>
      <c r="E44" s="172"/>
      <c r="F44" s="172"/>
      <c r="G44" s="172"/>
      <c r="H44" s="172"/>
      <c r="I44" s="172"/>
      <c r="J44" s="172"/>
      <c r="K44" s="172"/>
    </row>
    <row r="45" spans="1:13" x14ac:dyDescent="0.2">
      <c r="A45" s="172"/>
      <c r="B45" s="172"/>
      <c r="C45" s="172"/>
      <c r="D45" s="172"/>
      <c r="E45" s="172"/>
      <c r="F45" s="172"/>
      <c r="G45" s="172"/>
      <c r="H45" s="172"/>
      <c r="I45" s="172"/>
      <c r="J45" s="172"/>
      <c r="K45" s="172"/>
    </row>
    <row r="46" spans="1:13" x14ac:dyDescent="0.2">
      <c r="A46" s="172"/>
      <c r="B46" s="172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3" x14ac:dyDescent="0.2">
      <c r="A47" s="172"/>
      <c r="B47" s="172"/>
      <c r="C47" s="172"/>
      <c r="D47" s="172"/>
      <c r="E47" s="172"/>
      <c r="F47" s="172"/>
      <c r="G47" s="172"/>
      <c r="H47" s="172"/>
      <c r="I47" s="172"/>
      <c r="J47" s="172"/>
      <c r="K47" s="172"/>
    </row>
    <row r="48" spans="1:13" x14ac:dyDescent="0.2">
      <c r="A48" s="172"/>
      <c r="B48" s="172"/>
      <c r="C48" s="172"/>
      <c r="D48" s="172"/>
      <c r="E48" s="172"/>
      <c r="F48" s="172"/>
      <c r="G48" s="172"/>
      <c r="H48" s="172"/>
      <c r="I48" s="172"/>
      <c r="J48" s="172"/>
      <c r="K48" s="172"/>
    </row>
    <row r="49" spans="1:11" x14ac:dyDescent="0.2">
      <c r="A49" s="172"/>
      <c r="B49" s="172"/>
      <c r="C49" s="172"/>
      <c r="D49" s="172"/>
      <c r="E49" s="172"/>
      <c r="F49" s="172"/>
      <c r="G49" s="172"/>
      <c r="H49" s="172"/>
      <c r="I49" s="172"/>
      <c r="J49" s="172"/>
      <c r="K49" s="172"/>
    </row>
    <row r="50" spans="1:11" x14ac:dyDescent="0.2">
      <c r="A50" s="172"/>
      <c r="B50" s="172"/>
      <c r="C50" s="172"/>
      <c r="D50" s="172"/>
      <c r="E50" s="172"/>
      <c r="F50" s="172"/>
      <c r="G50" s="172"/>
      <c r="H50" s="172"/>
      <c r="I50" s="172"/>
      <c r="J50" s="172"/>
      <c r="K50" s="172"/>
    </row>
    <row r="51" spans="1:11" x14ac:dyDescent="0.2">
      <c r="A51" s="172"/>
      <c r="B51" s="172"/>
      <c r="C51" s="172"/>
      <c r="D51" s="172"/>
      <c r="E51" s="172"/>
      <c r="F51" s="172"/>
      <c r="G51" s="172"/>
      <c r="H51" s="172"/>
      <c r="I51" s="172"/>
      <c r="J51" s="172"/>
      <c r="K51" s="172"/>
    </row>
    <row r="52" spans="1:11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</row>
    <row r="53" spans="1:1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</row>
    <row r="54" spans="1:11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</row>
    <row r="55" spans="1:11" x14ac:dyDescent="0.2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</row>
    <row r="56" spans="1:11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</row>
    <row r="57" spans="1:11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1:11" x14ac:dyDescent="0.2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</row>
    <row r="59" spans="1:11" x14ac:dyDescent="0.2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</row>
  </sheetData>
  <mergeCells count="4">
    <mergeCell ref="A2:A3"/>
    <mergeCell ref="B2:K2"/>
    <mergeCell ref="A38:K38"/>
    <mergeCell ref="A1:I1"/>
  </mergeCells>
  <hyperlinks>
    <hyperlink ref="A1:I1" location="Inhaltsverzeichnis!A21" display="3    Auszubildende in den Ausbildungsjahren 2013/14 bis 2022/23 nach Fachberufen" xr:uid="{0A923A30-2AAD-4684-B85B-B493B71C9B36}"/>
    <hyperlink ref="A38:K38" location="Inhaltsverzeichnis!A9" display="1  Auszubildende nach Berufsgruppen in den Ausbildungsjahren 2013/14 bis 2022/23" xr:uid="{91BFE8D9-00D3-4D6F-8AD5-2C8908A48417}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&amp;C&amp;7Amt für Statistik Berlin-Brandenburg  —    SB B II 6 – j / 22 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230AB-A714-41E3-9A7D-683CEA01E13A}">
  <sheetPr codeName="Tabelle7"/>
  <dimension ref="A1:P59"/>
  <sheetViews>
    <sheetView zoomScaleNormal="100" zoomScaleSheetLayoutView="100" workbookViewId="0">
      <selection sqref="A1:K1"/>
    </sheetView>
  </sheetViews>
  <sheetFormatPr baseColWidth="10" defaultColWidth="11.5703125" defaultRowHeight="12.75" x14ac:dyDescent="0.2"/>
  <cols>
    <col min="1" max="1" width="23.7109375" style="37" customWidth="1"/>
    <col min="2" max="2" width="10" style="37" customWidth="1"/>
    <col min="3" max="10" width="6.42578125" style="37" customWidth="1"/>
    <col min="11" max="11" width="6.42578125" style="38" customWidth="1"/>
    <col min="12" max="16384" width="11.5703125" style="37"/>
  </cols>
  <sheetData>
    <row r="1" spans="1:16" s="240" customFormat="1" ht="28.15" customHeight="1" x14ac:dyDescent="0.2">
      <c r="A1" s="364" t="s">
        <v>168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</row>
    <row r="2" spans="1:16" s="38" customFormat="1" ht="21" customHeight="1" x14ac:dyDescent="0.2">
      <c r="A2" s="337" t="s">
        <v>153</v>
      </c>
      <c r="B2" s="365" t="s">
        <v>284</v>
      </c>
      <c r="C2" s="367" t="s">
        <v>104</v>
      </c>
      <c r="D2" s="369" t="s">
        <v>105</v>
      </c>
      <c r="E2" s="369"/>
      <c r="F2" s="338" t="s">
        <v>164</v>
      </c>
      <c r="G2" s="370"/>
      <c r="H2" s="371"/>
      <c r="I2" s="341"/>
      <c r="J2" s="338" t="s">
        <v>165</v>
      </c>
      <c r="K2" s="339"/>
    </row>
    <row r="3" spans="1:16" s="38" customFormat="1" ht="21" customHeight="1" x14ac:dyDescent="0.2">
      <c r="A3" s="337"/>
      <c r="B3" s="366"/>
      <c r="C3" s="368"/>
      <c r="D3" s="161" t="s">
        <v>166</v>
      </c>
      <c r="E3" s="148" t="s">
        <v>59</v>
      </c>
      <c r="F3" s="149" t="s">
        <v>97</v>
      </c>
      <c r="G3" s="149" t="s">
        <v>98</v>
      </c>
      <c r="H3" s="149" t="s">
        <v>99</v>
      </c>
      <c r="I3" s="149" t="s">
        <v>167</v>
      </c>
      <c r="J3" s="161" t="s">
        <v>166</v>
      </c>
      <c r="K3" s="148" t="s">
        <v>59</v>
      </c>
    </row>
    <row r="4" spans="1:16" s="40" customFormat="1" ht="19.899999999999999" customHeight="1" x14ac:dyDescent="0.2">
      <c r="A4" s="58" t="s">
        <v>103</v>
      </c>
      <c r="B4" s="59">
        <f t="shared" ref="B4:K4" si="0">SUM(B5:B14)</f>
        <v>83</v>
      </c>
      <c r="C4" s="59">
        <f t="shared" si="0"/>
        <v>242</v>
      </c>
      <c r="D4" s="59">
        <f t="shared" si="0"/>
        <v>4295</v>
      </c>
      <c r="E4" s="59">
        <f t="shared" si="0"/>
        <v>3193</v>
      </c>
      <c r="F4" s="59">
        <f t="shared" si="0"/>
        <v>1673</v>
      </c>
      <c r="G4" s="59">
        <f t="shared" si="0"/>
        <v>1257</v>
      </c>
      <c r="H4" s="59">
        <f t="shared" si="0"/>
        <v>1315</v>
      </c>
      <c r="I4" s="59">
        <f t="shared" si="0"/>
        <v>50</v>
      </c>
      <c r="J4" s="59">
        <f t="shared" si="0"/>
        <v>154</v>
      </c>
      <c r="K4" s="59">
        <f t="shared" si="0"/>
        <v>127</v>
      </c>
    </row>
    <row r="5" spans="1:16" s="24" customFormat="1" ht="12" customHeight="1" x14ac:dyDescent="0.2">
      <c r="A5" s="275" t="s">
        <v>154</v>
      </c>
      <c r="B5" s="30">
        <v>10</v>
      </c>
      <c r="C5" s="30">
        <v>10</v>
      </c>
      <c r="D5" s="30">
        <v>159</v>
      </c>
      <c r="E5" s="30">
        <v>125</v>
      </c>
      <c r="F5" s="30">
        <v>159</v>
      </c>
      <c r="G5" s="30">
        <v>0</v>
      </c>
      <c r="H5" s="30">
        <v>0</v>
      </c>
      <c r="I5" s="30">
        <v>0</v>
      </c>
      <c r="J5" s="30">
        <v>47</v>
      </c>
      <c r="K5" s="30">
        <v>40</v>
      </c>
    </row>
    <row r="6" spans="1:16" s="24" customFormat="1" ht="12" customHeight="1" x14ac:dyDescent="0.2">
      <c r="A6" s="275" t="s">
        <v>155</v>
      </c>
      <c r="B6" s="30">
        <v>15</v>
      </c>
      <c r="C6" s="30">
        <v>17.29</v>
      </c>
      <c r="D6" s="30">
        <v>129</v>
      </c>
      <c r="E6" s="30">
        <v>96</v>
      </c>
      <c r="F6" s="30">
        <v>0</v>
      </c>
      <c r="G6" s="30">
        <v>0</v>
      </c>
      <c r="H6" s="30">
        <v>79</v>
      </c>
      <c r="I6" s="30">
        <v>50</v>
      </c>
      <c r="J6" s="30">
        <v>38</v>
      </c>
      <c r="K6" s="30">
        <v>29</v>
      </c>
    </row>
    <row r="7" spans="1:16" s="24" customFormat="1" ht="12" customHeight="1" x14ac:dyDescent="0.2">
      <c r="A7" s="61" t="s">
        <v>109</v>
      </c>
      <c r="D7" s="30"/>
      <c r="F7" s="30"/>
      <c r="G7" s="30"/>
      <c r="H7" s="30"/>
      <c r="I7" s="30"/>
      <c r="J7" s="30"/>
      <c r="K7" s="30"/>
    </row>
    <row r="8" spans="1:16" s="24" customFormat="1" ht="12" customHeight="1" x14ac:dyDescent="0.2">
      <c r="A8" s="62" t="s">
        <v>111</v>
      </c>
      <c r="B8" s="30">
        <v>2</v>
      </c>
      <c r="C8" s="30">
        <v>2</v>
      </c>
      <c r="D8" s="30">
        <v>3</v>
      </c>
      <c r="E8" s="30">
        <v>3</v>
      </c>
      <c r="F8" s="30">
        <v>0</v>
      </c>
      <c r="G8" s="30">
        <v>0</v>
      </c>
      <c r="H8" s="30">
        <v>3</v>
      </c>
      <c r="I8" s="30">
        <v>0</v>
      </c>
      <c r="J8" s="30">
        <v>0</v>
      </c>
      <c r="K8" s="30">
        <v>0</v>
      </c>
    </row>
    <row r="9" spans="1:16" s="24" customFormat="1" ht="12" customHeight="1" x14ac:dyDescent="0.2">
      <c r="A9" s="61" t="s">
        <v>109</v>
      </c>
      <c r="D9" s="30"/>
      <c r="F9" s="30"/>
      <c r="G9" s="30"/>
      <c r="H9" s="30"/>
      <c r="I9" s="30"/>
      <c r="J9" s="30"/>
      <c r="K9" s="30"/>
    </row>
    <row r="10" spans="1:16" s="24" customFormat="1" ht="12" customHeight="1" x14ac:dyDescent="0.2">
      <c r="A10" s="62" t="s">
        <v>112</v>
      </c>
      <c r="B10" s="30">
        <v>10</v>
      </c>
      <c r="C10" s="30">
        <v>11.379999999999999</v>
      </c>
      <c r="D10" s="30">
        <v>137</v>
      </c>
      <c r="E10" s="30">
        <v>76</v>
      </c>
      <c r="F10" s="30">
        <v>137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</row>
    <row r="11" spans="1:16" s="24" customFormat="1" ht="12" customHeight="1" x14ac:dyDescent="0.2">
      <c r="A11" s="61" t="s">
        <v>109</v>
      </c>
      <c r="D11" s="30"/>
      <c r="F11" s="30"/>
      <c r="G11" s="30"/>
      <c r="H11" s="30"/>
      <c r="I11" s="30"/>
      <c r="J11" s="30"/>
      <c r="K11" s="30"/>
    </row>
    <row r="12" spans="1:16" s="24" customFormat="1" ht="12" customHeight="1" x14ac:dyDescent="0.2">
      <c r="A12" s="62" t="s">
        <v>110</v>
      </c>
      <c r="B12" s="30">
        <v>17</v>
      </c>
      <c r="C12" s="30">
        <v>19.59</v>
      </c>
      <c r="D12" s="30">
        <v>162</v>
      </c>
      <c r="E12" s="30">
        <v>118</v>
      </c>
      <c r="F12" s="30">
        <v>0</v>
      </c>
      <c r="G12" s="30">
        <v>0</v>
      </c>
      <c r="H12" s="30">
        <v>162</v>
      </c>
      <c r="I12" s="30">
        <v>0</v>
      </c>
      <c r="J12" s="30">
        <v>0</v>
      </c>
      <c r="K12" s="30">
        <v>0</v>
      </c>
    </row>
    <row r="13" spans="1:16" s="24" customFormat="1" ht="12" customHeight="1" x14ac:dyDescent="0.2">
      <c r="A13" s="275" t="s">
        <v>81</v>
      </c>
      <c r="B13" s="30">
        <v>1</v>
      </c>
      <c r="C13" s="30">
        <v>3</v>
      </c>
      <c r="D13" s="30">
        <v>69</v>
      </c>
      <c r="E13" s="30">
        <v>69</v>
      </c>
      <c r="F13" s="30">
        <v>26</v>
      </c>
      <c r="G13" s="30">
        <v>17</v>
      </c>
      <c r="H13" s="30">
        <v>26</v>
      </c>
      <c r="I13" s="30">
        <v>0</v>
      </c>
      <c r="J13" s="30">
        <v>0</v>
      </c>
      <c r="K13" s="30">
        <v>0</v>
      </c>
      <c r="M13" s="230"/>
      <c r="N13" s="230"/>
      <c r="O13" s="230"/>
      <c r="P13" s="230"/>
    </row>
    <row r="14" spans="1:16" s="24" customFormat="1" ht="12" customHeight="1" x14ac:dyDescent="0.2">
      <c r="A14" s="275" t="s">
        <v>156</v>
      </c>
      <c r="B14" s="30">
        <v>28</v>
      </c>
      <c r="C14" s="30">
        <v>178.74</v>
      </c>
      <c r="D14" s="30">
        <v>3636</v>
      </c>
      <c r="E14" s="30">
        <v>2706</v>
      </c>
      <c r="F14" s="30">
        <v>1351</v>
      </c>
      <c r="G14" s="30">
        <v>1240</v>
      </c>
      <c r="H14" s="30">
        <v>1045</v>
      </c>
      <c r="I14" s="30">
        <v>0</v>
      </c>
      <c r="J14" s="30">
        <v>69</v>
      </c>
      <c r="K14" s="30">
        <v>58</v>
      </c>
    </row>
    <row r="15" spans="1:16" s="40" customFormat="1" ht="12" customHeight="1" x14ac:dyDescent="0.2">
      <c r="A15" s="63" t="s">
        <v>157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</row>
    <row r="16" spans="1:16" s="40" customFormat="1" ht="12" customHeight="1" x14ac:dyDescent="0.2">
      <c r="A16" s="65" t="s">
        <v>158</v>
      </c>
      <c r="B16" s="59"/>
      <c r="C16" s="295"/>
      <c r="D16" s="28"/>
      <c r="E16" s="28"/>
      <c r="F16" s="59"/>
      <c r="G16" s="59"/>
      <c r="H16" s="28"/>
      <c r="I16" s="28"/>
      <c r="J16" s="30"/>
      <c r="K16" s="30"/>
    </row>
    <row r="17" spans="1:11" s="24" customFormat="1" ht="12" customHeight="1" x14ac:dyDescent="0.2">
      <c r="A17" s="66" t="s">
        <v>113</v>
      </c>
      <c r="B17" s="59">
        <f>SUM(B18:B31)</f>
        <v>28</v>
      </c>
      <c r="C17" s="59">
        <f t="shared" ref="C17:K17" si="1">SUM(C18:C31)</f>
        <v>82</v>
      </c>
      <c r="D17" s="59">
        <f t="shared" si="1"/>
        <v>1346</v>
      </c>
      <c r="E17" s="59">
        <f t="shared" si="1"/>
        <v>855</v>
      </c>
      <c r="F17" s="59">
        <f t="shared" si="1"/>
        <v>528</v>
      </c>
      <c r="G17" s="59">
        <f t="shared" si="1"/>
        <v>434</v>
      </c>
      <c r="H17" s="59">
        <f t="shared" si="1"/>
        <v>384</v>
      </c>
      <c r="I17" s="59">
        <f t="shared" si="1"/>
        <v>0</v>
      </c>
      <c r="J17" s="59">
        <f t="shared" si="1"/>
        <v>4</v>
      </c>
      <c r="K17" s="59">
        <f t="shared" si="1"/>
        <v>3</v>
      </c>
    </row>
    <row r="18" spans="1:11" s="24" customFormat="1" ht="12" customHeight="1" x14ac:dyDescent="0.2">
      <c r="A18" s="61" t="s">
        <v>273</v>
      </c>
      <c r="B18" s="30"/>
      <c r="D18" s="30"/>
      <c r="E18" s="30"/>
      <c r="F18" s="30"/>
      <c r="G18" s="30"/>
      <c r="H18" s="30"/>
      <c r="I18" s="30"/>
      <c r="J18" s="30"/>
      <c r="K18" s="30"/>
    </row>
    <row r="19" spans="1:11" s="24" customFormat="1" ht="12" customHeight="1" x14ac:dyDescent="0.2">
      <c r="A19" s="62" t="s">
        <v>120</v>
      </c>
      <c r="B19" s="30">
        <v>2</v>
      </c>
      <c r="C19" s="30">
        <v>1.32</v>
      </c>
      <c r="D19" s="30">
        <v>11</v>
      </c>
      <c r="E19" s="30">
        <v>7</v>
      </c>
      <c r="F19" s="30">
        <v>11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</row>
    <row r="20" spans="1:11" s="24" customFormat="1" ht="12" customHeight="1" x14ac:dyDescent="0.2">
      <c r="A20" s="275" t="s">
        <v>83</v>
      </c>
      <c r="B20" s="30">
        <v>3</v>
      </c>
      <c r="C20" s="30">
        <v>8</v>
      </c>
      <c r="D20" s="30">
        <v>163</v>
      </c>
      <c r="E20" s="30">
        <v>143</v>
      </c>
      <c r="F20" s="30">
        <v>64</v>
      </c>
      <c r="G20" s="30">
        <v>51</v>
      </c>
      <c r="H20" s="30">
        <v>48</v>
      </c>
      <c r="I20" s="30"/>
      <c r="J20" s="30"/>
      <c r="K20" s="30"/>
    </row>
    <row r="21" spans="1:11" s="24" customFormat="1" ht="12" customHeight="1" x14ac:dyDescent="0.2">
      <c r="A21" s="275" t="s">
        <v>80</v>
      </c>
      <c r="B21" s="30">
        <v>3</v>
      </c>
      <c r="C21" s="30">
        <v>6</v>
      </c>
      <c r="D21" s="30">
        <v>83</v>
      </c>
      <c r="E21" s="30">
        <v>76</v>
      </c>
      <c r="F21" s="30">
        <v>31</v>
      </c>
      <c r="G21" s="30">
        <v>41</v>
      </c>
      <c r="H21" s="30">
        <v>11</v>
      </c>
      <c r="I21" s="30">
        <v>0</v>
      </c>
      <c r="J21" s="30">
        <v>0</v>
      </c>
      <c r="K21" s="30">
        <v>0</v>
      </c>
    </row>
    <row r="22" spans="1:11" s="24" customFormat="1" ht="12" customHeight="1" x14ac:dyDescent="0.2">
      <c r="A22" s="61" t="s">
        <v>116</v>
      </c>
      <c r="I22" s="30"/>
      <c r="J22" s="30"/>
      <c r="K22" s="30"/>
    </row>
    <row r="23" spans="1:11" s="24" customFormat="1" ht="12" customHeight="1" x14ac:dyDescent="0.2">
      <c r="A23" s="62" t="s">
        <v>117</v>
      </c>
      <c r="B23" s="30">
        <v>3</v>
      </c>
      <c r="C23" s="30">
        <v>12</v>
      </c>
      <c r="D23" s="30">
        <v>176</v>
      </c>
      <c r="E23" s="30">
        <v>130</v>
      </c>
      <c r="F23" s="30">
        <v>62</v>
      </c>
      <c r="G23" s="30">
        <v>49</v>
      </c>
      <c r="H23" s="30">
        <v>65</v>
      </c>
      <c r="I23" s="30">
        <v>0</v>
      </c>
      <c r="J23" s="30">
        <v>0</v>
      </c>
      <c r="K23" s="30">
        <v>0</v>
      </c>
    </row>
    <row r="24" spans="1:11" s="24" customFormat="1" ht="12" customHeight="1" x14ac:dyDescent="0.2">
      <c r="A24" s="61" t="s">
        <v>116</v>
      </c>
      <c r="I24" s="30"/>
      <c r="J24" s="30"/>
      <c r="K24" s="30"/>
    </row>
    <row r="25" spans="1:11" s="24" customFormat="1" ht="12" customHeight="1" x14ac:dyDescent="0.2">
      <c r="A25" s="62" t="s">
        <v>118</v>
      </c>
      <c r="B25" s="30">
        <v>2</v>
      </c>
      <c r="C25" s="30">
        <v>7</v>
      </c>
      <c r="D25" s="30">
        <v>130</v>
      </c>
      <c r="E25" s="30">
        <v>93</v>
      </c>
      <c r="F25" s="30">
        <v>47</v>
      </c>
      <c r="G25" s="30">
        <v>40</v>
      </c>
      <c r="H25" s="30">
        <v>43</v>
      </c>
      <c r="I25" s="30">
        <v>0</v>
      </c>
      <c r="J25" s="30">
        <v>0</v>
      </c>
      <c r="K25" s="30">
        <v>0</v>
      </c>
    </row>
    <row r="26" spans="1:11" s="24" customFormat="1" ht="12" customHeight="1" x14ac:dyDescent="0.2">
      <c r="A26" s="275" t="s">
        <v>82</v>
      </c>
      <c r="B26" s="30">
        <v>5</v>
      </c>
      <c r="C26" s="30">
        <v>16</v>
      </c>
      <c r="D26" s="30">
        <v>235</v>
      </c>
      <c r="E26" s="30">
        <v>96</v>
      </c>
      <c r="F26" s="30">
        <v>83</v>
      </c>
      <c r="G26" s="30">
        <v>73</v>
      </c>
      <c r="H26" s="30">
        <v>79</v>
      </c>
      <c r="I26" s="30">
        <v>0</v>
      </c>
      <c r="J26" s="30">
        <v>0</v>
      </c>
      <c r="K26" s="30">
        <v>0</v>
      </c>
    </row>
    <row r="27" spans="1:11" s="24" customFormat="1" ht="12" customHeight="1" x14ac:dyDescent="0.2">
      <c r="A27" s="61" t="s">
        <v>274</v>
      </c>
      <c r="I27" s="30"/>
      <c r="J27" s="30"/>
      <c r="K27" s="30"/>
    </row>
    <row r="28" spans="1:11" s="24" customFormat="1" ht="12" customHeight="1" x14ac:dyDescent="0.2">
      <c r="A28" s="62" t="s">
        <v>120</v>
      </c>
      <c r="B28" s="30">
        <v>2</v>
      </c>
      <c r="C28" s="30">
        <v>1.68</v>
      </c>
      <c r="D28" s="30">
        <v>25</v>
      </c>
      <c r="E28" s="30">
        <v>22</v>
      </c>
      <c r="F28" s="30">
        <v>25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</row>
    <row r="29" spans="1:11" s="24" customFormat="1" ht="12" customHeight="1" x14ac:dyDescent="0.2">
      <c r="A29" s="61" t="s">
        <v>119</v>
      </c>
      <c r="I29" s="30"/>
      <c r="J29" s="30"/>
      <c r="K29" s="30"/>
    </row>
    <row r="30" spans="1:11" s="24" customFormat="1" ht="12" customHeight="1" x14ac:dyDescent="0.2">
      <c r="A30" s="62" t="s">
        <v>120</v>
      </c>
      <c r="B30" s="30">
        <v>1</v>
      </c>
      <c r="C30" s="30">
        <v>3</v>
      </c>
      <c r="D30" s="30">
        <v>51</v>
      </c>
      <c r="E30" s="30">
        <v>37</v>
      </c>
      <c r="F30" s="30">
        <v>20</v>
      </c>
      <c r="G30" s="30">
        <v>18</v>
      </c>
      <c r="H30" s="30">
        <v>13</v>
      </c>
      <c r="I30" s="30">
        <v>0</v>
      </c>
      <c r="J30" s="30">
        <v>0</v>
      </c>
      <c r="K30" s="30">
        <v>0</v>
      </c>
    </row>
    <row r="31" spans="1:11" s="24" customFormat="1" ht="12" customHeight="1" x14ac:dyDescent="0.2">
      <c r="A31" s="275" t="s">
        <v>84</v>
      </c>
      <c r="B31" s="30">
        <v>7</v>
      </c>
      <c r="C31" s="30">
        <v>27</v>
      </c>
      <c r="D31" s="30">
        <v>472</v>
      </c>
      <c r="E31" s="30">
        <v>251</v>
      </c>
      <c r="F31" s="30">
        <v>185</v>
      </c>
      <c r="G31" s="30">
        <v>162</v>
      </c>
      <c r="H31" s="30">
        <v>125</v>
      </c>
      <c r="I31" s="30">
        <v>0</v>
      </c>
      <c r="J31" s="30">
        <v>4</v>
      </c>
      <c r="K31" s="30">
        <v>3</v>
      </c>
    </row>
    <row r="32" spans="1:11" s="24" customFormat="1" ht="12" customHeight="1" x14ac:dyDescent="0.2">
      <c r="A32" s="176" t="s">
        <v>60</v>
      </c>
      <c r="B32" s="59">
        <f>SUM(B17,B4)</f>
        <v>111</v>
      </c>
      <c r="C32" s="59">
        <f t="shared" ref="C32:K32" si="2">SUM(C17,C4)</f>
        <v>324</v>
      </c>
      <c r="D32" s="59">
        <f t="shared" si="2"/>
        <v>5641</v>
      </c>
      <c r="E32" s="59">
        <f t="shared" si="2"/>
        <v>4048</v>
      </c>
      <c r="F32" s="59">
        <f t="shared" si="2"/>
        <v>2201</v>
      </c>
      <c r="G32" s="59">
        <f t="shared" si="2"/>
        <v>1691</v>
      </c>
      <c r="H32" s="59">
        <f t="shared" si="2"/>
        <v>1699</v>
      </c>
      <c r="I32" s="59">
        <f t="shared" si="2"/>
        <v>50</v>
      </c>
      <c r="J32" s="59">
        <f t="shared" si="2"/>
        <v>158</v>
      </c>
      <c r="K32" s="59">
        <f t="shared" si="2"/>
        <v>130</v>
      </c>
    </row>
    <row r="33" spans="1:11" s="24" customFormat="1" ht="12" customHeight="1" x14ac:dyDescent="0.2">
      <c r="A33" s="151" t="s">
        <v>43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</row>
    <row r="34" spans="1:11" s="24" customFormat="1" ht="12" customHeight="1" x14ac:dyDescent="0.2">
      <c r="A34" s="152" t="s">
        <v>138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</row>
    <row r="35" spans="1:11" s="24" customFormat="1" ht="12" customHeight="1" x14ac:dyDescent="0.2">
      <c r="A35" s="179"/>
      <c r="B35" s="177"/>
      <c r="C35" s="178"/>
      <c r="D35" s="59"/>
      <c r="E35" s="55"/>
      <c r="F35" s="55"/>
      <c r="G35" s="55"/>
      <c r="H35" s="55"/>
      <c r="I35" s="55"/>
      <c r="J35" s="55"/>
      <c r="K35" s="55"/>
    </row>
    <row r="36" spans="1:11" s="24" customFormat="1" ht="12" customHeight="1" x14ac:dyDescent="0.2">
      <c r="A36" s="180"/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7" spans="1:11" s="24" customFormat="1" ht="12" customHeight="1" x14ac:dyDescent="0.2">
      <c r="A37" s="238"/>
      <c r="B37" s="179"/>
      <c r="C37" s="179"/>
      <c r="D37" s="28"/>
      <c r="E37" s="28"/>
      <c r="F37" s="28"/>
      <c r="G37" s="28"/>
      <c r="H37" s="28"/>
      <c r="I37" s="28"/>
      <c r="J37" s="28"/>
      <c r="K37" s="28"/>
    </row>
    <row r="38" spans="1:11" s="24" customFormat="1" ht="12" customHeight="1" x14ac:dyDescent="0.2">
      <c r="A38" s="238"/>
      <c r="B38" s="180"/>
      <c r="C38" s="180"/>
      <c r="D38" s="10"/>
      <c r="E38" s="10"/>
      <c r="F38" s="10"/>
      <c r="G38" s="10"/>
      <c r="H38" s="10"/>
      <c r="I38" s="10"/>
      <c r="J38" s="10"/>
      <c r="K38" s="10"/>
    </row>
    <row r="39" spans="1:11" s="24" customFormat="1" ht="12" customHeight="1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</row>
    <row r="40" spans="1:11" s="24" customFormat="1" ht="12" customHeight="1" x14ac:dyDescent="0.2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1:11" s="24" customFormat="1" ht="12" customHeight="1" x14ac:dyDescent="0.2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 s="24" customFormat="1" ht="12" customHeight="1" x14ac:dyDescent="0.2">
      <c r="A42" s="42"/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1" s="24" customFormat="1" ht="12" customHeight="1" x14ac:dyDescent="0.2">
      <c r="A43" s="42"/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1" s="24" customFormat="1" ht="12" customHeight="1" x14ac:dyDescent="0.2">
      <c r="A44" s="43"/>
      <c r="B44" s="41"/>
      <c r="C44" s="41"/>
      <c r="D44" s="41"/>
      <c r="E44" s="41"/>
      <c r="F44" s="41"/>
      <c r="G44" s="41"/>
      <c r="H44" s="41"/>
      <c r="I44" s="41"/>
      <c r="J44" s="41"/>
      <c r="K44" s="134"/>
    </row>
    <row r="45" spans="1:11" s="24" customFormat="1" ht="12" customHeight="1" x14ac:dyDescent="0.2">
      <c r="A45" s="44"/>
      <c r="B45" s="41"/>
      <c r="C45" s="41"/>
      <c r="D45" s="41"/>
      <c r="E45" s="41"/>
      <c r="F45" s="41"/>
      <c r="G45" s="41"/>
      <c r="H45" s="41"/>
      <c r="I45" s="41"/>
      <c r="J45" s="41"/>
      <c r="K45" s="134"/>
    </row>
    <row r="46" spans="1:11" s="40" customFormat="1" ht="12" customHeight="1" x14ac:dyDescent="0.2">
      <c r="A46" s="44"/>
      <c r="B46" s="39"/>
      <c r="C46" s="39"/>
      <c r="D46" s="39"/>
      <c r="E46" s="39"/>
      <c r="F46" s="39"/>
      <c r="G46" s="39"/>
      <c r="H46" s="39"/>
      <c r="I46" s="39"/>
      <c r="J46" s="39"/>
      <c r="K46" s="39"/>
    </row>
    <row r="47" spans="1:11" s="24" customFormat="1" ht="12" customHeight="1" x14ac:dyDescent="0.2">
      <c r="A47" s="162"/>
      <c r="B47" s="41"/>
      <c r="C47" s="41"/>
      <c r="D47" s="41"/>
      <c r="E47" s="41"/>
      <c r="F47" s="41"/>
      <c r="G47" s="41"/>
      <c r="H47" s="41"/>
      <c r="I47" s="41"/>
      <c r="J47" s="41"/>
      <c r="K47" s="41"/>
    </row>
    <row r="48" spans="1:11" s="24" customFormat="1" ht="12" customHeight="1" x14ac:dyDescent="0.2">
      <c r="A48" s="142"/>
      <c r="B48" s="41"/>
      <c r="C48" s="41"/>
      <c r="D48" s="41"/>
      <c r="E48" s="41"/>
      <c r="F48" s="41"/>
      <c r="G48" s="41"/>
      <c r="H48" s="41"/>
      <c r="I48" s="41"/>
      <c r="J48" s="41"/>
      <c r="K48" s="41"/>
    </row>
    <row r="49" spans="1:11" s="38" customFormat="1" ht="12" customHeight="1" x14ac:dyDescent="0.2">
      <c r="A49" s="163"/>
      <c r="B49" s="45"/>
      <c r="C49" s="24"/>
      <c r="D49" s="24"/>
      <c r="E49" s="24"/>
      <c r="F49" s="24"/>
      <c r="G49" s="24"/>
      <c r="H49" s="24"/>
      <c r="I49" s="24"/>
      <c r="J49" s="24"/>
      <c r="K49" s="24"/>
    </row>
    <row r="50" spans="1:11" s="21" customFormat="1" ht="12" customHeight="1" x14ac:dyDescent="0.2">
      <c r="A50" s="46"/>
      <c r="B50" s="163"/>
      <c r="C50" s="163"/>
      <c r="D50" s="163"/>
      <c r="E50" s="163"/>
      <c r="F50" s="163"/>
      <c r="G50" s="163"/>
      <c r="H50" s="163"/>
      <c r="I50" s="163"/>
      <c r="J50" s="163"/>
      <c r="K50" s="174"/>
    </row>
    <row r="51" spans="1:11" s="21" customFormat="1" ht="12" customHeight="1" x14ac:dyDescent="0.2">
      <c r="A51" s="147"/>
      <c r="B51" s="163"/>
      <c r="C51" s="163"/>
      <c r="D51" s="163"/>
      <c r="E51" s="163"/>
      <c r="F51" s="163"/>
      <c r="G51" s="163"/>
      <c r="H51" s="163"/>
      <c r="I51" s="163"/>
      <c r="J51" s="163"/>
      <c r="K51" s="174"/>
    </row>
    <row r="52" spans="1:11" ht="12" customHeight="1" x14ac:dyDescent="0.2">
      <c r="A52" s="175"/>
      <c r="B52" s="46"/>
      <c r="C52" s="21"/>
      <c r="D52" s="21"/>
      <c r="E52" s="21"/>
      <c r="F52" s="21"/>
      <c r="G52" s="21"/>
      <c r="H52" s="21"/>
      <c r="I52" s="21"/>
      <c r="J52" s="21"/>
      <c r="K52" s="24"/>
    </row>
    <row r="53" spans="1:11" ht="12" customHeight="1" x14ac:dyDescent="0.2">
      <c r="A53" s="21"/>
      <c r="B53" s="147"/>
      <c r="C53" s="147"/>
      <c r="D53" s="147"/>
      <c r="E53" s="147"/>
      <c r="F53" s="147"/>
      <c r="G53" s="147"/>
      <c r="H53" s="147"/>
      <c r="I53" s="147"/>
      <c r="J53" s="147"/>
      <c r="K53" s="147"/>
    </row>
    <row r="54" spans="1:11" ht="12" customHeight="1" x14ac:dyDescent="0.2">
      <c r="A54" s="21"/>
      <c r="B54" s="175"/>
      <c r="C54" s="175"/>
      <c r="D54" s="175"/>
      <c r="E54" s="175"/>
      <c r="F54" s="175"/>
      <c r="G54" s="175"/>
      <c r="H54" s="175"/>
      <c r="I54" s="175"/>
      <c r="J54" s="175"/>
      <c r="K54" s="24"/>
    </row>
    <row r="55" spans="1:11" ht="12" customHeight="1" x14ac:dyDescent="0.2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4"/>
    </row>
    <row r="56" spans="1:11" x14ac:dyDescent="0.2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4"/>
    </row>
    <row r="57" spans="1:11" x14ac:dyDescent="0.2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4"/>
    </row>
    <row r="58" spans="1:11" x14ac:dyDescent="0.2">
      <c r="B58" s="21"/>
      <c r="C58" s="21"/>
      <c r="D58" s="21"/>
      <c r="E58" s="21"/>
      <c r="F58" s="21"/>
      <c r="G58" s="21"/>
      <c r="H58" s="21"/>
      <c r="I58" s="21"/>
      <c r="J58" s="21"/>
      <c r="K58" s="24"/>
    </row>
    <row r="59" spans="1:1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4"/>
    </row>
  </sheetData>
  <mergeCells count="7">
    <mergeCell ref="A2:A3"/>
    <mergeCell ref="A1:K1"/>
    <mergeCell ref="B2:B3"/>
    <mergeCell ref="C2:C3"/>
    <mergeCell ref="D2:E2"/>
    <mergeCell ref="F2:I2"/>
    <mergeCell ref="J2:K2"/>
  </mergeCells>
  <hyperlinks>
    <hyperlink ref="A1:C1" location="Inhaltsverzeichnis!A15" display="2  Auszubildende nach Fachberufen in den Jahren 1999 bis 2008" xr:uid="{093DF28C-6C4A-481F-B734-96395C36603D}"/>
    <hyperlink ref="A1:I1" location="Inhaltsverzeichnis!A13" display="2  Auszubildende nach Fachberufen in den Jahren 2000 bis 2012" xr:uid="{4DE0341D-AFD1-4D66-8B9C-46D0C51E15A8}"/>
    <hyperlink ref="A1:J1" location="Inhaltsverzeichnis!A17" display="3  Auszubildende nach Fachberufen in den Ausbildungsjahren 2000/01, 2005/06 bis 2012/13" xr:uid="{A735AF4A-D107-4151-9C03-F7A94ED73569}"/>
    <hyperlink ref="A1:K1" location="Inhaltsverzeichnis!A23" display="4     Schulische Einrichtungen, Klassen, Auszubildende am 30.11.2022 nach Fachberufen und Ausbildungsjahren " xr:uid="{8582516D-EBA9-4785-9575-0F8A42617B75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&amp;C&amp;7Amt für Statistik Berlin-Brandenburg  —    SB B II 6 – j / 22 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E564-A3C3-4444-90A9-D57C40E39298}">
  <sheetPr codeName="Tabelle8"/>
  <dimension ref="A1:AG267"/>
  <sheetViews>
    <sheetView zoomScaleNormal="100" zoomScaleSheetLayoutView="100" workbookViewId="0">
      <selection sqref="A1:H1"/>
    </sheetView>
  </sheetViews>
  <sheetFormatPr baseColWidth="10" defaultColWidth="11.140625" defaultRowHeight="10.15" customHeight="1" x14ac:dyDescent="0.2"/>
  <cols>
    <col min="1" max="1" width="23.28515625" style="47" customWidth="1"/>
    <col min="2" max="2" width="6.85546875" style="47" customWidth="1"/>
    <col min="3" max="3" width="5.140625" style="47" customWidth="1"/>
    <col min="4" max="8" width="3.7109375" style="47" customWidth="1"/>
    <col min="9" max="16" width="3.7109375" style="32" customWidth="1"/>
    <col min="17" max="17" width="4.5703125" style="32" customWidth="1"/>
    <col min="18" max="16384" width="11.140625" style="32"/>
  </cols>
  <sheetData>
    <row r="1" spans="1:33" s="243" customFormat="1" ht="28.15" customHeight="1" x14ac:dyDescent="0.2">
      <c r="A1" s="372" t="s">
        <v>169</v>
      </c>
      <c r="B1" s="372"/>
      <c r="C1" s="372"/>
      <c r="D1" s="372"/>
      <c r="E1" s="372"/>
      <c r="F1" s="372"/>
      <c r="G1" s="372"/>
      <c r="H1" s="372"/>
      <c r="I1" s="241"/>
      <c r="J1" s="242"/>
      <c r="K1" s="241"/>
      <c r="L1" s="241"/>
      <c r="M1" s="241"/>
      <c r="N1" s="241"/>
    </row>
    <row r="2" spans="1:33" ht="12" customHeight="1" x14ac:dyDescent="0.2">
      <c r="A2" s="336" t="s">
        <v>153</v>
      </c>
      <c r="B2" s="338" t="s">
        <v>121</v>
      </c>
      <c r="C2" s="339" t="s">
        <v>171</v>
      </c>
      <c r="D2" s="374"/>
      <c r="E2" s="374"/>
      <c r="F2" s="374"/>
      <c r="G2" s="374"/>
      <c r="H2" s="374"/>
      <c r="I2" s="374"/>
      <c r="J2" s="374"/>
      <c r="K2" s="375"/>
      <c r="L2" s="375"/>
      <c r="M2" s="375"/>
      <c r="N2" s="375"/>
      <c r="O2" s="375"/>
      <c r="P2" s="375"/>
      <c r="Q2" s="375"/>
    </row>
    <row r="3" spans="1:33" ht="37.9" customHeight="1" x14ac:dyDescent="0.2">
      <c r="A3" s="336"/>
      <c r="B3" s="373"/>
      <c r="C3" s="270" t="s">
        <v>172</v>
      </c>
      <c r="D3" s="270">
        <v>18</v>
      </c>
      <c r="E3" s="270">
        <v>19</v>
      </c>
      <c r="F3" s="270">
        <v>20</v>
      </c>
      <c r="G3" s="270">
        <v>21</v>
      </c>
      <c r="H3" s="270">
        <v>22</v>
      </c>
      <c r="I3" s="270">
        <v>23</v>
      </c>
      <c r="J3" s="270">
        <v>24</v>
      </c>
      <c r="K3" s="270">
        <v>25</v>
      </c>
      <c r="L3" s="270">
        <v>26</v>
      </c>
      <c r="M3" s="270">
        <v>27</v>
      </c>
      <c r="N3" s="270">
        <v>28</v>
      </c>
      <c r="O3" s="270">
        <v>29</v>
      </c>
      <c r="P3" s="270">
        <v>30</v>
      </c>
      <c r="Q3" s="272" t="s">
        <v>173</v>
      </c>
    </row>
    <row r="4" spans="1:33" s="55" customFormat="1" ht="19.899999999999999" customHeight="1" x14ac:dyDescent="0.2">
      <c r="A4" s="58" t="s">
        <v>103</v>
      </c>
      <c r="B4" s="296">
        <f>SUM(B5:B14)</f>
        <v>4295</v>
      </c>
      <c r="C4" s="296">
        <f t="shared" ref="C4:Q4" si="0">SUM(C5:C14)</f>
        <v>560</v>
      </c>
      <c r="D4" s="296">
        <f t="shared" si="0"/>
        <v>538</v>
      </c>
      <c r="E4" s="296">
        <f t="shared" si="0"/>
        <v>611</v>
      </c>
      <c r="F4" s="296">
        <f t="shared" si="0"/>
        <v>491</v>
      </c>
      <c r="G4" s="296">
        <f t="shared" si="0"/>
        <v>344</v>
      </c>
      <c r="H4" s="296">
        <f t="shared" si="0"/>
        <v>250</v>
      </c>
      <c r="I4" s="296">
        <f t="shared" si="0"/>
        <v>173</v>
      </c>
      <c r="J4" s="296">
        <f t="shared" si="0"/>
        <v>123</v>
      </c>
      <c r="K4" s="296">
        <f t="shared" si="0"/>
        <v>115</v>
      </c>
      <c r="L4" s="296">
        <f t="shared" si="0"/>
        <v>82</v>
      </c>
      <c r="M4" s="296">
        <f t="shared" si="0"/>
        <v>68</v>
      </c>
      <c r="N4" s="296">
        <f t="shared" si="0"/>
        <v>66</v>
      </c>
      <c r="O4" s="296">
        <f t="shared" si="0"/>
        <v>45</v>
      </c>
      <c r="P4" s="296">
        <f t="shared" si="0"/>
        <v>50</v>
      </c>
      <c r="Q4" s="296">
        <f t="shared" si="0"/>
        <v>779</v>
      </c>
      <c r="R4" s="53"/>
    </row>
    <row r="5" spans="1:33" s="28" customFormat="1" ht="12" customHeight="1" x14ac:dyDescent="0.2">
      <c r="A5" s="275" t="s">
        <v>154</v>
      </c>
      <c r="B5" s="183">
        <f t="shared" ref="B5:B14" si="1">SUM(C5:Q5)</f>
        <v>159</v>
      </c>
      <c r="C5" s="183">
        <v>21</v>
      </c>
      <c r="D5" s="183">
        <v>15</v>
      </c>
      <c r="E5" s="183">
        <v>20</v>
      </c>
      <c r="F5" s="183">
        <v>5</v>
      </c>
      <c r="G5" s="183">
        <v>6</v>
      </c>
      <c r="H5" s="183">
        <v>3</v>
      </c>
      <c r="I5" s="183">
        <v>2</v>
      </c>
      <c r="J5" s="183">
        <v>2</v>
      </c>
      <c r="K5" s="183">
        <v>9</v>
      </c>
      <c r="L5" s="183">
        <v>2</v>
      </c>
      <c r="M5" s="183">
        <v>3</v>
      </c>
      <c r="N5" s="183">
        <v>1</v>
      </c>
      <c r="O5" s="183">
        <v>2</v>
      </c>
      <c r="P5" s="183">
        <v>5</v>
      </c>
      <c r="Q5" s="183">
        <v>63</v>
      </c>
      <c r="R5" s="50"/>
    </row>
    <row r="6" spans="1:33" s="28" customFormat="1" ht="12" customHeight="1" x14ac:dyDescent="0.2">
      <c r="A6" s="275" t="s">
        <v>155</v>
      </c>
      <c r="B6" s="183">
        <f t="shared" si="1"/>
        <v>129</v>
      </c>
      <c r="C6" s="183">
        <v>0</v>
      </c>
      <c r="D6" s="183">
        <v>0</v>
      </c>
      <c r="E6" s="183">
        <v>8</v>
      </c>
      <c r="F6" s="183">
        <v>9</v>
      </c>
      <c r="G6" s="183">
        <v>7</v>
      </c>
      <c r="H6" s="183">
        <v>9</v>
      </c>
      <c r="I6" s="183">
        <v>5</v>
      </c>
      <c r="J6" s="183">
        <v>2</v>
      </c>
      <c r="K6" s="183">
        <v>3</v>
      </c>
      <c r="L6" s="183">
        <v>4</v>
      </c>
      <c r="M6" s="183">
        <v>5</v>
      </c>
      <c r="N6" s="183">
        <v>2</v>
      </c>
      <c r="O6" s="183">
        <v>0</v>
      </c>
      <c r="P6" s="183">
        <v>2</v>
      </c>
      <c r="Q6" s="183">
        <v>73</v>
      </c>
      <c r="R6" s="30"/>
    </row>
    <row r="7" spans="1:33" s="28" customFormat="1" ht="12" customHeight="1" x14ac:dyDescent="0.2">
      <c r="A7" s="61" t="s">
        <v>109</v>
      </c>
      <c r="B7" s="183"/>
      <c r="R7" s="50"/>
    </row>
    <row r="8" spans="1:33" s="28" customFormat="1" ht="12" customHeight="1" x14ac:dyDescent="0.2">
      <c r="A8" s="62" t="s">
        <v>111</v>
      </c>
      <c r="B8" s="183">
        <f t="shared" si="1"/>
        <v>3</v>
      </c>
      <c r="C8" s="183">
        <v>0</v>
      </c>
      <c r="D8" s="183">
        <v>0</v>
      </c>
      <c r="E8" s="183">
        <v>0</v>
      </c>
      <c r="F8" s="183">
        <v>1</v>
      </c>
      <c r="G8" s="183">
        <v>0</v>
      </c>
      <c r="H8" s="183">
        <v>1</v>
      </c>
      <c r="I8" s="183">
        <v>0</v>
      </c>
      <c r="J8" s="183">
        <v>0</v>
      </c>
      <c r="K8" s="183">
        <v>0</v>
      </c>
      <c r="L8" s="183">
        <v>0</v>
      </c>
      <c r="M8" s="183">
        <v>0</v>
      </c>
      <c r="N8" s="183">
        <v>0</v>
      </c>
      <c r="O8" s="183">
        <v>1</v>
      </c>
      <c r="P8" s="183">
        <v>0</v>
      </c>
      <c r="Q8" s="183">
        <v>0</v>
      </c>
      <c r="R8" s="50"/>
    </row>
    <row r="9" spans="1:33" s="28" customFormat="1" ht="12" customHeight="1" x14ac:dyDescent="0.2">
      <c r="A9" s="61" t="s">
        <v>109</v>
      </c>
      <c r="B9" s="183"/>
      <c r="R9" s="50"/>
    </row>
    <row r="10" spans="1:33" s="28" customFormat="1" ht="12" customHeight="1" x14ac:dyDescent="0.2">
      <c r="A10" s="62" t="s">
        <v>112</v>
      </c>
      <c r="B10" s="183">
        <f t="shared" si="1"/>
        <v>137</v>
      </c>
      <c r="C10" s="183">
        <v>18</v>
      </c>
      <c r="D10" s="183">
        <v>13</v>
      </c>
      <c r="E10" s="183">
        <v>11</v>
      </c>
      <c r="F10" s="183">
        <v>9</v>
      </c>
      <c r="G10" s="183">
        <v>6</v>
      </c>
      <c r="H10" s="183">
        <v>5</v>
      </c>
      <c r="I10" s="183">
        <v>5</v>
      </c>
      <c r="J10" s="183">
        <v>4</v>
      </c>
      <c r="K10" s="183">
        <v>3</v>
      </c>
      <c r="L10" s="183">
        <v>0</v>
      </c>
      <c r="M10" s="183">
        <v>1</v>
      </c>
      <c r="N10" s="183">
        <v>0</v>
      </c>
      <c r="O10" s="183">
        <v>2</v>
      </c>
      <c r="P10" s="183">
        <v>2</v>
      </c>
      <c r="Q10" s="183">
        <v>58</v>
      </c>
      <c r="R10" s="50"/>
    </row>
    <row r="11" spans="1:33" s="55" customFormat="1" ht="12" customHeight="1" x14ac:dyDescent="0.2">
      <c r="A11" s="61" t="s">
        <v>109</v>
      </c>
      <c r="B11" s="183"/>
      <c r="R11" s="53"/>
    </row>
    <row r="12" spans="1:33" s="55" customFormat="1" ht="12" customHeight="1" x14ac:dyDescent="0.2">
      <c r="A12" s="62" t="s">
        <v>110</v>
      </c>
      <c r="B12" s="183">
        <f t="shared" si="1"/>
        <v>162</v>
      </c>
      <c r="C12" s="183">
        <v>0</v>
      </c>
      <c r="D12" s="183">
        <v>0</v>
      </c>
      <c r="E12" s="183">
        <v>28</v>
      </c>
      <c r="F12" s="183">
        <v>47</v>
      </c>
      <c r="G12" s="183">
        <v>21</v>
      </c>
      <c r="H12" s="183">
        <v>17</v>
      </c>
      <c r="I12" s="183">
        <v>7</v>
      </c>
      <c r="J12" s="183">
        <v>8</v>
      </c>
      <c r="K12" s="183">
        <v>5</v>
      </c>
      <c r="L12" s="183">
        <v>2</v>
      </c>
      <c r="M12" s="183">
        <v>5</v>
      </c>
      <c r="N12" s="183">
        <v>4</v>
      </c>
      <c r="O12" s="183">
        <v>4</v>
      </c>
      <c r="P12" s="183">
        <v>4</v>
      </c>
      <c r="Q12" s="183">
        <v>10</v>
      </c>
      <c r="R12" s="53"/>
    </row>
    <row r="13" spans="1:33" s="28" customFormat="1" ht="12" customHeight="1" x14ac:dyDescent="0.2">
      <c r="A13" s="275" t="s">
        <v>81</v>
      </c>
      <c r="B13" s="183">
        <f t="shared" si="1"/>
        <v>69</v>
      </c>
      <c r="C13" s="183">
        <v>0</v>
      </c>
      <c r="D13" s="183">
        <v>4</v>
      </c>
      <c r="E13" s="183">
        <v>4</v>
      </c>
      <c r="F13" s="183">
        <v>11</v>
      </c>
      <c r="G13" s="183">
        <v>7</v>
      </c>
      <c r="H13" s="183">
        <v>3</v>
      </c>
      <c r="I13" s="183">
        <v>3</v>
      </c>
      <c r="J13" s="183">
        <v>3</v>
      </c>
      <c r="K13" s="183">
        <v>2</v>
      </c>
      <c r="L13" s="183">
        <v>2</v>
      </c>
      <c r="M13" s="183">
        <v>1</v>
      </c>
      <c r="N13" s="183">
        <v>3</v>
      </c>
      <c r="O13" s="183">
        <v>2</v>
      </c>
      <c r="P13" s="183">
        <v>2</v>
      </c>
      <c r="Q13" s="183">
        <v>22</v>
      </c>
      <c r="R13" s="183"/>
      <c r="S13" s="183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</row>
    <row r="14" spans="1:33" s="28" customFormat="1" ht="12" customHeight="1" x14ac:dyDescent="0.2">
      <c r="A14" s="275" t="s">
        <v>156</v>
      </c>
      <c r="B14" s="183">
        <f t="shared" si="1"/>
        <v>3636</v>
      </c>
      <c r="C14" s="183">
        <v>521</v>
      </c>
      <c r="D14" s="183">
        <v>506</v>
      </c>
      <c r="E14" s="183">
        <v>540</v>
      </c>
      <c r="F14" s="183">
        <v>409</v>
      </c>
      <c r="G14" s="183">
        <v>297</v>
      </c>
      <c r="H14" s="183">
        <v>212</v>
      </c>
      <c r="I14" s="183">
        <v>151</v>
      </c>
      <c r="J14" s="183">
        <v>104</v>
      </c>
      <c r="K14" s="183">
        <v>93</v>
      </c>
      <c r="L14" s="183">
        <v>72</v>
      </c>
      <c r="M14" s="183">
        <v>53</v>
      </c>
      <c r="N14" s="183">
        <v>56</v>
      </c>
      <c r="O14" s="183">
        <v>34</v>
      </c>
      <c r="P14" s="183">
        <v>35</v>
      </c>
      <c r="Q14" s="183">
        <v>553</v>
      </c>
      <c r="R14" s="30"/>
    </row>
    <row r="15" spans="1:33" s="28" customFormat="1" ht="12" customHeight="1" x14ac:dyDescent="0.2">
      <c r="A15" s="63" t="s">
        <v>157</v>
      </c>
      <c r="B15" s="183"/>
      <c r="C15" s="183"/>
      <c r="D15" s="183"/>
      <c r="E15" s="183"/>
      <c r="F15" s="183"/>
      <c r="G15" s="183"/>
      <c r="H15" s="183"/>
      <c r="I15" s="183"/>
      <c r="J15" s="183"/>
      <c r="K15" s="183"/>
      <c r="L15" s="183"/>
      <c r="M15" s="183"/>
      <c r="N15" s="183"/>
      <c r="O15" s="183"/>
      <c r="P15" s="183"/>
      <c r="Q15" s="183"/>
      <c r="R15" s="50"/>
    </row>
    <row r="16" spans="1:33" s="28" customFormat="1" ht="12" customHeight="1" x14ac:dyDescent="0.2">
      <c r="A16" s="65" t="s">
        <v>158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83"/>
      <c r="L16" s="183"/>
      <c r="M16" s="183"/>
      <c r="N16" s="183"/>
      <c r="O16" s="183"/>
      <c r="P16" s="183"/>
      <c r="Q16" s="183"/>
      <c r="R16" s="50"/>
    </row>
    <row r="17" spans="1:18" s="28" customFormat="1" ht="12" customHeight="1" x14ac:dyDescent="0.2">
      <c r="A17" s="66" t="s">
        <v>113</v>
      </c>
      <c r="B17" s="296">
        <f>SUM(B19:B31)</f>
        <v>1346</v>
      </c>
      <c r="C17" s="296">
        <f t="shared" ref="C17:Q17" si="2">SUM(C19:C31)</f>
        <v>53</v>
      </c>
      <c r="D17" s="296">
        <f t="shared" si="2"/>
        <v>127</v>
      </c>
      <c r="E17" s="296">
        <f t="shared" si="2"/>
        <v>217</v>
      </c>
      <c r="F17" s="296">
        <f t="shared" si="2"/>
        <v>235</v>
      </c>
      <c r="G17" s="296">
        <f t="shared" si="2"/>
        <v>173</v>
      </c>
      <c r="H17" s="296">
        <f t="shared" si="2"/>
        <v>126</v>
      </c>
      <c r="I17" s="296">
        <f t="shared" si="2"/>
        <v>92</v>
      </c>
      <c r="J17" s="296">
        <f t="shared" si="2"/>
        <v>68</v>
      </c>
      <c r="K17" s="296">
        <f t="shared" si="2"/>
        <v>34</v>
      </c>
      <c r="L17" s="296">
        <f t="shared" si="2"/>
        <v>24</v>
      </c>
      <c r="M17" s="296">
        <f t="shared" si="2"/>
        <v>19</v>
      </c>
      <c r="N17" s="296">
        <f t="shared" si="2"/>
        <v>16</v>
      </c>
      <c r="O17" s="296">
        <f t="shared" si="2"/>
        <v>14</v>
      </c>
      <c r="P17" s="296">
        <f t="shared" si="2"/>
        <v>12</v>
      </c>
      <c r="Q17" s="296">
        <f t="shared" si="2"/>
        <v>136</v>
      </c>
      <c r="R17" s="50"/>
    </row>
    <row r="18" spans="1:18" s="28" customFormat="1" ht="12" customHeight="1" x14ac:dyDescent="0.2">
      <c r="A18" s="61" t="s">
        <v>273</v>
      </c>
      <c r="R18" s="30"/>
    </row>
    <row r="19" spans="1:18" s="28" customFormat="1" ht="12" customHeight="1" x14ac:dyDescent="0.2">
      <c r="A19" s="62" t="s">
        <v>120</v>
      </c>
      <c r="B19" s="183">
        <f>SUM(C19:Q19)</f>
        <v>11</v>
      </c>
      <c r="C19" s="183">
        <v>2</v>
      </c>
      <c r="D19" s="183">
        <v>2</v>
      </c>
      <c r="E19" s="183">
        <v>4</v>
      </c>
      <c r="F19" s="183">
        <v>2</v>
      </c>
      <c r="G19" s="183">
        <v>0</v>
      </c>
      <c r="H19" s="183">
        <v>0</v>
      </c>
      <c r="I19" s="183">
        <v>0</v>
      </c>
      <c r="J19" s="183">
        <v>0</v>
      </c>
      <c r="K19" s="183">
        <v>0</v>
      </c>
      <c r="L19" s="183">
        <v>0</v>
      </c>
      <c r="M19" s="183">
        <v>0</v>
      </c>
      <c r="N19" s="183">
        <v>0</v>
      </c>
      <c r="O19" s="183">
        <v>0</v>
      </c>
      <c r="P19" s="183">
        <v>0</v>
      </c>
      <c r="Q19" s="183">
        <v>1</v>
      </c>
      <c r="R19" s="50"/>
    </row>
    <row r="20" spans="1:18" s="28" customFormat="1" ht="12" customHeight="1" x14ac:dyDescent="0.2">
      <c r="A20" s="275" t="s">
        <v>83</v>
      </c>
      <c r="B20" s="183">
        <f t="shared" ref="B20:B31" si="3">SUM(C20:Q20)</f>
        <v>163</v>
      </c>
      <c r="C20" s="183">
        <v>5</v>
      </c>
      <c r="D20" s="183">
        <v>13</v>
      </c>
      <c r="E20" s="183">
        <v>36</v>
      </c>
      <c r="F20" s="183">
        <v>20</v>
      </c>
      <c r="G20" s="183">
        <v>23</v>
      </c>
      <c r="H20" s="183">
        <v>10</v>
      </c>
      <c r="I20" s="183">
        <v>11</v>
      </c>
      <c r="J20" s="183">
        <v>2</v>
      </c>
      <c r="K20" s="183">
        <v>6</v>
      </c>
      <c r="L20" s="183">
        <v>6</v>
      </c>
      <c r="M20" s="183">
        <v>1</v>
      </c>
      <c r="N20" s="183">
        <v>2</v>
      </c>
      <c r="O20" s="183">
        <v>3</v>
      </c>
      <c r="P20" s="183">
        <v>5</v>
      </c>
      <c r="Q20" s="183">
        <v>20</v>
      </c>
      <c r="R20" s="30"/>
    </row>
    <row r="21" spans="1:18" s="28" customFormat="1" ht="12" customHeight="1" x14ac:dyDescent="0.2">
      <c r="A21" s="275" t="s">
        <v>80</v>
      </c>
      <c r="B21" s="183">
        <f t="shared" si="3"/>
        <v>83</v>
      </c>
      <c r="C21" s="183">
        <v>2</v>
      </c>
      <c r="D21" s="183">
        <v>6</v>
      </c>
      <c r="E21" s="183">
        <v>9</v>
      </c>
      <c r="F21" s="183">
        <v>14</v>
      </c>
      <c r="G21" s="183">
        <v>9</v>
      </c>
      <c r="H21" s="183">
        <v>6</v>
      </c>
      <c r="I21" s="183">
        <v>9</v>
      </c>
      <c r="J21" s="183">
        <v>4</v>
      </c>
      <c r="K21" s="183">
        <v>3</v>
      </c>
      <c r="L21" s="183">
        <v>0</v>
      </c>
      <c r="M21" s="183">
        <v>1</v>
      </c>
      <c r="N21" s="183">
        <v>1</v>
      </c>
      <c r="O21" s="183">
        <v>3</v>
      </c>
      <c r="P21" s="183">
        <v>1</v>
      </c>
      <c r="Q21" s="183">
        <v>15</v>
      </c>
      <c r="R21" s="30"/>
    </row>
    <row r="22" spans="1:18" s="28" customFormat="1" ht="12" customHeight="1" x14ac:dyDescent="0.2">
      <c r="A22" s="61" t="s">
        <v>116</v>
      </c>
      <c r="B22" s="183"/>
      <c r="R22" s="50"/>
    </row>
    <row r="23" spans="1:18" s="28" customFormat="1" ht="12" customHeight="1" x14ac:dyDescent="0.2">
      <c r="A23" s="62" t="s">
        <v>117</v>
      </c>
      <c r="B23" s="183">
        <f t="shared" si="3"/>
        <v>176</v>
      </c>
      <c r="C23" s="183">
        <v>10</v>
      </c>
      <c r="D23" s="183">
        <v>13</v>
      </c>
      <c r="E23" s="183">
        <v>30</v>
      </c>
      <c r="F23" s="183">
        <v>31</v>
      </c>
      <c r="G23" s="183">
        <v>26</v>
      </c>
      <c r="H23" s="183">
        <v>16</v>
      </c>
      <c r="I23" s="183">
        <v>10</v>
      </c>
      <c r="J23" s="183">
        <v>12</v>
      </c>
      <c r="K23" s="183">
        <v>4</v>
      </c>
      <c r="L23" s="183">
        <v>4</v>
      </c>
      <c r="M23" s="183">
        <v>2</v>
      </c>
      <c r="N23" s="183">
        <v>2</v>
      </c>
      <c r="O23" s="183">
        <v>3</v>
      </c>
      <c r="P23" s="183">
        <v>3</v>
      </c>
      <c r="Q23" s="183">
        <v>10</v>
      </c>
      <c r="R23" s="50"/>
    </row>
    <row r="24" spans="1:18" s="28" customFormat="1" ht="12" customHeight="1" x14ac:dyDescent="0.2">
      <c r="A24" s="61" t="s">
        <v>116</v>
      </c>
      <c r="B24" s="183"/>
      <c r="R24" s="50"/>
    </row>
    <row r="25" spans="1:18" s="28" customFormat="1" ht="12" customHeight="1" x14ac:dyDescent="0.2">
      <c r="A25" s="62" t="s">
        <v>118</v>
      </c>
      <c r="B25" s="183">
        <f t="shared" si="3"/>
        <v>130</v>
      </c>
      <c r="C25" s="183">
        <v>6</v>
      </c>
      <c r="D25" s="183">
        <v>19</v>
      </c>
      <c r="E25" s="183">
        <v>22</v>
      </c>
      <c r="F25" s="183">
        <v>24</v>
      </c>
      <c r="G25" s="183">
        <v>16</v>
      </c>
      <c r="H25" s="183">
        <v>14</v>
      </c>
      <c r="I25" s="183">
        <v>11</v>
      </c>
      <c r="J25" s="183">
        <v>6</v>
      </c>
      <c r="K25" s="183">
        <v>0</v>
      </c>
      <c r="L25" s="183">
        <v>2</v>
      </c>
      <c r="M25" s="183">
        <v>2</v>
      </c>
      <c r="N25" s="183">
        <v>1</v>
      </c>
      <c r="O25" s="183">
        <v>0</v>
      </c>
      <c r="P25" s="183">
        <v>0</v>
      </c>
      <c r="Q25" s="183">
        <v>7</v>
      </c>
      <c r="R25" s="50"/>
    </row>
    <row r="26" spans="1:18" s="28" customFormat="1" ht="12" customHeight="1" x14ac:dyDescent="0.2">
      <c r="A26" s="275" t="s">
        <v>82</v>
      </c>
      <c r="B26" s="183">
        <f t="shared" si="3"/>
        <v>235</v>
      </c>
      <c r="C26" s="183">
        <v>2</v>
      </c>
      <c r="D26" s="183">
        <v>12</v>
      </c>
      <c r="E26" s="183">
        <v>30</v>
      </c>
      <c r="F26" s="183">
        <v>45</v>
      </c>
      <c r="G26" s="183">
        <v>31</v>
      </c>
      <c r="H26" s="183">
        <v>35</v>
      </c>
      <c r="I26" s="183">
        <v>18</v>
      </c>
      <c r="J26" s="183">
        <v>13</v>
      </c>
      <c r="K26" s="183">
        <v>7</v>
      </c>
      <c r="L26" s="183">
        <v>7</v>
      </c>
      <c r="M26" s="183">
        <v>4</v>
      </c>
      <c r="N26" s="183">
        <v>5</v>
      </c>
      <c r="O26" s="183">
        <v>2</v>
      </c>
      <c r="P26" s="183">
        <v>1</v>
      </c>
      <c r="Q26" s="183">
        <v>23</v>
      </c>
      <c r="R26" s="50"/>
    </row>
    <row r="27" spans="1:18" s="28" customFormat="1" ht="12" customHeight="1" x14ac:dyDescent="0.2">
      <c r="A27" s="61" t="s">
        <v>274</v>
      </c>
      <c r="B27" s="183"/>
      <c r="R27" s="50"/>
    </row>
    <row r="28" spans="1:18" s="28" customFormat="1" ht="12" customHeight="1" x14ac:dyDescent="0.2">
      <c r="A28" s="62" t="s">
        <v>120</v>
      </c>
      <c r="B28" s="183">
        <f t="shared" si="3"/>
        <v>25</v>
      </c>
      <c r="C28" s="183">
        <v>0</v>
      </c>
      <c r="D28" s="183">
        <v>10</v>
      </c>
      <c r="E28" s="183">
        <v>5</v>
      </c>
      <c r="F28" s="183">
        <v>6</v>
      </c>
      <c r="G28" s="183">
        <v>1</v>
      </c>
      <c r="H28" s="183">
        <v>0</v>
      </c>
      <c r="I28" s="183">
        <v>0</v>
      </c>
      <c r="J28" s="183">
        <v>1</v>
      </c>
      <c r="K28" s="183">
        <v>0</v>
      </c>
      <c r="L28" s="183">
        <v>0</v>
      </c>
      <c r="M28" s="183">
        <v>0</v>
      </c>
      <c r="N28" s="183">
        <v>0</v>
      </c>
      <c r="O28" s="183">
        <v>0</v>
      </c>
      <c r="P28" s="183">
        <v>1</v>
      </c>
      <c r="Q28" s="183">
        <v>1</v>
      </c>
      <c r="R28" s="50"/>
    </row>
    <row r="29" spans="1:18" s="28" customFormat="1" ht="12" customHeight="1" x14ac:dyDescent="0.2">
      <c r="A29" s="61" t="s">
        <v>119</v>
      </c>
      <c r="B29" s="183"/>
      <c r="R29" s="50"/>
    </row>
    <row r="30" spans="1:18" s="28" customFormat="1" ht="12" customHeight="1" x14ac:dyDescent="0.2">
      <c r="A30" s="62" t="s">
        <v>120</v>
      </c>
      <c r="B30" s="183">
        <f t="shared" si="3"/>
        <v>51</v>
      </c>
      <c r="C30" s="183">
        <v>6</v>
      </c>
      <c r="D30" s="183">
        <v>8</v>
      </c>
      <c r="E30" s="183">
        <v>8</v>
      </c>
      <c r="F30" s="183">
        <v>13</v>
      </c>
      <c r="G30" s="183">
        <v>4</v>
      </c>
      <c r="H30" s="183">
        <v>3</v>
      </c>
      <c r="I30" s="183">
        <v>2</v>
      </c>
      <c r="J30" s="183">
        <v>0</v>
      </c>
      <c r="K30" s="183">
        <v>0</v>
      </c>
      <c r="L30" s="183">
        <v>1</v>
      </c>
      <c r="M30" s="183">
        <v>0</v>
      </c>
      <c r="N30" s="183">
        <v>2</v>
      </c>
      <c r="O30" s="183">
        <v>0</v>
      </c>
      <c r="P30" s="183">
        <v>0</v>
      </c>
      <c r="Q30" s="183">
        <v>4</v>
      </c>
      <c r="R30" s="50"/>
    </row>
    <row r="31" spans="1:18" s="28" customFormat="1" ht="12" customHeight="1" x14ac:dyDescent="0.2">
      <c r="A31" s="275" t="s">
        <v>84</v>
      </c>
      <c r="B31" s="183">
        <f t="shared" si="3"/>
        <v>472</v>
      </c>
      <c r="C31" s="183">
        <v>20</v>
      </c>
      <c r="D31" s="183">
        <v>44</v>
      </c>
      <c r="E31" s="183">
        <v>73</v>
      </c>
      <c r="F31" s="183">
        <v>80</v>
      </c>
      <c r="G31" s="183">
        <v>63</v>
      </c>
      <c r="H31" s="183">
        <v>42</v>
      </c>
      <c r="I31" s="183">
        <v>31</v>
      </c>
      <c r="J31" s="183">
        <v>30</v>
      </c>
      <c r="K31" s="183">
        <v>14</v>
      </c>
      <c r="L31" s="183">
        <v>4</v>
      </c>
      <c r="M31" s="183">
        <v>9</v>
      </c>
      <c r="N31" s="183">
        <v>3</v>
      </c>
      <c r="O31" s="183">
        <v>3</v>
      </c>
      <c r="P31" s="183">
        <v>1</v>
      </c>
      <c r="Q31" s="183">
        <v>55</v>
      </c>
      <c r="R31" s="50"/>
    </row>
    <row r="32" spans="1:18" s="28" customFormat="1" ht="12" customHeight="1" x14ac:dyDescent="0.2">
      <c r="A32" s="176" t="s">
        <v>60</v>
      </c>
      <c r="B32" s="296">
        <f>SUM(B17,B4)</f>
        <v>5641</v>
      </c>
      <c r="C32" s="296">
        <f t="shared" ref="C32:Q32" si="4">SUM(C17,C4)</f>
        <v>613</v>
      </c>
      <c r="D32" s="296">
        <f t="shared" si="4"/>
        <v>665</v>
      </c>
      <c r="E32" s="296">
        <f t="shared" si="4"/>
        <v>828</v>
      </c>
      <c r="F32" s="296">
        <f t="shared" si="4"/>
        <v>726</v>
      </c>
      <c r="G32" s="296">
        <f t="shared" si="4"/>
        <v>517</v>
      </c>
      <c r="H32" s="296">
        <f t="shared" si="4"/>
        <v>376</v>
      </c>
      <c r="I32" s="296">
        <f t="shared" si="4"/>
        <v>265</v>
      </c>
      <c r="J32" s="296">
        <f t="shared" si="4"/>
        <v>191</v>
      </c>
      <c r="K32" s="296">
        <f t="shared" si="4"/>
        <v>149</v>
      </c>
      <c r="L32" s="296">
        <f t="shared" si="4"/>
        <v>106</v>
      </c>
      <c r="M32" s="296">
        <f t="shared" si="4"/>
        <v>87</v>
      </c>
      <c r="N32" s="296">
        <f t="shared" si="4"/>
        <v>82</v>
      </c>
      <c r="O32" s="296">
        <f t="shared" si="4"/>
        <v>59</v>
      </c>
      <c r="P32" s="296">
        <f t="shared" si="4"/>
        <v>62</v>
      </c>
      <c r="Q32" s="296">
        <f t="shared" si="4"/>
        <v>915</v>
      </c>
      <c r="R32" s="50"/>
    </row>
    <row r="33" spans="1:18" s="28" customFormat="1" ht="12" customHeight="1" x14ac:dyDescent="0.2">
      <c r="A33" s="185" t="s">
        <v>43</v>
      </c>
      <c r="B33" s="164"/>
      <c r="C33" s="164"/>
      <c r="D33" s="164"/>
      <c r="E33" s="164"/>
      <c r="F33" s="164"/>
      <c r="G33" s="164"/>
      <c r="H33" s="164"/>
      <c r="I33" s="164"/>
      <c r="J33" s="164"/>
      <c r="R33" s="50"/>
    </row>
    <row r="34" spans="1:18" s="28" customFormat="1" ht="12" customHeight="1" x14ac:dyDescent="0.2">
      <c r="A34" s="153" t="s">
        <v>299</v>
      </c>
      <c r="B34" s="165"/>
      <c r="C34" s="165"/>
      <c r="D34" s="165"/>
      <c r="E34" s="165"/>
      <c r="F34" s="165"/>
      <c r="G34" s="165"/>
      <c r="H34" s="10"/>
      <c r="I34" s="10"/>
      <c r="R34" s="50"/>
    </row>
    <row r="35" spans="1:18" s="28" customFormat="1" ht="12" customHeight="1" x14ac:dyDescent="0.2">
      <c r="R35" s="50"/>
    </row>
    <row r="36" spans="1:18" s="28" customFormat="1" ht="12" customHeight="1" x14ac:dyDescent="0.2">
      <c r="A36" s="56"/>
      <c r="R36" s="30"/>
    </row>
    <row r="37" spans="1:18" s="55" customFormat="1" ht="12" customHeight="1" x14ac:dyDescent="0.2">
      <c r="A37" s="23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53"/>
    </row>
    <row r="38" spans="1:18" s="28" customFormat="1" ht="12" customHeight="1" x14ac:dyDescent="0.2">
      <c r="A38" s="238"/>
      <c r="C38" s="266"/>
      <c r="R38" s="50"/>
    </row>
    <row r="39" spans="1:18" s="28" customFormat="1" ht="12" customHeight="1" x14ac:dyDescent="0.2">
      <c r="A39" s="244"/>
      <c r="B39" s="135"/>
      <c r="C39" s="135"/>
      <c r="D39" s="135"/>
      <c r="E39" s="135"/>
      <c r="F39" s="135"/>
      <c r="G39" s="135"/>
      <c r="H39" s="135"/>
      <c r="I39" s="48"/>
      <c r="J39" s="55"/>
      <c r="K39" s="56"/>
      <c r="L39" s="50"/>
      <c r="M39" s="50"/>
      <c r="N39" s="50"/>
      <c r="O39" s="50"/>
      <c r="P39" s="50"/>
      <c r="Q39" s="50"/>
      <c r="R39" s="50"/>
    </row>
    <row r="40" spans="1:18" s="28" customFormat="1" ht="12" customHeight="1" x14ac:dyDescent="0.2">
      <c r="A40" s="238"/>
      <c r="B40" s="135"/>
      <c r="C40" s="135"/>
      <c r="D40" s="135"/>
      <c r="E40" s="135"/>
      <c r="F40" s="135"/>
      <c r="G40" s="135"/>
      <c r="H40" s="135"/>
      <c r="I40" s="51"/>
      <c r="K40" s="56"/>
      <c r="L40" s="50"/>
      <c r="M40" s="50"/>
      <c r="N40" s="50"/>
      <c r="O40" s="50"/>
      <c r="P40" s="50"/>
      <c r="Q40" s="50"/>
    </row>
    <row r="41" spans="1:18" s="10" customFormat="1" ht="12" customHeight="1" x14ac:dyDescent="0.2">
      <c r="A41" s="275"/>
      <c r="B41" s="57"/>
      <c r="C41" s="57"/>
      <c r="D41" s="57"/>
      <c r="E41" s="57"/>
      <c r="F41" s="181"/>
      <c r="G41" s="181"/>
      <c r="H41" s="181"/>
      <c r="I41" s="51"/>
      <c r="J41" s="28"/>
      <c r="K41" s="28"/>
      <c r="L41" s="28"/>
      <c r="M41" s="28"/>
      <c r="N41" s="28"/>
      <c r="O41" s="28"/>
      <c r="P41" s="28"/>
      <c r="Q41" s="28"/>
    </row>
    <row r="42" spans="1:18" s="10" customFormat="1" ht="12" customHeight="1" x14ac:dyDescent="0.2">
      <c r="A42" s="61"/>
      <c r="B42" s="182"/>
      <c r="C42" s="182"/>
      <c r="D42" s="182"/>
      <c r="E42" s="182"/>
      <c r="F42" s="182"/>
      <c r="G42" s="182"/>
      <c r="H42" s="182"/>
      <c r="I42" s="28"/>
      <c r="J42" s="28"/>
      <c r="K42" s="28"/>
      <c r="L42" s="28"/>
      <c r="M42" s="28"/>
    </row>
    <row r="43" spans="1:18" s="10" customFormat="1" ht="12" customHeight="1" x14ac:dyDescent="0.2">
      <c r="A43" s="62"/>
      <c r="B43" s="58"/>
      <c r="C43" s="58"/>
      <c r="D43" s="59"/>
      <c r="E43" s="59"/>
      <c r="F43" s="59"/>
      <c r="G43" s="59"/>
      <c r="H43" s="59"/>
      <c r="J43" s="51"/>
      <c r="K43" s="28"/>
      <c r="L43" s="32"/>
    </row>
    <row r="44" spans="1:18" s="10" customFormat="1" ht="12" customHeight="1" x14ac:dyDescent="0.2">
      <c r="A44" s="63"/>
      <c r="B44" s="275"/>
      <c r="C44" s="275"/>
      <c r="D44" s="30"/>
      <c r="E44" s="30"/>
      <c r="F44" s="30"/>
      <c r="G44" s="30"/>
      <c r="H44" s="30"/>
      <c r="J44" s="60"/>
      <c r="K44" s="32"/>
    </row>
    <row r="45" spans="1:18" s="10" customFormat="1" ht="12" customHeight="1" x14ac:dyDescent="0.2">
      <c r="A45" s="65"/>
      <c r="B45" s="61"/>
      <c r="C45" s="61"/>
      <c r="D45" s="30"/>
      <c r="E45" s="30"/>
      <c r="F45" s="30"/>
      <c r="G45" s="30"/>
      <c r="H45" s="30"/>
      <c r="J45" s="32"/>
      <c r="K45" s="32"/>
    </row>
    <row r="46" spans="1:18" s="10" customFormat="1" ht="12" customHeight="1" x14ac:dyDescent="0.2">
      <c r="A46" s="66"/>
      <c r="B46" s="62"/>
      <c r="C46" s="62"/>
      <c r="D46" s="30"/>
      <c r="E46" s="30"/>
      <c r="F46" s="30"/>
      <c r="G46" s="30"/>
      <c r="H46" s="30"/>
    </row>
    <row r="47" spans="1:18" s="10" customFormat="1" ht="12" customHeight="1" x14ac:dyDescent="0.2">
      <c r="A47" s="275"/>
      <c r="B47" s="63"/>
      <c r="C47" s="63"/>
      <c r="D47" s="64"/>
      <c r="E47" s="64"/>
      <c r="F47" s="64"/>
      <c r="G47" s="64"/>
      <c r="H47" s="64"/>
    </row>
    <row r="48" spans="1:18" s="10" customFormat="1" ht="12" customHeight="1" x14ac:dyDescent="0.2">
      <c r="A48" s="19"/>
      <c r="B48" s="65"/>
      <c r="C48" s="65"/>
      <c r="D48" s="30"/>
      <c r="E48" s="30"/>
      <c r="F48" s="30"/>
      <c r="G48" s="30"/>
      <c r="H48" s="30"/>
    </row>
    <row r="49" spans="1:17" s="10" customFormat="1" ht="12" customHeight="1" x14ac:dyDescent="0.2">
      <c r="B49" s="66"/>
      <c r="C49" s="66"/>
      <c r="D49" s="59"/>
      <c r="E49" s="59"/>
      <c r="F49" s="59"/>
      <c r="G49" s="59"/>
      <c r="H49" s="59"/>
    </row>
    <row r="50" spans="1:17" s="10" customFormat="1" ht="12" customHeight="1" x14ac:dyDescent="0.2">
      <c r="A50" s="67"/>
      <c r="B50" s="275"/>
      <c r="C50" s="275"/>
      <c r="D50" s="30"/>
      <c r="E50" s="30"/>
      <c r="F50" s="30"/>
      <c r="G50" s="30"/>
      <c r="H50" s="30"/>
    </row>
    <row r="51" spans="1:17" s="10" customFormat="1" ht="12" customHeight="1" x14ac:dyDescent="0.2">
      <c r="A51" s="68"/>
      <c r="B51" s="19"/>
      <c r="C51" s="19"/>
      <c r="D51" s="59"/>
      <c r="E51" s="59"/>
      <c r="F51" s="59"/>
      <c r="G51" s="59"/>
      <c r="H51" s="59"/>
    </row>
    <row r="52" spans="1:17" ht="12" customHeight="1" x14ac:dyDescent="0.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</row>
    <row r="53" spans="1:17" s="10" customFormat="1" ht="12" customHeight="1" x14ac:dyDescent="0.2">
      <c r="B53" s="67"/>
      <c r="C53" s="67"/>
      <c r="D53" s="32"/>
      <c r="E53" s="32"/>
      <c r="F53" s="32"/>
      <c r="G53" s="32"/>
      <c r="H53" s="32"/>
      <c r="N53" s="32"/>
      <c r="O53" s="32"/>
      <c r="P53" s="32"/>
      <c r="Q53" s="32"/>
    </row>
    <row r="54" spans="1:17" s="10" customFormat="1" ht="12" customHeight="1" x14ac:dyDescent="0.2">
      <c r="B54" s="68"/>
      <c r="C54" s="68"/>
      <c r="I54" s="32"/>
      <c r="M54" s="32"/>
    </row>
    <row r="55" spans="1:17" s="10" customFormat="1" ht="12" customHeight="1" x14ac:dyDescent="0.2">
      <c r="L55" s="32"/>
    </row>
    <row r="56" spans="1:17" s="10" customFormat="1" ht="12" customHeight="1" x14ac:dyDescent="0.2"/>
    <row r="57" spans="1:17" s="10" customFormat="1" ht="12" customHeight="1" x14ac:dyDescent="0.2">
      <c r="J57" s="32"/>
      <c r="K57" s="32"/>
    </row>
    <row r="58" spans="1:17" s="10" customFormat="1" ht="12" customHeight="1" x14ac:dyDescent="0.2"/>
    <row r="59" spans="1:17" s="10" customFormat="1" ht="12" customHeight="1" x14ac:dyDescent="0.2"/>
    <row r="60" spans="1:17" s="10" customFormat="1" ht="12" customHeight="1" x14ac:dyDescent="0.2"/>
    <row r="61" spans="1:17" s="10" customFormat="1" ht="12" customHeight="1" x14ac:dyDescent="0.2"/>
    <row r="62" spans="1:17" s="10" customFormat="1" ht="12" customHeight="1" x14ac:dyDescent="0.2"/>
    <row r="63" spans="1:17" s="10" customFormat="1" ht="12" customHeight="1" x14ac:dyDescent="0.2">
      <c r="A63" s="32"/>
    </row>
    <row r="64" spans="1:17" s="10" customFormat="1" ht="12" customHeight="1" x14ac:dyDescent="0.2">
      <c r="A64" s="32"/>
    </row>
    <row r="65" spans="1:17" ht="12" customHeight="1" x14ac:dyDescent="0.2">
      <c r="A65" s="32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</row>
    <row r="66" spans="1:17" ht="12" customHeight="1" x14ac:dyDescent="0.2">
      <c r="A66" s="32"/>
      <c r="B66" s="32"/>
      <c r="C66" s="32"/>
      <c r="D66" s="32"/>
      <c r="E66" s="32"/>
      <c r="F66" s="32"/>
      <c r="G66" s="32"/>
      <c r="H66" s="32"/>
      <c r="I66" s="10"/>
      <c r="J66" s="10"/>
      <c r="K66" s="10"/>
      <c r="L66" s="10"/>
      <c r="M66" s="10"/>
    </row>
    <row r="67" spans="1:17" ht="12" customHeight="1" x14ac:dyDescent="0.2">
      <c r="A67" s="19"/>
      <c r="B67" s="32"/>
      <c r="C67" s="32"/>
      <c r="D67" s="32"/>
      <c r="E67" s="32"/>
      <c r="F67" s="32"/>
      <c r="G67" s="32"/>
      <c r="H67" s="32"/>
      <c r="J67" s="10"/>
      <c r="K67" s="10"/>
      <c r="L67" s="10"/>
    </row>
    <row r="68" spans="1:17" ht="12" customHeight="1" x14ac:dyDescent="0.2">
      <c r="A68" s="32"/>
      <c r="B68" s="32"/>
      <c r="C68" s="32"/>
      <c r="D68" s="32"/>
      <c r="E68" s="32"/>
      <c r="F68" s="32"/>
      <c r="G68" s="32"/>
      <c r="H68" s="32"/>
      <c r="J68" s="10"/>
      <c r="K68" s="10"/>
    </row>
    <row r="69" spans="1:17" ht="12" customHeight="1" x14ac:dyDescent="0.2">
      <c r="A69" s="32"/>
      <c r="B69" s="32"/>
      <c r="C69" s="32"/>
      <c r="D69" s="32"/>
      <c r="E69" s="32"/>
      <c r="F69" s="32"/>
      <c r="G69" s="32"/>
      <c r="H69" s="32"/>
      <c r="J69" s="10"/>
      <c r="K69" s="10"/>
    </row>
    <row r="70" spans="1:17" ht="12" customHeight="1" x14ac:dyDescent="0.2">
      <c r="A70" s="32"/>
      <c r="B70" s="19"/>
      <c r="C70" s="19"/>
      <c r="D70" s="28"/>
      <c r="E70" s="28"/>
      <c r="F70" s="28"/>
      <c r="G70" s="28"/>
      <c r="H70" s="32"/>
    </row>
    <row r="71" spans="1:17" ht="12" customHeight="1" x14ac:dyDescent="0.2">
      <c r="A71" s="32"/>
      <c r="B71" s="32"/>
      <c r="C71" s="32"/>
      <c r="D71" s="32"/>
      <c r="E71" s="32"/>
      <c r="F71" s="32"/>
      <c r="G71" s="32"/>
      <c r="H71" s="32"/>
    </row>
    <row r="72" spans="1:17" ht="12" customHeight="1" x14ac:dyDescent="0.2">
      <c r="A72" s="32"/>
      <c r="B72" s="32"/>
      <c r="C72" s="32"/>
      <c r="D72" s="32"/>
      <c r="E72" s="32"/>
      <c r="F72" s="32"/>
      <c r="G72" s="32"/>
      <c r="H72" s="32"/>
    </row>
    <row r="73" spans="1:17" ht="12" customHeight="1" x14ac:dyDescent="0.2">
      <c r="A73" s="32"/>
      <c r="B73" s="32"/>
      <c r="C73" s="32"/>
      <c r="D73" s="32"/>
      <c r="E73" s="32"/>
      <c r="F73" s="32"/>
      <c r="G73" s="32"/>
      <c r="H73" s="32"/>
    </row>
    <row r="74" spans="1:17" ht="12" customHeight="1" x14ac:dyDescent="0.2">
      <c r="A74" s="32"/>
      <c r="B74" s="32"/>
      <c r="C74" s="32"/>
      <c r="D74" s="32"/>
      <c r="E74" s="32"/>
      <c r="F74" s="32"/>
      <c r="G74" s="32"/>
      <c r="H74" s="32"/>
    </row>
    <row r="75" spans="1:17" ht="12" customHeight="1" x14ac:dyDescent="0.2">
      <c r="A75" s="32"/>
      <c r="B75" s="32"/>
      <c r="C75" s="32"/>
      <c r="D75" s="32"/>
      <c r="E75" s="32"/>
      <c r="F75" s="32"/>
      <c r="G75" s="32"/>
      <c r="H75" s="32"/>
    </row>
    <row r="76" spans="1:17" ht="12" customHeight="1" x14ac:dyDescent="0.2">
      <c r="A76" s="32"/>
      <c r="B76" s="32"/>
      <c r="C76" s="32"/>
      <c r="D76" s="32"/>
      <c r="E76" s="32"/>
      <c r="F76" s="32"/>
      <c r="G76" s="32"/>
      <c r="H76" s="32"/>
    </row>
    <row r="77" spans="1:17" ht="12" customHeight="1" x14ac:dyDescent="0.2">
      <c r="A77" s="32"/>
      <c r="B77" s="32"/>
      <c r="C77" s="32"/>
      <c r="D77" s="32"/>
      <c r="E77" s="32"/>
      <c r="F77" s="32"/>
      <c r="G77" s="32"/>
      <c r="H77" s="32"/>
    </row>
    <row r="78" spans="1:17" ht="12.75" x14ac:dyDescent="0.2">
      <c r="A78" s="32"/>
      <c r="B78" s="32"/>
      <c r="C78" s="32"/>
      <c r="D78" s="32"/>
      <c r="E78" s="32"/>
      <c r="F78" s="32"/>
      <c r="G78" s="32"/>
      <c r="H78" s="32"/>
    </row>
    <row r="79" spans="1:17" ht="12.75" x14ac:dyDescent="0.2">
      <c r="A79" s="32"/>
      <c r="B79" s="32"/>
      <c r="C79" s="32"/>
      <c r="D79" s="32"/>
      <c r="E79" s="32"/>
      <c r="F79" s="32"/>
      <c r="G79" s="32"/>
      <c r="H79" s="32"/>
    </row>
    <row r="80" spans="1:17" ht="12.75" x14ac:dyDescent="0.2">
      <c r="A80" s="32"/>
      <c r="B80" s="32"/>
      <c r="C80" s="32"/>
      <c r="D80" s="32"/>
      <c r="E80" s="32"/>
      <c r="F80" s="32"/>
      <c r="G80" s="32"/>
      <c r="H80" s="32"/>
    </row>
    <row r="81" spans="1:8" ht="12.75" x14ac:dyDescent="0.2">
      <c r="A81" s="32"/>
      <c r="B81" s="32"/>
      <c r="C81" s="32"/>
      <c r="D81" s="32"/>
      <c r="E81" s="32"/>
      <c r="F81" s="32"/>
      <c r="G81" s="32"/>
      <c r="H81" s="32"/>
    </row>
    <row r="82" spans="1:8" ht="12.75" x14ac:dyDescent="0.2">
      <c r="A82" s="32"/>
      <c r="B82" s="32"/>
      <c r="C82" s="32"/>
      <c r="D82" s="32"/>
      <c r="E82" s="32"/>
      <c r="F82" s="32"/>
      <c r="G82" s="32"/>
      <c r="H82" s="32"/>
    </row>
    <row r="83" spans="1:8" ht="12.75" x14ac:dyDescent="0.2">
      <c r="A83" s="32"/>
      <c r="B83" s="32"/>
      <c r="C83" s="32"/>
      <c r="D83" s="32"/>
      <c r="E83" s="32"/>
      <c r="F83" s="32"/>
      <c r="G83" s="32"/>
      <c r="H83" s="32"/>
    </row>
    <row r="84" spans="1:8" ht="12.75" x14ac:dyDescent="0.2">
      <c r="A84" s="32"/>
      <c r="B84" s="32"/>
      <c r="C84" s="32"/>
      <c r="D84" s="32"/>
      <c r="E84" s="32"/>
      <c r="F84" s="32"/>
      <c r="G84" s="32"/>
      <c r="H84" s="32"/>
    </row>
    <row r="85" spans="1:8" ht="12.75" x14ac:dyDescent="0.2">
      <c r="A85" s="32"/>
      <c r="B85" s="32"/>
      <c r="C85" s="32"/>
      <c r="D85" s="32"/>
      <c r="E85" s="32"/>
      <c r="F85" s="32"/>
      <c r="G85" s="32"/>
      <c r="H85" s="32"/>
    </row>
    <row r="86" spans="1:8" ht="12.75" x14ac:dyDescent="0.2">
      <c r="A86" s="32"/>
      <c r="B86" s="32"/>
      <c r="C86" s="32"/>
      <c r="D86" s="32"/>
      <c r="E86" s="32"/>
      <c r="F86" s="32"/>
      <c r="G86" s="32"/>
      <c r="H86" s="32"/>
    </row>
    <row r="87" spans="1:8" ht="12.75" x14ac:dyDescent="0.2">
      <c r="A87" s="32"/>
      <c r="B87" s="32"/>
      <c r="C87" s="32"/>
      <c r="D87" s="32"/>
      <c r="E87" s="32"/>
      <c r="F87" s="32"/>
      <c r="G87" s="32"/>
      <c r="H87" s="32"/>
    </row>
    <row r="88" spans="1:8" ht="12.75" x14ac:dyDescent="0.2">
      <c r="A88" s="32"/>
      <c r="B88" s="32"/>
      <c r="C88" s="32"/>
      <c r="D88" s="32"/>
      <c r="E88" s="32"/>
      <c r="F88" s="32"/>
      <c r="G88" s="32"/>
      <c r="H88" s="32"/>
    </row>
    <row r="89" spans="1:8" ht="12.75" x14ac:dyDescent="0.2">
      <c r="A89" s="32"/>
      <c r="B89" s="32"/>
      <c r="C89" s="32"/>
      <c r="D89" s="32"/>
      <c r="E89" s="32"/>
      <c r="F89" s="32"/>
      <c r="G89" s="32"/>
      <c r="H89" s="32"/>
    </row>
    <row r="90" spans="1:8" ht="12.75" x14ac:dyDescent="0.2">
      <c r="A90" s="32"/>
      <c r="B90" s="32"/>
      <c r="C90" s="32"/>
      <c r="D90" s="32"/>
      <c r="E90" s="32"/>
      <c r="F90" s="32"/>
      <c r="G90" s="32"/>
      <c r="H90" s="32"/>
    </row>
    <row r="91" spans="1:8" ht="12.75" x14ac:dyDescent="0.2">
      <c r="A91" s="32"/>
      <c r="B91" s="32"/>
      <c r="C91" s="32"/>
      <c r="D91" s="32"/>
      <c r="E91" s="32"/>
      <c r="F91" s="32"/>
      <c r="G91" s="32"/>
      <c r="H91" s="32"/>
    </row>
    <row r="92" spans="1:8" ht="12.75" x14ac:dyDescent="0.2">
      <c r="A92" s="32"/>
      <c r="B92" s="32"/>
      <c r="C92" s="32"/>
      <c r="D92" s="32"/>
      <c r="E92" s="32"/>
      <c r="F92" s="32"/>
      <c r="G92" s="32"/>
      <c r="H92" s="32"/>
    </row>
    <row r="93" spans="1:8" ht="12.75" x14ac:dyDescent="0.2">
      <c r="A93" s="32"/>
      <c r="B93" s="32"/>
      <c r="C93" s="32"/>
      <c r="D93" s="32"/>
      <c r="E93" s="32"/>
      <c r="F93" s="32"/>
      <c r="G93" s="32"/>
      <c r="H93" s="32"/>
    </row>
    <row r="94" spans="1:8" ht="12.75" x14ac:dyDescent="0.2">
      <c r="A94" s="32"/>
      <c r="B94" s="32"/>
      <c r="C94" s="32"/>
      <c r="D94" s="32"/>
      <c r="E94" s="32"/>
      <c r="F94" s="32"/>
      <c r="G94" s="32"/>
      <c r="H94" s="32"/>
    </row>
    <row r="95" spans="1:8" ht="12.75" x14ac:dyDescent="0.2">
      <c r="A95" s="32"/>
      <c r="B95" s="32"/>
      <c r="C95" s="32"/>
      <c r="D95" s="32"/>
      <c r="E95" s="32"/>
      <c r="F95" s="32"/>
      <c r="G95" s="32"/>
      <c r="H95" s="32"/>
    </row>
    <row r="96" spans="1:8" ht="12.75" x14ac:dyDescent="0.2">
      <c r="A96" s="32"/>
      <c r="B96" s="32"/>
      <c r="C96" s="32"/>
      <c r="D96" s="32"/>
      <c r="E96" s="32"/>
      <c r="F96" s="32"/>
      <c r="G96" s="32"/>
      <c r="H96" s="32"/>
    </row>
    <row r="97" spans="1:8" ht="12.75" x14ac:dyDescent="0.2">
      <c r="A97" s="32"/>
      <c r="B97" s="32"/>
      <c r="C97" s="32"/>
      <c r="D97" s="32"/>
      <c r="E97" s="32"/>
      <c r="F97" s="32"/>
      <c r="G97" s="32"/>
      <c r="H97" s="32"/>
    </row>
    <row r="98" spans="1:8" ht="12.75" x14ac:dyDescent="0.2">
      <c r="B98" s="32"/>
      <c r="C98" s="32"/>
      <c r="D98" s="32"/>
      <c r="E98" s="32"/>
      <c r="F98" s="32"/>
      <c r="G98" s="32"/>
      <c r="H98" s="32"/>
    </row>
    <row r="99" spans="1:8" ht="12.75" x14ac:dyDescent="0.2">
      <c r="B99" s="32"/>
      <c r="C99" s="32"/>
      <c r="D99" s="32"/>
      <c r="E99" s="32"/>
      <c r="F99" s="32"/>
      <c r="G99" s="32"/>
      <c r="H99" s="32"/>
    </row>
    <row r="100" spans="1:8" ht="12.75" x14ac:dyDescent="0.2">
      <c r="B100" s="32"/>
      <c r="C100" s="32"/>
      <c r="D100" s="32"/>
      <c r="E100" s="32"/>
      <c r="F100" s="32"/>
      <c r="G100" s="32"/>
      <c r="H100" s="32"/>
    </row>
    <row r="101" spans="1:8" ht="12.75" x14ac:dyDescent="0.2">
      <c r="B101" s="32"/>
      <c r="C101" s="32"/>
    </row>
    <row r="102" spans="1:8" ht="12.75" x14ac:dyDescent="0.2">
      <c r="B102" s="32"/>
      <c r="C102" s="32"/>
    </row>
    <row r="103" spans="1:8" ht="12.75" x14ac:dyDescent="0.2">
      <c r="B103" s="32"/>
      <c r="C103" s="32"/>
    </row>
    <row r="104" spans="1:8" ht="12.75" x14ac:dyDescent="0.2">
      <c r="B104" s="32"/>
      <c r="C104" s="32"/>
    </row>
    <row r="105" spans="1:8" ht="12.75" x14ac:dyDescent="0.2">
      <c r="B105" s="32"/>
      <c r="C105" s="32"/>
    </row>
    <row r="106" spans="1:8" ht="12.75" x14ac:dyDescent="0.2">
      <c r="B106" s="32"/>
      <c r="C106" s="32"/>
    </row>
    <row r="107" spans="1:8" ht="12.75" x14ac:dyDescent="0.2">
      <c r="B107" s="32"/>
      <c r="C107" s="32"/>
    </row>
    <row r="108" spans="1:8" ht="12.75" x14ac:dyDescent="0.2">
      <c r="B108" s="32"/>
      <c r="C108" s="32"/>
    </row>
    <row r="109" spans="1:8" ht="12.75" x14ac:dyDescent="0.2">
      <c r="B109" s="32"/>
      <c r="C109" s="32"/>
    </row>
    <row r="110" spans="1:8" ht="12.75" x14ac:dyDescent="0.2">
      <c r="B110" s="32"/>
      <c r="C110" s="32"/>
    </row>
    <row r="111" spans="1:8" ht="12.75" x14ac:dyDescent="0.2">
      <c r="B111" s="32"/>
      <c r="C111" s="32"/>
    </row>
    <row r="112" spans="1:8" ht="12.75" x14ac:dyDescent="0.2">
      <c r="B112" s="32"/>
      <c r="C112" s="32"/>
    </row>
    <row r="113" spans="2:3" ht="12.75" x14ac:dyDescent="0.2">
      <c r="B113" s="32"/>
      <c r="C113" s="32"/>
    </row>
    <row r="114" spans="2:3" ht="12.75" x14ac:dyDescent="0.2">
      <c r="B114" s="32"/>
      <c r="C114" s="32"/>
    </row>
    <row r="115" spans="2:3" ht="12.75" x14ac:dyDescent="0.2">
      <c r="B115" s="32"/>
      <c r="C115" s="32"/>
    </row>
    <row r="116" spans="2:3" ht="12.75" x14ac:dyDescent="0.2">
      <c r="B116" s="32"/>
      <c r="C116" s="32"/>
    </row>
    <row r="117" spans="2:3" ht="12.75" x14ac:dyDescent="0.2">
      <c r="B117" s="32"/>
      <c r="C117" s="32"/>
    </row>
    <row r="118" spans="2:3" ht="12.75" x14ac:dyDescent="0.2">
      <c r="B118" s="32"/>
      <c r="C118" s="32"/>
    </row>
    <row r="119" spans="2:3" ht="12.75" x14ac:dyDescent="0.2">
      <c r="B119" s="32"/>
      <c r="C119" s="32"/>
    </row>
    <row r="120" spans="2:3" ht="12.75" x14ac:dyDescent="0.2">
      <c r="B120" s="32"/>
      <c r="C120" s="32"/>
    </row>
    <row r="121" spans="2:3" ht="12.75" x14ac:dyDescent="0.2">
      <c r="B121" s="32"/>
      <c r="C121" s="32"/>
    </row>
    <row r="122" spans="2:3" ht="12.75" x14ac:dyDescent="0.2">
      <c r="B122" s="32"/>
      <c r="C122" s="32"/>
    </row>
    <row r="123" spans="2:3" ht="12.75" x14ac:dyDescent="0.2">
      <c r="B123" s="32"/>
      <c r="C123" s="32"/>
    </row>
    <row r="124" spans="2:3" ht="12.75" x14ac:dyDescent="0.2">
      <c r="B124" s="32"/>
      <c r="C124" s="32"/>
    </row>
    <row r="125" spans="2:3" ht="12.75" x14ac:dyDescent="0.2">
      <c r="B125" s="32"/>
      <c r="C125" s="32"/>
    </row>
    <row r="126" spans="2:3" ht="12.75" x14ac:dyDescent="0.2">
      <c r="B126" s="32"/>
      <c r="C126" s="32"/>
    </row>
    <row r="127" spans="2:3" ht="12.75" x14ac:dyDescent="0.2">
      <c r="B127" s="32"/>
      <c r="C127" s="32"/>
    </row>
    <row r="128" spans="2:3" ht="12.75" x14ac:dyDescent="0.2">
      <c r="B128" s="32"/>
      <c r="C128" s="32"/>
    </row>
    <row r="129" spans="2:3" ht="12.75" x14ac:dyDescent="0.2">
      <c r="B129" s="32"/>
      <c r="C129" s="32"/>
    </row>
    <row r="130" spans="2:3" ht="12.75" x14ac:dyDescent="0.2">
      <c r="B130" s="32"/>
      <c r="C130" s="32"/>
    </row>
    <row r="131" spans="2:3" ht="12.75" x14ac:dyDescent="0.2">
      <c r="B131" s="32"/>
      <c r="C131" s="32"/>
    </row>
    <row r="132" spans="2:3" ht="12.75" x14ac:dyDescent="0.2">
      <c r="B132" s="32"/>
      <c r="C132" s="32"/>
    </row>
    <row r="133" spans="2:3" ht="12.75" x14ac:dyDescent="0.2">
      <c r="B133" s="32"/>
      <c r="C133" s="32"/>
    </row>
    <row r="134" spans="2:3" ht="12.75" x14ac:dyDescent="0.2">
      <c r="B134" s="32"/>
      <c r="C134" s="32"/>
    </row>
    <row r="135" spans="2:3" ht="12.75" x14ac:dyDescent="0.2">
      <c r="B135" s="32"/>
      <c r="C135" s="32"/>
    </row>
    <row r="136" spans="2:3" ht="12.75" x14ac:dyDescent="0.2">
      <c r="B136" s="32"/>
      <c r="C136" s="32"/>
    </row>
    <row r="137" spans="2:3" ht="12.75" x14ac:dyDescent="0.2">
      <c r="B137" s="32"/>
      <c r="C137" s="32"/>
    </row>
    <row r="138" spans="2:3" ht="12.75" x14ac:dyDescent="0.2">
      <c r="B138" s="32"/>
      <c r="C138" s="32"/>
    </row>
    <row r="139" spans="2:3" ht="12.75" x14ac:dyDescent="0.2">
      <c r="B139" s="32"/>
      <c r="C139" s="32"/>
    </row>
    <row r="140" spans="2:3" ht="12.75" x14ac:dyDescent="0.2">
      <c r="B140" s="32"/>
      <c r="C140" s="32"/>
    </row>
    <row r="141" spans="2:3" ht="12.75" x14ac:dyDescent="0.2">
      <c r="B141" s="32"/>
      <c r="C141" s="32"/>
    </row>
    <row r="142" spans="2:3" ht="12.75" x14ac:dyDescent="0.2">
      <c r="B142" s="32"/>
      <c r="C142" s="32"/>
    </row>
    <row r="143" spans="2:3" ht="12.75" x14ac:dyDescent="0.2">
      <c r="B143" s="32"/>
      <c r="C143" s="32"/>
    </row>
    <row r="144" spans="2:3" ht="12.75" x14ac:dyDescent="0.2">
      <c r="B144" s="32"/>
      <c r="C144" s="32"/>
    </row>
    <row r="145" spans="2:3" ht="12.75" x14ac:dyDescent="0.2">
      <c r="B145" s="32"/>
      <c r="C145" s="32"/>
    </row>
    <row r="146" spans="2:3" ht="12.75" x14ac:dyDescent="0.2">
      <c r="B146" s="32"/>
      <c r="C146" s="32"/>
    </row>
    <row r="147" spans="2:3" ht="12.75" x14ac:dyDescent="0.2">
      <c r="B147" s="32"/>
      <c r="C147" s="32"/>
    </row>
    <row r="148" spans="2:3" ht="12.75" x14ac:dyDescent="0.2">
      <c r="B148" s="32"/>
      <c r="C148" s="32"/>
    </row>
    <row r="149" spans="2:3" ht="12.75" x14ac:dyDescent="0.2">
      <c r="B149" s="32"/>
      <c r="C149" s="32"/>
    </row>
    <row r="150" spans="2:3" ht="12.75" x14ac:dyDescent="0.2">
      <c r="B150" s="32"/>
      <c r="C150" s="32"/>
    </row>
    <row r="151" spans="2:3" ht="12.75" x14ac:dyDescent="0.2">
      <c r="B151" s="32"/>
      <c r="C151" s="32"/>
    </row>
    <row r="152" spans="2:3" ht="12.75" x14ac:dyDescent="0.2">
      <c r="B152" s="32"/>
      <c r="C152" s="32"/>
    </row>
    <row r="153" spans="2:3" ht="12.75" x14ac:dyDescent="0.2">
      <c r="B153" s="32"/>
      <c r="C153" s="32"/>
    </row>
    <row r="154" spans="2:3" ht="12.75" x14ac:dyDescent="0.2">
      <c r="B154" s="32"/>
      <c r="C154" s="32"/>
    </row>
    <row r="155" spans="2:3" ht="12.75" x14ac:dyDescent="0.2">
      <c r="B155" s="32"/>
      <c r="C155" s="32"/>
    </row>
    <row r="156" spans="2:3" ht="12.75" x14ac:dyDescent="0.2">
      <c r="B156" s="32"/>
      <c r="C156" s="32"/>
    </row>
    <row r="157" spans="2:3" ht="12.75" x14ac:dyDescent="0.2">
      <c r="B157" s="32"/>
      <c r="C157" s="32"/>
    </row>
    <row r="158" spans="2:3" ht="12.75" x14ac:dyDescent="0.2">
      <c r="B158" s="32"/>
      <c r="C158" s="32"/>
    </row>
    <row r="159" spans="2:3" ht="12.75" x14ac:dyDescent="0.2">
      <c r="B159" s="32"/>
      <c r="C159" s="32"/>
    </row>
    <row r="160" spans="2:3" ht="12.75" x14ac:dyDescent="0.2">
      <c r="B160" s="32"/>
      <c r="C160" s="32"/>
    </row>
    <row r="161" spans="2:3" ht="12.75" x14ac:dyDescent="0.2">
      <c r="B161" s="32"/>
      <c r="C161" s="32"/>
    </row>
    <row r="162" spans="2:3" ht="12.75" x14ac:dyDescent="0.2">
      <c r="B162" s="32"/>
      <c r="C162" s="32"/>
    </row>
    <row r="163" spans="2:3" ht="12.75" x14ac:dyDescent="0.2">
      <c r="B163" s="32"/>
      <c r="C163" s="32"/>
    </row>
    <row r="164" spans="2:3" ht="12.75" x14ac:dyDescent="0.2">
      <c r="B164" s="32"/>
      <c r="C164" s="32"/>
    </row>
    <row r="165" spans="2:3" ht="12.75" x14ac:dyDescent="0.2">
      <c r="B165" s="32"/>
      <c r="C165" s="32"/>
    </row>
    <row r="166" spans="2:3" ht="12.75" x14ac:dyDescent="0.2">
      <c r="B166" s="32"/>
      <c r="C166" s="32"/>
    </row>
    <row r="167" spans="2:3" ht="12.75" x14ac:dyDescent="0.2">
      <c r="B167" s="32"/>
      <c r="C167" s="32"/>
    </row>
    <row r="168" spans="2:3" ht="12.75" x14ac:dyDescent="0.2">
      <c r="B168" s="32"/>
      <c r="C168" s="32"/>
    </row>
    <row r="169" spans="2:3" ht="12.75" x14ac:dyDescent="0.2">
      <c r="B169" s="32"/>
      <c r="C169" s="32"/>
    </row>
    <row r="170" spans="2:3" ht="12.75" x14ac:dyDescent="0.2">
      <c r="B170" s="32"/>
      <c r="C170" s="32"/>
    </row>
    <row r="171" spans="2:3" ht="12.75" x14ac:dyDescent="0.2">
      <c r="B171" s="32"/>
      <c r="C171" s="32"/>
    </row>
    <row r="172" spans="2:3" ht="12.75" x14ac:dyDescent="0.2">
      <c r="B172" s="32"/>
      <c r="C172" s="32"/>
    </row>
    <row r="173" spans="2:3" ht="12.75" x14ac:dyDescent="0.2">
      <c r="B173" s="32"/>
      <c r="C173" s="32"/>
    </row>
    <row r="174" spans="2:3" ht="12.75" x14ac:dyDescent="0.2">
      <c r="B174" s="32"/>
      <c r="C174" s="32"/>
    </row>
    <row r="175" spans="2:3" ht="12.75" x14ac:dyDescent="0.2">
      <c r="B175" s="32"/>
      <c r="C175" s="32"/>
    </row>
    <row r="176" spans="2:3" ht="12.75" x14ac:dyDescent="0.2">
      <c r="B176" s="32"/>
      <c r="C176" s="32"/>
    </row>
    <row r="177" spans="2:3" ht="12.75" x14ac:dyDescent="0.2">
      <c r="B177" s="32"/>
      <c r="C177" s="32"/>
    </row>
    <row r="178" spans="2:3" ht="12.75" x14ac:dyDescent="0.2">
      <c r="B178" s="32"/>
      <c r="C178" s="32"/>
    </row>
    <row r="179" spans="2:3" ht="12.75" x14ac:dyDescent="0.2">
      <c r="B179" s="32"/>
      <c r="C179" s="32"/>
    </row>
    <row r="180" spans="2:3" ht="12.75" x14ac:dyDescent="0.2">
      <c r="B180" s="32"/>
      <c r="C180" s="32"/>
    </row>
    <row r="181" spans="2:3" ht="12.75" x14ac:dyDescent="0.2">
      <c r="B181" s="32"/>
      <c r="C181" s="32"/>
    </row>
    <row r="182" spans="2:3" ht="12.75" x14ac:dyDescent="0.2">
      <c r="B182" s="32"/>
      <c r="C182" s="32"/>
    </row>
    <row r="183" spans="2:3" ht="12.75" x14ac:dyDescent="0.2">
      <c r="B183" s="32"/>
      <c r="C183" s="32"/>
    </row>
    <row r="184" spans="2:3" ht="12.75" x14ac:dyDescent="0.2">
      <c r="B184" s="32"/>
      <c r="C184" s="32"/>
    </row>
    <row r="185" spans="2:3" ht="12.75" x14ac:dyDescent="0.2">
      <c r="B185" s="32"/>
      <c r="C185" s="32"/>
    </row>
    <row r="186" spans="2:3" ht="12.75" x14ac:dyDescent="0.2">
      <c r="B186" s="32"/>
      <c r="C186" s="32"/>
    </row>
    <row r="187" spans="2:3" ht="12.75" x14ac:dyDescent="0.2">
      <c r="B187" s="32"/>
      <c r="C187" s="32"/>
    </row>
    <row r="188" spans="2:3" ht="12.75" x14ac:dyDescent="0.2">
      <c r="B188" s="32"/>
      <c r="C188" s="32"/>
    </row>
    <row r="189" spans="2:3" ht="12.75" x14ac:dyDescent="0.2">
      <c r="B189" s="32"/>
      <c r="C189" s="32"/>
    </row>
    <row r="190" spans="2:3" ht="12.75" x14ac:dyDescent="0.2">
      <c r="B190" s="32"/>
      <c r="C190" s="32"/>
    </row>
    <row r="191" spans="2:3" ht="12.75" x14ac:dyDescent="0.2">
      <c r="B191" s="32"/>
      <c r="C191" s="32"/>
    </row>
    <row r="192" spans="2:3" ht="12.75" x14ac:dyDescent="0.2">
      <c r="B192" s="32"/>
      <c r="C192" s="32"/>
    </row>
    <row r="193" spans="2:3" ht="12.75" x14ac:dyDescent="0.2">
      <c r="B193" s="32"/>
      <c r="C193" s="32"/>
    </row>
    <row r="194" spans="2:3" ht="12.75" x14ac:dyDescent="0.2">
      <c r="B194" s="32"/>
      <c r="C194" s="32"/>
    </row>
    <row r="195" spans="2:3" ht="12.75" x14ac:dyDescent="0.2">
      <c r="B195" s="32"/>
      <c r="C195" s="32"/>
    </row>
    <row r="196" spans="2:3" ht="12.75" x14ac:dyDescent="0.2">
      <c r="B196" s="32"/>
      <c r="C196" s="32"/>
    </row>
    <row r="197" spans="2:3" ht="12.75" x14ac:dyDescent="0.2">
      <c r="B197" s="32"/>
      <c r="C197" s="32"/>
    </row>
    <row r="198" spans="2:3" ht="12.75" x14ac:dyDescent="0.2">
      <c r="B198" s="32"/>
      <c r="C198" s="32"/>
    </row>
    <row r="199" spans="2:3" ht="12.75" x14ac:dyDescent="0.2">
      <c r="B199" s="32"/>
      <c r="C199" s="32"/>
    </row>
    <row r="200" spans="2:3" ht="12.75" x14ac:dyDescent="0.2">
      <c r="B200" s="32"/>
      <c r="C200" s="32"/>
    </row>
    <row r="201" spans="2:3" ht="12.75" x14ac:dyDescent="0.2">
      <c r="B201" s="32"/>
      <c r="C201" s="32"/>
    </row>
    <row r="202" spans="2:3" ht="12.75" x14ac:dyDescent="0.2">
      <c r="B202" s="32"/>
      <c r="C202" s="32"/>
    </row>
    <row r="203" spans="2:3" ht="12.75" x14ac:dyDescent="0.2">
      <c r="B203" s="32"/>
      <c r="C203" s="32"/>
    </row>
    <row r="204" spans="2:3" ht="12.75" x14ac:dyDescent="0.2">
      <c r="B204" s="32"/>
      <c r="C204" s="32"/>
    </row>
    <row r="205" spans="2:3" ht="12.75" x14ac:dyDescent="0.2">
      <c r="B205" s="32"/>
      <c r="C205" s="32"/>
    </row>
    <row r="206" spans="2:3" ht="12.75" x14ac:dyDescent="0.2">
      <c r="B206" s="32"/>
      <c r="C206" s="32"/>
    </row>
    <row r="207" spans="2:3" ht="12.75" x14ac:dyDescent="0.2">
      <c r="B207" s="32"/>
      <c r="C207" s="32"/>
    </row>
    <row r="208" spans="2:3" ht="12.75" x14ac:dyDescent="0.2">
      <c r="B208" s="32"/>
      <c r="C208" s="32"/>
    </row>
    <row r="209" spans="2:3" ht="12.75" x14ac:dyDescent="0.2">
      <c r="B209" s="32"/>
      <c r="C209" s="32"/>
    </row>
    <row r="210" spans="2:3" ht="12.75" x14ac:dyDescent="0.2">
      <c r="B210" s="32"/>
      <c r="C210" s="32"/>
    </row>
    <row r="211" spans="2:3" ht="12.75" x14ac:dyDescent="0.2">
      <c r="B211" s="32"/>
      <c r="C211" s="32"/>
    </row>
    <row r="212" spans="2:3" ht="12.75" x14ac:dyDescent="0.2">
      <c r="B212" s="32"/>
      <c r="C212" s="32"/>
    </row>
    <row r="213" spans="2:3" ht="12.75" x14ac:dyDescent="0.2">
      <c r="B213" s="32"/>
      <c r="C213" s="32"/>
    </row>
    <row r="214" spans="2:3" ht="12.75" x14ac:dyDescent="0.2">
      <c r="B214" s="32"/>
      <c r="C214" s="32"/>
    </row>
    <row r="215" spans="2:3" ht="12.75" x14ac:dyDescent="0.2">
      <c r="B215" s="32"/>
      <c r="C215" s="32"/>
    </row>
    <row r="216" spans="2:3" ht="12.75" x14ac:dyDescent="0.2">
      <c r="B216" s="32"/>
      <c r="C216" s="32"/>
    </row>
    <row r="217" spans="2:3" ht="12.75" x14ac:dyDescent="0.2">
      <c r="B217" s="32"/>
      <c r="C217" s="32"/>
    </row>
    <row r="218" spans="2:3" ht="12.75" x14ac:dyDescent="0.2">
      <c r="B218" s="32"/>
      <c r="C218" s="32"/>
    </row>
    <row r="219" spans="2:3" ht="12.75" x14ac:dyDescent="0.2">
      <c r="B219" s="32"/>
      <c r="C219" s="32"/>
    </row>
    <row r="220" spans="2:3" ht="12.75" x14ac:dyDescent="0.2">
      <c r="B220" s="32"/>
      <c r="C220" s="32"/>
    </row>
    <row r="221" spans="2:3" ht="12.75" x14ac:dyDescent="0.2">
      <c r="B221" s="32"/>
      <c r="C221" s="32"/>
    </row>
    <row r="222" spans="2:3" ht="12.75" x14ac:dyDescent="0.2">
      <c r="B222" s="32"/>
      <c r="C222" s="32"/>
    </row>
    <row r="223" spans="2:3" ht="12.75" x14ac:dyDescent="0.2">
      <c r="B223" s="32"/>
      <c r="C223" s="32"/>
    </row>
    <row r="224" spans="2:3" ht="12.75" x14ac:dyDescent="0.2">
      <c r="B224" s="32"/>
      <c r="C224" s="32"/>
    </row>
    <row r="225" spans="2:3" ht="12.75" x14ac:dyDescent="0.2">
      <c r="B225" s="32"/>
      <c r="C225" s="32"/>
    </row>
    <row r="226" spans="2:3" ht="12.75" x14ac:dyDescent="0.2">
      <c r="B226" s="32"/>
      <c r="C226" s="32"/>
    </row>
    <row r="227" spans="2:3" ht="12.75" x14ac:dyDescent="0.2">
      <c r="B227" s="32"/>
      <c r="C227" s="32"/>
    </row>
    <row r="228" spans="2:3" ht="12.75" x14ac:dyDescent="0.2">
      <c r="B228" s="32"/>
      <c r="C228" s="32"/>
    </row>
    <row r="229" spans="2:3" ht="12.75" x14ac:dyDescent="0.2">
      <c r="B229" s="32"/>
      <c r="C229" s="32"/>
    </row>
    <row r="230" spans="2:3" ht="12.75" x14ac:dyDescent="0.2">
      <c r="B230" s="32"/>
      <c r="C230" s="32"/>
    </row>
    <row r="231" spans="2:3" ht="12.75" x14ac:dyDescent="0.2">
      <c r="B231" s="32"/>
      <c r="C231" s="32"/>
    </row>
    <row r="232" spans="2:3" ht="12.75" x14ac:dyDescent="0.2">
      <c r="B232" s="32"/>
      <c r="C232" s="32"/>
    </row>
    <row r="233" spans="2:3" ht="12.75" x14ac:dyDescent="0.2">
      <c r="B233" s="32"/>
      <c r="C233" s="32"/>
    </row>
    <row r="234" spans="2:3" ht="12.75" x14ac:dyDescent="0.2">
      <c r="B234" s="32"/>
      <c r="C234" s="32"/>
    </row>
    <row r="235" spans="2:3" ht="12.75" x14ac:dyDescent="0.2">
      <c r="B235" s="32"/>
      <c r="C235" s="32"/>
    </row>
    <row r="236" spans="2:3" ht="12.75" x14ac:dyDescent="0.2">
      <c r="B236" s="32"/>
      <c r="C236" s="32"/>
    </row>
    <row r="237" spans="2:3" ht="12.75" x14ac:dyDescent="0.2">
      <c r="B237" s="32"/>
      <c r="C237" s="32"/>
    </row>
    <row r="238" spans="2:3" ht="12.75" x14ac:dyDescent="0.2">
      <c r="B238" s="32"/>
      <c r="C238" s="32"/>
    </row>
    <row r="239" spans="2:3" ht="12.75" x14ac:dyDescent="0.2">
      <c r="B239" s="32"/>
      <c r="C239" s="32"/>
    </row>
    <row r="240" spans="2:3" ht="12.75" x14ac:dyDescent="0.2">
      <c r="B240" s="32"/>
      <c r="C240" s="32"/>
    </row>
    <row r="241" spans="2:3" ht="12.75" x14ac:dyDescent="0.2">
      <c r="B241" s="32"/>
      <c r="C241" s="32"/>
    </row>
    <row r="242" spans="2:3" ht="12.75" x14ac:dyDescent="0.2">
      <c r="B242" s="32"/>
      <c r="C242" s="32"/>
    </row>
    <row r="243" spans="2:3" ht="12.75" x14ac:dyDescent="0.2">
      <c r="B243" s="32"/>
      <c r="C243" s="32"/>
    </row>
    <row r="244" spans="2:3" ht="12.75" x14ac:dyDescent="0.2">
      <c r="B244" s="32"/>
      <c r="C244" s="32"/>
    </row>
    <row r="245" spans="2:3" ht="12.75" x14ac:dyDescent="0.2">
      <c r="B245" s="32"/>
      <c r="C245" s="32"/>
    </row>
    <row r="246" spans="2:3" ht="12.75" x14ac:dyDescent="0.2">
      <c r="B246" s="32"/>
      <c r="C246" s="32"/>
    </row>
    <row r="247" spans="2:3" ht="12.75" x14ac:dyDescent="0.2">
      <c r="B247" s="32"/>
      <c r="C247" s="32"/>
    </row>
    <row r="248" spans="2:3" ht="12.75" x14ac:dyDescent="0.2">
      <c r="B248" s="32"/>
      <c r="C248" s="32"/>
    </row>
    <row r="249" spans="2:3" ht="12.75" x14ac:dyDescent="0.2">
      <c r="B249" s="32"/>
      <c r="C249" s="32"/>
    </row>
    <row r="250" spans="2:3" ht="12.75" x14ac:dyDescent="0.2">
      <c r="B250" s="32"/>
      <c r="C250" s="32"/>
    </row>
    <row r="251" spans="2:3" ht="12.75" x14ac:dyDescent="0.2">
      <c r="B251" s="32"/>
      <c r="C251" s="32"/>
    </row>
    <row r="252" spans="2:3" ht="12.75" x14ac:dyDescent="0.2">
      <c r="B252" s="32"/>
      <c r="C252" s="32"/>
    </row>
    <row r="253" spans="2:3" ht="12.75" x14ac:dyDescent="0.2">
      <c r="B253" s="32"/>
      <c r="C253" s="32"/>
    </row>
    <row r="254" spans="2:3" ht="12.75" x14ac:dyDescent="0.2">
      <c r="B254" s="32"/>
      <c r="C254" s="32"/>
    </row>
    <row r="255" spans="2:3" ht="12.75" x14ac:dyDescent="0.2">
      <c r="B255" s="32"/>
      <c r="C255" s="32"/>
    </row>
    <row r="256" spans="2:3" ht="12.75" x14ac:dyDescent="0.2">
      <c r="B256" s="32"/>
    </row>
    <row r="257" spans="2:3" ht="12.75" x14ac:dyDescent="0.2">
      <c r="B257" s="32"/>
      <c r="C257" s="32"/>
    </row>
    <row r="258" spans="2:3" ht="12.75" x14ac:dyDescent="0.2">
      <c r="B258" s="32"/>
      <c r="C258" s="32"/>
    </row>
    <row r="259" spans="2:3" ht="12.75" x14ac:dyDescent="0.2">
      <c r="B259" s="32"/>
      <c r="C259" s="32"/>
    </row>
    <row r="260" spans="2:3" ht="12.75" x14ac:dyDescent="0.2">
      <c r="B260" s="32"/>
      <c r="C260" s="32"/>
    </row>
    <row r="261" spans="2:3" ht="12.75" x14ac:dyDescent="0.2">
      <c r="B261" s="32"/>
      <c r="C261" s="32"/>
    </row>
    <row r="262" spans="2:3" ht="12.75" x14ac:dyDescent="0.2">
      <c r="B262" s="32"/>
      <c r="C262" s="32"/>
    </row>
    <row r="263" spans="2:3" ht="12.75" x14ac:dyDescent="0.2">
      <c r="B263" s="32"/>
      <c r="C263" s="32"/>
    </row>
    <row r="264" spans="2:3" ht="12.75" x14ac:dyDescent="0.2">
      <c r="B264" s="32"/>
      <c r="C264" s="32"/>
    </row>
    <row r="265" spans="2:3" ht="12.75" x14ac:dyDescent="0.2">
      <c r="B265" s="32"/>
      <c r="C265" s="32"/>
    </row>
    <row r="266" spans="2:3" ht="12.75" x14ac:dyDescent="0.2">
      <c r="B266" s="32"/>
      <c r="C266" s="32"/>
    </row>
    <row r="267" spans="2:3" ht="12.75" x14ac:dyDescent="0.2">
      <c r="B267" s="32"/>
      <c r="C267" s="32"/>
    </row>
  </sheetData>
  <mergeCells count="4">
    <mergeCell ref="A1:H1"/>
    <mergeCell ref="A2:A3"/>
    <mergeCell ref="B2:B3"/>
    <mergeCell ref="C2:Q2"/>
  </mergeCells>
  <hyperlinks>
    <hyperlink ref="A1:H1" location="Inhaltsverzeichnis!A26" display="5     Auszubildende am 30.11.2022 nach Fachberufen und Alter" xr:uid="{C4DB223C-AE73-4669-89C2-D68BC2A2FA35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&amp;C&amp;7Amt für Statistik Berlin-Brandenburg  —    SB B II 6 – j / 22  –  Brandenburg  &amp;G</oddFooter>
  </headerFooter>
  <rowBreaks count="4" manualBreakCount="4">
    <brk id="64" max="16383" man="1"/>
    <brk id="117" max="16383" man="1"/>
    <brk id="170" max="16383" man="1"/>
    <brk id="21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A05614-213E-4FDA-B72B-36EA6D6C76D0}">
  <sheetPr codeName="Tabelle9"/>
  <dimension ref="A1:AF64"/>
  <sheetViews>
    <sheetView zoomScaleNormal="100" zoomScaleSheetLayoutView="100" workbookViewId="0">
      <selection sqref="A1:H1"/>
    </sheetView>
  </sheetViews>
  <sheetFormatPr baseColWidth="10" defaultColWidth="11.42578125" defaultRowHeight="12" customHeight="1" x14ac:dyDescent="0.2"/>
  <cols>
    <col min="1" max="1" width="23.5703125" style="74" customWidth="1"/>
    <col min="2" max="3" width="9.42578125" style="74" customWidth="1"/>
    <col min="4" max="4" width="10.5703125" style="74" customWidth="1"/>
    <col min="5" max="5" width="9.5703125" style="74" customWidth="1"/>
    <col min="6" max="8" width="9.42578125" style="74" customWidth="1"/>
    <col min="9" max="9" width="3.5703125" style="72" bestFit="1" customWidth="1"/>
    <col min="10" max="10" width="17.5703125" style="72" customWidth="1"/>
    <col min="11" max="13" width="3.5703125" style="72" bestFit="1" customWidth="1"/>
    <col min="14" max="15" width="4.28515625" style="72" customWidth="1"/>
    <col min="16" max="16" width="4.28515625" style="72" bestFit="1" customWidth="1"/>
    <col min="17" max="17" width="4.7109375" style="72" customWidth="1"/>
    <col min="18" max="25" width="5.42578125" style="72" customWidth="1"/>
    <col min="26" max="16384" width="11.42578125" style="72"/>
  </cols>
  <sheetData>
    <row r="1" spans="1:32" s="71" customFormat="1" ht="28.15" customHeight="1" x14ac:dyDescent="0.2">
      <c r="A1" s="376" t="s">
        <v>174</v>
      </c>
      <c r="B1" s="376"/>
      <c r="C1" s="376"/>
      <c r="D1" s="376"/>
      <c r="E1" s="376"/>
      <c r="F1" s="376"/>
      <c r="G1" s="376"/>
      <c r="H1" s="376"/>
      <c r="I1" s="245"/>
      <c r="J1" s="245"/>
      <c r="K1" s="245"/>
      <c r="L1" s="245"/>
      <c r="M1" s="245"/>
      <c r="N1" s="245"/>
      <c r="O1" s="245"/>
      <c r="P1" s="245"/>
      <c r="Q1" s="70"/>
    </row>
    <row r="2" spans="1:32" s="73" customFormat="1" ht="11.85" customHeight="1" x14ac:dyDescent="0.2">
      <c r="A2" s="377" t="s">
        <v>153</v>
      </c>
      <c r="B2" s="377" t="s">
        <v>60</v>
      </c>
      <c r="C2" s="379" t="s">
        <v>122</v>
      </c>
      <c r="D2" s="374"/>
      <c r="E2" s="374"/>
      <c r="F2" s="374"/>
      <c r="G2" s="374"/>
      <c r="H2" s="374"/>
      <c r="I2" s="192"/>
      <c r="J2" s="192"/>
      <c r="K2" s="192"/>
      <c r="L2" s="192"/>
      <c r="M2" s="192"/>
      <c r="N2" s="192"/>
      <c r="O2" s="192"/>
      <c r="P2" s="192"/>
    </row>
    <row r="3" spans="1:32" s="74" customFormat="1" ht="45.6" customHeight="1" x14ac:dyDescent="0.2">
      <c r="A3" s="378"/>
      <c r="B3" s="378"/>
      <c r="C3" s="281" t="s">
        <v>296</v>
      </c>
      <c r="D3" s="269" t="s">
        <v>298</v>
      </c>
      <c r="E3" s="270" t="s">
        <v>297</v>
      </c>
      <c r="F3" s="282" t="s">
        <v>300</v>
      </c>
      <c r="G3" s="270" t="s">
        <v>123</v>
      </c>
      <c r="H3" s="278" t="s">
        <v>175</v>
      </c>
      <c r="I3" s="186"/>
      <c r="J3" s="186"/>
      <c r="K3" s="186"/>
      <c r="L3" s="186"/>
      <c r="M3" s="186"/>
      <c r="N3" s="186"/>
      <c r="O3" s="186"/>
      <c r="P3" s="187"/>
      <c r="Q3" s="75"/>
    </row>
    <row r="4" spans="1:32" s="77" customFormat="1" ht="19.899999999999999" customHeight="1" x14ac:dyDescent="0.2">
      <c r="A4" s="58" t="s">
        <v>103</v>
      </c>
      <c r="B4" s="59">
        <f>SUM(B5:B14)</f>
        <v>4295</v>
      </c>
      <c r="C4" s="59">
        <f>SUM(C5:C14)</f>
        <v>3</v>
      </c>
      <c r="D4" s="59">
        <f t="shared" ref="D4:H4" si="0">SUM(D5:D14)</f>
        <v>202</v>
      </c>
      <c r="E4" s="59">
        <f t="shared" si="0"/>
        <v>744</v>
      </c>
      <c r="F4" s="59">
        <f t="shared" si="0"/>
        <v>2497</v>
      </c>
      <c r="G4" s="59">
        <f t="shared" si="0"/>
        <v>281</v>
      </c>
      <c r="H4" s="59">
        <f t="shared" si="0"/>
        <v>568</v>
      </c>
      <c r="I4" s="143"/>
      <c r="J4" s="143"/>
      <c r="K4" s="143"/>
      <c r="L4" s="143"/>
      <c r="M4" s="143"/>
      <c r="N4" s="143"/>
      <c r="O4" s="143"/>
      <c r="P4" s="143"/>
    </row>
    <row r="5" spans="1:32" s="74" customFormat="1" ht="12" customHeight="1" x14ac:dyDescent="0.2">
      <c r="A5" s="275" t="s">
        <v>154</v>
      </c>
      <c r="B5" s="30">
        <f>SUM(C5:H5)</f>
        <v>159</v>
      </c>
      <c r="C5" s="30">
        <v>0</v>
      </c>
      <c r="D5" s="30">
        <v>85</v>
      </c>
      <c r="E5" s="30">
        <v>35</v>
      </c>
      <c r="F5" s="30">
        <v>32</v>
      </c>
      <c r="G5" s="30">
        <v>5</v>
      </c>
      <c r="H5" s="30">
        <v>2</v>
      </c>
      <c r="I5" s="145"/>
      <c r="J5" s="145"/>
      <c r="K5" s="145"/>
      <c r="L5" s="145"/>
      <c r="M5" s="145"/>
      <c r="N5" s="145"/>
      <c r="O5" s="145"/>
      <c r="P5" s="145"/>
    </row>
    <row r="6" spans="1:32" s="74" customFormat="1" ht="12" customHeight="1" x14ac:dyDescent="0.2">
      <c r="A6" s="275" t="s">
        <v>155</v>
      </c>
      <c r="B6" s="30">
        <f t="shared" ref="B6:B14" si="1">SUM(C6:H6)</f>
        <v>129</v>
      </c>
      <c r="C6" s="30">
        <v>0</v>
      </c>
      <c r="D6" s="30">
        <v>7</v>
      </c>
      <c r="E6" s="30">
        <v>42</v>
      </c>
      <c r="F6" s="30">
        <v>59</v>
      </c>
      <c r="G6" s="30">
        <v>7</v>
      </c>
      <c r="H6" s="30">
        <v>14</v>
      </c>
      <c r="I6" s="144"/>
      <c r="J6" s="144"/>
      <c r="K6" s="144"/>
      <c r="L6" s="144"/>
      <c r="M6" s="144"/>
      <c r="N6" s="144"/>
      <c r="O6" s="144"/>
      <c r="P6" s="144"/>
      <c r="R6" s="78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</row>
    <row r="7" spans="1:32" s="74" customFormat="1" ht="12" customHeight="1" x14ac:dyDescent="0.2">
      <c r="A7" s="61" t="s">
        <v>109</v>
      </c>
      <c r="B7" s="30"/>
      <c r="I7" s="144"/>
      <c r="J7" s="144"/>
      <c r="K7" s="144"/>
      <c r="L7" s="144"/>
      <c r="M7" s="144"/>
      <c r="N7" s="144"/>
      <c r="O7" s="144"/>
      <c r="P7" s="144"/>
    </row>
    <row r="8" spans="1:32" s="74" customFormat="1" ht="12" customHeight="1" x14ac:dyDescent="0.2">
      <c r="A8" s="62" t="s">
        <v>111</v>
      </c>
      <c r="B8" s="30">
        <f t="shared" si="1"/>
        <v>3</v>
      </c>
      <c r="C8" s="30">
        <v>0</v>
      </c>
      <c r="D8" s="30">
        <v>0</v>
      </c>
      <c r="E8" s="30">
        <v>0</v>
      </c>
      <c r="F8" s="30">
        <v>2</v>
      </c>
      <c r="G8" s="30">
        <v>1</v>
      </c>
      <c r="H8" s="30">
        <v>0</v>
      </c>
      <c r="I8" s="144"/>
      <c r="J8" s="144"/>
      <c r="K8" s="144"/>
      <c r="L8" s="144"/>
      <c r="M8" s="144"/>
      <c r="N8" s="144"/>
      <c r="O8" s="144"/>
      <c r="P8" s="144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</row>
    <row r="9" spans="1:32" s="78" customFormat="1" ht="12" customHeight="1" x14ac:dyDescent="0.2">
      <c r="A9" s="61" t="s">
        <v>109</v>
      </c>
      <c r="B9" s="30"/>
      <c r="I9" s="144"/>
      <c r="J9" s="144"/>
      <c r="K9" s="144"/>
      <c r="L9" s="144"/>
      <c r="M9" s="144"/>
      <c r="N9" s="144"/>
      <c r="O9" s="144"/>
      <c r="P9" s="144"/>
    </row>
    <row r="10" spans="1:32" s="74" customFormat="1" ht="12" customHeight="1" x14ac:dyDescent="0.2">
      <c r="A10" s="62" t="s">
        <v>112</v>
      </c>
      <c r="B10" s="30">
        <f t="shared" si="1"/>
        <v>137</v>
      </c>
      <c r="C10" s="30">
        <v>3</v>
      </c>
      <c r="D10" s="30">
        <v>25</v>
      </c>
      <c r="E10" s="30">
        <v>25</v>
      </c>
      <c r="F10" s="30">
        <v>82</v>
      </c>
      <c r="G10" s="30">
        <v>0</v>
      </c>
      <c r="H10" s="30">
        <v>2</v>
      </c>
      <c r="I10" s="144"/>
      <c r="J10" s="144"/>
      <c r="K10" s="144"/>
      <c r="L10" s="144"/>
      <c r="M10" s="144"/>
      <c r="N10" s="144"/>
      <c r="O10" s="144"/>
      <c r="P10" s="144"/>
      <c r="R10" s="78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</row>
    <row r="11" spans="1:32" s="74" customFormat="1" ht="12" customHeight="1" x14ac:dyDescent="0.2">
      <c r="A11" s="61" t="s">
        <v>109</v>
      </c>
      <c r="B11" s="30"/>
      <c r="C11" s="75"/>
      <c r="D11" s="75"/>
      <c r="E11" s="75"/>
      <c r="F11" s="75"/>
      <c r="I11" s="144"/>
      <c r="J11" s="144"/>
      <c r="K11" s="144"/>
      <c r="L11" s="144"/>
      <c r="M11" s="144"/>
      <c r="N11" s="144"/>
      <c r="O11" s="144"/>
      <c r="P11" s="144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</row>
    <row r="12" spans="1:32" s="74" customFormat="1" ht="12" customHeight="1" x14ac:dyDescent="0.2">
      <c r="A12" s="62" t="s">
        <v>110</v>
      </c>
      <c r="B12" s="30">
        <f t="shared" si="1"/>
        <v>162</v>
      </c>
      <c r="C12" s="30">
        <v>0</v>
      </c>
      <c r="D12" s="30">
        <v>0</v>
      </c>
      <c r="E12" s="30">
        <v>15</v>
      </c>
      <c r="F12" s="30">
        <v>110</v>
      </c>
      <c r="G12" s="30">
        <v>14</v>
      </c>
      <c r="H12" s="30">
        <v>23</v>
      </c>
      <c r="I12" s="144"/>
      <c r="J12" s="144"/>
      <c r="K12" s="144"/>
      <c r="L12" s="144"/>
      <c r="M12" s="144"/>
      <c r="N12" s="144"/>
      <c r="O12" s="144"/>
      <c r="P12" s="144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</row>
    <row r="13" spans="1:32" s="82" customFormat="1" ht="12" customHeight="1" x14ac:dyDescent="0.2">
      <c r="A13" s="275" t="s">
        <v>81</v>
      </c>
      <c r="B13" s="30">
        <f t="shared" si="1"/>
        <v>69</v>
      </c>
      <c r="C13" s="30">
        <v>0</v>
      </c>
      <c r="D13" s="30">
        <v>2</v>
      </c>
      <c r="E13" s="30">
        <v>0</v>
      </c>
      <c r="F13" s="30">
        <v>17</v>
      </c>
      <c r="G13" s="30">
        <v>8</v>
      </c>
      <c r="H13" s="30">
        <v>42</v>
      </c>
      <c r="I13" s="143"/>
      <c r="J13" s="143"/>
      <c r="K13" s="143"/>
      <c r="L13" s="143"/>
      <c r="M13" s="143"/>
      <c r="N13" s="143"/>
      <c r="O13" s="143"/>
      <c r="P13" s="143"/>
    </row>
    <row r="14" spans="1:32" s="74" customFormat="1" ht="12" customHeight="1" x14ac:dyDescent="0.2">
      <c r="A14" s="275" t="s">
        <v>156</v>
      </c>
      <c r="B14" s="30">
        <f t="shared" si="1"/>
        <v>3636</v>
      </c>
      <c r="C14" s="30">
        <v>0</v>
      </c>
      <c r="D14" s="30">
        <v>83</v>
      </c>
      <c r="E14" s="30">
        <v>627</v>
      </c>
      <c r="F14" s="30">
        <v>2195</v>
      </c>
      <c r="G14" s="30">
        <v>246</v>
      </c>
      <c r="H14" s="30">
        <v>485</v>
      </c>
      <c r="I14" s="144"/>
      <c r="J14" s="144"/>
      <c r="K14" s="144"/>
      <c r="L14" s="144"/>
      <c r="M14" s="144"/>
      <c r="N14" s="144"/>
      <c r="O14" s="144"/>
      <c r="P14" s="144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</row>
    <row r="15" spans="1:32" s="83" customFormat="1" ht="12" customHeight="1" x14ac:dyDescent="0.2">
      <c r="A15" s="63" t="s">
        <v>157</v>
      </c>
      <c r="B15" s="30"/>
      <c r="C15" s="168"/>
      <c r="D15" s="168"/>
      <c r="E15" s="168"/>
      <c r="F15" s="168"/>
      <c r="G15" s="168"/>
      <c r="H15" s="168"/>
      <c r="I15" s="143"/>
      <c r="J15" s="143"/>
      <c r="K15" s="143"/>
      <c r="L15" s="143"/>
      <c r="M15" s="143"/>
      <c r="N15" s="143"/>
      <c r="O15" s="143"/>
      <c r="P15" s="143"/>
    </row>
    <row r="16" spans="1:32" s="74" customFormat="1" ht="12" customHeight="1" x14ac:dyDescent="0.2">
      <c r="A16" s="65" t="s">
        <v>158</v>
      </c>
      <c r="B16" s="30"/>
      <c r="C16" s="168"/>
      <c r="D16" s="168"/>
      <c r="E16" s="168"/>
      <c r="F16" s="168"/>
      <c r="G16" s="168"/>
      <c r="H16" s="168"/>
      <c r="I16" s="188"/>
      <c r="J16" s="188"/>
      <c r="K16" s="188"/>
      <c r="L16" s="188"/>
      <c r="M16" s="188"/>
      <c r="N16" s="188"/>
      <c r="O16" s="188"/>
      <c r="P16" s="188"/>
    </row>
    <row r="17" spans="1:31" s="74" customFormat="1" ht="12" customHeight="1" x14ac:dyDescent="0.2">
      <c r="A17" s="66" t="s">
        <v>113</v>
      </c>
      <c r="B17" s="59">
        <f>SUM(B18:B31)</f>
        <v>1346</v>
      </c>
      <c r="C17" s="59">
        <f t="shared" ref="C17:H17" si="2">SUM(C18:C31)</f>
        <v>0</v>
      </c>
      <c r="D17" s="59">
        <f t="shared" si="2"/>
        <v>3</v>
      </c>
      <c r="E17" s="59">
        <f t="shared" si="2"/>
        <v>25</v>
      </c>
      <c r="F17" s="59">
        <f t="shared" si="2"/>
        <v>370</v>
      </c>
      <c r="G17" s="59">
        <f t="shared" si="2"/>
        <v>205</v>
      </c>
      <c r="H17" s="59">
        <f t="shared" si="2"/>
        <v>743</v>
      </c>
      <c r="I17" s="144"/>
      <c r="J17" s="144"/>
      <c r="K17" s="144"/>
      <c r="L17" s="144"/>
      <c r="M17" s="144"/>
      <c r="N17" s="144"/>
      <c r="O17" s="144"/>
      <c r="P17" s="144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</row>
    <row r="18" spans="1:31" s="74" customFormat="1" ht="12" customHeight="1" x14ac:dyDescent="0.2">
      <c r="A18" s="61" t="s">
        <v>273</v>
      </c>
      <c r="B18" s="30"/>
      <c r="C18" s="30"/>
      <c r="D18" s="30"/>
      <c r="E18" s="30"/>
      <c r="F18" s="30"/>
      <c r="G18" s="30"/>
      <c r="H18" s="30"/>
      <c r="I18" s="144"/>
      <c r="J18" s="144"/>
      <c r="K18" s="144"/>
      <c r="L18" s="144"/>
      <c r="M18" s="144"/>
      <c r="N18" s="144"/>
      <c r="O18" s="144"/>
      <c r="P18" s="144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</row>
    <row r="19" spans="1:31" s="74" customFormat="1" ht="12" customHeight="1" x14ac:dyDescent="0.2">
      <c r="A19" s="62" t="s">
        <v>120</v>
      </c>
      <c r="B19" s="30">
        <f>SUM(C19:H19)</f>
        <v>11</v>
      </c>
      <c r="C19" s="30">
        <v>0</v>
      </c>
      <c r="D19" s="30">
        <v>0</v>
      </c>
      <c r="E19" s="30">
        <v>0</v>
      </c>
      <c r="F19" s="30">
        <v>6</v>
      </c>
      <c r="G19" s="30">
        <v>0</v>
      </c>
      <c r="H19" s="30">
        <v>5</v>
      </c>
      <c r="I19" s="144"/>
      <c r="J19" s="144"/>
      <c r="K19" s="144"/>
      <c r="L19" s="144"/>
      <c r="M19" s="144"/>
      <c r="N19" s="144"/>
      <c r="O19" s="144"/>
      <c r="P19" s="144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</row>
    <row r="20" spans="1:31" s="74" customFormat="1" ht="12" customHeight="1" x14ac:dyDescent="0.2">
      <c r="A20" s="275" t="s">
        <v>83</v>
      </c>
      <c r="B20" s="30">
        <f t="shared" ref="B20:B31" si="3">SUM(C20:H20)</f>
        <v>163</v>
      </c>
      <c r="C20" s="30">
        <v>0</v>
      </c>
      <c r="D20" s="30">
        <v>1</v>
      </c>
      <c r="E20" s="30">
        <v>5</v>
      </c>
      <c r="F20" s="30">
        <v>39</v>
      </c>
      <c r="G20" s="30">
        <v>44</v>
      </c>
      <c r="H20" s="30">
        <v>74</v>
      </c>
      <c r="I20" s="144"/>
      <c r="J20" s="144"/>
      <c r="K20" s="144"/>
      <c r="L20" s="144"/>
      <c r="M20" s="144"/>
      <c r="N20" s="144"/>
      <c r="O20" s="144"/>
      <c r="P20" s="144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</row>
    <row r="21" spans="1:31" s="74" customFormat="1" ht="12" customHeight="1" x14ac:dyDescent="0.2">
      <c r="A21" s="275" t="s">
        <v>80</v>
      </c>
      <c r="B21" s="30">
        <f t="shared" si="3"/>
        <v>83</v>
      </c>
      <c r="C21" s="30">
        <v>0</v>
      </c>
      <c r="D21" s="30">
        <v>0</v>
      </c>
      <c r="E21" s="30">
        <v>0</v>
      </c>
      <c r="F21" s="30">
        <v>10</v>
      </c>
      <c r="G21" s="30">
        <v>12</v>
      </c>
      <c r="H21" s="30">
        <v>61</v>
      </c>
      <c r="I21" s="144"/>
      <c r="J21" s="144"/>
      <c r="K21" s="144"/>
      <c r="L21" s="144"/>
      <c r="M21" s="144"/>
      <c r="N21" s="144"/>
      <c r="O21" s="144"/>
      <c r="P21" s="144"/>
    </row>
    <row r="22" spans="1:31" s="74" customFormat="1" ht="12" customHeight="1" x14ac:dyDescent="0.2">
      <c r="A22" s="61" t="s">
        <v>116</v>
      </c>
      <c r="B22" s="30"/>
      <c r="I22" s="144"/>
      <c r="J22" s="144"/>
      <c r="K22" s="144"/>
      <c r="L22" s="144"/>
      <c r="M22" s="144"/>
      <c r="N22" s="144"/>
      <c r="O22" s="144"/>
      <c r="P22" s="144"/>
      <c r="R22" s="84"/>
      <c r="S22" s="80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</row>
    <row r="23" spans="1:31" s="74" customFormat="1" ht="12" customHeight="1" x14ac:dyDescent="0.2">
      <c r="A23" s="62" t="s">
        <v>117</v>
      </c>
      <c r="B23" s="30">
        <f t="shared" si="3"/>
        <v>176</v>
      </c>
      <c r="C23" s="30">
        <v>0</v>
      </c>
      <c r="D23" s="30">
        <v>0</v>
      </c>
      <c r="E23" s="30">
        <v>3</v>
      </c>
      <c r="F23" s="30">
        <v>53</v>
      </c>
      <c r="G23" s="30">
        <v>19</v>
      </c>
      <c r="H23" s="30">
        <v>101</v>
      </c>
      <c r="I23" s="144"/>
      <c r="J23" s="144"/>
      <c r="K23" s="144"/>
      <c r="L23" s="144"/>
      <c r="M23" s="144"/>
      <c r="N23" s="144"/>
      <c r="O23" s="144"/>
      <c r="P23" s="144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</row>
    <row r="24" spans="1:31" s="74" customFormat="1" ht="12" customHeight="1" x14ac:dyDescent="0.2">
      <c r="A24" s="61" t="s">
        <v>116</v>
      </c>
      <c r="B24" s="30"/>
      <c r="I24" s="144"/>
      <c r="J24" s="144"/>
      <c r="K24" s="144"/>
      <c r="L24" s="144"/>
      <c r="M24" s="144"/>
      <c r="N24" s="144"/>
      <c r="O24" s="144"/>
      <c r="P24" s="144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</row>
    <row r="25" spans="1:31" s="74" customFormat="1" ht="12" customHeight="1" x14ac:dyDescent="0.2">
      <c r="A25" s="62" t="s">
        <v>118</v>
      </c>
      <c r="B25" s="30">
        <f t="shared" si="3"/>
        <v>130</v>
      </c>
      <c r="C25" s="30">
        <v>0</v>
      </c>
      <c r="D25" s="30">
        <v>0</v>
      </c>
      <c r="E25" s="30">
        <v>0</v>
      </c>
      <c r="F25" s="30">
        <v>48</v>
      </c>
      <c r="G25" s="30">
        <v>24</v>
      </c>
      <c r="H25" s="30">
        <v>58</v>
      </c>
      <c r="I25" s="144"/>
      <c r="J25" s="144"/>
      <c r="K25" s="144"/>
      <c r="L25" s="144"/>
      <c r="M25" s="144"/>
      <c r="N25" s="144"/>
      <c r="O25" s="144"/>
      <c r="P25" s="144"/>
    </row>
    <row r="26" spans="1:31" s="74" customFormat="1" ht="12" customHeight="1" x14ac:dyDescent="0.2">
      <c r="A26" s="275" t="s">
        <v>82</v>
      </c>
      <c r="B26" s="30">
        <f t="shared" si="3"/>
        <v>235</v>
      </c>
      <c r="C26" s="30">
        <v>0</v>
      </c>
      <c r="D26" s="30">
        <v>0</v>
      </c>
      <c r="E26" s="30">
        <v>13</v>
      </c>
      <c r="F26" s="30">
        <v>71</v>
      </c>
      <c r="G26" s="30">
        <v>19</v>
      </c>
      <c r="H26" s="30">
        <v>132</v>
      </c>
      <c r="I26" s="144"/>
      <c r="J26" s="144"/>
      <c r="K26" s="144"/>
      <c r="L26" s="144"/>
      <c r="M26" s="144"/>
      <c r="N26" s="144"/>
      <c r="O26" s="144"/>
      <c r="P26" s="144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</row>
    <row r="27" spans="1:31" s="74" customFormat="1" ht="12" customHeight="1" x14ac:dyDescent="0.2">
      <c r="A27" s="61" t="s">
        <v>274</v>
      </c>
      <c r="B27" s="30"/>
      <c r="I27" s="144"/>
      <c r="J27" s="144"/>
      <c r="K27" s="144"/>
      <c r="L27" s="144"/>
      <c r="M27" s="144"/>
      <c r="N27" s="144"/>
      <c r="O27" s="144"/>
      <c r="P27" s="144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</row>
    <row r="28" spans="1:31" s="74" customFormat="1" ht="12" customHeight="1" x14ac:dyDescent="0.2">
      <c r="A28" s="62" t="s">
        <v>120</v>
      </c>
      <c r="B28" s="30">
        <f t="shared" si="3"/>
        <v>25</v>
      </c>
      <c r="C28" s="30">
        <v>0</v>
      </c>
      <c r="D28" s="30">
        <v>0</v>
      </c>
      <c r="E28" s="30">
        <v>0</v>
      </c>
      <c r="F28" s="30">
        <v>10</v>
      </c>
      <c r="G28" s="30">
        <v>2</v>
      </c>
      <c r="H28" s="30">
        <v>13</v>
      </c>
      <c r="I28" s="144"/>
      <c r="J28" s="144"/>
      <c r="K28" s="144"/>
      <c r="L28" s="144"/>
      <c r="M28" s="144"/>
      <c r="N28" s="144"/>
      <c r="O28" s="144"/>
      <c r="P28" s="144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</row>
    <row r="29" spans="1:31" s="74" customFormat="1" ht="12" customHeight="1" x14ac:dyDescent="0.2">
      <c r="A29" s="61" t="s">
        <v>119</v>
      </c>
      <c r="B29" s="30"/>
      <c r="I29" s="144"/>
      <c r="J29" s="144"/>
      <c r="K29" s="144"/>
      <c r="L29" s="144"/>
      <c r="M29" s="144"/>
      <c r="N29" s="144"/>
      <c r="O29" s="144"/>
      <c r="P29" s="144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</row>
    <row r="30" spans="1:31" s="74" customFormat="1" ht="12" customHeight="1" x14ac:dyDescent="0.2">
      <c r="A30" s="62" t="s">
        <v>120</v>
      </c>
      <c r="B30" s="30">
        <f t="shared" si="3"/>
        <v>51</v>
      </c>
      <c r="C30" s="30">
        <v>0</v>
      </c>
      <c r="D30" s="30">
        <v>0</v>
      </c>
      <c r="E30" s="30">
        <v>0</v>
      </c>
      <c r="F30" s="30">
        <v>21</v>
      </c>
      <c r="G30" s="30">
        <v>5</v>
      </c>
      <c r="H30" s="30">
        <v>25</v>
      </c>
      <c r="I30" s="144"/>
      <c r="J30" s="144"/>
      <c r="K30" s="144"/>
      <c r="L30" s="144"/>
      <c r="M30" s="144"/>
      <c r="N30" s="144"/>
      <c r="O30" s="144"/>
      <c r="P30" s="144"/>
    </row>
    <row r="31" spans="1:31" s="74" customFormat="1" ht="12" customHeight="1" x14ac:dyDescent="0.2">
      <c r="A31" s="275" t="s">
        <v>84</v>
      </c>
      <c r="B31" s="30">
        <f t="shared" si="3"/>
        <v>472</v>
      </c>
      <c r="C31" s="30">
        <v>0</v>
      </c>
      <c r="D31" s="30">
        <v>2</v>
      </c>
      <c r="E31" s="30">
        <v>4</v>
      </c>
      <c r="F31" s="30">
        <v>112</v>
      </c>
      <c r="G31" s="30">
        <v>80</v>
      </c>
      <c r="H31" s="30">
        <v>274</v>
      </c>
      <c r="I31" s="144"/>
      <c r="J31" s="144"/>
      <c r="K31" s="144"/>
      <c r="L31" s="144"/>
      <c r="M31" s="144"/>
      <c r="N31" s="144"/>
      <c r="O31" s="144"/>
      <c r="P31" s="144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</row>
    <row r="32" spans="1:31" s="74" customFormat="1" ht="12" customHeight="1" x14ac:dyDescent="0.2">
      <c r="A32" s="184" t="s">
        <v>60</v>
      </c>
      <c r="B32" s="59">
        <f>SUM(B17,B4)</f>
        <v>5641</v>
      </c>
      <c r="C32" s="59">
        <f t="shared" ref="C32:H32" si="4">SUM(C17,C4)</f>
        <v>3</v>
      </c>
      <c r="D32" s="59">
        <f t="shared" si="4"/>
        <v>205</v>
      </c>
      <c r="E32" s="59">
        <f t="shared" si="4"/>
        <v>769</v>
      </c>
      <c r="F32" s="59">
        <f t="shared" si="4"/>
        <v>2867</v>
      </c>
      <c r="G32" s="59">
        <f t="shared" si="4"/>
        <v>486</v>
      </c>
      <c r="H32" s="59">
        <f t="shared" si="4"/>
        <v>1311</v>
      </c>
      <c r="I32" s="144"/>
      <c r="J32" s="144"/>
      <c r="K32" s="144"/>
      <c r="L32" s="144"/>
      <c r="M32" s="144"/>
      <c r="N32" s="144"/>
      <c r="O32" s="144"/>
      <c r="P32" s="144"/>
      <c r="R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</row>
    <row r="33" spans="1:31" s="74" customFormat="1" ht="12" customHeight="1" x14ac:dyDescent="0.2">
      <c r="A33" s="100" t="s">
        <v>43</v>
      </c>
      <c r="B33" s="100"/>
      <c r="C33" s="100"/>
      <c r="D33" s="101"/>
      <c r="E33" s="100"/>
      <c r="F33" s="100"/>
      <c r="G33" s="100"/>
      <c r="H33" s="100"/>
      <c r="I33" s="144"/>
      <c r="J33" s="144"/>
      <c r="K33" s="144"/>
      <c r="L33" s="144"/>
      <c r="M33" s="144"/>
      <c r="N33" s="144"/>
      <c r="O33" s="144"/>
      <c r="P33" s="144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</row>
    <row r="34" spans="1:31" s="74" customFormat="1" ht="12" customHeight="1" x14ac:dyDescent="0.2">
      <c r="A34" s="153" t="s">
        <v>303</v>
      </c>
      <c r="B34" s="153"/>
      <c r="C34" s="153"/>
      <c r="D34" s="153"/>
      <c r="E34" s="153"/>
      <c r="F34" s="153"/>
      <c r="G34" s="153"/>
      <c r="H34" s="153"/>
      <c r="I34" s="144"/>
      <c r="J34" s="144"/>
      <c r="K34" s="144"/>
      <c r="L34" s="144"/>
      <c r="M34" s="144"/>
      <c r="N34" s="144"/>
      <c r="O34" s="144"/>
      <c r="P34" s="144"/>
    </row>
    <row r="35" spans="1:31" s="74" customFormat="1" ht="12" customHeight="1" x14ac:dyDescent="0.2">
      <c r="A35" s="40"/>
      <c r="B35" s="188"/>
      <c r="C35" s="188"/>
      <c r="D35" s="188"/>
      <c r="E35" s="188"/>
      <c r="F35" s="188"/>
      <c r="G35" s="188"/>
      <c r="H35" s="188"/>
      <c r="I35" s="144"/>
      <c r="J35" s="144"/>
      <c r="K35" s="144"/>
      <c r="L35" s="144"/>
      <c r="M35" s="144"/>
      <c r="N35" s="144"/>
      <c r="O35" s="144"/>
      <c r="P35" s="144"/>
      <c r="R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</row>
    <row r="36" spans="1:31" s="74" customFormat="1" ht="12" customHeight="1" x14ac:dyDescent="0.2">
      <c r="A36" s="81"/>
      <c r="B36" s="188"/>
      <c r="C36" s="188"/>
      <c r="D36" s="188"/>
      <c r="E36" s="188"/>
      <c r="F36" s="188"/>
      <c r="G36" s="188"/>
      <c r="H36" s="188"/>
      <c r="I36" s="144"/>
      <c r="J36" s="144"/>
      <c r="K36" s="144"/>
      <c r="L36" s="144"/>
      <c r="M36" s="144"/>
      <c r="N36" s="144"/>
      <c r="O36" s="144"/>
      <c r="P36" s="144"/>
      <c r="R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</row>
    <row r="37" spans="1:31" s="74" customFormat="1" ht="12" customHeight="1" x14ac:dyDescent="0.2">
      <c r="A37" s="283"/>
      <c r="B37" s="96"/>
      <c r="C37" s="96"/>
      <c r="D37" s="188"/>
      <c r="E37" s="188"/>
      <c r="F37" s="188"/>
      <c r="G37" s="188"/>
      <c r="H37" s="188"/>
      <c r="I37" s="144"/>
      <c r="J37" s="144"/>
      <c r="K37" s="144"/>
      <c r="L37" s="144"/>
      <c r="M37" s="144"/>
      <c r="N37" s="144"/>
      <c r="O37" s="144"/>
      <c r="P37" s="144"/>
    </row>
    <row r="38" spans="1:31" s="74" customFormat="1" ht="12" customHeight="1" x14ac:dyDescent="0.2">
      <c r="A38" s="79"/>
      <c r="B38" s="96"/>
      <c r="C38" s="93"/>
      <c r="D38" s="188"/>
      <c r="E38" s="188"/>
      <c r="F38" s="188"/>
      <c r="G38" s="188"/>
      <c r="H38" s="188"/>
      <c r="I38" s="144"/>
      <c r="J38" s="144"/>
      <c r="K38" s="144"/>
      <c r="L38" s="144"/>
      <c r="M38" s="144"/>
      <c r="N38" s="144"/>
      <c r="O38" s="144"/>
      <c r="P38" s="144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  <c r="AD38" s="80"/>
      <c r="AE38" s="80"/>
    </row>
    <row r="39" spans="1:31" s="74" customFormat="1" ht="12" customHeight="1" x14ac:dyDescent="0.2">
      <c r="A39" s="141"/>
      <c r="B39" s="96"/>
      <c r="C39" s="93"/>
      <c r="D39" s="188"/>
      <c r="E39" s="188"/>
      <c r="F39" s="188"/>
      <c r="G39" s="188"/>
      <c r="H39" s="188"/>
      <c r="I39" s="144"/>
      <c r="J39" s="144"/>
      <c r="K39" s="144"/>
      <c r="L39" s="144"/>
      <c r="M39" s="144"/>
      <c r="N39" s="144"/>
      <c r="O39" s="144"/>
      <c r="P39" s="144"/>
      <c r="S39" s="83"/>
    </row>
    <row r="40" spans="1:31" s="74" customFormat="1" ht="12" customHeight="1" x14ac:dyDescent="0.2">
      <c r="A40" s="79"/>
      <c r="B40" s="96"/>
      <c r="C40" s="93"/>
      <c r="D40" s="188"/>
      <c r="E40" s="188"/>
      <c r="F40" s="188"/>
      <c r="G40" s="188"/>
      <c r="H40" s="188"/>
      <c r="I40" s="144"/>
      <c r="J40" s="144"/>
      <c r="K40" s="144"/>
      <c r="L40" s="144"/>
      <c r="M40" s="144"/>
      <c r="N40" s="144"/>
      <c r="O40" s="144"/>
      <c r="P40" s="144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  <c r="AD40" s="80"/>
      <c r="AE40" s="80"/>
    </row>
    <row r="41" spans="1:31" s="74" customFormat="1" ht="12" customHeight="1" x14ac:dyDescent="0.2">
      <c r="A41" s="81"/>
      <c r="B41" s="96"/>
      <c r="C41" s="93"/>
      <c r="D41" s="188"/>
      <c r="E41" s="188"/>
      <c r="F41" s="188"/>
      <c r="G41" s="188"/>
      <c r="H41" s="188"/>
      <c r="I41" s="144"/>
      <c r="J41" s="144"/>
      <c r="K41" s="144"/>
      <c r="L41" s="144"/>
      <c r="M41" s="144"/>
      <c r="N41" s="144"/>
      <c r="O41" s="144"/>
      <c r="P41" s="144"/>
      <c r="R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</row>
    <row r="42" spans="1:31" s="74" customFormat="1" ht="12" customHeight="1" x14ac:dyDescent="0.2">
      <c r="A42" s="81"/>
      <c r="B42" s="188"/>
      <c r="C42" s="188"/>
      <c r="D42" s="188"/>
      <c r="E42" s="188"/>
      <c r="F42" s="188"/>
      <c r="G42" s="188"/>
      <c r="H42" s="188"/>
      <c r="I42" s="144"/>
      <c r="J42" s="144"/>
      <c r="K42" s="144"/>
      <c r="L42" s="144"/>
      <c r="M42" s="144"/>
      <c r="N42" s="144"/>
      <c r="O42" s="144"/>
      <c r="P42" s="144"/>
      <c r="R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</row>
    <row r="43" spans="1:31" s="74" customFormat="1" ht="12" customHeight="1" x14ac:dyDescent="0.2">
      <c r="A43" s="42"/>
      <c r="B43" s="188"/>
      <c r="C43" s="188"/>
      <c r="D43" s="188"/>
      <c r="E43" s="188"/>
      <c r="F43" s="188"/>
      <c r="G43" s="188"/>
      <c r="H43" s="188"/>
      <c r="I43" s="144"/>
      <c r="J43" s="144"/>
      <c r="K43" s="144"/>
      <c r="L43" s="144"/>
      <c r="M43" s="144"/>
      <c r="N43" s="144"/>
      <c r="O43" s="144"/>
      <c r="P43" s="144"/>
      <c r="R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</row>
    <row r="44" spans="1:31" s="86" customFormat="1" ht="12" customHeight="1" x14ac:dyDescent="0.2">
      <c r="A44" s="85"/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S44" s="83"/>
    </row>
    <row r="45" spans="1:31" s="88" customFormat="1" ht="12" customHeight="1" x14ac:dyDescent="0.2">
      <c r="A45" s="87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S45" s="83"/>
    </row>
    <row r="46" spans="1:31" s="88" customFormat="1" ht="12" customHeight="1" x14ac:dyDescent="0.2">
      <c r="A46" s="89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  <c r="M46" s="188"/>
      <c r="N46" s="188"/>
      <c r="O46" s="188"/>
      <c r="P46" s="188"/>
      <c r="S46" s="83"/>
    </row>
    <row r="47" spans="1:31" s="90" customFormat="1" ht="12" customHeight="1" x14ac:dyDescent="0.2">
      <c r="A47" s="57"/>
      <c r="B47" s="190"/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</row>
    <row r="48" spans="1:31" s="91" customFormat="1" ht="30" customHeight="1" x14ac:dyDescent="0.2">
      <c r="A48" s="191"/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N48" s="191"/>
      <c r="O48" s="191"/>
      <c r="P48" s="191"/>
    </row>
    <row r="49" spans="1:17" s="74" customFormat="1" ht="11.25" x14ac:dyDescent="0.2">
      <c r="A49" s="75"/>
      <c r="B49" s="75"/>
      <c r="C49" s="75"/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</row>
    <row r="50" spans="1:17" s="74" customFormat="1" ht="11.25" x14ac:dyDescent="0.2">
      <c r="A50" s="75"/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6"/>
    </row>
    <row r="51" spans="1:17" s="74" customFormat="1" ht="11.25" x14ac:dyDescent="0.2">
      <c r="A51" s="75"/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</row>
    <row r="52" spans="1:17" s="74" customFormat="1" ht="11.25" x14ac:dyDescent="0.2">
      <c r="A52" s="75"/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</row>
    <row r="53" spans="1:17" s="74" customFormat="1" ht="11.25" x14ac:dyDescent="0.2">
      <c r="A53" s="75"/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</row>
    <row r="54" spans="1:17" s="74" customFormat="1" ht="11.25" x14ac:dyDescent="0.2">
      <c r="A54" s="75"/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</row>
    <row r="55" spans="1:17" s="74" customFormat="1" ht="11.25" x14ac:dyDescent="0.2">
      <c r="A55" s="75"/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</row>
    <row r="56" spans="1:17" s="74" customFormat="1" ht="11.25" x14ac:dyDescent="0.2">
      <c r="A56" s="75"/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</row>
    <row r="57" spans="1:17" s="74" customFormat="1" ht="11.25" x14ac:dyDescent="0.2"/>
    <row r="58" spans="1:17" ht="11.25" x14ac:dyDescent="0.2"/>
    <row r="59" spans="1:17" ht="11.25" x14ac:dyDescent="0.2"/>
    <row r="60" spans="1:17" ht="11.25" x14ac:dyDescent="0.2"/>
    <row r="61" spans="1:17" ht="11.25" x14ac:dyDescent="0.2"/>
    <row r="62" spans="1:17" ht="11.25" x14ac:dyDescent="0.2"/>
    <row r="63" spans="1:17" ht="11.25" x14ac:dyDescent="0.2"/>
    <row r="64" spans="1:17" ht="11.25" x14ac:dyDescent="0.2"/>
  </sheetData>
  <mergeCells count="4">
    <mergeCell ref="A1:H1"/>
    <mergeCell ref="A2:A3"/>
    <mergeCell ref="B2:B3"/>
    <mergeCell ref="C2:H2"/>
  </mergeCells>
  <hyperlinks>
    <hyperlink ref="A1:H1" location="Inhaltsverzeichnis!A28" display="6     Auszubildende am 30.11.2022 nach Fachberufen und schulischer Vorbildung" xr:uid="{DC57F61E-C1D7-4AEF-94F9-151BB65E5C06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&amp;C&amp;8– &amp;P –</oddHeader>
    <oddFooter>&amp;C&amp;7Amt für Statistik Berlin-Brandenburg  —    SB B II 6 – j / 22 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U4</vt:lpstr>
      <vt:lpstr>Hilfstabelle</vt:lpstr>
      <vt:lpstr>Titel!Druckbereich</vt:lpstr>
      <vt:lpstr>'U4'!Druckbereich</vt:lpstr>
      <vt:lpstr>'Tab5'!Drucktitel</vt:lpstr>
      <vt:lpstr>'Tab7'!Drucktitel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Funk, Matthias</dc:creator>
  <cp:keywords/>
  <cp:lastModifiedBy>Wilke, Gabriela</cp:lastModifiedBy>
  <cp:lastPrinted>2023-06-27T11:40:22Z</cp:lastPrinted>
  <dcterms:created xsi:type="dcterms:W3CDTF">2015-06-30T10:30:59Z</dcterms:created>
  <dcterms:modified xsi:type="dcterms:W3CDTF">2023-07-18T07:31:45Z</dcterms:modified>
  <cp:category>Statistischer Bericht   SB A IV 4 - j / 21</cp:category>
</cp:coreProperties>
</file>