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828" windowWidth="9600" windowHeight="11376" tabRatio="897"/>
  </bookViews>
  <sheets>
    <sheet name="Titel" sheetId="388" r:id="rId1"/>
    <sheet name="Impressum" sheetId="389" r:id="rId2"/>
    <sheet name="Inhaltsverzeichnis" sheetId="384" r:id="rId3"/>
    <sheet name="Vorbemerkungen" sheetId="396" r:id="rId4"/>
    <sheet name="Grafik 1_2" sheetId="425" r:id="rId5"/>
    <sheet name="Tab 1.1.1_1.1.2" sheetId="399" r:id="rId6"/>
    <sheet name="Tab 1.1.3_1.1.4" sheetId="358" r:id="rId7"/>
    <sheet name="Tab 1.2.1_1.2.2" sheetId="284" r:id="rId8"/>
    <sheet name="Tab 1.2.3 Grafik 3" sheetId="401" r:id="rId9"/>
    <sheet name="Tab 1.2.4" sheetId="361" r:id="rId10"/>
    <sheet name="Tab 1.2.5" sheetId="362" r:id="rId11"/>
    <sheet name="Tab 1.2.6" sheetId="359" r:id="rId12"/>
    <sheet name="Tab 1.2.7" sheetId="360" r:id="rId13"/>
    <sheet name="Tab 2.1.1 Grafik 4" sheetId="438" r:id="rId14"/>
    <sheet name="Tab 2.1.2_2.1.3" sheetId="434" r:id="rId15"/>
    <sheet name="Tab 2.1.4" sheetId="435" r:id="rId16"/>
    <sheet name="Tab 2.1.5_2.1.6" sheetId="43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5" sheetId="427" r:id="rId25"/>
    <sheet name="Tab 2.2.4_2.2.5" sheetId="332" r:id="rId26"/>
    <sheet name="Tab 2.2.6_2.2.7" sheetId="334" r:id="rId27"/>
    <sheet name="Tab 2.2.8_2.2.9" sheetId="337" r:id="rId28"/>
    <sheet name="Tab 2.2.10_2.2.11" sheetId="409" r:id="rId29"/>
    <sheet name="Grafik 6_7" sheetId="420" r:id="rId30"/>
    <sheet name="Tab 2.2.12" sheetId="339" r:id="rId31"/>
    <sheet name="Tab 2.3.1_2.3.2" sheetId="407" r:id="rId32"/>
    <sheet name="Grafik 8_9" sheetId="428" r:id="rId33"/>
    <sheet name="Tab 2.3.3_2.3.4" sheetId="320" r:id="rId34"/>
    <sheet name="Tab 2.3.5_2.3.6" sheetId="373" r:id="rId35"/>
    <sheet name="Tab 2.3.7_2.3.8_2.3.9" sheetId="335" r:id="rId36"/>
    <sheet name="Tab 2.3.10" sheetId="305" r:id="rId37"/>
    <sheet name="Tab 2.3.11_2.3.12" sheetId="370" r:id="rId38"/>
    <sheet name="Tab 2.3.13" sheetId="374" r:id="rId39"/>
    <sheet name="Tab 2.3.14" sheetId="375" r:id="rId40"/>
    <sheet name="Tab 2.3.15" sheetId="311" r:id="rId41"/>
    <sheet name="Tab 2.3.16" sheetId="266" r:id="rId42"/>
    <sheet name="Tab 2.3.17_2.3.18" sheetId="393" r:id="rId43"/>
    <sheet name="Tab 2.3.19" sheetId="413" r:id="rId44"/>
    <sheet name="Grafik 10" sheetId="426" r:id="rId45"/>
    <sheet name="Tab 3.1.1_3.1.2" sheetId="350" r:id="rId46"/>
    <sheet name="Tab 3.2.1" sheetId="432" r:id="rId47"/>
    <sheet name="Grafik 11_12" sheetId="433" r:id="rId48"/>
    <sheet name="Tab 3.2.2" sheetId="379" r:id="rId49"/>
    <sheet name="Tab 3.2.3" sheetId="429" r:id="rId50"/>
    <sheet name="Tab 3.2.4" sheetId="397" r:id="rId51"/>
    <sheet name="Tab 3.3.1_3.3.2" sheetId="398" r:id="rId52"/>
    <sheet name="Tab 3.3.3" sheetId="283" r:id="rId53"/>
    <sheet name="Tab 3.4.1_3.4.2" sheetId="287" r:id="rId54"/>
    <sheet name="Tab 3.4.3_3.4.4" sheetId="431" r:id="rId55"/>
    <sheet name="Tab 3.5.1 Grafik 13" sheetId="415" r:id="rId56"/>
    <sheet name="Tab 3.5.2" sheetId="307" r:id="rId57"/>
    <sheet name="Tab 3.5.3" sheetId="430" r:id="rId58"/>
    <sheet name="Tab 3.5.4" sheetId="380" r:id="rId59"/>
    <sheet name="Glossar" sheetId="424" r:id="rId60"/>
    <sheet name="U4" sheetId="390" r:id="rId61"/>
  </sheets>
  <definedNames>
    <definedName name="_xlnm.Database" localSheetId="47">#REF!</definedName>
    <definedName name="_xlnm.Database" localSheetId="1">#REF!</definedName>
    <definedName name="_xlnm.Database" localSheetId="46">#REF!</definedName>
    <definedName name="_xlnm.Database">#REF!</definedName>
    <definedName name="_xlnm.Print_Area" localSheetId="4">'Grafik 1_2'!$A$1:$J$65</definedName>
    <definedName name="_xlnm.Print_Area" localSheetId="44">'Grafik 10'!$A$1:$J$62</definedName>
    <definedName name="_xlnm.Print_Area" localSheetId="47">'Grafik 11_12'!$A$1:$F$62</definedName>
    <definedName name="_xlnm.Print_Area" localSheetId="29">'Grafik 6_7'!$A$1:$I$38</definedName>
    <definedName name="_xlnm.Print_Area" localSheetId="32">'Grafik 8_9'!$A$1:$I$60</definedName>
    <definedName name="_xlnm.Print_Area" localSheetId="2">Inhaltsverzeichnis!$A$1:$H$215</definedName>
    <definedName name="_xlnm.Print_Area" localSheetId="8">'Tab 1.2.3 Grafik 3'!$A$1:$L$60</definedName>
    <definedName name="_xlnm.Print_Area" localSheetId="13">'Tab 2.1.1 Grafik 4'!$A$1:$M$51</definedName>
    <definedName name="_xlnm.Print_Area" localSheetId="24">'Tab 2.2.3 Grafik 5'!$A$1:$G$61</definedName>
    <definedName name="_xlnm.Print_Area" localSheetId="55">'Tab 3.5.1 Grafik 13'!$A$1:$H$64</definedName>
    <definedName name="_xlnm.Print_Area" localSheetId="60">'U4'!$A$1:$G$52</definedName>
    <definedName name="HTML_CodePage" hidden="1">1252</definedName>
    <definedName name="HTML_Control" localSheetId="59" hidden="1">{"'Prod 00j at (2)'!$A$5:$N$1224"}</definedName>
    <definedName name="HTML_Control" localSheetId="4" hidden="1">{"'Prod 00j at (2)'!$A$5:$N$1224"}</definedName>
    <definedName name="HTML_Control" localSheetId="44" hidden="1">{"'Prod 00j at (2)'!$A$5:$N$1224"}</definedName>
    <definedName name="HTML_Control" localSheetId="47" hidden="1">{"'Prod 00j at (2)'!$A$5:$N$1224"}</definedName>
    <definedName name="HTML_Control" localSheetId="29" hidden="1">{"'Prod 00j at (2)'!$A$5:$N$1224"}</definedName>
    <definedName name="HTML_Control" localSheetId="32"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1" hidden="1">{"'Prod 00j at (2)'!$A$5:$N$1224"}</definedName>
    <definedName name="HTML_Control" localSheetId="37" hidden="1">{"'Prod 00j at (2)'!$A$5:$N$1224"}</definedName>
    <definedName name="HTML_Control" localSheetId="43" hidden="1">{"'Prod 00j at (2)'!$A$5:$N$1224"}</definedName>
    <definedName name="HTML_Control" localSheetId="34" hidden="1">{"'Prod 00j at (2)'!$A$5:$N$1224"}</definedName>
    <definedName name="HTML_Control" localSheetId="35" hidden="1">{"'Prod 00j at (2)'!$A$5:$N$1224"}</definedName>
    <definedName name="HTML_Control" localSheetId="45" hidden="1">{"'Prod 00j at (2)'!$A$5:$N$1224"}</definedName>
    <definedName name="HTML_Control" localSheetId="46" hidden="1">{"'Prod 00j at (2)'!$A$5:$N$1224"}</definedName>
    <definedName name="HTML_Control" localSheetId="48"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4" hidden="1">{"'Prod 00j at (2)'!$A$5:$N$1224"}</definedName>
    <definedName name="HTML_Control" localSheetId="55" hidden="1">{"'Prod 00j at (2)'!$A$5:$N$1224"}</definedName>
    <definedName name="HTML_Control" localSheetId="57" hidden="1">{"'Prod 00j at (2)'!$A$5:$N$1224"}</definedName>
    <definedName name="HTML_Control" localSheetId="58" hidden="1">{"'Prod 00j at (2)'!$A$5:$N$1224"}</definedName>
    <definedName name="HTML_Control" localSheetId="0" hidden="1">{"'Prod 00j at (2)'!$A$5:$N$1224"}</definedName>
    <definedName name="HTML_Control" localSheetId="60"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P31" i="438" l="1"/>
  <c r="P25" i="438"/>
  <c r="P30" i="438" l="1"/>
  <c r="P29" i="438"/>
  <c r="P28" i="438"/>
  <c r="P27" i="438"/>
  <c r="P26" i="438"/>
  <c r="P24" i="438"/>
  <c r="P23" i="438"/>
  <c r="P34" i="438" l="1"/>
  <c r="P33" i="438" l="1"/>
  <c r="Q31" i="438" s="1"/>
  <c r="Q28" i="438" l="1"/>
  <c r="Q29" i="438"/>
  <c r="P22" i="438"/>
  <c r="Q34" i="438" s="1"/>
  <c r="Q30" i="438"/>
  <c r="O37" i="401"/>
  <c r="O43" i="401"/>
  <c r="O38" i="401"/>
  <c r="O39" i="401"/>
  <c r="O40" i="401"/>
  <c r="O41" i="401"/>
  <c r="P41" i="401" s="1"/>
  <c r="O42" i="401"/>
  <c r="G39" i="332"/>
  <c r="E39" i="332"/>
  <c r="D39" i="332"/>
  <c r="C39" i="332"/>
  <c r="Q26" i="438" l="1"/>
  <c r="Q27" i="438"/>
  <c r="Q25" i="438"/>
  <c r="Q23" i="438"/>
  <c r="Q24" i="438"/>
  <c r="Q33" i="438"/>
  <c r="P39" i="401"/>
  <c r="P42" i="401"/>
  <c r="P40" i="401"/>
  <c r="P37" i="401"/>
  <c r="P38" i="401"/>
  <c r="P43" i="401" l="1"/>
</calcChain>
</file>

<file path=xl/sharedStrings.xml><?xml version="1.0" encoding="utf-8"?>
<sst xmlns="http://schemas.openxmlformats.org/spreadsheetml/2006/main" count="4056" uniqueCount="1516">
  <si>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</si>
  <si>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</si>
  <si>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</si>
  <si>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</si>
  <si>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</si>
  <si>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</si>
  <si>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</si>
  <si>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</si>
  <si>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</si>
  <si>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Finanz-,
Versich.-
u. Unter-
nehmens-
dienstl.,
Grundst.-
u. Woh-
nungs-
wesen</t>
  </si>
  <si>
    <t>öffentl.
u. sonst.
Dienstl.,
Erzie-
hung u.
Gesund-
heit,
Pr. Haus-
halte</t>
  </si>
  <si>
    <t xml:space="preserve">Energie-
versor-
gung         </t>
  </si>
  <si>
    <t xml:space="preserve">Energie-
versor-
gung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</si>
  <si>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</si>
  <si>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</si>
  <si>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</si>
  <si>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</si>
  <si>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</si>
  <si>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</si>
  <si>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</si>
  <si>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</si>
  <si>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</si>
  <si>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</si>
  <si>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</si>
  <si>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</si>
  <si>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</si>
  <si>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</si>
  <si>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</si>
  <si>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</si>
  <si>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</si>
  <si>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</si>
  <si>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</si>
  <si>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</si>
  <si>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</si>
  <si>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</si>
  <si>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</si>
  <si>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</si>
  <si>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</si>
  <si>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</si>
  <si>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</si>
  <si>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</si>
  <si>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</si>
  <si>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</si>
  <si>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</si>
  <si>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</si>
  <si>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</si>
  <si>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</si>
  <si>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</si>
  <si>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</si>
  <si>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</si>
  <si>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Waren</t>
  </si>
  <si>
    <t>Bauleistungen</t>
  </si>
  <si>
    <t>Datenbasis: Erhebung der Waren und Dienstleistungen für den Umweltschutz</t>
  </si>
  <si>
    <t>Wassergewinnung und -bezug der</t>
  </si>
  <si>
    <t>Wasserverwendung der Wirtschaft</t>
  </si>
  <si>
    <t>Gemüse, Erdbeeren
und andere
Garten-
gewächse</t>
  </si>
  <si>
    <t>Abwassereinleitung der Wirtschaft</t>
  </si>
  <si>
    <t>2.3.19</t>
  </si>
  <si>
    <t>Entwicklung des einwohnerspezifischen</t>
  </si>
  <si>
    <t>Aufkommens an Haushaltsabfällen</t>
  </si>
  <si>
    <t>Verpackungsarten</t>
  </si>
  <si>
    <t>Elektrizitätserzeugung aus erneuerbaren</t>
  </si>
  <si>
    <t>3.5.4</t>
  </si>
  <si>
    <t>Umsatz mit Waren, Bau- und Dienst-</t>
  </si>
  <si>
    <t>leistungen für den Umweltschutz</t>
  </si>
  <si>
    <t>3.5.3</t>
  </si>
  <si>
    <t>1 Mehrfachnennungen möglich</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</si>
  <si>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</si>
  <si>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</si>
  <si>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</si>
  <si>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</si>
  <si>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</si>
  <si>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</si>
  <si>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</si>
  <si>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</si>
  <si>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</si>
  <si>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</si>
  <si>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t>Land Berlin</t>
  </si>
  <si>
    <t>1 000 Pers.</t>
  </si>
  <si>
    <t>Öffentliche Abwasserbehandlungsanlagen</t>
  </si>
  <si>
    <t>Bestände</t>
  </si>
  <si>
    <t>Umweltschutzmaßnahmen</t>
  </si>
  <si>
    <t>Insgesamt</t>
  </si>
  <si>
    <t>•</t>
  </si>
  <si>
    <t>Müllabfuhr</t>
  </si>
  <si>
    <t>biologischer</t>
  </si>
  <si>
    <t>2010</t>
  </si>
  <si>
    <t>Bau von Gebäuden</t>
  </si>
  <si>
    <t>Tiefbau</t>
  </si>
  <si>
    <t>Bau von Straßen</t>
  </si>
  <si>
    <t>Brücken- und Tunnelbau</t>
  </si>
  <si>
    <t>Kabelnetzleitungstiefbau</t>
  </si>
  <si>
    <t>Sonstiger Tiefbau a. n. g.</t>
  </si>
  <si>
    <t>Abbrucharbeiten und vorbereitende</t>
  </si>
  <si>
    <t>Abbrucharbeiten</t>
  </si>
  <si>
    <t>Test- und Suchbohrungen</t>
  </si>
  <si>
    <t>Baugewerbe a. n. g.</t>
  </si>
  <si>
    <t>Beförderungsleistung
1 000 Personenkilometer</t>
  </si>
  <si>
    <t>Fahrleistung
1 000 Fahrzeugkilometer</t>
  </si>
  <si>
    <t>Beförderungsangebot
1 000 Platzkilometer</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</si>
  <si>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</si>
  <si>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</si>
  <si>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</si>
  <si>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</si>
  <si>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</si>
  <si>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</si>
  <si>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</si>
  <si>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</si>
  <si>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</si>
  <si>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</si>
  <si>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</si>
  <si>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</si>
  <si>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</si>
  <si>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</si>
  <si>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</si>
  <si>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</si>
  <si>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</si>
  <si>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</si>
  <si>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</si>
  <si>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</si>
  <si>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</si>
  <si>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</si>
  <si>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</si>
  <si>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</si>
  <si>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</si>
  <si>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</si>
  <si>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</si>
  <si>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</si>
  <si>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</si>
  <si>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</si>
  <si>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</si>
  <si>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</si>
  <si>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</si>
  <si>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</si>
  <si>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</si>
  <si>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</si>
  <si>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</si>
  <si>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</si>
  <si>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</si>
  <si>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</si>
  <si>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</si>
  <si>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</si>
  <si>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</si>
  <si>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</si>
  <si>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</si>
  <si>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</si>
  <si>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</si>
  <si>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</si>
  <si>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</si>
  <si>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</si>
  <si>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</si>
  <si>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</si>
  <si>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</si>
  <si>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</si>
  <si>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</si>
  <si>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</si>
  <si>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</si>
  <si>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</si>
  <si>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</si>
  <si>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</si>
  <si>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</si>
  <si>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</si>
  <si>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</si>
  <si>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</si>
  <si>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</si>
  <si>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</si>
  <si>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</si>
  <si>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</si>
  <si>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</si>
  <si>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</si>
  <si>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</si>
  <si>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</si>
  <si>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Seite</t>
  </si>
  <si>
    <t>Vorbemerkungen</t>
  </si>
  <si>
    <t>Anzahl</t>
  </si>
  <si>
    <t>Wohnungen in
Nichtwohngebäuden</t>
  </si>
  <si>
    <t>Gebäude
mit einer
Wohnung</t>
  </si>
  <si>
    <t>Unfälle mit wassergefährdenden Stoffen</t>
  </si>
  <si>
    <t>davon mit</t>
  </si>
  <si>
    <t>Mineralöl-
produkten</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</si>
  <si>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</si>
  <si>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</si>
  <si>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</si>
  <si>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</si>
  <si>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</si>
  <si>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</si>
  <si>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</si>
  <si>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</si>
  <si>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</si>
  <si>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</si>
  <si>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</si>
  <si>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Obstanlagen für Baum- und Beerenobst</t>
  </si>
  <si>
    <t>Wiesen (hauptsächlich Schnittnutzung)</t>
  </si>
  <si>
    <t>Quelle: Statistisches Bundesamt, Fachserie 8, Reihe 6</t>
  </si>
  <si>
    <t>Datenbasis: Erhebung bestimmter klimawirksamer Stoffe</t>
  </si>
  <si>
    <t>Bodenfläche insgesamt</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</si>
  <si>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</si>
  <si>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</si>
  <si>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</si>
  <si>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</si>
  <si>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</si>
  <si>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</si>
  <si>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</si>
  <si>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</si>
  <si>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</si>
  <si>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</si>
  <si>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</si>
  <si>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</si>
  <si>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</si>
  <si>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</si>
  <si>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</si>
  <si>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</si>
  <si>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</si>
  <si>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</si>
  <si>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</si>
  <si>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t>5 stillgelegtes/aus der landwirtschaftlichen Erzeugung genommenes Ackerland/Brache (ohne stillgelegte Flächen, auf denen nachwachsende Rohstoffe
   angebaut, die aufgeforstet oder nicht mehr landwirtschaftlich genutzt wurden)</t>
  </si>
  <si>
    <t>2012</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</si>
  <si>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</si>
  <si>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</si>
  <si>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</si>
  <si>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</si>
  <si>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</si>
  <si>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</si>
  <si>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</si>
  <si>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</si>
  <si>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</si>
  <si>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</si>
  <si>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</si>
  <si>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</si>
  <si>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</si>
  <si>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Getreide²</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</si>
  <si>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</si>
  <si>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</si>
  <si>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</si>
  <si>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</si>
  <si>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</si>
  <si>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</si>
  <si>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</si>
  <si>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</si>
  <si>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</si>
  <si>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</si>
  <si>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</si>
  <si>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r>
      <t>Personen-
kraft-
wagen</t>
    </r>
    <r>
      <rPr>
        <sz val="8"/>
        <rFont val="Arial Unicode MS"/>
        <family val="2"/>
      </rPr>
      <t>⁴ ⁷</t>
    </r>
  </si>
  <si>
    <r>
      <t>sonstige
Kraftfahr-
zeuge</t>
    </r>
    <r>
      <rPr>
        <sz val="8"/>
        <rFont val="Arial Unicode MS"/>
        <family val="2"/>
      </rPr>
      <t>⁶ ⁷</t>
    </r>
  </si>
  <si>
    <t>Anteil am
Gesamtbestand</t>
  </si>
  <si>
    <t>Gefällte
Straßenbäume</t>
  </si>
  <si>
    <t>Gepflanzte
Straßenbäume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</si>
  <si>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</si>
  <si>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</si>
  <si>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</si>
  <si>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</si>
  <si>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</si>
  <si>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</si>
  <si>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r>
      <t>Personen-
kraft-
wagen</t>
    </r>
    <r>
      <rPr>
        <sz val="8"/>
        <rFont val="Arial Unicode MS"/>
        <family val="2"/>
      </rPr>
      <t>³ ⁶</t>
    </r>
  </si>
  <si>
    <r>
      <t>sonstige
Kraftfahr-
zeuge</t>
    </r>
    <r>
      <rPr>
        <sz val="8"/>
        <rFont val="Arial Unicode MS"/>
        <family val="2"/>
      </rPr>
      <t>⁵ ⁶</t>
    </r>
  </si>
  <si>
    <t>2 im Jahresdurchschnitt</t>
  </si>
  <si>
    <t>Dieses Werk ist unter einer Creative Commons Lizenz 
vom Typ Namensnennung 3.0 Deutschland zugänglich. 
Um eine Kopie dieser Lizenz einzusehen, konsultieren Sie</t>
  </si>
  <si>
    <t xml:space="preserve">http://creativecommons.org/licenses/by/3.0/de/ </t>
  </si>
  <si>
    <t>sonstigen
Energie-
trägern²</t>
  </si>
  <si>
    <t>1 einschließlich Flüssiggas</t>
  </si>
  <si>
    <t>erneuerbare
Energie-
träger²</t>
  </si>
  <si>
    <t>Mineralöle
und Mineralöl-
produkte¹</t>
  </si>
  <si>
    <t xml:space="preserve">1 Verbrauch und Verluste bei der Umwandlung von Energieträgern und beim Transport  </t>
  </si>
  <si>
    <t>Verbrauch
und Verluste im
Energiesektor¹,
statistische
Differenzen</t>
  </si>
  <si>
    <t>andere¹</t>
  </si>
  <si>
    <t>erneuer-
bare Energie-
träger²</t>
  </si>
  <si>
    <t>sonstige
Energie-
träger²</t>
  </si>
  <si>
    <t>Mineralöle
und Mineralöl-
produkte</t>
  </si>
  <si>
    <t>zur
Einfachnutzung</t>
  </si>
  <si>
    <t>zur
Mehrfachnutzung</t>
  </si>
  <si>
    <t>See- und Tal-
sperrenwasser</t>
  </si>
  <si>
    <t>angereichertes
Grundwasser</t>
  </si>
  <si>
    <t>Versorgungs-
grad²</t>
  </si>
  <si>
    <t>Wasser-
werkseigen-
verbrauch</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</si>
  <si>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</si>
  <si>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</si>
  <si>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</si>
  <si>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</si>
  <si>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</si>
  <si>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</si>
  <si>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</si>
  <si>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</si>
  <si>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andere²</t>
  </si>
  <si>
    <t>erneuer-
bare Energie-
träger³</t>
  </si>
  <si>
    <t>sonstige
Energie-
träger³</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</si>
  <si>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</si>
  <si>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</si>
  <si>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</si>
  <si>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</si>
  <si>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</si>
  <si>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</si>
  <si>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</si>
  <si>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</si>
  <si>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</si>
  <si>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</si>
  <si>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</si>
  <si>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</si>
  <si>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</si>
  <si>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</si>
  <si>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</si>
  <si>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</si>
  <si>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</si>
  <si>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</si>
  <si>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</si>
  <si>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</si>
  <si>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</si>
  <si>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</si>
  <si>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</si>
  <si>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</si>
  <si>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</si>
  <si>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</si>
  <si>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</si>
  <si>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</si>
  <si>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</si>
  <si>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</si>
  <si>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</si>
  <si>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</si>
  <si>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</si>
  <si>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</si>
  <si>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</si>
  <si>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</si>
  <si>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</si>
  <si>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</si>
  <si>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</si>
  <si>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</si>
  <si>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</si>
  <si>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</si>
  <si>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</si>
  <si>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</si>
  <si>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</si>
  <si>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</si>
  <si>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</si>
  <si>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</si>
  <si>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</si>
  <si>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</si>
  <si>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</si>
  <si>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</si>
  <si>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</si>
  <si>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</si>
  <si>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</si>
  <si>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</si>
  <si>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</si>
  <si>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</si>
  <si>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</si>
  <si>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</si>
  <si>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2013</t>
  </si>
  <si>
    <t>1 000 GWP-
gewichtete Tonnen²</t>
  </si>
  <si>
    <t>Ein-
bringen
von
Sperren
in
Gewäs-
ser</t>
  </si>
  <si>
    <t>Maßnahmen im Verkehr</t>
  </si>
  <si>
    <t>3.3.1</t>
  </si>
  <si>
    <t>3.3.2</t>
  </si>
  <si>
    <t xml:space="preserve">schöpfung in jeweiligen Preisen </t>
  </si>
  <si>
    <t>2.1.5</t>
  </si>
  <si>
    <t>1.2.2</t>
  </si>
  <si>
    <t>2.1.6</t>
  </si>
  <si>
    <t>Landwirtschaftliche Betriebe mit Vieh-</t>
  </si>
  <si>
    <t>1.2.3</t>
  </si>
  <si>
    <t>Bergbau und in der Gewinnung von</t>
  </si>
  <si>
    <t>2.1.7</t>
  </si>
  <si>
    <t>2.1.8</t>
  </si>
  <si>
    <t>Baumart</t>
  </si>
  <si>
    <t>Bäume insgesamt</t>
  </si>
  <si>
    <t>1 ab Berichtsjahr 2011 neuer nach Umweltbereichen gegliederter Waren- und Leistungskatalog</t>
  </si>
  <si>
    <t>Anteil der Schadstufen an der Waldfläche 2005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</si>
  <si>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</si>
  <si>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</si>
  <si>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</si>
  <si>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</si>
  <si>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</si>
  <si>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</si>
  <si>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</si>
  <si>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</si>
  <si>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</si>
  <si>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</si>
  <si>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</si>
  <si>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</si>
  <si>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</si>
  <si>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</si>
  <si>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</si>
  <si>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</si>
  <si>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</si>
  <si>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</si>
  <si>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</si>
  <si>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</si>
  <si>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</si>
  <si>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</si>
  <si>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</si>
  <si>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</si>
  <si>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</si>
  <si>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</si>
  <si>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</si>
  <si>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</si>
  <si>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</si>
  <si>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</si>
  <si>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</si>
  <si>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</si>
  <si>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</si>
  <si>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</si>
  <si>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</si>
  <si>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</si>
  <si>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</si>
  <si>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</si>
  <si>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</si>
  <si>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</si>
  <si>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</si>
  <si>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</si>
  <si>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</si>
  <si>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</si>
  <si>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</si>
  <si>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</si>
  <si>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</si>
  <si>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</si>
  <si>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</si>
  <si>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</si>
  <si>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</si>
  <si>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</si>
  <si>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</si>
  <si>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</si>
  <si>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</si>
  <si>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</si>
  <si>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</si>
  <si>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</si>
  <si>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</si>
  <si>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</si>
  <si>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</si>
  <si>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</si>
  <si>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</si>
  <si>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</si>
  <si>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</si>
  <si>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</si>
  <si>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</si>
  <si>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</si>
  <si>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</si>
  <si>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</si>
  <si>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</si>
  <si>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</si>
  <si>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</si>
  <si>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</si>
  <si>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</si>
  <si>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</si>
  <si>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</si>
  <si>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</si>
  <si>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</si>
  <si>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</si>
  <si>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</si>
  <si>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</si>
  <si>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</si>
  <si>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</si>
  <si>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</si>
  <si>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</si>
  <si>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inner-
städtisch¹</t>
  </si>
  <si>
    <t>Landschafts-
schutzgebiete²</t>
  </si>
  <si>
    <t>Abfallentsorgung</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</si>
  <si>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</si>
  <si>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</si>
  <si>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</si>
  <si>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</si>
  <si>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</si>
  <si>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</si>
  <si>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</si>
  <si>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</si>
  <si>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</si>
  <si>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</si>
  <si>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</si>
  <si>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</si>
  <si>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</si>
  <si>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</si>
  <si>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</si>
  <si>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</si>
  <si>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</si>
  <si>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</si>
  <si>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</si>
  <si>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</si>
  <si>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</si>
  <si>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</si>
  <si>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</si>
  <si>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</si>
  <si>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</si>
  <si>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</si>
  <si>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</si>
  <si>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</si>
  <si>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</si>
  <si>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</si>
  <si>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</si>
  <si>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</si>
  <si>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</si>
  <si>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</si>
  <si>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</si>
  <si>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</si>
  <si>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</si>
  <si>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</si>
  <si>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1 einschließlich angestelltenversicherungspflichtige Poliere und Schachtmeister</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</si>
  <si>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</si>
  <si>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</si>
  <si>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</si>
  <si>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</si>
  <si>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</si>
  <si>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</si>
  <si>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</si>
  <si>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</si>
  <si>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</si>
  <si>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</si>
  <si>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</si>
  <si>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</si>
  <si>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</si>
  <si>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sonstige Abfälle</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</si>
  <si>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</si>
  <si>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</si>
  <si>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</si>
  <si>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</si>
  <si>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</si>
  <si>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</si>
  <si>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Kraft-
omnibusse</t>
    </r>
    <r>
      <rPr>
        <sz val="8"/>
        <rFont val="Arial Unicode MS"/>
        <family val="2"/>
      </rPr>
      <t>⁵</t>
    </r>
  </si>
  <si>
    <r>
      <t>Kraft-
omnibusse</t>
    </r>
    <r>
      <rPr>
        <sz val="8"/>
        <rFont val="Arial Unicode MS"/>
        <family val="2"/>
      </rPr>
      <t>⁴</t>
    </r>
  </si>
  <si>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</si>
  <si>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</si>
  <si>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</si>
  <si>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</si>
  <si>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</si>
  <si>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</si>
  <si>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</si>
  <si>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</si>
  <si>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</si>
  <si>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</si>
  <si>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</si>
  <si>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</si>
  <si>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</si>
  <si>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</si>
  <si>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</si>
  <si>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</si>
  <si>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1 000 m³</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</si>
  <si>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</si>
  <si>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</si>
  <si>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</si>
  <si>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</si>
  <si>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</si>
  <si>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</si>
  <si>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</si>
  <si>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</si>
  <si>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</si>
  <si>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Tabellen</t>
  </si>
  <si>
    <t>Gewinnung im
Land Berlin</t>
  </si>
  <si>
    <t xml:space="preserve">Statistischer </t>
  </si>
  <si>
    <t xml:space="preserve">Bericht </t>
  </si>
  <si>
    <t>Impressum</t>
  </si>
  <si>
    <t>info@statistik-bbb.de</t>
  </si>
  <si>
    <t>www.statistik-berlin-brandenburg.de</t>
  </si>
  <si>
    <t>Eisen-
bahnen</t>
  </si>
  <si>
    <t>Straßen-
bahnen</t>
  </si>
  <si>
    <t>Statistischer Bericht</t>
  </si>
  <si>
    <t>nichts vorhanden</t>
  </si>
  <si>
    <t>Datenbasis: Fortschreibung des Wohngebäude- und Wohnungsbestandes</t>
  </si>
  <si>
    <t>Datenbasis: Erhebung der Investitionen für den Umweltschutz</t>
  </si>
  <si>
    <t>Bergbau und Gewinnung von Steinen und Erden sowie Verarbeitendes Gewerbe</t>
  </si>
  <si>
    <t>1 Die Vergleichbarkeit der Jahresangaben ist aufgrund von veränderten Erfassungsgrenzen zum Teil eingeschränkt.</t>
  </si>
  <si>
    <t xml:space="preserve">1 innerhalb des Bundeslandes – 2 Anteil der angeschlossenen Einwohner an den Einwohnern insgesamt  </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</si>
  <si>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</si>
  <si>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</si>
  <si>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</si>
  <si>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</si>
  <si>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</si>
  <si>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</si>
  <si>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</si>
  <si>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</si>
  <si>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</si>
  <si>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</si>
  <si>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</si>
  <si>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</si>
  <si>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</si>
  <si>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</si>
  <si>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</si>
  <si>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</si>
  <si>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</si>
  <si>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Flusswasser</t>
  </si>
  <si>
    <t>Hektar</t>
  </si>
  <si>
    <t>Herstellung</t>
  </si>
  <si>
    <t>je
Einwohner</t>
  </si>
  <si>
    <t>Verpackungen insgesamt</t>
  </si>
  <si>
    <t xml:space="preserve">gemischtes Glas </t>
  </si>
  <si>
    <t xml:space="preserve">farblich getrennt gesammeltes Glas </t>
  </si>
  <si>
    <t>im Betrieb eingesetztes Wasser</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</si>
  <si>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</si>
  <si>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</si>
  <si>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</si>
  <si>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</si>
  <si>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</si>
  <si>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</si>
  <si>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</si>
  <si>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</si>
  <si>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</si>
  <si>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</si>
  <si>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</si>
  <si>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</si>
  <si>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</si>
  <si>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</si>
  <si>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</si>
  <si>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</si>
  <si>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</si>
  <si>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</si>
  <si>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</si>
  <si>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</si>
  <si>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</si>
  <si>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</si>
  <si>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</si>
  <si>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</si>
  <si>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</si>
  <si>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</si>
  <si>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</si>
  <si>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</si>
  <si>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</si>
  <si>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</si>
  <si>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</si>
  <si>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</si>
  <si>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</si>
  <si>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</si>
  <si>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Braun-
kohle</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</si>
  <si>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</si>
  <si>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</si>
  <si>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</si>
  <si>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</si>
  <si>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</si>
  <si>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</si>
  <si>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</si>
  <si>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</si>
  <si>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</si>
  <si>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</si>
  <si>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</si>
  <si>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</si>
  <si>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</si>
  <si>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Betriebe</t>
  </si>
  <si>
    <t>Prozent</t>
  </si>
  <si>
    <t>Otto-
kraftstoff</t>
  </si>
  <si>
    <t>Diesel-
kraftstoff</t>
  </si>
  <si>
    <t>3.4</t>
  </si>
  <si>
    <t>Inhaltsverzeichnis</t>
  </si>
  <si>
    <t>Rinder</t>
  </si>
  <si>
    <t>Schafe</t>
  </si>
  <si>
    <t>Bauschuttrecyclinganlagen</t>
  </si>
  <si>
    <t>Asphaltmischanlagen</t>
  </si>
  <si>
    <t>von privaten Endverbrauchern zurückgenommene</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</si>
  <si>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</si>
  <si>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</si>
  <si>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</si>
  <si>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</si>
  <si>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</si>
  <si>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</si>
  <si>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</si>
  <si>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</si>
  <si>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</si>
  <si>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</si>
  <si>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</si>
  <si>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Schweine</t>
  </si>
  <si>
    <t>2 Fluss-, See- und Talsperrenwasser, angereichertes Grundwasser</t>
  </si>
  <si>
    <t>1 ohne Baugewerbe</t>
  </si>
  <si>
    <t>Investitionen für Umweltschutz</t>
  </si>
  <si>
    <t>in anderen
Bundesländern</t>
  </si>
  <si>
    <t>Umweltrelevante Grunddaten des Landes</t>
  </si>
  <si>
    <t>1.1</t>
  </si>
  <si>
    <t>Haushaltsgröße</t>
  </si>
  <si>
    <t>tatsächlichen Nutzung</t>
  </si>
  <si>
    <t>Länge der Straßen des überörtlichen Ver-</t>
  </si>
  <si>
    <t>Fahrzeugarten</t>
  </si>
  <si>
    <t>Verkehrsleistungen des Schienennah- und</t>
  </si>
  <si>
    <t>gewerblichen Straßenpersonenverkehrs</t>
  </si>
  <si>
    <t>Energieträgern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</si>
  <si>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</si>
  <si>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</si>
  <si>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</si>
  <si>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</si>
  <si>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</si>
  <si>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</si>
  <si>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</si>
  <si>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</si>
  <si>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</si>
  <si>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</si>
  <si>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</si>
  <si>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</si>
  <si>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</si>
  <si>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</si>
  <si>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</si>
  <si>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</si>
  <si>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</si>
  <si>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</si>
  <si>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</si>
  <si>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</si>
  <si>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</si>
  <si>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</si>
  <si>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</si>
  <si>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</si>
  <si>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</si>
  <si>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</si>
  <si>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</si>
  <si>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</si>
  <si>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</si>
  <si>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</si>
  <si>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</si>
  <si>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</si>
  <si>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</si>
  <si>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</si>
  <si>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</si>
  <si>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</si>
  <si>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</si>
  <si>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</si>
  <si>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</si>
  <si>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</si>
  <si>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</si>
  <si>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</si>
  <si>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</si>
  <si>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</si>
  <si>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</si>
  <si>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</si>
  <si>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</si>
  <si>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</si>
  <si>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</si>
  <si>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1 einschließlich Obusse</t>
  </si>
  <si>
    <t>Omni-
bussen¹</t>
  </si>
  <si>
    <t>Gase</t>
  </si>
  <si>
    <t>Terajoule</t>
  </si>
  <si>
    <t>1 Stand am 31.12. des jeweiligen Jahres</t>
  </si>
  <si>
    <t>Betreiber¹</t>
  </si>
  <si>
    <t>Input</t>
  </si>
  <si>
    <t>Output</t>
  </si>
  <si>
    <t>Anlagen</t>
  </si>
  <si>
    <r>
      <t>Art der Anlage
—</t>
    </r>
    <r>
      <rPr>
        <u/>
        <sz val="8"/>
        <rFont val="Arial"/>
        <family val="2"/>
      </rPr>
      <t xml:space="preserve">
</t>
    </r>
    <r>
      <rPr>
        <sz val="8"/>
        <rFont val="Arial"/>
        <family val="2"/>
      </rPr>
      <t>Jahr²</t>
    </r>
  </si>
  <si>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</si>
  <si>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</si>
  <si>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</si>
  <si>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</si>
  <si>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</si>
  <si>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</si>
  <si>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</si>
  <si>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</si>
  <si>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</si>
  <si>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</si>
  <si>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</si>
  <si>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</si>
  <si>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</si>
  <si>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</si>
  <si>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</si>
  <si>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</si>
  <si>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</si>
  <si>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</si>
  <si>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Davon Anlagen mit ... Behandlung</t>
  </si>
  <si>
    <t>3.2 Abfallentsorgung</t>
  </si>
  <si>
    <t>Lärmbe-
kämpfung</t>
  </si>
  <si>
    <t>Luftrein-
haltung</t>
  </si>
  <si>
    <t>davon aus</t>
  </si>
  <si>
    <t>Heizöl</t>
  </si>
  <si>
    <t>km²</t>
  </si>
  <si>
    <t>Bevölkerung
insgesamt</t>
  </si>
  <si>
    <t>unter 25</t>
  </si>
  <si>
    <t>25 – 45</t>
  </si>
  <si>
    <t>45 – 65</t>
  </si>
  <si>
    <t>Abfall-
wirtschaft</t>
  </si>
  <si>
    <t>insgesamt²</t>
  </si>
  <si>
    <t>Abwasser-
wirtschaft</t>
  </si>
  <si>
    <t>Klima-
schutz</t>
  </si>
  <si>
    <t>2 Umsätze mit umweltübergreifenden Dienstleistungen sind nur in dieser Spalte enthalten</t>
  </si>
  <si>
    <t>Einpersonen-
haushalten</t>
  </si>
  <si>
    <t>Mehrpersonenhaushalten mit ... Personen</t>
  </si>
  <si>
    <t>Davon im Alter von ... bis unter ... Jahren</t>
  </si>
  <si>
    <t>Datenbasis: Erhebung der öffentlichen Wasserversorgung und Abwasserentsorgung</t>
  </si>
  <si>
    <t>Datenbasis: Erhebung der nichtöffentlichen Wasserversorgung und Abwasserentsorgung</t>
  </si>
  <si>
    <t>Wasser-
aufkommen
insgesamt</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</si>
  <si>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</si>
  <si>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</si>
  <si>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</si>
  <si>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</si>
  <si>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</si>
  <si>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</si>
  <si>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</si>
  <si>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</si>
  <si>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</si>
  <si>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</si>
  <si>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65 und 
älter</t>
  </si>
  <si>
    <t>1998</t>
  </si>
  <si>
    <t>mit Verunreinigungen</t>
  </si>
  <si>
    <t>des Bodens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</si>
  <si>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</si>
  <si>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</si>
  <si>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</si>
  <si>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</si>
  <si>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</si>
  <si>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</si>
  <si>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</si>
  <si>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t>Brand/Explosion</t>
  </si>
  <si>
    <t>dabei</t>
  </si>
  <si>
    <t>freigesetzte Stoffmenge</t>
  </si>
  <si>
    <t>Verarbeitendes
Gewerbe</t>
  </si>
  <si>
    <t>Baugewerbe²</t>
  </si>
  <si>
    <t>sonstige
Wirtschaftszweige</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</si>
  <si>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</si>
  <si>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</si>
  <si>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</si>
  <si>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</si>
  <si>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</si>
  <si>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</si>
  <si>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</si>
  <si>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</si>
  <si>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</si>
  <si>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</si>
  <si>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</si>
  <si>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</si>
  <si>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</si>
  <si>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</si>
  <si>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</si>
  <si>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</si>
  <si>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</si>
  <si>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</si>
  <si>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</si>
  <si>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</si>
  <si>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</si>
  <si>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</si>
  <si>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</si>
  <si>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</si>
  <si>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</si>
  <si>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</si>
  <si>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</si>
  <si>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</si>
  <si>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</si>
  <si>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</si>
  <si>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</si>
  <si>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</si>
  <si>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</si>
  <si>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Bau- und Abbruchabfälle (einschließlich Aushub von</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</si>
  <si>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</si>
  <si>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</si>
  <si>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</si>
  <si>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</si>
  <si>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</si>
  <si>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</si>
  <si>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</si>
  <si>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</si>
  <si>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</si>
  <si>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</si>
  <si>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Datenbasis: Statistik des Schienennah- und gewerblichen Straßenpersonenverkehrs</t>
  </si>
  <si>
    <t>Wassergewinnung¹</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</si>
  <si>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</si>
  <si>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</si>
  <si>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</si>
  <si>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</si>
  <si>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</si>
  <si>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</si>
  <si>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</si>
  <si>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</si>
  <si>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</si>
  <si>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</si>
  <si>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</si>
  <si>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</si>
  <si>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</si>
  <si>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</si>
  <si>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</si>
  <si>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</si>
  <si>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</si>
  <si>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</si>
  <si>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</si>
  <si>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</si>
  <si>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</si>
  <si>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</si>
  <si>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</si>
  <si>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</si>
  <si>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Einwohner</t>
  </si>
  <si>
    <t>je km²</t>
  </si>
  <si>
    <t>Personen</t>
  </si>
  <si>
    <t>Wasserabgabe der öffentlichen Wasser-</t>
  </si>
  <si>
    <t>versorgungsunternehmen an Letztver-</t>
  </si>
  <si>
    <t>6</t>
  </si>
  <si>
    <t>versorgungsunternehmen an Haus-</t>
  </si>
  <si>
    <t>halte und Kleingewerbe je Einwohner</t>
  </si>
  <si>
    <t>7</t>
  </si>
  <si>
    <t>energieverbrauch (Quellenbilanz) 1990,</t>
  </si>
  <si>
    <t>verbrauch (Verursacherbilanz) 1990,</t>
  </si>
  <si>
    <t>Schadstufen</t>
  </si>
  <si>
    <t>Abfallinput von ausgewählten</t>
  </si>
  <si>
    <t>Abfallinput von Bauschuttrecycling- und</t>
  </si>
  <si>
    <t>Ackerland und Dauergrünland der land-</t>
  </si>
  <si>
    <t>der landwirtschaftlichen Betriebe</t>
  </si>
  <si>
    <t>Bestand an Wohngebäuden und Woh-</t>
  </si>
  <si>
    <t xml:space="preserve">Primärenergieverbrauch 1991, </t>
  </si>
  <si>
    <t>Endenergieverbrauch des Verarbeiten-</t>
  </si>
  <si>
    <t>verbrauch (Quellenbilanz) 1990, 1991,</t>
  </si>
  <si>
    <t>Erden und Verarbeitendes Gewerbe 1990,</t>
  </si>
  <si>
    <t>Verwendung bestimmter klimawirksamer</t>
  </si>
  <si>
    <t>zweigen</t>
  </si>
  <si>
    <t>Treibhauspotential der verwendeten</t>
  </si>
  <si>
    <t xml:space="preserve">Bestand an schadstoffreduzierten </t>
  </si>
  <si>
    <t>nach Emissionsgruppen</t>
  </si>
  <si>
    <t>3.3.3</t>
  </si>
  <si>
    <t>Investitionen für Umweltschutz der</t>
  </si>
  <si>
    <t>Betriebe im Produzierenden Gewerbe</t>
  </si>
  <si>
    <t>und Umweltbereichen</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</si>
  <si>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</si>
  <si>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</si>
  <si>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</si>
  <si>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</si>
  <si>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</si>
  <si>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</si>
  <si>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</si>
  <si>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</si>
  <si>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</si>
  <si>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</si>
  <si>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</si>
  <si>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</si>
  <si>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</si>
  <si>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</si>
  <si>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</si>
  <si>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</si>
  <si>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</si>
  <si>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</si>
  <si>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</si>
  <si>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</si>
  <si>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</si>
  <si>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</si>
  <si>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</si>
  <si>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</si>
  <si>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</si>
  <si>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</si>
  <si>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</si>
  <si>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</si>
  <si>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</si>
  <si>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</si>
  <si>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</si>
  <si>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</si>
  <si>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</si>
  <si>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</si>
  <si>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</si>
  <si>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</si>
  <si>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</si>
  <si>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</si>
  <si>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</si>
  <si>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</si>
  <si>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</si>
  <si>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</si>
  <si>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</si>
  <si>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</si>
  <si>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</si>
  <si>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</si>
  <si>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</si>
  <si>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</si>
  <si>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</si>
  <si>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</si>
  <si>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</si>
  <si>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</si>
  <si>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</si>
  <si>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</si>
  <si>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</si>
  <si>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</si>
  <si>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landwirtschaftliche Betriebe mit mindestens 5 Hektar landwirtschaftlich genutzter Fläche oder anderen Mindesterzeugungseinheiten</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</si>
  <si>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</si>
  <si>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</si>
  <si>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</si>
  <si>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</si>
  <si>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</si>
  <si>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</si>
  <si>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</si>
  <si>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</si>
  <si>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</si>
  <si>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</si>
  <si>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</si>
  <si>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</si>
  <si>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</si>
  <si>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</si>
  <si>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</si>
  <si>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</si>
  <si>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2 ab 2010 Sonstige Energie einschließlich Koks und Kohle</t>
  </si>
  <si>
    <r>
      <t>1 000 Tonnen CO</t>
    </r>
    <r>
      <rPr>
        <sz val="8"/>
        <rFont val="Arial Unicode MS"/>
        <family val="2"/>
      </rPr>
      <t>₂</t>
    </r>
  </si>
  <si>
    <t>Davon in</t>
  </si>
  <si>
    <t>Davon mit ... Person(en)</t>
  </si>
  <si>
    <t>Davon</t>
  </si>
  <si>
    <t>Erwerbs-
tätige
insgesamt²</t>
  </si>
  <si>
    <t>Geleistete
Arbeits-
stunden</t>
  </si>
  <si>
    <t>Umsatz</t>
  </si>
  <si>
    <t>darunter
Arbeiter¹</t>
  </si>
  <si>
    <t>Heißmischgut für den Straßen-</t>
  </si>
  <si>
    <t>darunter
bauge-
werblicher
Umsatz</t>
  </si>
  <si>
    <t>darunter
Arbeiter</t>
  </si>
  <si>
    <t>Bauinstallation</t>
  </si>
  <si>
    <t>Weiden (einschl. Mähweiden)</t>
  </si>
  <si>
    <t>ertragsarmes Dauergrünland</t>
  </si>
  <si>
    <t>aus der Erzeugung genommenes</t>
  </si>
  <si>
    <t>Dauergrünland</t>
  </si>
  <si>
    <t>Wirtschaftsbereichen</t>
  </si>
  <si>
    <t>Junghennen</t>
  </si>
  <si>
    <t>Masthühner und -hähne</t>
  </si>
  <si>
    <t>1 Betriebe von Unternehmen mit 10 und mehr Beschäftigten</t>
  </si>
  <si>
    <t>je
Betrieb</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</si>
  <si>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</si>
  <si>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</si>
  <si>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</si>
  <si>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</si>
  <si>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</si>
  <si>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</si>
  <si>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</si>
  <si>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</si>
  <si>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</si>
  <si>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</si>
  <si>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</si>
  <si>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</si>
  <si>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</si>
  <si>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</si>
  <si>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</si>
  <si>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</si>
  <si>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</si>
  <si>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</si>
  <si>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</si>
  <si>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</si>
  <si>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</si>
  <si>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</si>
  <si>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</si>
  <si>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</si>
  <si>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</si>
  <si>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</si>
  <si>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</si>
  <si>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</si>
  <si>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</si>
  <si>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</si>
  <si>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</si>
  <si>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</si>
  <si>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</si>
  <si>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</si>
  <si>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</si>
  <si>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Landwirtschaftliche Betriebe</t>
  </si>
  <si>
    <t xml:space="preserve">geheim zu halten </t>
  </si>
  <si>
    <t>Legehennen</t>
  </si>
  <si>
    <t>Gänse, Enten, Truthühner</t>
  </si>
  <si>
    <r>
      <t>Betrieb
—</t>
    </r>
    <r>
      <rPr>
        <u/>
        <sz val="8"/>
        <rFont val="Arial"/>
        <family val="2"/>
      </rPr>
      <t xml:space="preserve">
</t>
    </r>
    <r>
      <rPr>
        <sz val="8"/>
        <rFont val="Arial"/>
        <family val="2"/>
      </rPr>
      <t>Tierart</t>
    </r>
  </si>
  <si>
    <t>Fern-
wärme</t>
  </si>
  <si>
    <t>2.2</t>
  </si>
  <si>
    <t>2.3</t>
  </si>
  <si>
    <t>Metrische Tonnen</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</si>
  <si>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</si>
  <si>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</si>
  <si>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</si>
  <si>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</si>
  <si>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</si>
  <si>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</si>
  <si>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</si>
  <si>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</si>
  <si>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</si>
  <si>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</si>
  <si>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</si>
  <si>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</si>
  <si>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</si>
  <si>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</si>
  <si>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</si>
  <si>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</si>
  <si>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</si>
  <si>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</si>
  <si>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</si>
  <si>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</si>
  <si>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</si>
  <si>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</si>
  <si>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</si>
  <si>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</si>
  <si>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</si>
  <si>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</si>
  <si>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</si>
  <si>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</si>
  <si>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</si>
  <si>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</si>
  <si>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</si>
  <si>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</si>
  <si>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</si>
  <si>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</si>
  <si>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</si>
  <si>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</si>
  <si>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</si>
  <si>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</si>
  <si>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Hülsen-
früchte</t>
  </si>
  <si>
    <t>Dauer-
grünland</t>
  </si>
  <si>
    <t>darunter
Sommer-
getreide</t>
  </si>
  <si>
    <t>2.1</t>
  </si>
  <si>
    <t>Jahr¹</t>
  </si>
  <si>
    <t>100 m²</t>
  </si>
  <si>
    <t>Jahr²</t>
  </si>
  <si>
    <t>2 Stand am 01.01. des jeweiligen Jahres</t>
  </si>
  <si>
    <t>Krafträder³</t>
  </si>
  <si>
    <t>Krafträder²</t>
  </si>
  <si>
    <t>Anlagen¹</t>
  </si>
  <si>
    <t>3.4.3</t>
  </si>
  <si>
    <t>3.4.4</t>
  </si>
  <si>
    <t>Gefällte und nachgepflanzte Straßenbäume</t>
  </si>
  <si>
    <t>3.2.4</t>
  </si>
  <si>
    <r>
      <t>Personen-
kraftwagen
je 1 000
Einwohner</t>
    </r>
    <r>
      <rPr>
        <sz val="8"/>
        <rFont val="Arial Unicode MS"/>
        <family val="2"/>
      </rPr>
      <t>⁸</t>
    </r>
  </si>
  <si>
    <t>zur
Kreislaufnutzung</t>
  </si>
  <si>
    <t>3 Handel; Instandhaltung und Reparatur von Kfz und Gebrauchsgütern</t>
  </si>
  <si>
    <t>2014</t>
  </si>
  <si>
    <t>Linde (Tilia)</t>
  </si>
  <si>
    <t>Ahorn (Acer)</t>
  </si>
  <si>
    <t>Eiche (Quercus)</t>
  </si>
  <si>
    <t>Platane (Platanus)</t>
  </si>
  <si>
    <t>Birke (Betula)</t>
  </si>
  <si>
    <t>Robinie (Robinia)</t>
  </si>
  <si>
    <t>Esche (Fraxinus)</t>
  </si>
  <si>
    <t>Rosskastanie (Aesculus)</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</si>
  <si>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</si>
  <si>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</si>
  <si>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</si>
  <si>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</si>
  <si>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</si>
  <si>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</si>
  <si>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</si>
  <si>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</si>
  <si>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CO₂-Emissionen aus dem Primärenergie-</t>
  </si>
  <si>
    <t>CO₂-Emissionen aus dem Endenergie-</t>
  </si>
  <si>
    <t>Bäume</t>
  </si>
  <si>
    <t>2015</t>
  </si>
  <si>
    <r>
      <t>Bevölkerung</t>
    </r>
    <r>
      <rPr>
        <sz val="8"/>
        <rFont val="Arial Unicode MS"/>
        <family val="2"/>
      </rPr>
      <t>³</t>
    </r>
  </si>
  <si>
    <t>Fläche⁴</t>
  </si>
  <si>
    <t>4 Katasterfläche</t>
  </si>
  <si>
    <t>3 ohne Angehörige der im Land stationierten ausländischen Streitkräfte und der ausländischen diplomatischen Vertretungen</t>
  </si>
  <si>
    <t>2 Nach Inkrafttreten des novellierten Bevölkerungsstatistikgesetzes am 1.1.2014 ist eine Gliederung nach Bezirken ab 2014 nicht mehr möglich.</t>
  </si>
  <si>
    <t>(einschl. Nüsse; ohne Erdbeeren)</t>
  </si>
  <si>
    <t>Quelle: Waldzustandsbericht des Landes Berlin</t>
  </si>
  <si>
    <t>Datenbasis: Bodennutzungshaupterhebung (bei Stadtstaaten keine jährliche Erhebung)</t>
  </si>
  <si>
    <t>ungenutzt an Dritte
abgegebenes
sowie ungenutzt
abgeleitetes
Wasser²</t>
  </si>
  <si>
    <t>2 ohne Niederschlagswasser</t>
  </si>
  <si>
    <t>übrige Energieträger</t>
  </si>
  <si>
    <t>Bevölkerung</t>
  </si>
  <si>
    <t>in Einpersonenhaushalten</t>
  </si>
  <si>
    <t>in Mehrpersonenhaushalten mit 2 Personen</t>
  </si>
  <si>
    <t>in Mehrpersonenhaushalten mit 3 Personen</t>
  </si>
  <si>
    <t>in Mehrpersonenhaushalten mit 4 und mehr Personen</t>
  </si>
  <si>
    <t>nach Haushaltsgröße</t>
  </si>
  <si>
    <t>9</t>
  </si>
  <si>
    <t>CO₂-Emissionen aus dem Primär-</t>
  </si>
  <si>
    <t xml:space="preserve">CO₂-Emissionen aus dem Endenergie- </t>
  </si>
  <si>
    <t>Baumarten, Altersgruppen und Schadstufen</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</si>
  <si>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</si>
  <si>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</si>
  <si>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</si>
  <si>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Übrige Wirtschaftszweige⁴</t>
  </si>
  <si>
    <t>Energieversorgung³</t>
  </si>
  <si>
    <t>Landwirtschaft</t>
  </si>
  <si>
    <t>Haushaltsabfälle
insgesamt²</t>
  </si>
  <si>
    <t>Haus- und 
Sperrmüll³</t>
  </si>
  <si>
    <t>getrennt erfasste
organische
Abfälle⁴</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</si>
  <si>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</si>
  <si>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</si>
  <si>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</si>
  <si>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</si>
  <si>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</si>
  <si>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</si>
  <si>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</si>
  <si>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getrennt
gesammelte
Wertstoffe⁵</t>
  </si>
  <si>
    <t>Nach-
richtlich:
inter-
nationaler
Luft-
verkehr</t>
  </si>
  <si>
    <t>Wohngebäude³</t>
  </si>
  <si>
    <t>Wohnungen in
Wohngebäuden⁴</t>
  </si>
  <si>
    <t>3 ohne Wohnheime</t>
  </si>
  <si>
    <t>4 ohne Wohnungen in Wohnheimen</t>
  </si>
  <si>
    <t>2 ab 2010 Fortschreibung basierend auf den endgültigen Ergebnissen der Gebäude- und Wohnungszählung (Zensus 2011)</t>
  </si>
  <si>
    <t>2 Stand am 01.01. des jeweiligen Jahres  –  3 einschließlich Leichtkrafträder  –  4 einschließlich Kombinationskraftwagen  –  5 einschließlich Obusse</t>
  </si>
  <si>
    <t>2 einschließlich Leichtkrafträder  –  3 einschließlich Kombinationskraftwagen  –  4 einschließlich Obusse</t>
  </si>
  <si>
    <t>Anteil der Schadstufen an der Waldfläche 2016 in Prozent</t>
  </si>
  <si>
    <t>1 bis 2004 Stand am 31.12., ab 2007 Stand am 30.06.; nur Einwohner des Landes Berlin  –  2 ohne Anschlusskanäle  –  3 mit öffentlicher Kanalisation</t>
  </si>
  <si>
    <t>1 aufgrund methodischer Veränderungen ist die Vergleichbarkeit eingeschränkt;
   bis 2007 landwirtschaftliche Betriebe mit mindestens 2 Hektar landwirtschaftlich genutzter Fläche oder anderen Mindesterzeugungseinheiten;
   ab 2010 landwirtschaftliche Betriebe mit mindestens 5 Hektar landwirtschaftlich genutzter Fläche oder anderen Mindesterzeugungseinheiten</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</si>
  <si>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</si>
  <si>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</si>
  <si>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</si>
  <si>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</si>
  <si>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</si>
  <si>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Klärschlammfaulbehälter mit Co-Vergärung</t>
  </si>
  <si>
    <t>teerhaltige Produkte</t>
  </si>
  <si>
    <t>2016</t>
  </si>
  <si>
    <t>Anteil der Schadstufen an der Waldfläche 2017 in Prozent</t>
  </si>
  <si>
    <t>1 einschließlich militärische Dienststellen  –  2 einschließlich Flüssiggas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</si>
  <si>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</si>
  <si>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</si>
  <si>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</si>
  <si>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Quelle: Statistik der Straßen des überörtlichen Verkehrs; Senatsverwaltung für Umwelt, Verkehr und Klimaschutz</t>
  </si>
  <si>
    <t>Strom-
austausch-
saldo</t>
  </si>
  <si>
    <t>3 einschließlich Fernwärmeaustauschsaldo</t>
  </si>
  <si>
    <t>sonstige
Energie-
träger² ³</t>
  </si>
  <si>
    <t>2 überwiegend Installation von Heizungs-, Lüftungs-, Klima- und gesundheitstechnischen Anlagen</t>
  </si>
  <si>
    <t>Fläche für
Siedlung</t>
  </si>
  <si>
    <t>Fläche
für
Verkehr</t>
  </si>
  <si>
    <t>Fläche
für Vege-
tation</t>
  </si>
  <si>
    <t>Fläche
für Ge-
wässer</t>
  </si>
  <si>
    <t>Wohnbau</t>
  </si>
  <si>
    <t>Industrie
und
Gewerbe</t>
  </si>
  <si>
    <t>Sport,
Freizeit,
Erholung</t>
  </si>
  <si>
    <t>Straßen-
verkehr</t>
  </si>
  <si>
    <t>Weg</t>
  </si>
  <si>
    <t>Land-
wirtschaft</t>
  </si>
  <si>
    <t>Wald</t>
  </si>
  <si>
    <t>(10000)</t>
  </si>
  <si>
    <t>(11000)</t>
  </si>
  <si>
    <t>(12000)</t>
  </si>
  <si>
    <t>(18000)</t>
  </si>
  <si>
    <t>(20000)</t>
  </si>
  <si>
    <t>(21000)</t>
  </si>
  <si>
    <t>(22000)</t>
  </si>
  <si>
    <t>(30000)</t>
  </si>
  <si>
    <t>(31000)</t>
  </si>
  <si>
    <t>(32000)</t>
  </si>
  <si>
    <t>(40000)</t>
  </si>
  <si>
    <r>
      <t>2 Stand am 31.12. des</t>
    </r>
    <r>
      <rPr>
        <sz val="7"/>
        <color rgb="FFFF0000"/>
        <rFont val="Arial"/>
        <family val="2"/>
      </rPr>
      <t xml:space="preserve"> </t>
    </r>
    <r>
      <rPr>
        <sz val="7"/>
        <rFont val="Arial"/>
        <family val="2"/>
      </rPr>
      <t>Jahres</t>
    </r>
  </si>
  <si>
    <t>Industrie und Gewerbe</t>
  </si>
  <si>
    <t>Sport, Freizeit, Erholung</t>
  </si>
  <si>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</si>
  <si>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</si>
  <si>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sonstige Fläche für Vegetation</t>
  </si>
  <si>
    <t>Gewässer</t>
  </si>
  <si>
    <t>Verkehr</t>
  </si>
  <si>
    <t>sonstige Fläche für Siedlung</t>
  </si>
  <si>
    <t>Siedlung</t>
  </si>
  <si>
    <t>Vegetation</t>
  </si>
  <si>
    <t>wirtschaftlichen Betriebe 1993 – 2016</t>
  </si>
  <si>
    <t>2001 – 2016 nach Nutzungsarten</t>
  </si>
  <si>
    <t>schaftlich genutzte Fläche 1991 – 2016</t>
  </si>
  <si>
    <t>sowie 2016 nach Größenklassen der</t>
  </si>
  <si>
    <t>haltung 2016</t>
  </si>
  <si>
    <t>2004 – 2016</t>
  </si>
  <si>
    <t>an Siedlung</t>
  </si>
  <si>
    <t>Steinstraße 104 - 106</t>
  </si>
  <si>
    <t>14480 Potsdam</t>
  </si>
  <si>
    <t>Tel. 0331 8173  - 1777</t>
  </si>
  <si>
    <t>Verkehrsmitteln</t>
  </si>
  <si>
    <t>Basisdaten und 
ausgewählte Ergebnisse</t>
  </si>
  <si>
    <t>2017</t>
  </si>
  <si>
    <t>Anteil der Schadstufen an der Waldfläche 2018 in Prozent</t>
  </si>
  <si>
    <t>Schadstufe 1 (schwach geschädigt)</t>
  </si>
  <si>
    <t>Schadstufe 2 – 4 (deutliche Schäden)</t>
  </si>
  <si>
    <t>Schadstufe 0 (ohne Schaden)</t>
  </si>
  <si>
    <t>3.1.1 Öffentliche Sammelkanalisation und öffentliche Abwasserbehandlungsanlagen 2004 – 2016</t>
  </si>
  <si>
    <t>Bau von Gebäuden (ohne Fertigteilbau)</t>
  </si>
  <si>
    <t>Rohrleitungstiefbau, Brunnen- und</t>
  </si>
  <si>
    <t>Kläranlagenbau</t>
  </si>
  <si>
    <t>Baustellenarbeiten</t>
  </si>
  <si>
    <t>Vorbereitenden Baustellenarbeiten</t>
  </si>
  <si>
    <t>Sonstige spezialisierte Bautätigkeiten</t>
  </si>
  <si>
    <t>Schornstein-, Feuerungs- und</t>
  </si>
  <si>
    <t>Industrieofenbau</t>
  </si>
  <si>
    <t>Gesamtbestand²</t>
  </si>
  <si>
    <t>1 Stand am 31.12. des jeweiligen Jahres  –  2 einschließlich Bestandskorrekturen</t>
  </si>
  <si>
    <t>Tätige Personen</t>
  </si>
  <si>
    <t>Entgelte</t>
  </si>
  <si>
    <t>Datenbasis: Erhebung der öffentlich-rechtlichen Abfallentsorgung</t>
  </si>
  <si>
    <t>Lärm- und
Erschütte-
rungsschutz</t>
  </si>
  <si>
    <t>Arten- und
Landschafts-
schutz</t>
  </si>
  <si>
    <t>Schutz und
Sanierung
von Boden,
Grund- und
Oberflächen-
wasser</t>
  </si>
  <si>
    <t>Umsatz insgesamt³</t>
  </si>
  <si>
    <t>3 einschließlich kombinierte Zuordnung von Waren, Bau- und Dienstleistungen</t>
  </si>
  <si>
    <t>davon für die Umweltbereiche²</t>
  </si>
  <si>
    <t>darunter für die Umweltbereiche¹</t>
  </si>
  <si>
    <t>2.2.8 Wassergewinnung und -bezug der öffentlichen Wasserversorgungsunternehmen 1998 – 2016</t>
  </si>
  <si>
    <t>2.2.9 Wassergewinnung und -bezug der Wirtschaft 1998 – 2016¹</t>
  </si>
  <si>
    <t>2.2.11 Wasserabgabe, -eigenverbrauch und -verluste der öffentlichen Wasserversorgungsunternehmen
           1998 – 2016</t>
  </si>
  <si>
    <t>6 Wasserabgabe der öffentlichen Wasserversorgungsunternehmen an Letztverbraucher 1998 – 2016</t>
  </si>
  <si>
    <t>2.2.12 Wasserverwendung der Wirtschaft 1998 – 2016¹</t>
  </si>
  <si>
    <t>braucher 1998 – 2016</t>
  </si>
  <si>
    <t>1998 – 2016</t>
  </si>
  <si>
    <t>Wirtschaft 1998 – 2016</t>
  </si>
  <si>
    <t>unternehmen 1998 – 2016</t>
  </si>
  <si>
    <t>Verarbeitenden Gewerbe 1998 – 2016</t>
  </si>
  <si>
    <t>Öffentliche Abwasserentsorgung</t>
  </si>
  <si>
    <t>2.3.11 Öffentliche Abwasserentsorgung 1998 – 2016</t>
  </si>
  <si>
    <t>3.1 Abwasserentsorgung</t>
  </si>
  <si>
    <t xml:space="preserve">schöpfung (preisbereinigt, verkettet) </t>
  </si>
  <si>
    <t>1 Stand am 31.12. des jeweiligen Jahres; Bevölkerungsfortschreibung auf Basis des Zensus vom 9. Mai 2011</t>
  </si>
  <si>
    <t>4 einschließlich Lieschkolbenschrot und Grünmais</t>
  </si>
  <si>
    <t>3 ab 2010 einschließlich Getreide zur Ganzpflanzenernte</t>
  </si>
  <si>
    <t>Wasser-
versor-
gung,
Abwas-
ser- und
Abfallent-
sorgung
u. Ä.</t>
  </si>
  <si>
    <t>2 Getreide zur Körnergewinnung; einschließlich Körnermais und Corn-Cob-Mix; ab 2010 einschließlich anderes Getreide zur Körnergewinnung (z. B. Hirse)</t>
  </si>
  <si>
    <t>Pferden, Eseln, Maultieren u. a.</t>
  </si>
  <si>
    <t>Pferde, Esel, Maultiere u. a.</t>
  </si>
  <si>
    <t>3 ab 2008 Angaben aus dem Herkunfts- und Informationssystem Tier (HIT-Datenbank); ab 2008 werden keine Betriebe, sondern Haltungen nachgewiesen;
   ab 2008 werden alle Rinder erfasst (keine Erfassungsgrenze)  –  4 ab 2010 Pferde, Esel, Maultiere u. a.  –  5 Gänse, Enten und Truthühner</t>
  </si>
  <si>
    <t>1 einschließlich Ortsdurchfahrten; ohne Fahrbahnäste (Ab- und Auffahrten, z. B. bei Autobahnkreuzen)</t>
  </si>
  <si>
    <t>1 einschließlich Individualverkehr  –  2 z. B. Biodiesel  –  3 z. B. Kohle, Flüssiggas</t>
  </si>
  <si>
    <t>3 tatsächliche (z. B. Rohrbrüche) und scheinbare (z. B. Messdifferenzen) Verluste sowie statistische Differenzen</t>
  </si>
  <si>
    <t>3 einschließlich Flüssiggas  –  4 z. B. Emissionen aus fossilen Abfallfraktionen</t>
  </si>
  <si>
    <t>2 einschließlich internationalem Luftverkehr  –  3 einschließlich Flüssiggas  –  4 z. B. Emissionen aus fossilen Abfallfraktionen</t>
  </si>
  <si>
    <t>2 einschließlich Flüssiggas  –  3 z. B. Emissionen aus fossilen Abfallfraktionen</t>
  </si>
  <si>
    <t>2 z. B. als Treibmittel bei der Herstellung von Kunst- und Schaumstoffen oder von Aerosolen</t>
  </si>
  <si>
    <t>3 unbehandelt sowie dezentral (z. B. in Kleinkläranlagen) behandeltes Schmutzwasser</t>
  </si>
  <si>
    <t>6 u. a. Krankenkraftwagen, Feuerwehrfahrzeuge, selbstfahrende Arbeitsmaschinen</t>
  </si>
  <si>
    <t>5 u. a. Krankenkraftwagen, Feuerwehrfahrzeuge, selbstfahrende Arbeitsmaschinen</t>
  </si>
  <si>
    <t xml:space="preserve">2.2.10 Wassergewinnung und -bezug im Bergbau, bei der Gewinnung von Steinen und Erden und
           im Verarbeitenden Gewerbe 2016 </t>
  </si>
  <si>
    <t xml:space="preserve">2016 </t>
  </si>
  <si>
    <t>4 bis 2004 Wärmekraftwerke für die öffentliche Versorgung</t>
  </si>
  <si>
    <t>5 ohne öffentliche Trinkwasserversorgung und Abwasserentsorgung</t>
  </si>
  <si>
    <t>3 Bergbau und Gewinnung von Steinen und Erden: nichts vorhanden</t>
  </si>
  <si>
    <t>2 Bergbau und Gewinnung von Steinen und Erden: nichts vorhanden</t>
  </si>
  <si>
    <t>3 bis 2004 Wärmekraftwerke für die öffentliche Versorgung</t>
  </si>
  <si>
    <t xml:space="preserve">2.3.10 Abwassereinleitung der Wirtschaft 1998 – 2016¹ </t>
  </si>
  <si>
    <t xml:space="preserve">1998 – 2016 </t>
  </si>
  <si>
    <t>2018</t>
  </si>
  <si>
    <t>Übrige Wirtschaftszweige⁵</t>
  </si>
  <si>
    <t>Energieversorgung⁴</t>
  </si>
  <si>
    <t>Bergbau und Gewinnung von Steinen und Erden sowie Verarbeitendes Gewerbe³</t>
  </si>
  <si>
    <t>Bergbau, Gewinnung von Steinen und Erden und Verarbeitendes Gewerbe²</t>
  </si>
  <si>
    <t>Anteil der Schadstufen an der Waldfläche 2019 in Prozent</t>
  </si>
  <si>
    <t>Sonstiger Ausbau a. n. g.</t>
  </si>
  <si>
    <r>
      <t xml:space="preserve">Index (2015 </t>
    </r>
    <r>
      <rPr>
        <sz val="8"/>
        <rFont val="Arial Unicode MS"/>
        <family val="2"/>
      </rPr>
      <t>≙</t>
    </r>
    <r>
      <rPr>
        <sz val="8"/>
        <rFont val="Arial"/>
        <family val="2"/>
      </rPr>
      <t xml:space="preserve"> 100)</t>
    </r>
  </si>
  <si>
    <t>Quelle: Senatsverwaltung für Umwelt, Verkehr und Klimaschutz</t>
  </si>
  <si>
    <t>2019</t>
  </si>
  <si>
    <t>Handel,
Verkehr u.
Lagerei,
Gast-
gewerbe,
Informa-
tion und
Kommu-
nikation</t>
  </si>
  <si>
    <t>Betriebe, Tätige Personen und Umsätze</t>
  </si>
  <si>
    <t>im Verarbeitenden Gewerbe,</t>
  </si>
  <si>
    <t>EAV-Abfallkapitel</t>
  </si>
  <si>
    <t>Land- und Forstwirtschaft, Fischerei</t>
  </si>
  <si>
    <t>übrige</t>
  </si>
  <si>
    <t xml:space="preserve">    </t>
  </si>
  <si>
    <t>je
Tätige
Person</t>
  </si>
  <si>
    <r>
      <t xml:space="preserve">2015 </t>
    </r>
    <r>
      <rPr>
        <sz val="8"/>
        <rFont val="Arial Unicode MS"/>
        <family val="2"/>
      </rPr>
      <t>≙</t>
    </r>
    <r>
      <rPr>
        <sz val="8"/>
        <rFont val="Arial"/>
        <family val="2"/>
      </rPr>
      <t xml:space="preserve"> 100</t>
    </r>
  </si>
  <si>
    <t>4 Gliederung nach Umsatzarten nicht ausgewertet</t>
  </si>
  <si>
    <t>3.2.2 Aufbereitung und Verwertung von Bau- und Abbruchabfällen 2002 – 2018</t>
  </si>
  <si>
    <t>3.2.3 Aufbereitung und Verwertung von Bau- und Abbruchabfällen 2018 nach Abfallarten</t>
  </si>
  <si>
    <t>und Abbruchabfällen 2018 nach Abfallarten</t>
  </si>
  <si>
    <t>und Abbruchabfällen 2002 – 2018</t>
  </si>
  <si>
    <t>P V 1 – j / 20</t>
  </si>
  <si>
    <r>
      <t xml:space="preserve">Umweltökonomische Gesamtrechnungen
für das </t>
    </r>
    <r>
      <rPr>
        <b/>
        <sz val="16"/>
        <rFont val="Arial"/>
        <family val="2"/>
      </rPr>
      <t>Land Berlin</t>
    </r>
    <r>
      <rPr>
        <sz val="16"/>
        <rFont val="Arial"/>
        <family val="2"/>
      </rPr>
      <t xml:space="preserve">
</t>
    </r>
    <r>
      <rPr>
        <b/>
        <sz val="16"/>
        <rFont val="Arial"/>
        <family val="2"/>
      </rPr>
      <t>2020</t>
    </r>
  </si>
  <si>
    <r>
      <t xml:space="preserve">Erschienen im </t>
    </r>
    <r>
      <rPr>
        <b/>
        <sz val="8"/>
        <rFont val="Arial"/>
        <family val="2"/>
      </rPr>
      <t>Mai 2021</t>
    </r>
  </si>
  <si>
    <t>Potsdam, 2021</t>
  </si>
  <si>
    <t>1 Bevölkerung 2014 – 2019</t>
  </si>
  <si>
    <t>1.1.3 Bevölkerung in Privathaushalten 2000 – 2019 nach Haushaltsgröße</t>
  </si>
  <si>
    <t>1.1.4 Privathaushalte 2000 – 2019 nach Haushaltsgröße</t>
  </si>
  <si>
    <t>2 Bevölkerung in Privathaushalten 2000 – 2019 nach Haushaltsgröße</t>
  </si>
  <si>
    <t>1.2.2 Bruttoinlandsprodukt und Bruttowertschöpfung (preisbereinigt, verkettet) 2007 – 2020¹
         nach Wirtschaftsbereichen</t>
  </si>
  <si>
    <t>3 Erwerbstätige 2020 nach Wirtschaftsbereichen</t>
  </si>
  <si>
    <t>1.2.4 Betriebe, Tätige Personen und Umsätze im Verarbeitenden Gewerbe, Bergbau und in der
         Gewinnung von Steinen und Erden 2019 nach Wirtschaftsabteilungen und Hauptgruppen</t>
  </si>
  <si>
    <t>im September 2019</t>
  </si>
  <si>
    <t>1.2.6 Bauhauptgewerbe im Juni 2019 und im Kalenderjahr 2018 nach Wirtschaftszweigen</t>
  </si>
  <si>
    <t>am 30. Juni 2019</t>
  </si>
  <si>
    <t>im Juni 2019</t>
  </si>
  <si>
    <t>Gesamt-
umsatz im
Kalender-
jahr 2018</t>
  </si>
  <si>
    <t>1.2.7 Ausbaugewerbe¹ im 2. Vierteljahr 2019 und im Kalenderjahr 2018 nach Wirtschaftszweigen</t>
  </si>
  <si>
    <t>im 2. Vierteljahr 2019</t>
  </si>
  <si>
    <t>2.1.1 Bodenfläche 2016 – 2019 nach Art der tatsächlichen Nutzung¹</t>
  </si>
  <si>
    <t>4 Bodenfläche 2019 nach Art der tatsächlichen Nutzung</t>
  </si>
  <si>
    <t>2.1.6 Viehbestände der landwirtschaftlichen Betriebe¹ 1999 – 2019</t>
  </si>
  <si>
    <t>2.1.7 Bestand an Wohngebäuden und Wohnungen sowie Wohnfläche 2003 – 2019¹</t>
  </si>
  <si>
    <t>2.1.8 Zahl fertiggestellter Wohngebäude sowie Wohnungen und Wohnfläche 2003 – 2019</t>
  </si>
  <si>
    <t>2.1.9 Fertiggestellte neue Wohngebäude 2003 – 2019 nach Art der Heizenergie</t>
  </si>
  <si>
    <t>2.1.10 Länge der Straßen des überörtlichen Verkehrs¹ 2001 – 2020</t>
  </si>
  <si>
    <t>2.1.11 Bestand¹ an Kraftfahrzeugen und Kraftfahrzeuganhängern 2005 – 2020 nach Fahrzeugarten</t>
  </si>
  <si>
    <t>2.1.13 Verkehrsleistungen des Schienennah- und gewerblichen Straßenpersonenverkehrs 2011 – 2019
           nach Verkehrsarten und Verkehrsmitteln</t>
  </si>
  <si>
    <t>2.1.14 Straßenverkehrsunfälle mit Personenschaden und Verunglückte 2000 – 2019</t>
  </si>
  <si>
    <t>2.1.16 Fremdenverkehr¹ 2000 – 2019 sowie 2019 nach Reisegebieten</t>
  </si>
  <si>
    <t>2.2.1 Stromerzeugung 2004 – 2018 nach Energieträgern</t>
  </si>
  <si>
    <t>2.2.2 Primärenergieverbrauch 1991, 2004 – 2018 nach Energieträgern</t>
  </si>
  <si>
    <t>2.2.3 Struktur des Energieverbrauchs 1991, 2004 – 2018</t>
  </si>
  <si>
    <t>5 Primärenergieverbrauch 1991, 2005 – 2018 nach ausgewählten Energieträgern</t>
  </si>
  <si>
    <t>2.2.4 Endenergieverbrauch insgesamt 1991, 2004 – 2018 nach Energieträgern</t>
  </si>
  <si>
    <t>2.2.5 Endenergieverbrauch des Verarbeitenden Gewerbes¹ 1991, 2004 – 2018 nach Energieträgern</t>
  </si>
  <si>
    <t>2.2.6 Endenergieverbrauch des Verkehrs¹ 1991, 2004 – 2018 nach Energieträgern</t>
  </si>
  <si>
    <t>2.2.7 Endenergieverbrauch des Sektors Haushalte, Gewerbe, Handel, Dienstleistungen und übrige Verbraucher¹
         1991, 2004 – 2018 nach Energieträgern</t>
  </si>
  <si>
    <r>
      <t>2.3.2 CO</t>
    </r>
    <r>
      <rPr>
        <b/>
        <sz val="9"/>
        <color indexed="12"/>
        <rFont val="Arial Unicode MS"/>
        <family val="2"/>
      </rPr>
      <t>₂</t>
    </r>
    <r>
      <rPr>
        <b/>
        <sz val="9"/>
        <color indexed="12"/>
        <rFont val="Arial"/>
        <family val="2"/>
      </rPr>
      <t>-Emissionen aus dem Primärenergieverbrauch (Quellenbilanz)¹ 1990, 1991, 2004 – 2018
         nach Emittentensektoren</t>
    </r>
  </si>
  <si>
    <t>8 CO₂-Emissionen aus dem Primärenergieverbrauch (Quellenbilanz) 1990, 1991, 2005 – 2018
   nach ausgewählten Energieträgern</t>
  </si>
  <si>
    <t>9 CO₂-Emissionen aus dem Endenergieverbrauch (Verursacherbilanz) 1990, 1991, 2005 – 2018
   nach ausgewählten Energieträgern</t>
  </si>
  <si>
    <r>
      <t>2.3.3 CO</t>
    </r>
    <r>
      <rPr>
        <b/>
        <sz val="9"/>
        <color indexed="12"/>
        <rFont val="Arial Unicode MS"/>
        <family val="2"/>
      </rPr>
      <t>₂</t>
    </r>
    <r>
      <rPr>
        <b/>
        <sz val="9"/>
        <color indexed="12"/>
        <rFont val="Arial"/>
        <family val="2"/>
      </rPr>
      <t>-Emissionen aus dem Endenergieverbrauch (Verursacherbilanz)¹ ² 1990, 1991, 2004 – 2018
         nach Energieträgern</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</si>
  <si>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2004 – 2018 nach Energieträgern</t>
    </r>
  </si>
  <si>
    <r>
      <t>2.3.5 CO</t>
    </r>
    <r>
      <rPr>
        <b/>
        <sz val="9"/>
        <color indexed="12"/>
        <rFont val="Arial Unicode MS"/>
        <family val="2"/>
      </rPr>
      <t>₂</t>
    </r>
    <r>
      <rPr>
        <b/>
        <sz val="9"/>
        <color indexed="12"/>
        <rFont val="Arial"/>
        <family val="2"/>
      </rPr>
      <t>-Emissionen aus dem Endenergieverbrauch (Verursacherbilanz)¹ ² des Sektors Verkehr
         1990, 1991, 2004 – 2018 nach Energieträgern</t>
    </r>
  </si>
  <si>
    <t>2.3.7 Herstellung und Verwendung bestimmter klimawirksamer Stoffe¹ 2006, 2013 – 2019</t>
  </si>
  <si>
    <t>2.3.8 Verwendung bestimmter klimawirksamer Stoffe¹ 2006, 2013 – 2019 nach Wirtschaftszweigen</t>
  </si>
  <si>
    <t>2.3.9 Treibhauspotential der verwendeten bestimmten klimawirksamen Stoffe¹ 2006, 2013 – 2019</t>
  </si>
  <si>
    <t>2.3.12 Klärschlammverbleib der öffentlichen Kläranlagen 2001 – 2019</t>
  </si>
  <si>
    <t>2.3.13 Unfälle beim Umgang mit und bei der Beförderung von wassergefährdenden Stoffen 2013 – 2019
           nach Art der Unfallfolgen</t>
  </si>
  <si>
    <t>2.3.15 Abfallinput der Entsorgungsanlagen 2018 nach Art und Herkunft der Abfälle</t>
  </si>
  <si>
    <t>2.3.16 Abgabe primär erzeugter gefährlicher Abfälle 2018 nach Abfallarten und regionalem Verbleib</t>
  </si>
  <si>
    <t>2.3.18 Entwicklung des einwohnerspezifischen Aufkommens an Haushaltsabfällen 2004 – 2019</t>
  </si>
  <si>
    <t>2.3.19 Waldschäden 2005, 2016 – 2020 nach Baumarten, Altersgruppen und Schadstufen</t>
  </si>
  <si>
    <t>Anteil der Schadstufen an der Waldfläche 2020 in Prozent</t>
  </si>
  <si>
    <t>10 Waldschäden 2005 – 2020 nach Schadstufen</t>
  </si>
  <si>
    <t>3.2.1 Abfallinput der Entsorgungsanlagen 2014 – 2018 nach Art der Anlage und Herkunft der Abfälle</t>
  </si>
  <si>
    <t>11 Abfallinput von ausgewählten Entsorgungsanlagen 2014 – 2018</t>
  </si>
  <si>
    <t>12 Abfallinput von Bauschuttrecycling- und Asphaltmischanlagen 2010 – 2018</t>
  </si>
  <si>
    <t>3.2.4 Verkaufs-, Transport- und Umverpackungen 2015 – 2019 nach Verpackungsarten</t>
  </si>
  <si>
    <t>3.3.1 Bestand an Personenkraftwagen 2006 – 2020 nach Kraftstoffarten</t>
  </si>
  <si>
    <t>3.3.2 Bestand an schadstoffreduzierten Personenkraftwagen 2006 – 2020 nach Emissionsgruppen</t>
  </si>
  <si>
    <t>3.3.3 Maßnahmen nach Unfällen beim Umgang mit und bei der Beförderung von wassergefährdenden
         Stoffen 2000 – 2019</t>
  </si>
  <si>
    <t>3.4.1 Zahl und Fläche der Landschaftsschutzgebiete 2001 – 2020¹</t>
  </si>
  <si>
    <t>3.4.2 Zahl und Fläche der Naturschutzgebiete 2001 – 2020¹</t>
  </si>
  <si>
    <t>3.4.3 Straßenbäume 2020¹ nach Hauptgattungen</t>
  </si>
  <si>
    <t>3.4.4 Gefällte und nachgepflanzte Straßenbäume sowie Gesamtbestand 2002 – 2020</t>
  </si>
  <si>
    <t>2020</t>
  </si>
  <si>
    <t>3.5.1 Elektrizitätserzeugung aus erneuerbaren Energieträgern 2004 – 2018</t>
  </si>
  <si>
    <t>13 Elektrizitätserzeugung aus erneuerbaren Energieträgern 2010 – 2018</t>
  </si>
  <si>
    <t>3.5.2 Investitionen für Umweltschutz der Betriebe im Produzierenden Gewerbe¹ 2010 – 2018
         nach Wirtschaftszweigen und Umweltbereichen</t>
  </si>
  <si>
    <t>3.5.3 Umsatz mit Waren, Bau- und Dienstleistungen für den Umweltschutz 2012 – 2018
         nach Umweltbereichen</t>
  </si>
  <si>
    <t>3.5.4 Entwicklung ausgewählter Gebühren für private Haushalte 2000 – 2020</t>
  </si>
  <si>
    <t>2.1.2 Ackerland und Dauergrünland der landwirtschaftlichen Betriebe¹ 1993 – 2016</t>
  </si>
  <si>
    <t>2.1.3 Landwirtschaftlich genutzte Fläche der landwirtschaftlichen Betriebe¹ 2001 – 2016 nach Nutzungsarten</t>
  </si>
  <si>
    <t>2.1.4 Landwirtschaftliche Betriebe¹ und landwirtschaftlich genutzte Fläche 1991 – 2016
         sowie 2016 nach Größenklassen der landwirtschaftlich genutzten Fläche</t>
  </si>
  <si>
    <t>2016 nach Größenklassen</t>
  </si>
  <si>
    <t>2.1.5 Landwirtschaftliche Betriebe¹ mit Viehhaltung 2016</t>
  </si>
  <si>
    <t>2 einschließlich internationalem Luftverkehr  –  3 z. B. Kohle, Flüssiggas  –  4 Erdgas, Flüssiggas; ab 2018 Erdgas, Flüssiggas, Strom</t>
  </si>
  <si>
    <t>2.1.15 Gewerblicher Flughafenverkehr¹ in Berlin-Tegel² 2001 – 2020</t>
  </si>
  <si>
    <t>2 Schließung des Flughafens Berlin-Tegel am 08.11.2020</t>
  </si>
  <si>
    <t>1.2.3 Erwerbstätige 2001 – 2020¹ nach Wirtschaftsbereichen</t>
  </si>
  <si>
    <t>bzw. einer Kläranlage</t>
  </si>
  <si>
    <t>eines Kanalnetzes</t>
  </si>
  <si>
    <t>eines Oberflächengewässers</t>
  </si>
  <si>
    <t>wiedergewonnene Stoffmenge</t>
  </si>
  <si>
    <t>Stoffmenge</t>
  </si>
  <si>
    <t>nicht wiedergewonnene</t>
  </si>
  <si>
    <t>mit Wassergefährdungsklasse¹</t>
  </si>
  <si>
    <t>1.1.1 Fläche 2019 und Bevölkerung 2014 – 2019¹ ²</t>
  </si>
  <si>
    <t>Bundesland</t>
  </si>
  <si>
    <t>Berlin</t>
  </si>
  <si>
    <t>1 aufgrund methodischer Veränderungen ist die Vergleichbarkeit eingeschränkt;
   bis 2007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</si>
  <si>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allgemein
wasserge-
fährdend²</t>
  </si>
  <si>
    <t>Einstufung
unbekannt</t>
  </si>
  <si>
    <t>1 Wassergefährdungsklassen: 1 - schwach wassergefährdend, 2 - deutlich wassergefährdend, 3 - stark wassergefährdend</t>
  </si>
  <si>
    <t>2 ab 2018 neue Merkmalsausprägung „allgemein wassergefährdend“</t>
  </si>
  <si>
    <t>darunter³</t>
  </si>
  <si>
    <t>3 Mehrfachnennungen möglich</t>
  </si>
  <si>
    <t>Verkaufsverpackungen zusammen¹</t>
  </si>
  <si>
    <t>1 Befragung der Systembetreiber und Selbstentsorger sowie -gemeinschaften</t>
  </si>
  <si>
    <t>1 Ergebnisse basieren auf der VGR-Generalrevision 2019 - Berechnungsstand: August 2020/Februar 2021</t>
  </si>
  <si>
    <t>1 Stand 31.12.2020</t>
  </si>
  <si>
    <t>Bevölkerung 2014 – 2019</t>
  </si>
  <si>
    <t>Bevölkerung in Privathaushalten 2000 – 2019</t>
  </si>
  <si>
    <t>Erwerbstätige 2020 nach Wirtschafts-</t>
  </si>
  <si>
    <t>Bodenfläche 2019 nach Art der tatsäch-</t>
  </si>
  <si>
    <t>Primärenergieverbrauch 1991, 2005 –</t>
  </si>
  <si>
    <t>2018 nach ausgewählten Energieträgern</t>
  </si>
  <si>
    <t>1991, 2005 – 2018 nach ausgewählten</t>
  </si>
  <si>
    <t>Waldschäden 2005 – 2020 nach</t>
  </si>
  <si>
    <t>Entsorgungsanlagen 2014 – 2018</t>
  </si>
  <si>
    <t>Asphaltmischanlagen 2010 – 2018</t>
  </si>
  <si>
    <t>Energieträgern 2010 – 2018</t>
  </si>
  <si>
    <t>Fläche 2019 und Bevölkerung 2014 – 2019</t>
  </si>
  <si>
    <t>2019 nach ausgewählten Altersgruppen</t>
  </si>
  <si>
    <t>2000 – 2019 nach Haushaltsgröße</t>
  </si>
  <si>
    <t>Privathaushalte 2000 – 2019 nach</t>
  </si>
  <si>
    <t>2007 – 2020 nach Wirtschaftsbereichen</t>
  </si>
  <si>
    <t xml:space="preserve">Erwerbstätige 2001 – 2020 nach </t>
  </si>
  <si>
    <t>Steinen und Erden 2019 nach Wirtschafts-</t>
  </si>
  <si>
    <t>und Erden 2019 nach Güterabteilungen</t>
  </si>
  <si>
    <t>Bauhauptgewerbe im Juni 2019</t>
  </si>
  <si>
    <t>und im Kalenderjahr 2018</t>
  </si>
  <si>
    <t>Ausbaugewerbe im 2. Vierteljahr 2019</t>
  </si>
  <si>
    <t>Bodenfläche 2016 – 2019 nach Art der</t>
  </si>
  <si>
    <t>Betriebe 1999 – 2019</t>
  </si>
  <si>
    <t>nungen sowie Wohnfläche 2003 – 2019</t>
  </si>
  <si>
    <t>2003 – 2019</t>
  </si>
  <si>
    <t>2003 – 2019 nach Art der Heizenergie</t>
  </si>
  <si>
    <t>kehrs 2001 – 2020</t>
  </si>
  <si>
    <t>fahrzeuganhängern 2005 – 2020 nach</t>
  </si>
  <si>
    <t>Kraftfahrzeuganhängern 2004 – 2019</t>
  </si>
  <si>
    <t>2011 – 2019 nach Verkehrsarten und</t>
  </si>
  <si>
    <t>schaden und Verunglückte 2000 – 2019</t>
  </si>
  <si>
    <t>Berlin-Tegel 2001 – 2020</t>
  </si>
  <si>
    <t>Fremdenverkehr 2000 – 2019 sowie 2019</t>
  </si>
  <si>
    <t>Stromerzeugung 2004 – 2018 nach</t>
  </si>
  <si>
    <t>2004 – 2018 nach Energieträgern</t>
  </si>
  <si>
    <t>1991, 2004 – 2018</t>
  </si>
  <si>
    <t>1991, 2004 – 2018 nach Energieträger</t>
  </si>
  <si>
    <t>den Gewerbes 1991, 2004 – 2018 nach</t>
  </si>
  <si>
    <t>1991, 2004 – 2018 nach Energieträgern</t>
  </si>
  <si>
    <t>2004 – 2018 nach Emittentensektoren</t>
  </si>
  <si>
    <t>Verkehr 1990, 1991, 2004 – 2018 nach</t>
  </si>
  <si>
    <t>klimawirksamer Stoffe 2006, 2013 – 2019</t>
  </si>
  <si>
    <t>Stoffe 2006, 2013 – 2019 nach Wirtschafts-</t>
  </si>
  <si>
    <t>klimawirksamen Stoffe 2006, 2013 – 2019</t>
  </si>
  <si>
    <t>anlagen 2001 – 2019</t>
  </si>
  <si>
    <t>2013 – 2019 nach Art der Unfallfolgen</t>
  </si>
  <si>
    <t>mengen 2013 – 2019</t>
  </si>
  <si>
    <t>Abfallinput der Entsorgungsanlagen 2018</t>
  </si>
  <si>
    <t>Abfälle 2018 nach Abfallarten und</t>
  </si>
  <si>
    <t>Abfälle 2001 – 2018 nach regionalem</t>
  </si>
  <si>
    <t>2004 – 2019</t>
  </si>
  <si>
    <t>Waldschäden 2005, 2016 – 2020 nach</t>
  </si>
  <si>
    <t>2014 – 2018 nach Art der Anlage und</t>
  </si>
  <si>
    <t>gen 2015 – 2019 nach Verpackungsarten</t>
  </si>
  <si>
    <t>2006 – 2020 nach Kraftstoffarten</t>
  </si>
  <si>
    <t>Personenkraftwagen 2006 – 2020</t>
  </si>
  <si>
    <t>gefährdenden Stoffen 2000 – 2019</t>
  </si>
  <si>
    <t>gebiete 2001 – 2020</t>
  </si>
  <si>
    <t>2001 – 2020</t>
  </si>
  <si>
    <t>Straßenbäume 2020 nach Hauptgattungen</t>
  </si>
  <si>
    <t>sowie Gesamtbestand 2002 – 2020</t>
  </si>
  <si>
    <t>Energieträgern 2004 – 2018</t>
  </si>
  <si>
    <t>2010 – 2018 nach Wirtschaftszweigen</t>
  </si>
  <si>
    <t>2012 – 2018 nach Umweltbereichen</t>
  </si>
  <si>
    <t>private Haushalte 2000 – 2020</t>
  </si>
  <si>
    <t>1 nach Klärschlammverordnung (AbfKlärV)</t>
  </si>
  <si>
    <t>Umsatz insgesamt⁴</t>
  </si>
  <si>
    <t>2 Aufteilung des Energieträgers „Abfall“ entsprechend Biomasseverordnung</t>
  </si>
  <si>
    <t>2 ab 2001 Aufteilung des Energieträgers „Abfall“ entsprechend Biomasseverordnung</t>
  </si>
  <si>
    <t>1 einschließlich Flüssiggas  –  2 ab 2001 Aufteilung des Energieträgers „Abfall“ entsprechend Biomasseverordnung</t>
  </si>
  <si>
    <t>2 einschließlich Flüssiggas  –  3 ab 2001 Aufteilung des Energieträgers „Abfall“ entsprechend Biomasseverordnung</t>
  </si>
  <si>
    <t>4 ab 2001 Aufteilung des Energieträgers „Abfall“ entsprechend Biomasseverordnung</t>
  </si>
  <si>
    <t>3 ab 2001 Aufteilung des Energieträgers „Abfall“ entsprechend Biomasseverordnung</t>
  </si>
  <si>
    <t>1.1.2 Bevölkerung in Privathaushalten 2000 – 2019 
         nach ausgewählten Altersgruppen</t>
  </si>
  <si>
    <t>1.2.1 Bruttoinlandsprodukt und Bruttowertschöpfung in jeweiligen Preisen 2007 – 2020¹ 
         nach Wirtschaftsbereichen</t>
  </si>
  <si>
    <t>Wirtschaftsabteilung
Hauptgruppe</t>
  </si>
  <si>
    <t>2.1.12 Neuzulassungen¹ von Kraftfahrzeugen und Kraftfahrzeuganhängern 2004 – 2019 
           nach Fahrzeugarten</t>
  </si>
  <si>
    <t>Datenbasis: bis 2004 Erhebungen der Wasserversorgung und Abwasserbeseitigung in der Landwirtschaft, im Bergbau und bei der Ge-
                    winnung von Steinen und Erden sowie im Verarbeitenden Gewerbe, bei Wärmekraftwerken für die öffentliche Versorgung; 
                    ab 2007 Erhebung der nichtöffentlichen Wasserversorgung und Abwasserentsorgung</t>
  </si>
  <si>
    <r>
      <t>2.3.1 CO</t>
    </r>
    <r>
      <rPr>
        <b/>
        <sz val="9"/>
        <color indexed="12"/>
        <rFont val="Arial Unicode MS"/>
        <family val="2"/>
      </rPr>
      <t>₂</t>
    </r>
    <r>
      <rPr>
        <b/>
        <sz val="9"/>
        <color indexed="12"/>
        <rFont val="Arial"/>
        <family val="2"/>
      </rPr>
      <t>-Emissionen aus dem Primärenergieverbrauch (Quellenbilanz)¹ ² 
         1990, 1991, 2004 – 2018 nach Energieträgern</t>
    </r>
  </si>
  <si>
    <t>1 Gesamtvolumen aller Emissionsquellen im Land, ohne Emissionen aus Importstrom  
2 einschließlich internationalem Luftverkehr</t>
  </si>
  <si>
    <r>
      <t xml:space="preserve"> </t>
    </r>
    <r>
      <rPr>
        <sz val="8"/>
        <rFont val="Arial"/>
        <family val="2"/>
      </rPr>
      <t>Jahr</t>
    </r>
  </si>
  <si>
    <t>Datenbasis: bis 2004 Erhebungen der Wasserversorgung und Abwasserbeseitigung in der Landwirtschaft, 
                    im Bergbau und bei der Gewinnung von Steinen u. Erden sowie im Verarbeitenden Gewerbe, 
                    bei Wärmekraftwerken für die öffentliche Versorgung; ab 2007 Erhebung der nichtöffentlichen
                    Wasserversorgung und Abwasserentsorgung</t>
  </si>
  <si>
    <t>2.3.14 Unfälle beim Umgang mit und bei der Beförderung von wassergefährdenden Stoffen 
           sowie dabei freigesetzte Stoffmengen 2013 – 2019</t>
  </si>
  <si>
    <t>2.3.17 Abgabe primär erzeugter gefährlicher Abfälle 2001 – 2018 
           nach regionalem Verbleib</t>
  </si>
  <si>
    <t>3.1.2 Abwasserbehandlung im Bergbau, bei der Gewinnung von Steinen und Erden 
         und im Verarbeitenden Gewerbe 1998 – 2016¹</t>
  </si>
  <si>
    <t>Datenbasis: bis 2004 Erhebung der Wasserversorgung und Abwasserbeseitigung im Bergbau und bei der Gewinnung 
                    von Steinen und Erden sowie im Verarbeitenden Gewerbe; ab 2007 Erhebung der nichtöffentlichen Wasser-
                    versorgung und Abwasserentsorgung</t>
  </si>
  <si>
    <t>1 Stand August/September des jeweiligen Jahres; 2010 und 2011 im November; 2012 bis 2018 im Oktober; 
   2019 im November; 2020 im Oktober</t>
  </si>
  <si>
    <t>Quelle: Senatsverwaltung für Umwelt, Verkehr und Klimaschutz Berlin, Referat Freiraum-
             planung und Stadtgrün, Grünflächeninformationssystem (GrIS)</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</si>
  <si>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</si>
  <si>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 a.)
   werden den Pkw zugeordnet  –  8 ab 2012 Einwohner der Bevölkerungsfortschreibung auf Basis des Zensus vom 9. Mai 2011</t>
  </si>
  <si>
    <t>1 Zulassungen bzw. Anmeldungen von fabrikneuen Kraftfahrzeugen und Kraftfahrzeuganhängern mit amtlichen Kennzeichen;
   ohne Fahrzeuge mit BP-Kennzeichen und bis zur Privatisierung der Bundesbahn ohne Fahrzeuge mit DB-Kennzeichen</t>
  </si>
  <si>
    <t>6 Einführung der harmonisierten Fahrzeugdokumente zum 1. Oktober 2005; Fahrzeuge mit besonderer Zweckbestimmung 
   (Wohnmobile, Krankenwagen u. a.)  werden den Pkw zugeordnet</t>
  </si>
  <si>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2004 – 2018 nach Energieträgern</t>
    </r>
  </si>
  <si>
    <t>1 Gesamtvolumen aus dem Endenergieverbrauch im Land, einschließlich Emissionen 
   aufgrund des Strom- und Fernwärmeverbrauchs</t>
  </si>
  <si>
    <t xml:space="preserve">7 Wasserabgabe der öffentlichen Wasserversorgungsunternehmen an Haushalte und Kleingewerbe 
   je Einwohner 1998 – 2016 </t>
  </si>
  <si>
    <t>1 Die Vergleichbarkeit der Jahresangaben ist aufgrund von veränderten Erfassungsgrenzen zum Teil 
   eingeschränkt.</t>
  </si>
  <si>
    <t>1 Stand im April des jeweiligen Jahres, 2000 und 2003 im Mai, 2004 im März, 
   ab 2005 im Jahresdurchschnitt; ab 2011 Grundlage der Hochrechnung: 
   Fortschreibungsergebnisse auf Basis des Zensus vom 9. Mai 2011</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</si>
  <si>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</si>
  <si>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</si>
  <si>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</si>
  <si>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1.2.5 Zum Absatz bestimmte Produktion des Verarbeitenden Gewerbes sowie Bergbaus 
         und der Gewinnung von Steinen und Erden 2019 nach Güterabteilungen</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</si>
  <si>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</si>
  <si>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2 ab dem Berichtsjahr 2016 Anpassung einzelner Bezeichnungen der Umweltbereiche an die internationale Klassifikation der Umweltschutz-
   aktivitäten und -ausgaben (CEPA 2000) - Umweltbereiche bis 2015: „Abfallwirtschaft“; „Gewässerschutz“; „Lärmbekämpfung“; „Luftreinhaltung“; 
   „Naturschutz  und Landschaftspflege“; „Bodensanierung“; „Klimaschutz“
    Durch geänderte Abgrenzungen ist die Vergleichbarkeit der Daten ab 2016 mit den Vorjahren eingeschränkt.</t>
  </si>
  <si>
    <t>Tiere</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</si>
</sst>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0"/>
    <numFmt numFmtId="174" formatCode="@\ *."/>
    <numFmt numFmtId="175" formatCode="#\ ###\ ##0.0;\–\ #\ ###\ ##0.0"/>
    <numFmt numFmtId="176" formatCode="00"/>
    <numFmt numFmtId="177" formatCode="#\ ###\ ##0"/>
    <numFmt numFmtId="178" formatCode="#\ ###\ ##0.00;\–\ #\ ###\ ##0.00;@"/>
    <numFmt numFmtId="179" formatCode="#,###,##0;@"/>
    <numFmt numFmtId="180" formatCode="#,###,##0.0;@"/>
    <numFmt numFmtId="181" formatCode="#\ ##0"/>
    <numFmt numFmtId="182" formatCode="#,##0.0"/>
    <numFmt numFmtId="183" formatCode="0_,_0"/>
  </numFmts>
  <fonts count="60">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
      <sz val="8"/>
      <name val="Arial"/>
      <family val="2"/>
    </font>
    <font>
      <sz val="7"/>
      <color rgb="FFFF0000"/>
      <name val="Arial"/>
      <family val="2"/>
    </font>
    <font>
      <sz val="10"/>
      <name val="Helv"/>
    </font>
    <font>
      <b/>
      <i/>
      <sz val="8"/>
      <name val="Arial"/>
      <family val="2"/>
    </font>
    <font>
      <i/>
      <sz val="8"/>
      <color indexed="8"/>
      <name val="Arial"/>
      <family val="2"/>
    </font>
    <font>
      <sz val="10"/>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9">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36" fillId="0" borderId="0"/>
    <xf numFmtId="0" fontId="56" fillId="0" borderId="0"/>
    <xf numFmtId="0" fontId="59" fillId="0" borderId="0"/>
    <xf numFmtId="0" fontId="36" fillId="0" borderId="0"/>
  </cellStyleXfs>
  <cellXfs count="840">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0" fontId="2" fillId="0" borderId="4" xfId="0" applyFont="1" applyBorder="1" applyAlignment="1">
      <alignment horizontal="center"/>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3" fontId="2" fillId="0" borderId="0" xfId="0" applyNumberFormat="1" applyFont="1" applyBorder="1" applyAlignment="1">
      <alignment horizontal="right" indent="1"/>
    </xf>
    <xf numFmtId="0" fontId="20" fillId="0" borderId="0" xfId="2" applyAlignment="1" applyProtection="1">
      <alignment vertical="top" wrapText="1"/>
    </xf>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9" fontId="2" fillId="0" borderId="0" xfId="0" applyNumberFormat="1" applyFont="1" applyBorder="1" applyAlignment="1">
      <alignment horizontal="right" vertical="center" wrapText="1" indent="2"/>
    </xf>
    <xf numFmtId="174"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4" fontId="2" fillId="0" borderId="0" xfId="0" applyNumberFormat="1" applyFont="1" applyBorder="1" applyAlignment="1">
      <alignment horizontal="left" wrapText="1"/>
    </xf>
    <xf numFmtId="165" fontId="21" fillId="0" borderId="0" xfId="0" applyNumberFormat="1" applyFont="1" applyBorder="1" applyAlignment="1"/>
    <xf numFmtId="174" fontId="8" fillId="0" borderId="0" xfId="0" applyNumberFormat="1" applyFont="1" applyBorder="1" applyAlignment="1">
      <alignment wrapText="1"/>
    </xf>
    <xf numFmtId="174"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4" fontId="36" fillId="0" borderId="0" xfId="0" applyNumberFormat="1" applyFont="1" applyAlignment="1">
      <alignment horizontal="left" wrapText="1"/>
    </xf>
    <xf numFmtId="0" fontId="36" fillId="0" borderId="0" xfId="0" applyFont="1" applyAlignment="1">
      <alignment horizontal="left" wrapText="1"/>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4"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0" fontId="0" fillId="0" borderId="0" xfId="0" applyAlignment="1">
      <alignment vertical="top" wrapText="1"/>
    </xf>
    <xf numFmtId="176" fontId="2" fillId="0" borderId="0" xfId="0" applyNumberFormat="1" applyFont="1" applyBorder="1" applyAlignment="1">
      <alignment horizontal="center" wrapText="1"/>
    </xf>
    <xf numFmtId="49" fontId="34" fillId="0" borderId="0" xfId="0" applyNumberFormat="1" applyFont="1" applyAlignment="1">
      <alignment horizontal="right"/>
    </xf>
    <xf numFmtId="177" fontId="6" fillId="0" borderId="0" xfId="0" applyNumberFormat="1" applyFont="1" applyBorder="1" applyAlignment="1">
      <alignment horizontal="right"/>
    </xf>
    <xf numFmtId="174" fontId="6" fillId="0" borderId="0" xfId="0" applyNumberFormat="1" applyFont="1" applyBorder="1" applyAlignment="1">
      <alignment horizontal="left" indent="1"/>
    </xf>
    <xf numFmtId="177"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1"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170" fontId="0" fillId="0" borderId="0" xfId="0" applyNumberFormat="1"/>
    <xf numFmtId="177" fontId="2" fillId="0" borderId="0" xfId="0" applyNumberFormat="1" applyFont="1" applyAlignment="1">
      <alignment horizontal="right"/>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0" fontId="43" fillId="0" borderId="0" xfId="0" applyFont="1" applyBorder="1" applyAlignment="1">
      <alignment vertical="top"/>
    </xf>
    <xf numFmtId="174"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2" fillId="0" borderId="0" xfId="0" applyFont="1" applyAlignment="1"/>
    <xf numFmtId="167" fontId="2" fillId="0" borderId="0" xfId="0" applyNumberFormat="1" applyFont="1" applyBorder="1" applyAlignment="1">
      <alignment horizontal="right" indent="2"/>
    </xf>
    <xf numFmtId="175" fontId="27" fillId="0" borderId="0" xfId="0" applyNumberFormat="1" applyFont="1" applyBorder="1" applyAlignment="1">
      <alignment horizontal="right" indent="2"/>
    </xf>
    <xf numFmtId="0" fontId="46" fillId="0" borderId="0" xfId="0" applyFont="1" applyProtection="1"/>
    <xf numFmtId="0" fontId="45" fillId="0" borderId="0" xfId="0" applyFont="1" applyAlignment="1" applyProtection="1">
      <alignment vertical="center"/>
    </xf>
    <xf numFmtId="0" fontId="47"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4"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0" fontId="8" fillId="0" borderId="0" xfId="0" applyNumberFormat="1" applyFont="1" applyBorder="1" applyAlignment="1">
      <alignment horizontal="right" indent="3"/>
    </xf>
    <xf numFmtId="170" fontId="4" fillId="0" borderId="0" xfId="0" applyNumberFormat="1" applyFont="1" applyBorder="1" applyAlignment="1"/>
    <xf numFmtId="2" fontId="0" fillId="0" borderId="0" xfId="0" applyNumberFormat="1"/>
    <xf numFmtId="0" fontId="0" fillId="0" borderId="0" xfId="0" applyAlignment="1">
      <alignment wrapText="1"/>
    </xf>
    <xf numFmtId="9" fontId="2" fillId="0" borderId="0" xfId="0" applyNumberFormat="1" applyFont="1" applyBorder="1" applyAlignment="1">
      <alignment horizontal="center" wrapText="1"/>
    </xf>
    <xf numFmtId="0" fontId="48" fillId="0" borderId="0" xfId="0" applyFont="1"/>
    <xf numFmtId="0" fontId="49" fillId="0" borderId="0" xfId="0" applyFont="1"/>
    <xf numFmtId="170" fontId="8" fillId="0" borderId="0" xfId="0" applyNumberFormat="1" applyFont="1" applyBorder="1" applyAlignment="1">
      <alignment horizontal="right" indent="2"/>
    </xf>
    <xf numFmtId="0" fontId="0" fillId="0" borderId="0" xfId="0" applyBorder="1"/>
    <xf numFmtId="0" fontId="20" fillId="0" borderId="0" xfId="2" applyBorder="1" applyAlignment="1" applyProtection="1"/>
    <xf numFmtId="0" fontId="2" fillId="0" borderId="0" xfId="0" applyFont="1" applyBorder="1" applyAlignment="1">
      <alignment horizontal="right" indent="5"/>
    </xf>
    <xf numFmtId="0" fontId="50" fillId="0" borderId="0" xfId="0" applyFont="1" applyBorder="1" applyAlignment="1">
      <alignment horizontal="center" vertical="center"/>
    </xf>
    <xf numFmtId="0" fontId="50"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9" fontId="6" fillId="0" borderId="0" xfId="0" applyNumberFormat="1" applyFont="1" applyBorder="1" applyAlignment="1">
      <alignment horizontal="right" indent="1"/>
    </xf>
    <xf numFmtId="180"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0" fontId="36" fillId="0" borderId="0" xfId="0" applyNumberFormat="1" applyFont="1" applyBorder="1" applyAlignment="1">
      <alignment horizontal="left"/>
    </xf>
    <xf numFmtId="0" fontId="51" fillId="0" borderId="0" xfId="0" applyFont="1" applyProtection="1"/>
    <xf numFmtId="170" fontId="36" fillId="0" borderId="0" xfId="0" applyNumberFormat="1" applyFont="1" applyBorder="1" applyAlignment="1">
      <alignment horizontal="left"/>
    </xf>
    <xf numFmtId="170" fontId="18" fillId="0" borderId="0" xfId="0" applyNumberFormat="1" applyFont="1" applyBorder="1" applyAlignment="1"/>
    <xf numFmtId="2" fontId="0" fillId="0" borderId="0" xfId="0" applyNumberFormat="1" applyAlignment="1"/>
    <xf numFmtId="0" fontId="2" fillId="0" borderId="0" xfId="0" applyFont="1" applyFill="1" applyBorder="1" applyAlignment="1" applyProtection="1">
      <alignment horizontal="left" wrapText="1" indent="2"/>
      <protection locked="0"/>
    </xf>
    <xf numFmtId="174" fontId="6" fillId="0" borderId="0" xfId="0" applyNumberFormat="1" applyFont="1" applyBorder="1" applyAlignment="1">
      <alignment horizontal="left" indent="3"/>
    </xf>
    <xf numFmtId="0" fontId="2" fillId="0" borderId="5" xfId="0" applyFont="1" applyBorder="1" applyAlignment="1">
      <alignment horizontal="center" vertical="center" wrapText="1"/>
    </xf>
    <xf numFmtId="165" fontId="36" fillId="0" borderId="0" xfId="0" applyNumberFormat="1" applyFont="1" applyBorder="1" applyAlignment="1">
      <alignment horizontal="left"/>
    </xf>
    <xf numFmtId="180" fontId="0" fillId="0" borderId="0" xfId="0" applyNumberFormat="1" applyBorder="1" applyAlignment="1">
      <alignment horizontal="left"/>
    </xf>
    <xf numFmtId="0" fontId="6" fillId="0" borderId="0" xfId="0" applyFont="1" applyBorder="1" applyAlignment="1">
      <alignment horizontal="center" vertical="center" wrapText="1"/>
    </xf>
    <xf numFmtId="174" fontId="33" fillId="0" borderId="0" xfId="0" applyNumberFormat="1" applyFont="1" applyBorder="1" applyAlignment="1">
      <alignment wrapText="1"/>
    </xf>
    <xf numFmtId="0" fontId="45" fillId="0" borderId="0" xfId="0" applyFont="1" applyBorder="1" applyAlignment="1">
      <alignment horizontal="right"/>
    </xf>
    <xf numFmtId="170" fontId="8" fillId="0" borderId="0" xfId="0" applyNumberFormat="1" applyFont="1" applyBorder="1" applyAlignment="1">
      <alignment horizontal="right" indent="4"/>
    </xf>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2" fillId="0" borderId="0" xfId="2" applyFont="1" applyAlignment="1" applyProtection="1"/>
    <xf numFmtId="174" fontId="2" fillId="0" borderId="0" xfId="0" applyNumberFormat="1" applyFont="1" applyBorder="1" applyAlignment="1">
      <alignment horizontal="left" indent="3"/>
    </xf>
    <xf numFmtId="0" fontId="0" fillId="0" borderId="0" xfId="0" applyAlignment="1"/>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4" fillId="0" borderId="0" xfId="0" applyFont="1" applyAlignment="1">
      <alignment horizontal="left"/>
    </xf>
    <xf numFmtId="165" fontId="19" fillId="0" borderId="0" xfId="0" applyNumberFormat="1" applyFont="1" applyAlignment="1"/>
    <xf numFmtId="170" fontId="6" fillId="0" borderId="0" xfId="0" applyNumberFormat="1" applyFont="1"/>
    <xf numFmtId="170" fontId="2" fillId="0" borderId="0" xfId="0" applyNumberFormat="1" applyFont="1" applyBorder="1" applyAlignment="1">
      <alignment horizontal="right" indent="4"/>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0" xfId="0" applyFont="1" applyBorder="1" applyAlignment="1">
      <alignment horizontal="center" wrapText="1"/>
    </xf>
    <xf numFmtId="171" fontId="2" fillId="0" borderId="0" xfId="0" applyNumberFormat="1" applyFont="1" applyBorder="1" applyAlignment="1">
      <alignment horizontal="right" indent="3"/>
    </xf>
    <xf numFmtId="0" fontId="2" fillId="0" borderId="0" xfId="0" applyFont="1" applyBorder="1" applyAlignment="1">
      <alignment wrapText="1"/>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165" fontId="0" fillId="0" borderId="0" xfId="0" applyNumberFormat="1"/>
    <xf numFmtId="0" fontId="0" fillId="0" borderId="0" xfId="0" applyBorder="1" applyAlignment="1">
      <alignment horizontal="left"/>
    </xf>
    <xf numFmtId="0" fontId="4" fillId="0" borderId="0" xfId="0" applyFont="1" applyBorder="1" applyAlignment="1"/>
    <xf numFmtId="170" fontId="2"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0" fillId="0" borderId="0" xfId="2" applyAlignment="1" applyProtection="1"/>
    <xf numFmtId="3" fontId="2" fillId="0" borderId="2" xfId="0" applyNumberFormat="1" applyFont="1" applyBorder="1" applyAlignment="1">
      <alignment horizontal="center"/>
    </xf>
    <xf numFmtId="0" fontId="0" fillId="0" borderId="0" xfId="0" applyAlignment="1"/>
    <xf numFmtId="0" fontId="20" fillId="0" borderId="0" xfId="2" applyAlignment="1" applyProtection="1"/>
    <xf numFmtId="0" fontId="20" fillId="0" borderId="0" xfId="2" applyAlignment="1" applyProtection="1"/>
    <xf numFmtId="0" fontId="20" fillId="0" borderId="0" xfId="2" applyAlignment="1" applyProtection="1"/>
    <xf numFmtId="14" fontId="20" fillId="0" borderId="0" xfId="2" applyNumberFormat="1" applyAlignment="1" applyProtection="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4" fillId="0" borderId="0" xfId="0" applyFont="1" applyAlignment="1">
      <alignment horizontal="left"/>
    </xf>
    <xf numFmtId="0" fontId="0" fillId="0" borderId="0" xfId="0" applyAlignment="1"/>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2" fontId="0" fillId="0" borderId="0" xfId="0" applyNumberFormat="1" applyBorder="1" applyAlignment="1">
      <alignment horizontal="left"/>
    </xf>
    <xf numFmtId="177" fontId="0" fillId="0" borderId="0" xfId="0" applyNumberFormat="1" applyBorder="1" applyAlignment="1">
      <alignment horizontal="left"/>
    </xf>
    <xf numFmtId="171" fontId="2" fillId="0" borderId="0" xfId="0" applyNumberFormat="1" applyFont="1" applyBorder="1" applyAlignment="1"/>
    <xf numFmtId="0" fontId="2" fillId="0" borderId="2" xfId="0" applyFont="1" applyBorder="1" applyAlignment="1">
      <alignment horizontal="center" vertical="center" wrapText="1"/>
    </xf>
    <xf numFmtId="0" fontId="4" fillId="0" borderId="0" xfId="0" applyFont="1" applyBorder="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49" fontId="16" fillId="0" borderId="0" xfId="0" applyNumberFormat="1" applyFont="1" applyAlignment="1">
      <alignment horizontal="left"/>
    </xf>
    <xf numFmtId="170" fontId="6" fillId="0" borderId="0" xfId="0" applyNumberFormat="1" applyFont="1" applyBorder="1" applyAlignment="1">
      <alignment horizontal="right" indent="1"/>
    </xf>
    <xf numFmtId="0" fontId="2" fillId="0" borderId="0" xfId="0" applyFont="1" applyBorder="1" applyAlignment="1">
      <alignment horizontal="center" vertical="center"/>
    </xf>
    <xf numFmtId="0" fontId="4" fillId="0" borderId="0" xfId="0" applyFont="1" applyBorder="1" applyAlignment="1"/>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0" fillId="0" borderId="15" xfId="0" applyBorder="1" applyAlignment="1">
      <alignment horizontal="left"/>
    </xf>
    <xf numFmtId="0" fontId="2" fillId="0" borderId="0" xfId="0" applyFont="1" applyAlignment="1"/>
    <xf numFmtId="0" fontId="4" fillId="0" borderId="0" xfId="0" applyFont="1" applyAlignment="1"/>
    <xf numFmtId="49" fontId="16" fillId="0" borderId="0" xfId="0" applyNumberFormat="1" applyFont="1" applyAlignment="1">
      <alignment horizontal="left"/>
    </xf>
    <xf numFmtId="0" fontId="0" fillId="0" borderId="15" xfId="0" applyBorder="1"/>
    <xf numFmtId="174" fontId="2" fillId="0" borderId="0" xfId="0" applyNumberFormat="1" applyFont="1" applyBorder="1" applyAlignment="1">
      <alignment horizontal="left" wrapText="1" indent="1"/>
    </xf>
    <xf numFmtId="0" fontId="2" fillId="0" borderId="0"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165" fontId="2" fillId="0" borderId="0" xfId="0" applyNumberFormat="1" applyFont="1" applyBorder="1" applyAlignment="1">
      <alignment horizontal="right"/>
    </xf>
    <xf numFmtId="0" fontId="20" fillId="0" borderId="0" xfId="2" applyFont="1" applyAlignment="1" applyProtection="1"/>
    <xf numFmtId="0" fontId="20" fillId="0" borderId="0" xfId="2" applyAlignment="1" applyProtection="1"/>
    <xf numFmtId="0" fontId="0" fillId="0" borderId="0" xfId="0" applyBorder="1" applyAlignment="1">
      <alignment horizontal="left"/>
    </xf>
    <xf numFmtId="49" fontId="16" fillId="0" borderId="0" xfId="5" applyNumberFormat="1" applyFont="1" applyAlignment="1">
      <alignment horizontal="left"/>
    </xf>
    <xf numFmtId="0" fontId="19" fillId="0" borderId="0" xfId="5" applyFont="1" applyBorder="1" applyAlignment="1">
      <alignment horizontal="left"/>
    </xf>
    <xf numFmtId="0" fontId="36" fillId="0" borderId="0" xfId="5"/>
    <xf numFmtId="0" fontId="36" fillId="0" borderId="0" xfId="5" applyBorder="1" applyAlignment="1">
      <alignment horizontal="left"/>
    </xf>
    <xf numFmtId="0" fontId="2" fillId="0" borderId="0" xfId="5" applyFont="1" applyBorder="1" applyAlignment="1">
      <alignment horizontal="left" wrapText="1"/>
    </xf>
    <xf numFmtId="164" fontId="2" fillId="0" borderId="0" xfId="5" applyNumberFormat="1" applyFont="1" applyBorder="1" applyAlignment="1">
      <alignment horizontal="left"/>
    </xf>
    <xf numFmtId="164" fontId="2" fillId="0" borderId="0" xfId="5" applyNumberFormat="1" applyFont="1" applyBorder="1" applyAlignment="1">
      <alignment horizontal="right"/>
    </xf>
    <xf numFmtId="0" fontId="2" fillId="0" borderId="1" xfId="5" applyFont="1" applyBorder="1" applyAlignment="1">
      <alignment horizontal="center" vertical="center" wrapText="1"/>
    </xf>
    <xf numFmtId="0" fontId="2" fillId="0" borderId="0" xfId="5" applyFont="1" applyBorder="1" applyAlignment="1">
      <alignment horizontal="center" vertical="center" wrapText="1"/>
    </xf>
    <xf numFmtId="0" fontId="2" fillId="0" borderId="0" xfId="5" applyFont="1" applyBorder="1" applyAlignment="1">
      <alignment horizontal="center" wrapText="1"/>
    </xf>
    <xf numFmtId="167" fontId="2" fillId="0" borderId="0" xfId="5" applyNumberFormat="1" applyFont="1" applyBorder="1" applyAlignment="1">
      <alignment horizontal="right" indent="1"/>
    </xf>
    <xf numFmtId="170" fontId="2" fillId="0" borderId="0" xfId="5" applyNumberFormat="1" applyFont="1" applyBorder="1" applyAlignment="1">
      <alignment horizontal="right" indent="1"/>
    </xf>
    <xf numFmtId="170" fontId="2" fillId="0" borderId="0" xfId="5" applyNumberFormat="1" applyFont="1" applyFill="1" applyBorder="1" applyAlignment="1">
      <alignment horizontal="right" indent="1"/>
    </xf>
    <xf numFmtId="0" fontId="2" fillId="0" borderId="0" xfId="5" applyFont="1" applyAlignment="1"/>
    <xf numFmtId="0" fontId="4" fillId="0" borderId="0" xfId="5" applyFont="1" applyAlignment="1">
      <alignment horizontal="left"/>
    </xf>
    <xf numFmtId="0" fontId="2" fillId="0" borderId="0" xfId="5" applyFont="1" applyAlignment="1">
      <alignment horizontal="left"/>
    </xf>
    <xf numFmtId="0" fontId="2" fillId="0" borderId="2" xfId="5" applyFont="1" applyBorder="1" applyAlignment="1">
      <alignment horizontal="center" vertical="center" wrapText="1"/>
    </xf>
    <xf numFmtId="0" fontId="2" fillId="0" borderId="3" xfId="5" applyFont="1" applyBorder="1" applyAlignment="1">
      <alignment horizontal="center" vertical="center"/>
    </xf>
    <xf numFmtId="170" fontId="2" fillId="0" borderId="0" xfId="5" applyNumberFormat="1" applyFont="1" applyAlignment="1"/>
    <xf numFmtId="0" fontId="2" fillId="0" borderId="0" xfId="5" applyFont="1" applyBorder="1" applyAlignment="1">
      <alignment horizontal="left"/>
    </xf>
    <xf numFmtId="0" fontId="4" fillId="0" borderId="0" xfId="5" applyFont="1" applyBorder="1" applyAlignment="1">
      <alignment horizontal="left"/>
    </xf>
    <xf numFmtId="0" fontId="4" fillId="0" borderId="0" xfId="5" applyFont="1" applyAlignment="1"/>
    <xf numFmtId="0" fontId="2" fillId="0" borderId="3" xfId="5" applyFont="1" applyBorder="1" applyAlignment="1">
      <alignment horizontal="center" vertical="center" wrapText="1"/>
    </xf>
    <xf numFmtId="170" fontId="2" fillId="0" borderId="0" xfId="5" applyNumberFormat="1" applyFont="1" applyBorder="1" applyAlignment="1">
      <alignment horizontal="right" indent="3"/>
    </xf>
    <xf numFmtId="0" fontId="2" fillId="0" borderId="0" xfId="5" applyFont="1" applyBorder="1" applyAlignment="1">
      <alignment horizontal="right"/>
    </xf>
    <xf numFmtId="0" fontId="2" fillId="0" borderId="0" xfId="5" applyFont="1" applyAlignment="1">
      <alignment horizontal="right"/>
    </xf>
    <xf numFmtId="1" fontId="2" fillId="0" borderId="0" xfId="5" applyNumberFormat="1" applyFont="1" applyBorder="1" applyAlignment="1">
      <alignment horizontal="right" wrapText="1"/>
    </xf>
    <xf numFmtId="171" fontId="27" fillId="0" borderId="0" xfId="5" applyNumberFormat="1" applyFont="1" applyBorder="1" applyAlignment="1">
      <alignment horizontal="right" indent="3"/>
    </xf>
    <xf numFmtId="49" fontId="2" fillId="0" borderId="0" xfId="5" applyNumberFormat="1" applyFont="1" applyBorder="1" applyAlignment="1">
      <alignment horizontal="right" wrapText="1"/>
    </xf>
    <xf numFmtId="49" fontId="2" fillId="0" borderId="0" xfId="5" applyNumberFormat="1" applyFont="1" applyBorder="1" applyAlignment="1">
      <alignment horizontal="left" wrapText="1"/>
    </xf>
    <xf numFmtId="0" fontId="34" fillId="0" borderId="0" xfId="5" applyFont="1" applyBorder="1" applyAlignment="1">
      <alignment horizontal="left"/>
    </xf>
    <xf numFmtId="0" fontId="19" fillId="0" borderId="0" xfId="5" applyFont="1" applyAlignment="1"/>
    <xf numFmtId="49" fontId="2" fillId="0" borderId="1" xfId="5" applyNumberFormat="1" applyFont="1" applyBorder="1" applyAlignment="1">
      <alignment horizontal="center" vertical="center" wrapText="1"/>
    </xf>
    <xf numFmtId="49" fontId="2" fillId="0" borderId="1" xfId="5" applyNumberFormat="1" applyFont="1" applyFill="1" applyBorder="1" applyAlignment="1">
      <alignment horizontal="center" vertical="center" wrapText="1"/>
    </xf>
    <xf numFmtId="49" fontId="2" fillId="0" borderId="2" xfId="5" applyNumberFormat="1" applyFont="1" applyBorder="1" applyAlignment="1">
      <alignment horizontal="center" vertical="center" wrapText="1"/>
    </xf>
    <xf numFmtId="0" fontId="7" fillId="0" borderId="0" xfId="5" applyFont="1" applyBorder="1" applyAlignment="1">
      <alignment horizontal="center" vertical="center" wrapText="1"/>
    </xf>
    <xf numFmtId="0" fontId="2" fillId="0" borderId="0" xfId="5" applyNumberFormat="1" applyFont="1" applyBorder="1" applyAlignment="1">
      <alignment horizontal="center" vertical="center" wrapText="1"/>
    </xf>
    <xf numFmtId="170" fontId="36" fillId="0" borderId="0" xfId="5" applyNumberFormat="1" applyBorder="1" applyAlignment="1">
      <alignment horizontal="left"/>
    </xf>
    <xf numFmtId="170" fontId="2" fillId="0" borderId="0" xfId="5" applyNumberFormat="1" applyFont="1" applyBorder="1" applyAlignment="1">
      <alignment horizontal="left"/>
    </xf>
    <xf numFmtId="0" fontId="2" fillId="0" borderId="0" xfId="5" applyFont="1" applyBorder="1" applyAlignment="1">
      <alignment horizontal="left" vertical="center"/>
    </xf>
    <xf numFmtId="49" fontId="2" fillId="0" borderId="0" xfId="5" applyNumberFormat="1" applyFont="1" applyBorder="1" applyAlignment="1">
      <alignment horizontal="center" wrapText="1"/>
    </xf>
    <xf numFmtId="0" fontId="0" fillId="0" borderId="0" xfId="0" applyAlignment="1"/>
    <xf numFmtId="0" fontId="2" fillId="0" borderId="0" xfId="0" applyFont="1" applyBorder="1" applyAlignment="1">
      <alignment horizont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165" fontId="2" fillId="0" borderId="0" xfId="0" applyNumberFormat="1" applyFont="1" applyBorder="1" applyAlignment="1"/>
    <xf numFmtId="0" fontId="4" fillId="0" borderId="0" xfId="0" applyFont="1" applyAlignment="1">
      <alignment horizontal="left"/>
    </xf>
    <xf numFmtId="170" fontId="2" fillId="0" borderId="0" xfId="5" applyNumberFormat="1" applyFont="1" applyBorder="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4" fillId="0" borderId="0" xfId="0" applyFont="1" applyBorder="1" applyAlignment="1"/>
    <xf numFmtId="2" fontId="2" fillId="0" borderId="0" xfId="0" applyNumberFormat="1" applyFont="1" applyAlignment="1">
      <alignment horizontal="right" indent="1"/>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0" fillId="0" borderId="0" xfId="2" applyAlignment="1" applyProtection="1"/>
    <xf numFmtId="0" fontId="2" fillId="0" borderId="1" xfId="5" applyFont="1" applyBorder="1" applyAlignment="1">
      <alignment horizontal="center" vertical="center" wrapText="1"/>
    </xf>
    <xf numFmtId="0" fontId="20" fillId="0" borderId="0" xfId="2" applyFont="1" applyAlignment="1" applyProtection="1"/>
    <xf numFmtId="0" fontId="2" fillId="0" borderId="3" xfId="5" applyFont="1" applyBorder="1" applyAlignment="1">
      <alignment horizontal="center" vertical="center"/>
    </xf>
    <xf numFmtId="0" fontId="4" fillId="0" borderId="0" xfId="5" applyFont="1" applyAlignment="1">
      <alignment horizontal="left"/>
    </xf>
    <xf numFmtId="179" fontId="2" fillId="0" borderId="0" xfId="0" applyNumberFormat="1" applyFont="1" applyBorder="1" applyAlignment="1">
      <alignment horizontal="right" indent="1"/>
    </xf>
    <xf numFmtId="180" fontId="2" fillId="0" borderId="0" xfId="0" applyNumberFormat="1" applyFont="1" applyBorder="1" applyAlignment="1">
      <alignment horizontal="right" indent="1"/>
    </xf>
    <xf numFmtId="0" fontId="2" fillId="0" borderId="0" xfId="5" applyFont="1" applyBorder="1" applyAlignment="1">
      <alignment horizontal="center" vertical="center"/>
    </xf>
    <xf numFmtId="0" fontId="2" fillId="0" borderId="0" xfId="5" applyFont="1" applyBorder="1" applyAlignment="1">
      <alignment horizontal="center"/>
    </xf>
    <xf numFmtId="0" fontId="2" fillId="0" borderId="9"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0" xfId="5" applyFont="1"/>
    <xf numFmtId="1" fontId="2" fillId="0" borderId="0" xfId="5" applyNumberFormat="1" applyFont="1"/>
    <xf numFmtId="9" fontId="36" fillId="0" borderId="0" xfId="5" applyNumberFormat="1"/>
    <xf numFmtId="9" fontId="2" fillId="0" borderId="0" xfId="5" applyNumberFormat="1" applyFont="1" applyBorder="1" applyAlignment="1">
      <alignment horizontal="right"/>
    </xf>
    <xf numFmtId="0" fontId="2" fillId="0" borderId="0" xfId="0" applyFont="1" applyBorder="1" applyAlignment="1">
      <alignment horizontal="center" wrapText="1"/>
    </xf>
    <xf numFmtId="0" fontId="4" fillId="0" borderId="0" xfId="0" applyFont="1" applyAlignment="1">
      <alignment horizontal="left"/>
    </xf>
    <xf numFmtId="170" fontId="54" fillId="0" borderId="0" xfId="0" applyNumberFormat="1" applyFont="1" applyBorder="1" applyAlignment="1">
      <alignment horizontal="right" indent="2"/>
    </xf>
    <xf numFmtId="170" fontId="2" fillId="0" borderId="0" xfId="0" applyNumberFormat="1" applyFont="1" applyBorder="1" applyAlignment="1">
      <alignment horizontal="right" wrapText="1" indent="2"/>
    </xf>
    <xf numFmtId="0" fontId="20" fillId="0" borderId="0" xfId="2" applyAlignment="1" applyProtection="1"/>
    <xf numFmtId="0" fontId="20" fillId="0" borderId="0" xfId="2" applyFont="1" applyAlignment="1" applyProtection="1"/>
    <xf numFmtId="167" fontId="6" fillId="0" borderId="0" xfId="0" applyNumberFormat="1" applyFont="1" applyBorder="1" applyAlignment="1">
      <alignment horizontal="right" indent="1"/>
    </xf>
    <xf numFmtId="0" fontId="8" fillId="0" borderId="0" xfId="0" applyFont="1" applyAlignment="1" applyProtection="1">
      <alignment vertical="center"/>
    </xf>
    <xf numFmtId="0" fontId="20" fillId="0" borderId="0" xfId="2" applyAlignment="1" applyProtection="1"/>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170" fontId="0" fillId="0" borderId="0" xfId="0" applyNumberFormat="1" applyAlignment="1"/>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4" fontId="2" fillId="0" borderId="0" xfId="0" applyNumberFormat="1" applyFont="1" applyBorder="1" applyAlignment="1">
      <alignment horizontal="left" wrapText="1" indent="2"/>
    </xf>
    <xf numFmtId="174" fontId="2" fillId="0" borderId="0" xfId="0" applyNumberFormat="1" applyFont="1" applyBorder="1" applyAlignment="1">
      <alignment horizontal="left" wrapText="1"/>
    </xf>
    <xf numFmtId="0" fontId="2" fillId="0" borderId="0" xfId="0" applyNumberFormat="1" applyFont="1" applyBorder="1" applyAlignment="1">
      <alignment horizontal="left" wrapText="1"/>
    </xf>
    <xf numFmtId="181" fontId="2" fillId="0" borderId="0" xfId="6" applyNumberFormat="1" applyFont="1" applyAlignment="1">
      <alignment horizontal="right"/>
    </xf>
    <xf numFmtId="0" fontId="2" fillId="0" borderId="2" xfId="0" applyFont="1" applyBorder="1" applyAlignment="1">
      <alignment horizontal="center" vertical="center" wrapText="1"/>
    </xf>
    <xf numFmtId="2" fontId="27" fillId="0" borderId="0" xfId="0" applyNumberFormat="1" applyFont="1" applyBorder="1" applyAlignment="1">
      <alignment horizontal="right" indent="4"/>
    </xf>
    <xf numFmtId="1" fontId="0" fillId="0" borderId="0" xfId="0" applyNumberFormat="1"/>
    <xf numFmtId="182" fontId="0" fillId="0" borderId="0" xfId="0" applyNumberFormat="1" applyBorder="1" applyAlignment="1">
      <alignment horizontal="left"/>
    </xf>
    <xf numFmtId="0" fontId="4" fillId="0" borderId="0" xfId="5" applyFont="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2" fillId="0" borderId="0" xfId="0" applyFont="1" applyBorder="1" applyAlignment="1">
      <alignment horizontal="center" wrapText="1"/>
    </xf>
    <xf numFmtId="0" fontId="0" fillId="0" borderId="0" xfId="0" applyBorder="1" applyAlignment="1">
      <alignment horizontal="left"/>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20" fillId="0" borderId="0" xfId="2" applyAlignment="1" applyProtection="1"/>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177" fontId="2" fillId="0" borderId="0" xfId="5" applyNumberFormat="1" applyFont="1"/>
    <xf numFmtId="177" fontId="2" fillId="0" borderId="0" xfId="5" applyNumberFormat="1" applyFont="1" applyAlignment="1">
      <alignment horizontal="right"/>
    </xf>
    <xf numFmtId="0" fontId="0" fillId="0" borderId="0" xfId="0" applyBorder="1" applyAlignment="1">
      <alignment horizontal="left"/>
    </xf>
    <xf numFmtId="0" fontId="2" fillId="0" borderId="0" xfId="0" applyFont="1" applyBorder="1" applyAlignment="1">
      <alignment horizontal="center" wrapText="1"/>
    </xf>
    <xf numFmtId="165" fontId="0" fillId="0" borderId="0" xfId="0" applyNumberFormat="1" applyAlignment="1"/>
    <xf numFmtId="9" fontId="2" fillId="0" borderId="0" xfId="0" applyNumberFormat="1" applyFont="1" applyAlignment="1">
      <alignment horizontal="right"/>
    </xf>
    <xf numFmtId="170" fontId="4" fillId="0" borderId="0" xfId="0" applyNumberFormat="1" applyFont="1" applyBorder="1" applyAlignment="1">
      <alignment horizontal="left"/>
    </xf>
    <xf numFmtId="170" fontId="2" fillId="0" borderId="0" xfId="0" applyNumberFormat="1" applyFont="1" applyBorder="1" applyAlignment="1">
      <alignment horizontal="right" indent="5"/>
    </xf>
    <xf numFmtId="0" fontId="4" fillId="0" borderId="0" xfId="0" applyFont="1" applyBorder="1" applyAlignment="1"/>
    <xf numFmtId="0" fontId="4" fillId="0" borderId="0" xfId="0" applyFont="1" applyAlignment="1">
      <alignment horizontal="left"/>
    </xf>
    <xf numFmtId="174"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170" fontId="27" fillId="0" borderId="0" xfId="0" applyNumberFormat="1" applyFont="1" applyBorder="1" applyAlignment="1">
      <alignment horizontal="right" indent="1"/>
    </xf>
    <xf numFmtId="170" fontId="27" fillId="0" borderId="0" xfId="0" applyNumberFormat="1" applyFont="1" applyBorder="1" applyAlignment="1">
      <alignment horizontal="right" indent="4"/>
    </xf>
    <xf numFmtId="0" fontId="20" fillId="0" borderId="0" xfId="2" applyAlignment="1" applyProtection="1"/>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36" fillId="0" borderId="0" xfId="0" applyFont="1"/>
    <xf numFmtId="178" fontId="27" fillId="0" borderId="0" xfId="0" applyNumberFormat="1" applyFont="1" applyBorder="1" applyAlignment="1">
      <alignment horizontal="right" indent="1"/>
    </xf>
    <xf numFmtId="170" fontId="57" fillId="0" borderId="0" xfId="0" applyNumberFormat="1" applyFont="1" applyBorder="1" applyAlignment="1">
      <alignment horizontal="right" indent="1"/>
    </xf>
    <xf numFmtId="171" fontId="58" fillId="0" borderId="0" xfId="0" applyNumberFormat="1" applyFont="1" applyBorder="1" applyAlignment="1">
      <alignment horizontal="right" indent="2"/>
    </xf>
    <xf numFmtId="170" fontId="27" fillId="0" borderId="0" xfId="0" applyNumberFormat="1" applyFont="1" applyBorder="1" applyAlignment="1">
      <alignment horizontal="right"/>
    </xf>
    <xf numFmtId="177" fontId="27" fillId="0" borderId="0" xfId="0" applyNumberFormat="1" applyFont="1" applyAlignment="1">
      <alignment horizontal="right"/>
    </xf>
    <xf numFmtId="170" fontId="57" fillId="0" borderId="0" xfId="0" applyNumberFormat="1" applyFont="1" applyBorder="1" applyAlignment="1">
      <alignment horizontal="right"/>
    </xf>
    <xf numFmtId="171" fontId="27" fillId="0" borderId="0" xfId="0" applyNumberFormat="1" applyFont="1" applyBorder="1" applyAlignment="1">
      <alignment horizontal="right"/>
    </xf>
    <xf numFmtId="171" fontId="57" fillId="0" borderId="0" xfId="0" applyNumberFormat="1" applyFont="1" applyBorder="1" applyAlignment="1">
      <alignment horizontal="right"/>
    </xf>
    <xf numFmtId="171" fontId="27" fillId="0" borderId="0" xfId="0" applyNumberFormat="1" applyFont="1" applyBorder="1" applyAlignment="1">
      <alignment horizontal="right" indent="2"/>
    </xf>
    <xf numFmtId="170" fontId="27" fillId="0" borderId="0" xfId="0" applyNumberFormat="1" applyFont="1" applyBorder="1" applyAlignment="1">
      <alignment horizontal="right" indent="2"/>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9" fillId="0" borderId="0" xfId="0" applyFont="1" applyFill="1" applyBorder="1" applyAlignment="1">
      <alignment horizontal="left"/>
    </xf>
    <xf numFmtId="0" fontId="0" fillId="0" borderId="0" xfId="0" applyFill="1"/>
    <xf numFmtId="0" fontId="32" fillId="0" borderId="0" xfId="0" applyFont="1" applyFill="1" applyAlignment="1"/>
    <xf numFmtId="49" fontId="16" fillId="0" borderId="0" xfId="0" applyNumberFormat="1" applyFont="1" applyFill="1" applyAlignment="1">
      <alignment horizontal="left"/>
    </xf>
    <xf numFmtId="49" fontId="16" fillId="0" borderId="0" xfId="0" applyNumberFormat="1" applyFont="1" applyFill="1" applyBorder="1" applyAlignment="1">
      <alignment horizontal="left"/>
    </xf>
    <xf numFmtId="170" fontId="2" fillId="0" borderId="0" xfId="5" applyNumberFormat="1" applyFont="1" applyFill="1" applyBorder="1" applyAlignment="1">
      <alignment horizontal="right" indent="1"/>
    </xf>
    <xf numFmtId="0" fontId="0" fillId="0" borderId="0" xfId="0" applyFill="1" applyBorder="1" applyAlignment="1">
      <alignment horizontal="left"/>
    </xf>
    <xf numFmtId="0" fontId="2" fillId="0" borderId="4" xfId="0" applyFont="1" applyFill="1" applyBorder="1" applyAlignment="1">
      <alignment horizontal="center"/>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174" fontId="6" fillId="0" borderId="0" xfId="0" quotePrefix="1" applyNumberFormat="1" applyFont="1" applyFill="1" applyBorder="1" applyAlignment="1">
      <alignment horizontal="left" indent="2"/>
    </xf>
    <xf numFmtId="174" fontId="6" fillId="0" borderId="0" xfId="0" applyNumberFormat="1" applyFont="1" applyFill="1" applyBorder="1" applyAlignment="1">
      <alignment horizontal="left" indent="2"/>
    </xf>
    <xf numFmtId="174" fontId="2" fillId="0" borderId="0" xfId="0" applyNumberFormat="1" applyFont="1" applyFill="1" applyBorder="1" applyAlignment="1">
      <alignment horizontal="left" indent="2"/>
    </xf>
    <xf numFmtId="170" fontId="0" fillId="0" borderId="0" xfId="0" applyNumberFormat="1" applyFill="1" applyBorder="1" applyAlignment="1">
      <alignment horizontal="left"/>
    </xf>
    <xf numFmtId="0" fontId="2" fillId="0" borderId="0" xfId="0" applyFont="1" applyFill="1" applyBorder="1" applyAlignment="1">
      <alignment horizontal="left"/>
    </xf>
    <xf numFmtId="0" fontId="4" fillId="0" borderId="0" xfId="0" applyFont="1" applyFill="1" applyBorder="1" applyAlignment="1">
      <alignment horizontal="left"/>
    </xf>
    <xf numFmtId="0" fontId="2" fillId="0" borderId="0" xfId="0" applyFont="1" applyFill="1" applyBorder="1" applyAlignment="1">
      <alignment horizontal="left" wrapText="1"/>
    </xf>
    <xf numFmtId="170" fontId="2" fillId="0" borderId="0" xfId="5" applyNumberFormat="1" applyFont="1" applyFill="1" applyBorder="1" applyAlignment="1">
      <alignment horizontal="right" indent="1"/>
    </xf>
    <xf numFmtId="170" fontId="2" fillId="0" borderId="0" xfId="5" applyNumberFormat="1" applyFont="1" applyFill="1" applyBorder="1" applyAlignment="1">
      <alignment horizontal="right" indent="1"/>
    </xf>
    <xf numFmtId="170" fontId="2" fillId="0" borderId="0" xfId="5" applyNumberFormat="1" applyFont="1" applyFill="1" applyBorder="1" applyAlignment="1">
      <alignment horizontal="right" indent="1"/>
    </xf>
    <xf numFmtId="170" fontId="2" fillId="0" borderId="0" xfId="5" applyNumberFormat="1" applyFont="1" applyFill="1" applyBorder="1" applyAlignment="1">
      <alignment horizontal="right" inden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left" wrapText="1" indent="2"/>
    </xf>
    <xf numFmtId="0" fontId="2" fillId="0" borderId="0" xfId="0" applyFont="1" applyBorder="1" applyAlignment="1">
      <alignment horizontal="left" wrapText="1" indent="3"/>
    </xf>
    <xf numFmtId="0" fontId="0" fillId="0" borderId="0" xfId="0" applyBorder="1" applyAlignment="1">
      <alignment horizontal="left"/>
    </xf>
    <xf numFmtId="0" fontId="2" fillId="0" borderId="0" xfId="0" applyFont="1" applyBorder="1" applyAlignment="1">
      <alignment horizontal="left" wrapText="1" indent="1"/>
    </xf>
    <xf numFmtId="0" fontId="2" fillId="0" borderId="0" xfId="0" applyFont="1" applyBorder="1" applyAlignment="1">
      <alignment horizontal="left" wrapText="1" indent="2"/>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left" wrapText="1"/>
    </xf>
    <xf numFmtId="0" fontId="0" fillId="0" borderId="0" xfId="0" applyBorder="1" applyAlignment="1">
      <alignment horizontal="left"/>
    </xf>
    <xf numFmtId="0" fontId="4" fillId="0" borderId="0" xfId="0" applyFont="1" applyBorder="1" applyAlignment="1"/>
    <xf numFmtId="0" fontId="20" fillId="0" borderId="0" xfId="2" applyAlignment="1" applyProtection="1"/>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4" fillId="0" borderId="0" xfId="0" applyFont="1" applyAlignment="1">
      <alignment horizontal="left"/>
    </xf>
    <xf numFmtId="165" fontId="6" fillId="0" borderId="0" xfId="0" applyNumberFormat="1" applyFont="1" applyBorder="1" applyAlignment="1">
      <alignment horizontal="left"/>
    </xf>
    <xf numFmtId="0" fontId="20" fillId="0" borderId="0" xfId="2" applyAlignment="1" applyProtection="1"/>
    <xf numFmtId="170" fontId="27" fillId="0" borderId="0" xfId="0" applyNumberFormat="1" applyFont="1" applyBorder="1" applyAlignment="1">
      <alignment horizontal="left"/>
    </xf>
    <xf numFmtId="183" fontId="27" fillId="0" borderId="0" xfId="0" applyNumberFormat="1" applyFont="1" applyBorder="1" applyAlignment="1">
      <alignment horizontal="right" indent="1"/>
    </xf>
    <xf numFmtId="183" fontId="27" fillId="0" borderId="0" xfId="0" applyNumberFormat="1" applyFont="1" applyBorder="1" applyAlignment="1">
      <alignment horizontal="right" indent="3"/>
    </xf>
    <xf numFmtId="183" fontId="57" fillId="0" borderId="0" xfId="5" applyNumberFormat="1" applyFont="1" applyBorder="1" applyAlignment="1">
      <alignment horizontal="right" indent="4"/>
    </xf>
    <xf numFmtId="183" fontId="27" fillId="0" borderId="0" xfId="0" applyNumberFormat="1" applyFont="1" applyBorder="1" applyAlignment="1">
      <alignment horizontal="right" indent="4"/>
    </xf>
    <xf numFmtId="0" fontId="20" fillId="0" borderId="0" xfId="2" applyFont="1" applyAlignment="1" applyProtection="1"/>
    <xf numFmtId="1" fontId="20" fillId="0" borderId="0" xfId="2" applyNumberFormat="1" applyFont="1" applyFill="1" applyAlignment="1" applyProtection="1">
      <protection locked="0"/>
    </xf>
    <xf numFmtId="0" fontId="2" fillId="0" borderId="6" xfId="0" applyFont="1" applyBorder="1" applyAlignment="1">
      <alignment horizontal="center" vertical="center"/>
    </xf>
    <xf numFmtId="0" fontId="2" fillId="0" borderId="0" xfId="0" applyNumberFormat="1" applyFont="1" applyBorder="1" applyAlignment="1">
      <alignment horizontal="center" wrapText="1"/>
    </xf>
    <xf numFmtId="0" fontId="2" fillId="0" borderId="0" xfId="0" applyNumberFormat="1" applyFont="1" applyBorder="1" applyAlignment="1">
      <alignment wrapText="1"/>
    </xf>
    <xf numFmtId="0" fontId="2" fillId="0" borderId="0" xfId="0" applyNumberFormat="1" applyFont="1" applyBorder="1" applyAlignment="1">
      <alignment horizontal="left" indent="1"/>
    </xf>
    <xf numFmtId="0" fontId="0" fillId="0" borderId="0" xfId="0" applyNumberFormat="1" applyBorder="1" applyAlignment="1">
      <alignment horizontal="left"/>
    </xf>
    <xf numFmtId="0" fontId="2" fillId="0" borderId="0" xfId="0" applyFont="1" applyBorder="1" applyAlignment="1">
      <alignment horizontal="center" wrapText="1"/>
    </xf>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174" fontId="8" fillId="0" borderId="0" xfId="0" applyNumberFormat="1" applyFont="1" applyBorder="1" applyAlignment="1">
      <alignment wrapText="1"/>
    </xf>
    <xf numFmtId="0" fontId="20" fillId="0" borderId="0" xfId="2" applyAlignment="1" applyProtection="1">
      <alignment horizontal="left"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0" borderId="4" xfId="0" applyFont="1" applyBorder="1" applyAlignment="1">
      <alignment horizontal="center" vertical="center" wrapText="1"/>
    </xf>
    <xf numFmtId="0" fontId="36" fillId="0" borderId="8" xfId="0" applyFont="1" applyBorder="1" applyAlignment="1"/>
    <xf numFmtId="0" fontId="36" fillId="0" borderId="9" xfId="0" applyFont="1" applyBorder="1" applyAlignment="1"/>
    <xf numFmtId="0" fontId="0" fillId="0" borderId="5" xfId="0" applyBorder="1" applyAlignment="1"/>
    <xf numFmtId="0" fontId="0" fillId="0" borderId="11" xfId="0" applyBorder="1" applyAlignment="1"/>
    <xf numFmtId="0" fontId="36" fillId="0" borderId="13" xfId="0" applyFont="1" applyBorder="1" applyAlignment="1"/>
    <xf numFmtId="0" fontId="36" fillId="0" borderId="14" xfId="0" applyFont="1" applyBorder="1" applyAlignment="1"/>
    <xf numFmtId="0" fontId="0" fillId="0" borderId="8" xfId="0" applyBorder="1" applyAlignment="1"/>
    <xf numFmtId="0" fontId="0" fillId="0" borderId="9" xfId="0" applyBorder="1" applyAlignment="1"/>
    <xf numFmtId="0" fontId="20" fillId="0" borderId="0" xfId="2" applyAlignment="1" applyProtection="1">
      <alignment wrapText="1"/>
    </xf>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20" fillId="0" borderId="0" xfId="2" applyAlignment="1" applyProtection="1"/>
    <xf numFmtId="0" fontId="0" fillId="0" borderId="5" xfId="0" applyBorder="1" applyAlignment="1">
      <alignment horizontal="center" vertical="center" wrapText="1"/>
    </xf>
    <xf numFmtId="0" fontId="2" fillId="0" borderId="12"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1" xfId="5" applyFont="1" applyBorder="1" applyAlignment="1">
      <alignment horizontal="center" vertical="center"/>
    </xf>
    <xf numFmtId="0" fontId="2" fillId="0" borderId="2" xfId="5" applyFont="1" applyBorder="1" applyAlignment="1">
      <alignment horizontal="center" vertical="center"/>
    </xf>
    <xf numFmtId="0" fontId="2" fillId="0" borderId="6" xfId="5" applyFont="1" applyBorder="1" applyAlignment="1">
      <alignment horizontal="center" vertical="center"/>
    </xf>
    <xf numFmtId="0" fontId="2" fillId="0" borderId="7" xfId="5" applyFont="1" applyBorder="1" applyAlignment="1">
      <alignment horizontal="center" vertical="center" wrapText="1"/>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2" fillId="0" borderId="4" xfId="5" applyFont="1" applyBorder="1" applyAlignment="1">
      <alignment horizontal="center" vertical="center"/>
    </xf>
    <xf numFmtId="0" fontId="2" fillId="0" borderId="6" xfId="5" applyFont="1" applyBorder="1" applyAlignment="1">
      <alignment horizontal="center" vertical="center" wrapText="1"/>
    </xf>
    <xf numFmtId="174" fontId="2" fillId="0" borderId="0" xfId="5" applyNumberFormat="1" applyFont="1" applyFill="1" applyBorder="1" applyAlignment="1">
      <alignment horizontal="left" wrapText="1" indent="2"/>
    </xf>
    <xf numFmtId="49" fontId="2" fillId="0" borderId="0" xfId="5" applyNumberFormat="1" applyFont="1" applyBorder="1" applyAlignment="1">
      <alignment horizontal="left" wrapText="1" indent="2"/>
    </xf>
    <xf numFmtId="174" fontId="2" fillId="0" borderId="0" xfId="5" applyNumberFormat="1" applyFont="1" applyBorder="1" applyAlignment="1">
      <alignment horizontal="left" wrapText="1" indent="3"/>
    </xf>
    <xf numFmtId="0" fontId="2" fillId="0" borderId="0" xfId="5" applyFont="1" applyBorder="1" applyAlignment="1">
      <alignment horizontal="left" wrapText="1" indent="2"/>
    </xf>
    <xf numFmtId="0" fontId="2" fillId="0" borderId="0" xfId="5" applyFont="1" applyBorder="1" applyAlignment="1">
      <alignment wrapText="1"/>
    </xf>
    <xf numFmtId="174" fontId="2" fillId="0" borderId="0" xfId="5" applyNumberFormat="1" applyFont="1" applyBorder="1" applyAlignment="1">
      <alignment horizontal="left" wrapText="1" indent="1"/>
    </xf>
    <xf numFmtId="0" fontId="2" fillId="0" borderId="0" xfId="5" applyFont="1" applyBorder="1" applyAlignment="1">
      <alignment horizontal="left" wrapText="1" indent="1"/>
    </xf>
    <xf numFmtId="174" fontId="2" fillId="0" borderId="0" xfId="5" applyNumberFormat="1" applyFont="1" applyFill="1" applyBorder="1" applyAlignment="1">
      <alignment horizontal="left" wrapText="1" indent="1"/>
    </xf>
    <xf numFmtId="0" fontId="2" fillId="0" borderId="0" xfId="5" applyNumberFormat="1" applyFont="1" applyFill="1" applyBorder="1" applyAlignment="1">
      <alignment horizontal="left" wrapText="1" indent="1"/>
    </xf>
    <xf numFmtId="0" fontId="4" fillId="0" borderId="0" xfId="5" applyFont="1" applyAlignment="1">
      <alignment horizontal="left" wrapText="1"/>
    </xf>
    <xf numFmtId="0" fontId="20" fillId="0" borderId="0" xfId="2" applyFont="1" applyAlignment="1" applyProtection="1"/>
    <xf numFmtId="0" fontId="2" fillId="0" borderId="3" xfId="5" applyFont="1" applyBorder="1" applyAlignment="1">
      <alignment horizontal="center" vertical="center"/>
    </xf>
    <xf numFmtId="0" fontId="2" fillId="0" borderId="10" xfId="5" applyFont="1" applyBorder="1" applyAlignment="1">
      <alignment horizontal="center" vertical="center"/>
    </xf>
    <xf numFmtId="0" fontId="2" fillId="0" borderId="15" xfId="5" applyFont="1" applyBorder="1" applyAlignment="1">
      <alignment horizontal="center" vertical="center"/>
    </xf>
    <xf numFmtId="0" fontId="2" fillId="0" borderId="11" xfId="5" applyFont="1" applyBorder="1" applyAlignment="1">
      <alignment horizontal="center" vertical="center"/>
    </xf>
    <xf numFmtId="0" fontId="2" fillId="0" borderId="4" xfId="5" applyFont="1" applyBorder="1" applyAlignment="1">
      <alignment horizontal="center" vertical="center" wrapText="1"/>
    </xf>
    <xf numFmtId="0" fontId="2" fillId="0" borderId="0" xfId="5" applyFont="1" applyAlignment="1">
      <alignment horizontal="center" vertical="center"/>
    </xf>
    <xf numFmtId="174" fontId="2" fillId="0" borderId="0" xfId="5" quotePrefix="1" applyNumberFormat="1" applyFont="1" applyBorder="1" applyAlignment="1">
      <alignment horizontal="left" indent="2"/>
    </xf>
    <xf numFmtId="0" fontId="36" fillId="0" borderId="0" xfId="5" applyAlignment="1">
      <alignment horizontal="left" indent="2"/>
    </xf>
    <xf numFmtId="174" fontId="2" fillId="0" borderId="0" xfId="5" applyNumberFormat="1" applyFont="1" applyBorder="1" applyAlignment="1">
      <alignment horizontal="left" indent="2"/>
    </xf>
    <xf numFmtId="0" fontId="2" fillId="0" borderId="0" xfId="5" applyFont="1" applyBorder="1" applyAlignment="1">
      <alignment horizontal="left" wrapText="1"/>
    </xf>
    <xf numFmtId="0" fontId="20" fillId="0" borderId="0" xfId="2" applyFont="1" applyAlignment="1" applyProtection="1">
      <alignment wrapText="1"/>
    </xf>
    <xf numFmtId="0" fontId="2" fillId="0" borderId="3" xfId="5" applyFont="1" applyBorder="1" applyAlignment="1">
      <alignment horizontal="center" vertical="center" wrapText="1"/>
    </xf>
    <xf numFmtId="0" fontId="36" fillId="0" borderId="10" xfId="5" applyBorder="1" applyAlignment="1">
      <alignment horizontal="center" vertical="center" wrapText="1"/>
    </xf>
    <xf numFmtId="0" fontId="36" fillId="0" borderId="0" xfId="5" applyAlignment="1">
      <alignment horizontal="center" vertical="center" wrapText="1"/>
    </xf>
    <xf numFmtId="0" fontId="36" fillId="0" borderId="5" xfId="5" applyBorder="1" applyAlignment="1">
      <alignment horizontal="center" vertical="center" wrapText="1"/>
    </xf>
    <xf numFmtId="0" fontId="36" fillId="0" borderId="15" xfId="5" applyBorder="1" applyAlignment="1">
      <alignment horizontal="center" vertical="center" wrapText="1"/>
    </xf>
    <xf numFmtId="0" fontId="36" fillId="0" borderId="11" xfId="5" applyBorder="1" applyAlignment="1">
      <alignment horizontal="center" vertical="center" wrapText="1"/>
    </xf>
    <xf numFmtId="0" fontId="4" fillId="0" borderId="0" xfId="5" applyFont="1" applyAlignment="1">
      <alignment horizontal="left"/>
    </xf>
    <xf numFmtId="174" fontId="2" fillId="0" borderId="0" xfId="5" applyNumberFormat="1" applyFont="1" applyBorder="1" applyAlignment="1">
      <alignment horizontal="left" wrapText="1"/>
    </xf>
    <xf numFmtId="0" fontId="2" fillId="0" borderId="10" xfId="5" applyFont="1" applyBorder="1" applyAlignment="1">
      <alignment horizontal="center" vertical="center" wrapText="1"/>
    </xf>
    <xf numFmtId="0" fontId="2" fillId="0" borderId="0" xfId="5" applyFont="1" applyBorder="1" applyAlignment="1">
      <alignment horizontal="center" vertical="center" wrapText="1"/>
    </xf>
    <xf numFmtId="0" fontId="7" fillId="0" borderId="1" xfId="5" applyFont="1" applyBorder="1" applyAlignment="1">
      <alignment horizontal="center" vertical="center" wrapText="1"/>
    </xf>
    <xf numFmtId="0" fontId="7" fillId="0" borderId="6" xfId="5" applyFont="1" applyBorder="1" applyAlignment="1">
      <alignment horizontal="center" vertical="center" wrapText="1"/>
    </xf>
    <xf numFmtId="49" fontId="2" fillId="0" borderId="0" xfId="5" applyNumberFormat="1" applyFont="1" applyBorder="1" applyAlignment="1">
      <alignment horizontal="center" vertical="center" wrapText="1"/>
    </xf>
    <xf numFmtId="174" fontId="2" fillId="0" borderId="0" xfId="5" applyNumberFormat="1" applyFont="1" applyBorder="1" applyAlignment="1">
      <alignment horizontal="left" wrapText="1" indent="2"/>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2" xfId="0" applyFont="1" applyBorder="1" applyAlignment="1">
      <alignment horizontal="center" vertical="center"/>
    </xf>
    <xf numFmtId="0" fontId="0" fillId="0" borderId="0" xfId="0" applyBorder="1" applyAlignment="1">
      <alignment horizontal="left"/>
    </xf>
    <xf numFmtId="0" fontId="4" fillId="0" borderId="0" xfId="0" applyFont="1" applyAlignment="1">
      <alignment horizontal="left"/>
    </xf>
    <xf numFmtId="0" fontId="20" fillId="0" borderId="0" xfId="2" applyFont="1" applyAlignment="1" applyProtection="1">
      <alignment horizontal="left" wrapText="1"/>
    </xf>
    <xf numFmtId="0" fontId="4" fillId="0" borderId="0" xfId="0" applyFont="1" applyBorder="1" applyAlignment="1">
      <alignment wrapText="1"/>
    </xf>
    <xf numFmtId="0" fontId="6" fillId="0" borderId="0"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4" fillId="0" borderId="0" xfId="0" applyNumberFormat="1" applyFont="1" applyBorder="1" applyAlignment="1">
      <alignment horizontal="lef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0" fillId="0" borderId="0" xfId="0" applyNumberFormat="1" applyFont="1" applyBorder="1" applyAlignment="1">
      <alignment horizontal="center"/>
    </xf>
    <xf numFmtId="0" fontId="8" fillId="0" borderId="0" xfId="0" applyFont="1" applyBorder="1" applyAlignment="1">
      <alignment horizontal="right" wrapText="1"/>
    </xf>
    <xf numFmtId="0" fontId="0" fillId="0" borderId="0" xfId="0" applyAlignment="1">
      <alignment horizontal="right"/>
    </xf>
    <xf numFmtId="0" fontId="2" fillId="0" borderId="0" xfId="0" applyFont="1" applyBorder="1" applyAlignment="1">
      <alignment wrapText="1"/>
    </xf>
    <xf numFmtId="0" fontId="36" fillId="0" borderId="0" xfId="0" applyFont="1" applyAlignment="1">
      <alignment wrapText="1"/>
    </xf>
    <xf numFmtId="174" fontId="2" fillId="0" borderId="0" xfId="0" applyNumberFormat="1" applyFont="1" applyBorder="1" applyAlignment="1">
      <alignment horizontal="left" wrapText="1" indent="1"/>
    </xf>
    <xf numFmtId="174" fontId="36" fillId="0" borderId="0" xfId="0" applyNumberFormat="1" applyFont="1" applyAlignment="1">
      <alignment horizontal="left" wrapText="1" indent="1"/>
    </xf>
    <xf numFmtId="174" fontId="2" fillId="0" borderId="0" xfId="0" applyNumberFormat="1" applyFont="1" applyBorder="1" applyAlignment="1">
      <alignment horizontal="left" wrapText="1"/>
    </xf>
    <xf numFmtId="174" fontId="36" fillId="0" borderId="0" xfId="0" applyNumberFormat="1" applyFont="1" applyAlignment="1">
      <alignment horizontal="lef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4" fillId="0" borderId="0" xfId="0" applyFont="1" applyBorder="1" applyAlignment="1">
      <alignment horizontal="left" vertical="top"/>
    </xf>
    <xf numFmtId="0" fontId="2" fillId="0" borderId="0" xfId="0" applyFont="1" applyBorder="1" applyAlignment="1">
      <alignment horizontal="center" vertical="center"/>
    </xf>
    <xf numFmtId="180" fontId="2" fillId="0" borderId="0" xfId="0" applyNumberFormat="1" applyFont="1" applyBorder="1" applyAlignment="1">
      <alignment horizontal="right" indent="4"/>
    </xf>
    <xf numFmtId="180" fontId="27" fillId="0" borderId="0" xfId="0" applyNumberFormat="1" applyFont="1" applyBorder="1" applyAlignment="1">
      <alignment horizontal="right" indent="4"/>
    </xf>
    <xf numFmtId="183" fontId="27" fillId="0" borderId="0" xfId="0" applyNumberFormat="1" applyFont="1" applyBorder="1" applyAlignment="1">
      <alignment horizontal="right" indent="4"/>
    </xf>
    <xf numFmtId="0" fontId="5" fillId="0" borderId="10" xfId="0" applyFont="1" applyBorder="1" applyAlignment="1">
      <alignment horizontal="center" vertical="center" wrapText="1"/>
    </xf>
    <xf numFmtId="0" fontId="0" fillId="0" borderId="15" xfId="0" applyBorder="1" applyAlignment="1">
      <alignment horizontal="center" vertical="center"/>
    </xf>
    <xf numFmtId="0" fontId="4" fillId="0" borderId="0" xfId="0" applyFont="1" applyBorder="1" applyAlignment="1"/>
    <xf numFmtId="174" fontId="2" fillId="0" borderId="0" xfId="0" applyNumberFormat="1" applyFont="1" applyBorder="1" applyAlignment="1">
      <alignment horizontal="left" wrapText="1" indent="2"/>
    </xf>
    <xf numFmtId="0" fontId="2" fillId="0" borderId="0" xfId="0" applyNumberFormat="1" applyFont="1" applyBorder="1" applyAlignment="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2" fillId="0" borderId="0" xfId="0" applyFont="1" applyBorder="1" applyAlignment="1">
      <alignment horizontal="left" wrapText="1"/>
    </xf>
    <xf numFmtId="0" fontId="2" fillId="0" borderId="0" xfId="0" applyFont="1" applyBorder="1" applyAlignment="1">
      <alignment horizont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left" wrapText="1" indent="1"/>
    </xf>
    <xf numFmtId="0" fontId="20" fillId="0" borderId="0" xfId="2" applyAlignment="1" applyProtection="1">
      <alignment horizontal="left"/>
    </xf>
    <xf numFmtId="0" fontId="2" fillId="0" borderId="10"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11" xfId="0"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0" xfId="0" applyFont="1" applyAlignment="1">
      <alignment wrapText="1"/>
    </xf>
    <xf numFmtId="0" fontId="6" fillId="0" borderId="6" xfId="0" applyFont="1" applyBorder="1" applyAlignment="1">
      <alignment horizontal="center" vertical="center" wrapText="1"/>
    </xf>
    <xf numFmtId="0" fontId="0" fillId="0" borderId="14" xfId="0" applyBorder="1" applyAlignment="1">
      <alignment horizontal="center" vertical="center"/>
    </xf>
  </cellXfs>
  <cellStyles count="9">
    <cellStyle name="Euro" xfId="1"/>
    <cellStyle name="Hyperlink" xfId="2" builtinId="8"/>
    <cellStyle name="Hyperlink_Titelblatt_PV1_j" xfId="3"/>
    <cellStyle name="Standard" xfId="0" builtinId="0"/>
    <cellStyle name="Standard 2" xfId="4"/>
    <cellStyle name="Standard 3" xfId="5"/>
    <cellStyle name="Standard 4" xfId="7"/>
    <cellStyle name="Standard 4 2" xfId="8"/>
    <cellStyle name="Standard_SB_E02-02-00_2013j01_BE"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0000FF"/>
      <color rgb="FF3333CC"/>
      <color rgb="FF99CCFF"/>
      <color rgb="FFCCFFCC"/>
      <color rgb="FFFFCCCC"/>
      <color rgb="FFFEE2E2"/>
      <color rgb="FFFD9D9D"/>
      <color rgb="FFB9030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943781727883"/>
          <c:y val="8.4848484848484854E-2"/>
          <c:w val="0.86246051204677254"/>
          <c:h val="0.81934653622842601"/>
        </c:manualLayout>
      </c:layout>
      <c:barChart>
        <c:barDir val="col"/>
        <c:grouping val="clustered"/>
        <c:varyColors val="0"/>
        <c:ser>
          <c:idx val="0"/>
          <c:order val="0"/>
          <c:spPr>
            <a:solidFill>
              <a:schemeClr val="accent3"/>
            </a:solidFill>
            <a:ln w="3175">
              <a:solidFill>
                <a:sysClr val="windowText" lastClr="000000"/>
              </a:solidFill>
            </a:ln>
          </c:spPr>
          <c:invertIfNegative val="0"/>
          <c:cat>
            <c:numRef>
              <c:f>'Grafik 1_2'!$K$5:$K$10</c:f>
              <c:numCache>
                <c:formatCode>General</c:formatCode>
                <c:ptCount val="6"/>
                <c:pt idx="0">
                  <c:v>2014</c:v>
                </c:pt>
                <c:pt idx="1">
                  <c:v>2015</c:v>
                </c:pt>
                <c:pt idx="2">
                  <c:v>2016</c:v>
                </c:pt>
                <c:pt idx="3">
                  <c:v>2017</c:v>
                </c:pt>
                <c:pt idx="4">
                  <c:v>2018</c:v>
                </c:pt>
                <c:pt idx="5">
                  <c:v>2019</c:v>
                </c:pt>
              </c:numCache>
            </c:numRef>
          </c:cat>
          <c:val>
            <c:numRef>
              <c:f>'Grafik 1_2'!$M$5:$M$10</c:f>
              <c:numCache>
                <c:formatCode>#\ ###\ ##0;\–\ #\ ###\ ##0;@</c:formatCode>
                <c:ptCount val="6"/>
                <c:pt idx="0">
                  <c:v>3469.8490000000002</c:v>
                </c:pt>
                <c:pt idx="1">
                  <c:v>3520.0309999999999</c:v>
                </c:pt>
                <c:pt idx="2">
                  <c:v>3574.83</c:v>
                </c:pt>
                <c:pt idx="3">
                  <c:v>3613.4949999999999</c:v>
                </c:pt>
                <c:pt idx="4">
                  <c:v>3644.826</c:v>
                </c:pt>
                <c:pt idx="5">
                  <c:v>3669.491</c:v>
                </c:pt>
              </c:numCache>
            </c:numRef>
          </c:val>
        </c:ser>
        <c:dLbls>
          <c:showLegendKey val="0"/>
          <c:showVal val="0"/>
          <c:showCatName val="0"/>
          <c:showSerName val="0"/>
          <c:showPercent val="0"/>
          <c:showBubbleSize val="0"/>
        </c:dLbls>
        <c:gapWidth val="150"/>
        <c:axId val="172911232"/>
        <c:axId val="172935424"/>
      </c:barChart>
      <c:catAx>
        <c:axId val="172911232"/>
        <c:scaling>
          <c:orientation val="minMax"/>
        </c:scaling>
        <c:delete val="0"/>
        <c:axPos val="b"/>
        <c:numFmt formatCode="General" sourceLinked="1"/>
        <c:majorTickMark val="none"/>
        <c:minorTickMark val="none"/>
        <c:tickLblPos val="nextTo"/>
        <c:spPr>
          <a:ln w="25400" cmpd="sng">
            <a:solidFill>
              <a:srgbClr val="000000"/>
            </a:solidFill>
          </a:ln>
        </c:spPr>
        <c:crossAx val="172935424"/>
        <c:crosses val="autoZero"/>
        <c:auto val="1"/>
        <c:lblAlgn val="ctr"/>
        <c:lblOffset val="100"/>
        <c:noMultiLvlLbl val="0"/>
      </c:catAx>
      <c:valAx>
        <c:axId val="172935424"/>
        <c:scaling>
          <c:orientation val="minMax"/>
          <c:max val="3700"/>
          <c:min val="33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1295031847956274E-2"/>
              <c:y val="5.8208041913835912E-4"/>
            </c:manualLayout>
          </c:layout>
          <c:overlay val="0"/>
        </c:title>
        <c:numFmt formatCode="#\ ###\ ##0;\–\ #\ ###\ ##0;@" sourceLinked="1"/>
        <c:majorTickMark val="out"/>
        <c:minorTickMark val="none"/>
        <c:tickLblPos val="nextTo"/>
        <c:spPr>
          <a:ln>
            <a:noFill/>
          </a:ln>
        </c:spPr>
        <c:crossAx val="172911232"/>
        <c:crosses val="autoZero"/>
        <c:crossBetween val="between"/>
      </c:valAx>
      <c:spPr>
        <a:solidFill>
          <a:srgbClr val="FFFFFF"/>
        </a:solidFill>
      </c:spPr>
    </c:plotArea>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5997651780516282"/>
          <c:h val="0.61813648293963253"/>
        </c:manualLayout>
      </c:layout>
      <c:lineChart>
        <c:grouping val="standard"/>
        <c:varyColors val="0"/>
        <c:ser>
          <c:idx val="0"/>
          <c:order val="0"/>
          <c:tx>
            <c:strRef>
              <c:f>'Grafik 10'!$M$3</c:f>
              <c:strCache>
                <c:ptCount val="1"/>
                <c:pt idx="0">
                  <c:v>Schadstufe 0 (ohne Schaden)</c:v>
                </c:pt>
              </c:strCache>
            </c:strRef>
          </c:tx>
          <c:spPr>
            <a:ln w="25400">
              <a:solidFill>
                <a:schemeClr val="accent4"/>
              </a:solidFill>
              <a:prstDash val="solid"/>
            </a:ln>
          </c:spPr>
          <c:marker>
            <c:symbol val="none"/>
          </c:marker>
          <c:cat>
            <c:strRef>
              <c:f>'Grafik 10'!$L$5:$L$20</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'Grafik 10'!$M$5:$M$20</c:f>
              <c:numCache>
                <c:formatCode>#\ ###\ ##0;\–\ #\ ###\ ##0;@</c:formatCode>
                <c:ptCount val="16"/>
                <c:pt idx="0">
                  <c:v>10</c:v>
                </c:pt>
                <c:pt idx="1">
                  <c:v>8</c:v>
                </c:pt>
                <c:pt idx="2">
                  <c:v>10</c:v>
                </c:pt>
                <c:pt idx="3">
                  <c:v>16</c:v>
                </c:pt>
                <c:pt idx="4">
                  <c:v>16</c:v>
                </c:pt>
                <c:pt idx="5">
                  <c:v>27</c:v>
                </c:pt>
                <c:pt idx="6">
                  <c:v>24</c:v>
                </c:pt>
                <c:pt idx="7">
                  <c:v>31</c:v>
                </c:pt>
                <c:pt idx="8">
                  <c:v>33</c:v>
                </c:pt>
                <c:pt idx="9">
                  <c:v>36</c:v>
                </c:pt>
                <c:pt idx="10">
                  <c:v>37</c:v>
                </c:pt>
                <c:pt idx="11">
                  <c:v>39</c:v>
                </c:pt>
                <c:pt idx="12">
                  <c:v>34</c:v>
                </c:pt>
                <c:pt idx="13">
                  <c:v>28</c:v>
                </c:pt>
                <c:pt idx="14">
                  <c:v>7.8</c:v>
                </c:pt>
                <c:pt idx="15">
                  <c:v>7</c:v>
                </c:pt>
              </c:numCache>
            </c:numRef>
          </c:val>
          <c:smooth val="0"/>
        </c:ser>
        <c:ser>
          <c:idx val="1"/>
          <c:order val="1"/>
          <c:tx>
            <c:strRef>
              <c:f>'Grafik 10'!$N$3</c:f>
              <c:strCache>
                <c:ptCount val="1"/>
                <c:pt idx="0">
                  <c:v>Schadstufe 1 (schwach geschädigt)</c:v>
                </c:pt>
              </c:strCache>
            </c:strRef>
          </c:tx>
          <c:spPr>
            <a:ln w="25400">
              <a:solidFill>
                <a:srgbClr val="C87700"/>
              </a:solidFill>
              <a:prstDash val="solid"/>
            </a:ln>
          </c:spPr>
          <c:marker>
            <c:symbol val="none"/>
          </c:marker>
          <c:cat>
            <c:strRef>
              <c:f>'Grafik 10'!$L$5:$L$20</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'Grafik 10'!$N$5:$N$20</c:f>
              <c:numCache>
                <c:formatCode>#\ ###\ ##0;\–\ #\ ###\ ##0;@</c:formatCode>
                <c:ptCount val="16"/>
                <c:pt idx="0">
                  <c:v>49</c:v>
                </c:pt>
                <c:pt idx="1">
                  <c:v>58</c:v>
                </c:pt>
                <c:pt idx="2">
                  <c:v>58</c:v>
                </c:pt>
                <c:pt idx="3">
                  <c:v>55</c:v>
                </c:pt>
                <c:pt idx="4">
                  <c:v>55</c:v>
                </c:pt>
                <c:pt idx="5">
                  <c:v>49</c:v>
                </c:pt>
                <c:pt idx="6">
                  <c:v>47</c:v>
                </c:pt>
                <c:pt idx="7">
                  <c:v>43</c:v>
                </c:pt>
                <c:pt idx="8">
                  <c:v>46</c:v>
                </c:pt>
                <c:pt idx="9">
                  <c:v>47</c:v>
                </c:pt>
                <c:pt idx="10">
                  <c:v>50</c:v>
                </c:pt>
                <c:pt idx="11">
                  <c:v>50</c:v>
                </c:pt>
                <c:pt idx="12">
                  <c:v>51</c:v>
                </c:pt>
                <c:pt idx="13">
                  <c:v>57</c:v>
                </c:pt>
                <c:pt idx="14">
                  <c:v>55.9</c:v>
                </c:pt>
                <c:pt idx="15">
                  <c:v>57</c:v>
                </c:pt>
              </c:numCache>
            </c:numRef>
          </c:val>
          <c:smooth val="0"/>
        </c:ser>
        <c:ser>
          <c:idx val="2"/>
          <c:order val="2"/>
          <c:tx>
            <c:strRef>
              <c:f>'Grafik 10'!$O$3</c:f>
              <c:strCache>
                <c:ptCount val="1"/>
                <c:pt idx="0">
                  <c:v>Schadstufe 2 – 4 (deutliche Schäden)</c:v>
                </c:pt>
              </c:strCache>
            </c:strRef>
          </c:tx>
          <c:spPr>
            <a:ln w="25400">
              <a:solidFill>
                <a:srgbClr val="6E4100"/>
              </a:solidFill>
              <a:prstDash val="solid"/>
            </a:ln>
          </c:spPr>
          <c:marker>
            <c:symbol val="none"/>
          </c:marker>
          <c:cat>
            <c:strRef>
              <c:f>'Grafik 10'!$L$5:$L$20</c:f>
              <c:strCache>
                <c:ptCount val="16"/>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strCache>
            </c:strRef>
          </c:cat>
          <c:val>
            <c:numRef>
              <c:f>'Grafik 10'!$O$5:$O$20</c:f>
              <c:numCache>
                <c:formatCode>#\ ###\ ##0;\–\ #\ ###\ ##0;@</c:formatCode>
                <c:ptCount val="16"/>
                <c:pt idx="0">
                  <c:v>41</c:v>
                </c:pt>
                <c:pt idx="1">
                  <c:v>34</c:v>
                </c:pt>
                <c:pt idx="2">
                  <c:v>32</c:v>
                </c:pt>
                <c:pt idx="3">
                  <c:v>29</c:v>
                </c:pt>
                <c:pt idx="4">
                  <c:v>29</c:v>
                </c:pt>
                <c:pt idx="5">
                  <c:v>24</c:v>
                </c:pt>
                <c:pt idx="6">
                  <c:v>29</c:v>
                </c:pt>
                <c:pt idx="7">
                  <c:v>26</c:v>
                </c:pt>
                <c:pt idx="8">
                  <c:v>21</c:v>
                </c:pt>
                <c:pt idx="9">
                  <c:v>17</c:v>
                </c:pt>
                <c:pt idx="10">
                  <c:v>13</c:v>
                </c:pt>
                <c:pt idx="11">
                  <c:v>11</c:v>
                </c:pt>
                <c:pt idx="12">
                  <c:v>15</c:v>
                </c:pt>
                <c:pt idx="13">
                  <c:v>15</c:v>
                </c:pt>
                <c:pt idx="14">
                  <c:v>36.299999999999997</c:v>
                </c:pt>
                <c:pt idx="15">
                  <c:v>36</c:v>
                </c:pt>
              </c:numCache>
            </c:numRef>
          </c:val>
          <c:smooth val="0"/>
        </c:ser>
        <c:dLbls>
          <c:showLegendKey val="0"/>
          <c:showVal val="0"/>
          <c:showCatName val="0"/>
          <c:showSerName val="0"/>
          <c:showPercent val="0"/>
          <c:showBubbleSize val="0"/>
        </c:dLbls>
        <c:marker val="1"/>
        <c:smooth val="0"/>
        <c:axId val="160472448"/>
        <c:axId val="160478336"/>
      </c:lineChart>
      <c:catAx>
        <c:axId val="160472448"/>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478336"/>
        <c:crosses val="autoZero"/>
        <c:auto val="1"/>
        <c:lblAlgn val="ctr"/>
        <c:lblOffset val="100"/>
        <c:tickLblSkip val="1"/>
        <c:tickMarkSkip val="1"/>
        <c:noMultiLvlLbl val="0"/>
      </c:catAx>
      <c:valAx>
        <c:axId val="160478336"/>
        <c:scaling>
          <c:orientation val="minMax"/>
          <c:max val="80"/>
        </c:scaling>
        <c:delete val="0"/>
        <c:axPos val="l"/>
        <c:majorGridlines>
          <c:spPr>
            <a:ln w="3175">
              <a:solidFill>
                <a:srgbClr val="969696"/>
              </a:solidFill>
              <a:prstDash val="solid"/>
            </a:ln>
          </c:spPr>
        </c:majorGridlines>
        <c:numFmt formatCode="#\ ###\ ##0;\–\ #\ ###\ ##0;@"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472448"/>
        <c:crosses val="autoZero"/>
        <c:crossBetween val="between"/>
        <c:majorUnit val="20"/>
      </c:valAx>
      <c:spPr>
        <a:solidFill>
          <a:srgbClr val="FFFFFF"/>
        </a:solidFill>
        <a:ln w="25400">
          <a:noFill/>
        </a:ln>
      </c:spPr>
    </c:plotArea>
    <c:legend>
      <c:legendPos val="b"/>
      <c:layout>
        <c:manualLayout>
          <c:xMode val="edge"/>
          <c:yMode val="edge"/>
          <c:x val="0.21449814126394051"/>
          <c:y val="0.81971330169705414"/>
          <c:w val="0.55448161916563399"/>
          <c:h val="0.13224183788378707"/>
        </c:manualLayout>
      </c:layout>
      <c:overlay val="0"/>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11_12'!$H$32</c:f>
              <c:strCache>
                <c:ptCount val="1"/>
                <c:pt idx="0">
                  <c:v>Bauschuttrecyclinganlagen</c:v>
                </c:pt>
              </c:strCache>
            </c:strRef>
          </c:tx>
          <c:spPr>
            <a:solidFill>
              <a:schemeClr val="accent2"/>
            </a:solidFill>
            <a:ln w="3175">
              <a:solidFill>
                <a:srgbClr val="000000"/>
              </a:solidFill>
              <a:prstDash val="solid"/>
            </a:ln>
          </c:spPr>
          <c:invertIfNegative val="0"/>
          <c:cat>
            <c:numRef>
              <c:f>'Grafik 11_12'!$I$31:$M$31</c:f>
              <c:numCache>
                <c:formatCode>General</c:formatCode>
                <c:ptCount val="5"/>
                <c:pt idx="0">
                  <c:v>2010</c:v>
                </c:pt>
                <c:pt idx="1">
                  <c:v>2012</c:v>
                </c:pt>
                <c:pt idx="2">
                  <c:v>2014</c:v>
                </c:pt>
                <c:pt idx="3">
                  <c:v>2016</c:v>
                </c:pt>
                <c:pt idx="4">
                  <c:v>2018</c:v>
                </c:pt>
              </c:numCache>
            </c:numRef>
          </c:cat>
          <c:val>
            <c:numRef>
              <c:f>'Grafik 11_12'!$I$32:$M$32</c:f>
              <c:numCache>
                <c:formatCode>#\ ###\ ##0;\–\ #\ ###\ ##0;@</c:formatCode>
                <c:ptCount val="5"/>
                <c:pt idx="0">
                  <c:v>1116705</c:v>
                </c:pt>
                <c:pt idx="1">
                  <c:v>1484769</c:v>
                </c:pt>
                <c:pt idx="2">
                  <c:v>1540236</c:v>
                </c:pt>
                <c:pt idx="3">
                  <c:v>1257877</c:v>
                </c:pt>
                <c:pt idx="4">
                  <c:v>1858021</c:v>
                </c:pt>
              </c:numCache>
            </c:numRef>
          </c:val>
        </c:ser>
        <c:ser>
          <c:idx val="1"/>
          <c:order val="1"/>
          <c:tx>
            <c:strRef>
              <c:f>'Grafik 11_12'!$H$33</c:f>
              <c:strCache>
                <c:ptCount val="1"/>
                <c:pt idx="0">
                  <c:v>Asphaltmischanlagen</c:v>
                </c:pt>
              </c:strCache>
            </c:strRef>
          </c:tx>
          <c:spPr>
            <a:solidFill>
              <a:schemeClr val="accent4"/>
            </a:solidFill>
            <a:ln w="3175">
              <a:solidFill>
                <a:srgbClr val="000000"/>
              </a:solidFill>
              <a:prstDash val="solid"/>
            </a:ln>
          </c:spPr>
          <c:invertIfNegative val="0"/>
          <c:cat>
            <c:numRef>
              <c:f>'Grafik 11_12'!$I$31:$M$31</c:f>
              <c:numCache>
                <c:formatCode>General</c:formatCode>
                <c:ptCount val="5"/>
                <c:pt idx="0">
                  <c:v>2010</c:v>
                </c:pt>
                <c:pt idx="1">
                  <c:v>2012</c:v>
                </c:pt>
                <c:pt idx="2">
                  <c:v>2014</c:v>
                </c:pt>
                <c:pt idx="3">
                  <c:v>2016</c:v>
                </c:pt>
                <c:pt idx="4">
                  <c:v>2018</c:v>
                </c:pt>
              </c:numCache>
            </c:numRef>
          </c:cat>
          <c:val>
            <c:numRef>
              <c:f>'Grafik 11_12'!$I$33:$M$33</c:f>
              <c:numCache>
                <c:formatCode>#\ ###\ ##0;\–\ #\ ###\ ##0;@</c:formatCode>
                <c:ptCount val="5"/>
                <c:pt idx="0">
                  <c:v>78723</c:v>
                </c:pt>
                <c:pt idx="1">
                  <c:v>43184</c:v>
                </c:pt>
                <c:pt idx="2">
                  <c:v>48843</c:v>
                </c:pt>
                <c:pt idx="3">
                  <c:v>70453</c:v>
                </c:pt>
                <c:pt idx="4">
                  <c:v>68985</c:v>
                </c:pt>
              </c:numCache>
            </c:numRef>
          </c:val>
        </c:ser>
        <c:dLbls>
          <c:showLegendKey val="0"/>
          <c:showVal val="0"/>
          <c:showCatName val="0"/>
          <c:showSerName val="0"/>
          <c:showPercent val="0"/>
          <c:showBubbleSize val="0"/>
        </c:dLbls>
        <c:gapWidth val="150"/>
        <c:axId val="161770112"/>
        <c:axId val="161825152"/>
      </c:barChart>
      <c:catAx>
        <c:axId val="16177011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1825152"/>
        <c:crosses val="autoZero"/>
        <c:auto val="1"/>
        <c:lblAlgn val="ctr"/>
        <c:lblOffset val="100"/>
        <c:tickLblSkip val="1"/>
        <c:tickMarkSkip val="1"/>
        <c:noMultiLvlLbl val="0"/>
      </c:catAx>
      <c:valAx>
        <c:axId val="161825152"/>
        <c:scaling>
          <c:orientation val="minMax"/>
          <c:max val="2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1770112"/>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1"/>
          <c:order val="0"/>
          <c:tx>
            <c:strRef>
              <c:f>'Grafik 11_12'!$H$3</c:f>
              <c:strCache>
                <c:ptCount val="1"/>
                <c:pt idx="0">
                  <c:v>Abfallverbrennungsanlagen</c:v>
                </c:pt>
              </c:strCache>
            </c:strRef>
          </c:tx>
          <c:spPr>
            <a:solidFill>
              <a:schemeClr val="accent2"/>
            </a:solidFill>
            <a:ln w="3175">
              <a:solidFill>
                <a:srgbClr val="000000"/>
              </a:solidFill>
            </a:ln>
          </c:spPr>
          <c:invertIfNegative val="0"/>
          <c:dPt>
            <c:idx val="0"/>
            <c:invertIfNegative val="0"/>
            <c:bubble3D val="0"/>
            <c:spPr>
              <a:solidFill>
                <a:schemeClr val="accent2"/>
              </a:solidFill>
              <a:ln w="3175">
                <a:solidFill>
                  <a:srgbClr val="000000"/>
                </a:solidFill>
              </a:ln>
            </c:spPr>
          </c:dPt>
          <c:cat>
            <c:numRef>
              <c:f>'Grafik 11_12'!$I$2:$M$2</c:f>
              <c:numCache>
                <c:formatCode>General</c:formatCode>
                <c:ptCount val="5"/>
                <c:pt idx="0">
                  <c:v>2014</c:v>
                </c:pt>
                <c:pt idx="1">
                  <c:v>2015</c:v>
                </c:pt>
                <c:pt idx="2">
                  <c:v>2016</c:v>
                </c:pt>
                <c:pt idx="3">
                  <c:v>2017</c:v>
                </c:pt>
                <c:pt idx="4">
                  <c:v>2018</c:v>
                </c:pt>
              </c:numCache>
            </c:numRef>
          </c:cat>
          <c:val>
            <c:numRef>
              <c:f>'Grafik 11_12'!$I$3:$M$3</c:f>
              <c:numCache>
                <c:formatCode>#\ ###\ ##0;\–\ #\ ###\ ##0;@</c:formatCode>
                <c:ptCount val="5"/>
                <c:pt idx="0">
                  <c:v>720360</c:v>
                </c:pt>
                <c:pt idx="1">
                  <c:v>686792</c:v>
                </c:pt>
                <c:pt idx="2">
                  <c:v>719937</c:v>
                </c:pt>
                <c:pt idx="3">
                  <c:v>750410</c:v>
                </c:pt>
                <c:pt idx="4">
                  <c:v>793771</c:v>
                </c:pt>
              </c:numCache>
            </c:numRef>
          </c:val>
        </c:ser>
        <c:ser>
          <c:idx val="2"/>
          <c:order val="1"/>
          <c:tx>
            <c:strRef>
              <c:f>'Grafik 11_12'!$H$4</c:f>
              <c:strCache>
                <c:ptCount val="1"/>
                <c:pt idx="0">
                  <c:v>Bodenbehandlungsanlagen</c:v>
                </c:pt>
              </c:strCache>
            </c:strRef>
          </c:tx>
          <c:spPr>
            <a:solidFill>
              <a:schemeClr val="accent3"/>
            </a:solidFill>
            <a:ln w="3175">
              <a:solidFill>
                <a:srgbClr val="000000"/>
              </a:solidFill>
            </a:ln>
          </c:spPr>
          <c:invertIfNegative val="0"/>
          <c:cat>
            <c:numRef>
              <c:f>'Grafik 11_12'!$I$2:$M$2</c:f>
              <c:numCache>
                <c:formatCode>General</c:formatCode>
                <c:ptCount val="5"/>
                <c:pt idx="0">
                  <c:v>2014</c:v>
                </c:pt>
                <c:pt idx="1">
                  <c:v>2015</c:v>
                </c:pt>
                <c:pt idx="2">
                  <c:v>2016</c:v>
                </c:pt>
                <c:pt idx="3">
                  <c:v>2017</c:v>
                </c:pt>
                <c:pt idx="4">
                  <c:v>2018</c:v>
                </c:pt>
              </c:numCache>
            </c:numRef>
          </c:cat>
          <c:val>
            <c:numRef>
              <c:f>'Grafik 11_12'!$I$4:$M$4</c:f>
              <c:numCache>
                <c:formatCode>#\ ###\ ##0;\–\ #\ ###\ ##0;@</c:formatCode>
                <c:ptCount val="5"/>
                <c:pt idx="0">
                  <c:v>566725</c:v>
                </c:pt>
                <c:pt idx="1">
                  <c:v>610422</c:v>
                </c:pt>
                <c:pt idx="2">
                  <c:v>518628</c:v>
                </c:pt>
                <c:pt idx="3">
                  <c:v>516173</c:v>
                </c:pt>
                <c:pt idx="4">
                  <c:v>539246</c:v>
                </c:pt>
              </c:numCache>
            </c:numRef>
          </c:val>
        </c:ser>
        <c:ser>
          <c:idx val="3"/>
          <c:order val="2"/>
          <c:tx>
            <c:strRef>
              <c:f>'Grafik 11_12'!$H$5</c:f>
              <c:strCache>
                <c:ptCount val="1"/>
                <c:pt idx="0">
                  <c:v>Schredderanlagen</c:v>
                </c:pt>
              </c:strCache>
            </c:strRef>
          </c:tx>
          <c:spPr>
            <a:solidFill>
              <a:schemeClr val="accent4"/>
            </a:solidFill>
            <a:ln w="3175">
              <a:solidFill>
                <a:srgbClr val="000000"/>
              </a:solidFill>
            </a:ln>
          </c:spPr>
          <c:invertIfNegative val="0"/>
          <c:cat>
            <c:numRef>
              <c:f>'Grafik 11_12'!$I$2:$M$2</c:f>
              <c:numCache>
                <c:formatCode>General</c:formatCode>
                <c:ptCount val="5"/>
                <c:pt idx="0">
                  <c:v>2014</c:v>
                </c:pt>
                <c:pt idx="1">
                  <c:v>2015</c:v>
                </c:pt>
                <c:pt idx="2">
                  <c:v>2016</c:v>
                </c:pt>
                <c:pt idx="3">
                  <c:v>2017</c:v>
                </c:pt>
                <c:pt idx="4">
                  <c:v>2018</c:v>
                </c:pt>
              </c:numCache>
            </c:numRef>
          </c:cat>
          <c:val>
            <c:numRef>
              <c:f>'Grafik 11_12'!$I$5:$M$5</c:f>
              <c:numCache>
                <c:formatCode>#\ ###\ ##0;\–\ #\ ###\ ##0;@</c:formatCode>
                <c:ptCount val="5"/>
                <c:pt idx="0">
                  <c:v>241243</c:v>
                </c:pt>
                <c:pt idx="1">
                  <c:v>227289</c:v>
                </c:pt>
                <c:pt idx="2">
                  <c:v>214423</c:v>
                </c:pt>
                <c:pt idx="3">
                  <c:v>223924</c:v>
                </c:pt>
                <c:pt idx="4">
                  <c:v>194138</c:v>
                </c:pt>
              </c:numCache>
            </c:numRef>
          </c:val>
        </c:ser>
        <c:ser>
          <c:idx val="4"/>
          <c:order val="3"/>
          <c:tx>
            <c:strRef>
              <c:f>'Grafik 11_12'!$H$6</c:f>
              <c:strCache>
                <c:ptCount val="1"/>
                <c:pt idx="0">
                  <c:v>Sortieranlagen</c:v>
                </c:pt>
              </c:strCache>
            </c:strRef>
          </c:tx>
          <c:spPr>
            <a:solidFill>
              <a:schemeClr val="accent5"/>
            </a:solidFill>
            <a:ln w="3175">
              <a:solidFill>
                <a:srgbClr val="000000"/>
              </a:solidFill>
            </a:ln>
          </c:spPr>
          <c:invertIfNegative val="0"/>
          <c:cat>
            <c:numRef>
              <c:f>'Grafik 11_12'!$I$2:$M$2</c:f>
              <c:numCache>
                <c:formatCode>General</c:formatCode>
                <c:ptCount val="5"/>
                <c:pt idx="0">
                  <c:v>2014</c:v>
                </c:pt>
                <c:pt idx="1">
                  <c:v>2015</c:v>
                </c:pt>
                <c:pt idx="2">
                  <c:v>2016</c:v>
                </c:pt>
                <c:pt idx="3">
                  <c:v>2017</c:v>
                </c:pt>
                <c:pt idx="4">
                  <c:v>2018</c:v>
                </c:pt>
              </c:numCache>
            </c:numRef>
          </c:cat>
          <c:val>
            <c:numRef>
              <c:f>'Grafik 11_12'!$I$6:$M$6</c:f>
              <c:numCache>
                <c:formatCode>#\ ###\ ##0;\–\ #\ ###\ ##0;@</c:formatCode>
                <c:ptCount val="5"/>
                <c:pt idx="0">
                  <c:v>857347</c:v>
                </c:pt>
                <c:pt idx="1">
                  <c:v>906155</c:v>
                </c:pt>
                <c:pt idx="2">
                  <c:v>919022</c:v>
                </c:pt>
                <c:pt idx="3">
                  <c:v>919761</c:v>
                </c:pt>
                <c:pt idx="4">
                  <c:v>871215</c:v>
                </c:pt>
              </c:numCache>
            </c:numRef>
          </c:val>
        </c:ser>
        <c:dLbls>
          <c:showLegendKey val="0"/>
          <c:showVal val="0"/>
          <c:showCatName val="0"/>
          <c:showSerName val="0"/>
          <c:showPercent val="0"/>
          <c:showBubbleSize val="0"/>
        </c:dLbls>
        <c:gapWidth val="150"/>
        <c:axId val="161852416"/>
        <c:axId val="161854208"/>
      </c:barChart>
      <c:catAx>
        <c:axId val="1618524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1854208"/>
        <c:crosses val="autoZero"/>
        <c:auto val="1"/>
        <c:lblAlgn val="ctr"/>
        <c:lblOffset val="100"/>
        <c:tickLblSkip val="1"/>
        <c:tickMarkSkip val="1"/>
        <c:noMultiLvlLbl val="0"/>
      </c:catAx>
      <c:valAx>
        <c:axId val="161854208"/>
        <c:scaling>
          <c:orientation val="minMax"/>
          <c:max val="1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1852416"/>
        <c:crosses val="autoZero"/>
        <c:crossBetween val="between"/>
        <c:majorUnit val="100000"/>
      </c:valAx>
      <c:spPr>
        <a:solidFill>
          <a:srgbClr val="FFFFFF"/>
        </a:solidFill>
        <a:ln w="25400">
          <a:noFill/>
        </a:ln>
      </c:spPr>
    </c:plotArea>
    <c:legend>
      <c:legendPos val="r"/>
      <c:layout>
        <c:manualLayout>
          <c:xMode val="edge"/>
          <c:yMode val="edge"/>
          <c:x val="0.12359566945517578"/>
          <c:y val="0.90400262467191606"/>
          <c:w val="0.80623515225390829"/>
          <c:h val="4.933070866141732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13'!$J$30</c:f>
              <c:strCache>
                <c:ptCount val="1"/>
                <c:pt idx="0">
                  <c:v>Biomasse</c:v>
                </c:pt>
              </c:strCache>
            </c:strRef>
          </c:tx>
          <c:spPr>
            <a:solidFill>
              <a:schemeClr val="accent4"/>
            </a:solidFill>
            <a:ln w="3175">
              <a:solidFill>
                <a:srgbClr val="000000"/>
              </a:solidFill>
              <a:prstDash val="solid"/>
            </a:ln>
          </c:spPr>
          <c:invertIfNegative val="0"/>
          <c:cat>
            <c:numRef>
              <c:f>'Tab 3.5.1 Grafik 13'!$K$29:$S$29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'Tab 3.5.1 Grafik 13'!$K$30:$S$30</c:f>
              <c:numCache>
                <c:formatCode>#\ ###\ ##0;\–\ #\ ###\ ##0;@</c:formatCode>
                <c:ptCount val="9"/>
                <c:pt idx="0" formatCode="#\ ###\ ##0;\–\ #\ ###\ ###0;@">
                  <c:v>337</c:v>
                </c:pt>
                <c:pt idx="1">
                  <c:v>313</c:v>
                </c:pt>
                <c:pt idx="2">
                  <c:v>199</c:v>
                </c:pt>
                <c:pt idx="3">
                  <c:v>223</c:v>
                </c:pt>
                <c:pt idx="4">
                  <c:v>247</c:v>
                </c:pt>
                <c:pt idx="5">
                  <c:v>273</c:v>
                </c:pt>
                <c:pt idx="6">
                  <c:v>267</c:v>
                </c:pt>
                <c:pt idx="7">
                  <c:v>287</c:v>
                </c:pt>
                <c:pt idx="8">
                  <c:v>258</c:v>
                </c:pt>
              </c:numCache>
            </c:numRef>
          </c:val>
        </c:ser>
        <c:ser>
          <c:idx val="2"/>
          <c:order val="1"/>
          <c:tx>
            <c:strRef>
              <c:f>'Tab 3.5.1 Grafik 13'!$J$31</c:f>
              <c:strCache>
                <c:ptCount val="1"/>
                <c:pt idx="0">
                  <c:v>übrige Energieträger</c:v>
                </c:pt>
              </c:strCache>
            </c:strRef>
          </c:tx>
          <c:spPr>
            <a:solidFill>
              <a:schemeClr val="accent5"/>
            </a:solidFill>
            <a:ln w="3175">
              <a:solidFill>
                <a:srgbClr val="000000"/>
              </a:solidFill>
              <a:prstDash val="solid"/>
            </a:ln>
          </c:spPr>
          <c:invertIfNegative val="0"/>
          <c:cat>
            <c:numRef>
              <c:f>'Tab 3.5.1 Grafik 13'!$K$29:$S$29</c:f>
              <c:numCache>
                <c:formatCode>General</c:formatCode>
                <c:ptCount val="9"/>
                <c:pt idx="0">
                  <c:v>2010</c:v>
                </c:pt>
                <c:pt idx="1">
                  <c:v>2011</c:v>
                </c:pt>
                <c:pt idx="2">
                  <c:v>2012</c:v>
                </c:pt>
                <c:pt idx="3">
                  <c:v>2013</c:v>
                </c:pt>
                <c:pt idx="4">
                  <c:v>2014</c:v>
                </c:pt>
                <c:pt idx="5">
                  <c:v>2015</c:v>
                </c:pt>
                <c:pt idx="6">
                  <c:v>2016</c:v>
                </c:pt>
                <c:pt idx="7">
                  <c:v>2017</c:v>
                </c:pt>
                <c:pt idx="8">
                  <c:v>2018</c:v>
                </c:pt>
              </c:numCache>
            </c:numRef>
          </c:cat>
          <c:val>
            <c:numRef>
              <c:f>'Tab 3.5.1 Grafik 13'!$K$31:$S$31</c:f>
              <c:numCache>
                <c:formatCode>#\ ###\ ##0;\–\ #\ ###\ ##0;@</c:formatCode>
                <c:ptCount val="9"/>
                <c:pt idx="0" formatCode="#\ ###\ ##0;\–\ #\ ###\ ###0;@">
                  <c:v>24</c:v>
                </c:pt>
                <c:pt idx="1">
                  <c:v>43</c:v>
                </c:pt>
                <c:pt idx="2">
                  <c:v>53</c:v>
                </c:pt>
                <c:pt idx="3">
                  <c:v>53</c:v>
                </c:pt>
                <c:pt idx="4">
                  <c:v>64</c:v>
                </c:pt>
                <c:pt idx="5">
                  <c:v>79</c:v>
                </c:pt>
                <c:pt idx="6">
                  <c:v>85</c:v>
                </c:pt>
                <c:pt idx="7">
                  <c:v>94</c:v>
                </c:pt>
                <c:pt idx="8">
                  <c:v>115</c:v>
                </c:pt>
              </c:numCache>
            </c:numRef>
          </c:val>
        </c:ser>
        <c:dLbls>
          <c:showLegendKey val="0"/>
          <c:showVal val="0"/>
          <c:showCatName val="0"/>
          <c:showSerName val="0"/>
          <c:showPercent val="0"/>
          <c:showBubbleSize val="0"/>
        </c:dLbls>
        <c:gapWidth val="150"/>
        <c:overlap val="100"/>
        <c:axId val="162240384"/>
        <c:axId val="162241920"/>
      </c:barChart>
      <c:catAx>
        <c:axId val="1622403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241920"/>
        <c:crosses val="autoZero"/>
        <c:auto val="0"/>
        <c:lblAlgn val="ctr"/>
        <c:lblOffset val="100"/>
        <c:tickLblSkip val="1"/>
        <c:tickMarkSkip val="1"/>
        <c:noMultiLvlLbl val="0"/>
      </c:catAx>
      <c:valAx>
        <c:axId val="162241920"/>
        <c:scaling>
          <c:orientation val="minMax"/>
          <c:max val="4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240384"/>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1116464919497"/>
          <c:y val="7.4524655656980937E-2"/>
          <c:w val="0.8411554432561601"/>
          <c:h val="0.61593222307388562"/>
        </c:manualLayout>
      </c:layout>
      <c:lineChart>
        <c:grouping val="standard"/>
        <c:varyColors val="0"/>
        <c:ser>
          <c:idx val="0"/>
          <c:order val="0"/>
          <c:tx>
            <c:strRef>
              <c:f>'Grafik 1_2'!$L$35:$L$36</c:f>
              <c:strCache>
                <c:ptCount val="1"/>
                <c:pt idx="0">
                  <c:v>in Einpersonenhaushalten</c:v>
                </c:pt>
              </c:strCache>
            </c:strRef>
          </c:tx>
          <c:spPr>
            <a:ln>
              <a:solidFill>
                <a:schemeClr val="accent2"/>
              </a:solidFill>
            </a:ln>
          </c:spPr>
          <c:marker>
            <c:symbol val="none"/>
          </c:marker>
          <c:cat>
            <c:numRef>
              <c:f>'Grafik 1_2'!$K$37:$K$56</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'Grafik 1_2'!$L$37:$L$56</c:f>
              <c:numCache>
                <c:formatCode>#\ ###\ ##0;\–\ #\ ###\ ##0;@</c:formatCode>
                <c:ptCount val="20"/>
                <c:pt idx="0">
                  <c:v>865.77119500000492</c:v>
                </c:pt>
                <c:pt idx="1">
                  <c:v>910.74539600002709</c:v>
                </c:pt>
                <c:pt idx="2">
                  <c:v>910.4737680000004</c:v>
                </c:pt>
                <c:pt idx="3">
                  <c:v>944.74454999997999</c:v>
                </c:pt>
                <c:pt idx="4">
                  <c:v>951.31660700001021</c:v>
                </c:pt>
                <c:pt idx="5">
                  <c:v>962.79396299999371</c:v>
                </c:pt>
                <c:pt idx="6">
                  <c:v>1020.5228880000072</c:v>
                </c:pt>
                <c:pt idx="7">
                  <c:v>1027.9872920000057</c:v>
                </c:pt>
                <c:pt idx="8">
                  <c:v>1051.4561170000006</c:v>
                </c:pt>
                <c:pt idx="9">
                  <c:v>1074.2866879999954</c:v>
                </c:pt>
                <c:pt idx="10">
                  <c:v>1065.1851969999993</c:v>
                </c:pt>
                <c:pt idx="11">
                  <c:v>1004.323691000002</c:v>
                </c:pt>
                <c:pt idx="12">
                  <c:v>1024.6153080000074</c:v>
                </c:pt>
                <c:pt idx="13">
                  <c:v>1046.2373770000015</c:v>
                </c:pt>
                <c:pt idx="14">
                  <c:v>1057.7</c:v>
                </c:pt>
                <c:pt idx="15">
                  <c:v>1089.3</c:v>
                </c:pt>
                <c:pt idx="16">
                  <c:v>1016.5</c:v>
                </c:pt>
                <c:pt idx="17">
                  <c:v>1049.0999999999999</c:v>
                </c:pt>
                <c:pt idx="18">
                  <c:v>1072.4000000000001</c:v>
                </c:pt>
                <c:pt idx="19">
                  <c:v>1075.8220659999999</c:v>
                </c:pt>
              </c:numCache>
            </c:numRef>
          </c:val>
          <c:smooth val="0"/>
        </c:ser>
        <c:ser>
          <c:idx val="1"/>
          <c:order val="1"/>
          <c:tx>
            <c:strRef>
              <c:f>'Grafik 1_2'!$M$35:$M$36</c:f>
              <c:strCache>
                <c:ptCount val="1"/>
                <c:pt idx="0">
                  <c:v>in Mehrpersonenhaushalten mit 2 Personen</c:v>
                </c:pt>
              </c:strCache>
            </c:strRef>
          </c:tx>
          <c:spPr>
            <a:ln>
              <a:solidFill>
                <a:schemeClr val="accent3"/>
              </a:solidFill>
            </a:ln>
          </c:spPr>
          <c:marker>
            <c:symbol val="none"/>
          </c:marker>
          <c:cat>
            <c:numRef>
              <c:f>'Grafik 1_2'!$K$37:$K$56</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'Grafik 1_2'!$M$37:$M$56</c:f>
              <c:numCache>
                <c:formatCode>#\ ###\ ##0;\–\ #\ ###\ ##0;@</c:formatCode>
                <c:ptCount val="20"/>
                <c:pt idx="0">
                  <c:v>1157.3155489999995</c:v>
                </c:pt>
                <c:pt idx="1">
                  <c:v>1156.1471200000567</c:v>
                </c:pt>
                <c:pt idx="2">
                  <c:v>1155.9344939999676</c:v>
                </c:pt>
                <c:pt idx="3">
                  <c:v>1151.733335000034</c:v>
                </c:pt>
                <c:pt idx="4">
                  <c:v>1171.0316339999417</c:v>
                </c:pt>
                <c:pt idx="5">
                  <c:v>1159.5998539999946</c:v>
                </c:pt>
                <c:pt idx="6">
                  <c:v>1138.9533300000048</c:v>
                </c:pt>
                <c:pt idx="7">
                  <c:v>1151.5684159999958</c:v>
                </c:pt>
                <c:pt idx="8">
                  <c:v>1172.8789099999929</c:v>
                </c:pt>
                <c:pt idx="9">
                  <c:v>1175.8825159999938</c:v>
                </c:pt>
                <c:pt idx="10">
                  <c:v>1197.1331679999998</c:v>
                </c:pt>
                <c:pt idx="11">
                  <c:v>1093.1436079999951</c:v>
                </c:pt>
                <c:pt idx="12">
                  <c:v>1105.4670160000014</c:v>
                </c:pt>
                <c:pt idx="13">
                  <c:v>1089.208988000008</c:v>
                </c:pt>
                <c:pt idx="14">
                  <c:v>1115.193352</c:v>
                </c:pt>
                <c:pt idx="15">
                  <c:v>1125.7</c:v>
                </c:pt>
                <c:pt idx="16">
                  <c:v>1148.9000000000001</c:v>
                </c:pt>
                <c:pt idx="17">
                  <c:v>1157.5</c:v>
                </c:pt>
                <c:pt idx="18">
                  <c:v>1139.0999999999999</c:v>
                </c:pt>
                <c:pt idx="19">
                  <c:v>1132.031412</c:v>
                </c:pt>
              </c:numCache>
            </c:numRef>
          </c:val>
          <c:smooth val="0"/>
        </c:ser>
        <c:ser>
          <c:idx val="2"/>
          <c:order val="2"/>
          <c:tx>
            <c:strRef>
              <c:f>'Grafik 1_2'!$N$35:$N$36</c:f>
              <c:strCache>
                <c:ptCount val="1"/>
                <c:pt idx="0">
                  <c:v>in Mehrpersonenhaushalten mit 3 Personen</c:v>
                </c:pt>
              </c:strCache>
            </c:strRef>
          </c:tx>
          <c:spPr>
            <a:ln>
              <a:solidFill>
                <a:schemeClr val="accent4"/>
              </a:solidFill>
            </a:ln>
          </c:spPr>
          <c:marker>
            <c:symbol val="none"/>
          </c:marker>
          <c:cat>
            <c:numRef>
              <c:f>'Grafik 1_2'!$K$37:$K$56</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'Grafik 1_2'!$N$37:$N$56</c:f>
              <c:numCache>
                <c:formatCode>#\ ###\ ##0;\–\ #\ ###\ ##0;@</c:formatCode>
                <c:ptCount val="20"/>
                <c:pt idx="0">
                  <c:v>616.39694199999678</c:v>
                </c:pt>
                <c:pt idx="1">
                  <c:v>611.18701099999339</c:v>
                </c:pt>
                <c:pt idx="2">
                  <c:v>603.67189799998789</c:v>
                </c:pt>
                <c:pt idx="3">
                  <c:v>607.11060200000259</c:v>
                </c:pt>
                <c:pt idx="4">
                  <c:v>604.86328500000116</c:v>
                </c:pt>
                <c:pt idx="5">
                  <c:v>605.7040170000032</c:v>
                </c:pt>
                <c:pt idx="6">
                  <c:v>582.31215499999985</c:v>
                </c:pt>
                <c:pt idx="7">
                  <c:v>550.65177000000051</c:v>
                </c:pt>
                <c:pt idx="8">
                  <c:v>555.22603499999821</c:v>
                </c:pt>
                <c:pt idx="9">
                  <c:v>529.94643000000337</c:v>
                </c:pt>
                <c:pt idx="10">
                  <c:v>525.9372480000003</c:v>
                </c:pt>
                <c:pt idx="11">
                  <c:v>520.48091399999691</c:v>
                </c:pt>
                <c:pt idx="12">
                  <c:v>544.29729299999951</c:v>
                </c:pt>
                <c:pt idx="13">
                  <c:v>559.62114600000075</c:v>
                </c:pt>
                <c:pt idx="14">
                  <c:v>560.1</c:v>
                </c:pt>
                <c:pt idx="15">
                  <c:v>555.1</c:v>
                </c:pt>
                <c:pt idx="16">
                  <c:v>593.29999999999995</c:v>
                </c:pt>
                <c:pt idx="17">
                  <c:v>581.20000000000005</c:v>
                </c:pt>
                <c:pt idx="18">
                  <c:v>597.6</c:v>
                </c:pt>
                <c:pt idx="19">
                  <c:v>617.6712</c:v>
                </c:pt>
              </c:numCache>
            </c:numRef>
          </c:val>
          <c:smooth val="0"/>
        </c:ser>
        <c:ser>
          <c:idx val="3"/>
          <c:order val="3"/>
          <c:tx>
            <c:strRef>
              <c:f>'Grafik 1_2'!$O$35:$O$36</c:f>
              <c:strCache>
                <c:ptCount val="1"/>
                <c:pt idx="0">
                  <c:v>in Mehrpersonenhaushalten mit 4 und mehr Personen</c:v>
                </c:pt>
              </c:strCache>
            </c:strRef>
          </c:tx>
          <c:spPr>
            <a:ln>
              <a:solidFill>
                <a:schemeClr val="accent5"/>
              </a:solidFill>
            </a:ln>
          </c:spPr>
          <c:marker>
            <c:symbol val="none"/>
          </c:marker>
          <c:cat>
            <c:numRef>
              <c:f>'Grafik 1_2'!$K$37:$K$56</c:f>
              <c:numCache>
                <c:formatCode>General</c:formatCod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numCache>
            </c:numRef>
          </c:cat>
          <c:val>
            <c:numRef>
              <c:f>'Grafik 1_2'!$O$37:$O$56</c:f>
              <c:numCache>
                <c:formatCode>#\ ###\ ##0;\–\ #\ ###\ ##0;@</c:formatCode>
                <c:ptCount val="20"/>
                <c:pt idx="0">
                  <c:v>751.59605800000577</c:v>
                </c:pt>
                <c:pt idx="1">
                  <c:v>729.80857799999546</c:v>
                </c:pt>
                <c:pt idx="2">
                  <c:v>737.73210899998264</c:v>
                </c:pt>
                <c:pt idx="3">
                  <c:v>710.71425899999895</c:v>
                </c:pt>
                <c:pt idx="4">
                  <c:v>682.87488800000119</c:v>
                </c:pt>
                <c:pt idx="5">
                  <c:v>672.41252199999633</c:v>
                </c:pt>
                <c:pt idx="6">
                  <c:v>650.90313600000297</c:v>
                </c:pt>
                <c:pt idx="7">
                  <c:v>670.92703400000187</c:v>
                </c:pt>
                <c:pt idx="8">
                  <c:v>649.33900300000005</c:v>
                </c:pt>
                <c:pt idx="9">
                  <c:v>652.65916300000356</c:v>
                </c:pt>
                <c:pt idx="10">
                  <c:v>655.99191199999598</c:v>
                </c:pt>
                <c:pt idx="11">
                  <c:v>675.4748350000034</c:v>
                </c:pt>
                <c:pt idx="12">
                  <c:v>672.09041399999956</c:v>
                </c:pt>
                <c:pt idx="13">
                  <c:v>690.92319000000305</c:v>
                </c:pt>
                <c:pt idx="14">
                  <c:v>710</c:v>
                </c:pt>
                <c:pt idx="15">
                  <c:v>717.3</c:v>
                </c:pt>
                <c:pt idx="16">
                  <c:v>771</c:v>
                </c:pt>
                <c:pt idx="17">
                  <c:v>803.6</c:v>
                </c:pt>
                <c:pt idx="18">
                  <c:v>813.5</c:v>
                </c:pt>
                <c:pt idx="19">
                  <c:v>812.58742099999995</c:v>
                </c:pt>
              </c:numCache>
            </c:numRef>
          </c:val>
          <c:smooth val="0"/>
        </c:ser>
        <c:dLbls>
          <c:showLegendKey val="0"/>
          <c:showVal val="0"/>
          <c:showCatName val="0"/>
          <c:showSerName val="0"/>
          <c:showPercent val="0"/>
          <c:showBubbleSize val="0"/>
        </c:dLbls>
        <c:marker val="1"/>
        <c:smooth val="0"/>
        <c:axId val="205867648"/>
        <c:axId val="206991744"/>
      </c:lineChart>
      <c:catAx>
        <c:axId val="205867648"/>
        <c:scaling>
          <c:orientation val="minMax"/>
        </c:scaling>
        <c:delete val="0"/>
        <c:axPos val="b"/>
        <c:numFmt formatCode="General" sourceLinked="0"/>
        <c:majorTickMark val="out"/>
        <c:minorTickMark val="none"/>
        <c:tickLblPos val="nextTo"/>
        <c:spPr>
          <a:solidFill>
            <a:schemeClr val="bg1"/>
          </a:solidFill>
          <a:ln w="25400">
            <a:solidFill>
              <a:srgbClr val="000000"/>
            </a:solidFill>
          </a:ln>
        </c:spPr>
        <c:crossAx val="206991744"/>
        <c:crosses val="autoZero"/>
        <c:auto val="1"/>
        <c:lblAlgn val="ctr"/>
        <c:lblOffset val="100"/>
        <c:noMultiLvlLbl val="0"/>
      </c:catAx>
      <c:valAx>
        <c:axId val="206991744"/>
        <c:scaling>
          <c:orientation val="minMax"/>
          <c:min val="5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0770464036822985E-2"/>
              <c:y val="1.2221862249329747E-3"/>
            </c:manualLayout>
          </c:layout>
          <c:overlay val="0"/>
        </c:title>
        <c:numFmt formatCode="#\ ###\ ##0;\–\ #\ ###\ ##0;@" sourceLinked="1"/>
        <c:majorTickMark val="none"/>
        <c:minorTickMark val="none"/>
        <c:tickLblPos val="nextTo"/>
        <c:spPr>
          <a:ln w="25400">
            <a:solidFill>
              <a:srgbClr val="3C2400"/>
            </a:solidFill>
          </a:ln>
        </c:spPr>
        <c:crossAx val="205867648"/>
        <c:crosses val="autoZero"/>
        <c:crossBetween val="between"/>
        <c:majorUnit val="200"/>
      </c:valAx>
    </c:plotArea>
    <c:legend>
      <c:legendPos val="b"/>
      <c:layout>
        <c:manualLayout>
          <c:xMode val="edge"/>
          <c:yMode val="edge"/>
          <c:x val="0.22068670316701813"/>
          <c:y val="0.77754489503840918"/>
          <c:w val="0.61512410764379266"/>
          <c:h val="0.16968328373669014"/>
        </c:manualLayout>
      </c:layout>
      <c:overlay val="0"/>
    </c:legend>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0"/>
              <c:showBubbleSize val="0"/>
            </c:dLbl>
            <c:dLbl>
              <c:idx val="2"/>
              <c:layout>
                <c:manualLayout>
                  <c:x val="3.8719995526875009E-2"/>
                  <c:y val="1.6857551896921976E-2"/>
                </c:manualLayout>
              </c:layout>
              <c:tx>
                <c:rich>
                  <a:bodyPr/>
                  <a:lstStyle/>
                  <a:p>
                    <a:r>
                      <a:rPr lang="en-US"/>
                      <a:t>Baugewerbe</a:t>
                    </a:r>
                  </a:p>
                </c:rich>
              </c:tx>
              <c:dLblPos val="bestFit"/>
              <c:showLegendKey val="0"/>
              <c:showVal val="0"/>
              <c:showCatName val="1"/>
              <c:showSerName val="0"/>
              <c:showPercent val="0"/>
              <c:showBubbleSize val="0"/>
            </c:dLbl>
            <c:dLbl>
              <c:idx val="3"/>
              <c:layout>
                <c:manualLayout>
                  <c:x val="1.9992217587576827E-2"/>
                  <c:y val="2.7578831463934177E-2"/>
                </c:manualLayout>
              </c:layout>
              <c:tx>
                <c:rich>
                  <a:bodyPr/>
                  <a:lstStyle/>
                  <a:p>
                    <a:r>
                      <a:rPr lang="en-US"/>
                      <a:t>Handel, Verkehr und Lagerei, Gastgewerbe, Information und Kommunikation</a:t>
                    </a:r>
                  </a:p>
                </c:rich>
              </c:tx>
              <c:dLblPos val="bestFit"/>
              <c:showLegendKey val="0"/>
              <c:showVal val="0"/>
              <c:showCatName val="1"/>
              <c:showSerName val="0"/>
              <c:showPercent val="0"/>
              <c:showBubbleSize val="0"/>
            </c:dLbl>
            <c:dLbl>
              <c:idx val="4"/>
              <c:layout>
                <c:manualLayout>
                  <c:x val="-5.4541133885768096E-2"/>
                  <c:y val="-3.620852964113308E-2"/>
                </c:manualLayout>
              </c:layout>
              <c:dLblPos val="bestFit"/>
              <c:showLegendKey val="0"/>
              <c:showVal val="0"/>
              <c:showCatName val="1"/>
              <c:showSerName val="0"/>
              <c:showPercent val="0"/>
              <c:showBubbleSize val="0"/>
            </c:dLbl>
            <c:dLbl>
              <c:idx val="5"/>
              <c:layout>
                <c:manualLayout>
                  <c:x val="-3.1101996190853469E-3"/>
                  <c:y val="3.1594183591075763E-2"/>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3'!$N$37:$N$42</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3'!$O$37:$O$42</c:f>
              <c:numCache>
                <c:formatCode>0.0</c:formatCode>
                <c:ptCount val="6"/>
                <c:pt idx="0">
                  <c:v>0.88100000000000001</c:v>
                </c:pt>
                <c:pt idx="1">
                  <c:v>132.72999999999999</c:v>
                </c:pt>
                <c:pt idx="2">
                  <c:v>90.59</c:v>
                </c:pt>
                <c:pt idx="3" formatCode="#\ ###\ ##0.0;\–\ #\ ###\ ##0.0;@">
                  <c:v>535.69899999999996</c:v>
                </c:pt>
                <c:pt idx="4">
                  <c:v>493.09300000000002</c:v>
                </c:pt>
                <c:pt idx="5" formatCode="#\ ###\ ##0.0;\–\ #\ ###\ ##0.0;@">
                  <c:v>805.63800000000003</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3.8623917442719174E-2"/>
                  <c:y val="5.8296255748780064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3.4910534173484102E-2"/>
                  <c:y val="3.0716848896561726E-2"/>
                </c:manualLayout>
              </c:layout>
              <c:tx>
                <c:rich>
                  <a:bodyPr/>
                  <a:lstStyle/>
                  <a:p>
                    <a:r>
                      <a:rPr lang="en-US"/>
                      <a:t>Wald</a:t>
                    </a:r>
                  </a:p>
                </c:rich>
              </c:tx>
              <c:dLblPos val="bestFit"/>
              <c:showLegendKey val="0"/>
              <c:showVal val="0"/>
              <c:showCatName val="1"/>
              <c:showSerName val="0"/>
              <c:showPercent val="0"/>
              <c:showBubbleSize val="0"/>
            </c:dLbl>
            <c:dLbl>
              <c:idx val="2"/>
              <c:layout>
                <c:manualLayout>
                  <c:x val="-2.842078509979188E-2"/>
                  <c:y val="-7.7497999915785931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4.4307562955361396E-2"/>
                  <c:y val="-0.18671780332271301"/>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367882455618748E-2"/>
                  <c:y val="0.22419166187114312"/>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Siedlung</a:t>
                    </a:r>
                  </a:p>
                </c:rich>
              </c:tx>
              <c:spPr>
                <a:noFill/>
                <a:ln w="25400">
                  <a:noFill/>
                </a:ln>
              </c:spPr>
              <c:dLblPos val="bestFit"/>
              <c:showLegendKey val="0"/>
              <c:showVal val="0"/>
              <c:showCatName val="0"/>
              <c:showSerName val="0"/>
              <c:showPercent val="0"/>
              <c:showBubbleSize val="0"/>
            </c:dLbl>
            <c:dLbl>
              <c:idx val="9"/>
              <c:layout>
                <c:manualLayout>
                  <c:x val="2.7379548019347763E-2"/>
                  <c:y val="2.6447897221403473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4'!$O$23:$O$31</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4'!$P$23:$P$31</c:f>
              <c:numCache>
                <c:formatCode>#\ ###\ ##0;\–\ #\ ###\ ##0;@</c:formatCode>
                <c:ptCount val="9"/>
                <c:pt idx="0">
                  <c:v>3570</c:v>
                </c:pt>
                <c:pt idx="1">
                  <c:v>15775</c:v>
                </c:pt>
                <c:pt idx="2" formatCode="#\ ###\ ##0">
                  <c:v>1035</c:v>
                </c:pt>
                <c:pt idx="3">
                  <c:v>5847</c:v>
                </c:pt>
                <c:pt idx="4">
                  <c:v>13549</c:v>
                </c:pt>
                <c:pt idx="5">
                  <c:v>22126</c:v>
                </c:pt>
                <c:pt idx="6">
                  <c:v>6670</c:v>
                </c:pt>
                <c:pt idx="7">
                  <c:v>12016</c:v>
                </c:pt>
                <c:pt idx="8">
                  <c:v>8523</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5'!$K$33</c:f>
              <c:strCache>
                <c:ptCount val="1"/>
                <c:pt idx="0">
                  <c:v>Steinkohle</c:v>
                </c:pt>
              </c:strCache>
            </c:strRef>
          </c:tx>
          <c:spPr>
            <a:solidFill>
              <a:schemeClr val="accent2"/>
            </a:solidFill>
            <a:ln w="3175">
              <a:solidFill>
                <a:srgbClr val="000000"/>
              </a:solidFill>
              <a:prstDash val="solid"/>
            </a:ln>
          </c:spPr>
          <c:invertIfNegative val="0"/>
          <c:cat>
            <c:numRef>
              <c:f>'Tab 2.2.3 Grafik 5'!$I$36:$I$45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5'!$K$36:$K$45</c:f>
              <c:numCache>
                <c:formatCode>#\ ###\ ##0;\–\ #\ ###\ ##0;@</c:formatCode>
                <c:ptCount val="10"/>
                <c:pt idx="0">
                  <c:v>92928</c:v>
                </c:pt>
                <c:pt idx="1">
                  <c:v>47844</c:v>
                </c:pt>
                <c:pt idx="2">
                  <c:v>43902</c:v>
                </c:pt>
                <c:pt idx="3">
                  <c:v>38054</c:v>
                </c:pt>
                <c:pt idx="4">
                  <c:v>38499</c:v>
                </c:pt>
                <c:pt idx="5">
                  <c:v>40535</c:v>
                </c:pt>
                <c:pt idx="6">
                  <c:v>39810</c:v>
                </c:pt>
                <c:pt idx="7">
                  <c:v>36894</c:v>
                </c:pt>
                <c:pt idx="8">
                  <c:v>37167</c:v>
                </c:pt>
                <c:pt idx="9">
                  <c:v>30494</c:v>
                </c:pt>
              </c:numCache>
            </c:numRef>
          </c:val>
        </c:ser>
        <c:ser>
          <c:idx val="4"/>
          <c:order val="1"/>
          <c:tx>
            <c:strRef>
              <c:f>'Tab 2.2.3 Grafik 5'!$L$33</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5'!$I$36:$I$45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5'!$L$36:$L$45</c:f>
              <c:numCache>
                <c:formatCode>#\ ###\ ##0;\–\ #\ ###\ ##0;@</c:formatCode>
                <c:ptCount val="10"/>
                <c:pt idx="0">
                  <c:v>167072</c:v>
                </c:pt>
                <c:pt idx="1">
                  <c:v>114815</c:v>
                </c:pt>
                <c:pt idx="2">
                  <c:v>95197</c:v>
                </c:pt>
                <c:pt idx="3">
                  <c:v>99171</c:v>
                </c:pt>
                <c:pt idx="4">
                  <c:v>92296</c:v>
                </c:pt>
                <c:pt idx="5">
                  <c:v>101018</c:v>
                </c:pt>
                <c:pt idx="6">
                  <c:v>95392</c:v>
                </c:pt>
                <c:pt idx="7">
                  <c:v>96691</c:v>
                </c:pt>
                <c:pt idx="8">
                  <c:v>95606</c:v>
                </c:pt>
                <c:pt idx="9">
                  <c:v>93512</c:v>
                </c:pt>
              </c:numCache>
            </c:numRef>
          </c:val>
        </c:ser>
        <c:ser>
          <c:idx val="0"/>
          <c:order val="2"/>
          <c:tx>
            <c:strRef>
              <c:f>'Tab 2.2.3 Grafik 5'!$M$33</c:f>
              <c:strCache>
                <c:ptCount val="1"/>
                <c:pt idx="0">
                  <c:v>Gase</c:v>
                </c:pt>
              </c:strCache>
            </c:strRef>
          </c:tx>
          <c:spPr>
            <a:solidFill>
              <a:schemeClr val="accent4"/>
            </a:solidFill>
            <a:ln w="3175">
              <a:solidFill>
                <a:srgbClr val="000000"/>
              </a:solidFill>
              <a:prstDash val="solid"/>
            </a:ln>
          </c:spPr>
          <c:invertIfNegative val="0"/>
          <c:cat>
            <c:numRef>
              <c:f>'Tab 2.2.3 Grafik 5'!$I$36:$I$45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5'!$M$36:$M$45</c:f>
              <c:numCache>
                <c:formatCode>#\ ###\ ##0;\–\ #\ ###\ ##0;@</c:formatCode>
                <c:ptCount val="10"/>
                <c:pt idx="0">
                  <c:v>69842</c:v>
                </c:pt>
                <c:pt idx="1">
                  <c:v>103019</c:v>
                </c:pt>
                <c:pt idx="2">
                  <c:v>92486</c:v>
                </c:pt>
                <c:pt idx="3">
                  <c:v>103254</c:v>
                </c:pt>
                <c:pt idx="4">
                  <c:v>98068</c:v>
                </c:pt>
                <c:pt idx="5">
                  <c:v>100140</c:v>
                </c:pt>
                <c:pt idx="6">
                  <c:v>79418</c:v>
                </c:pt>
                <c:pt idx="7">
                  <c:v>88557</c:v>
                </c:pt>
                <c:pt idx="8">
                  <c:v>94794</c:v>
                </c:pt>
                <c:pt idx="9">
                  <c:v>100057</c:v>
                </c:pt>
              </c:numCache>
            </c:numRef>
          </c:val>
        </c:ser>
        <c:ser>
          <c:idx val="5"/>
          <c:order val="3"/>
          <c:tx>
            <c:strRef>
              <c:f>'Tab 2.2.3 Grafik 5'!$N$33</c:f>
              <c:strCache>
                <c:ptCount val="1"/>
                <c:pt idx="0">
                  <c:v>erneuerbare
Energieträger</c:v>
                </c:pt>
              </c:strCache>
            </c:strRef>
          </c:tx>
          <c:spPr>
            <a:solidFill>
              <a:schemeClr val="accent5"/>
            </a:solidFill>
            <a:ln w="3175">
              <a:solidFill>
                <a:srgbClr val="000000"/>
              </a:solidFill>
              <a:prstDash val="solid"/>
            </a:ln>
          </c:spPr>
          <c:invertIfNegative val="0"/>
          <c:cat>
            <c:numRef>
              <c:f>'Tab 2.2.3 Grafik 5'!$I$36:$I$45</c:f>
              <c:numCache>
                <c:formatCode>General</c:formatCode>
                <c:ptCount val="10"/>
                <c:pt idx="0">
                  <c:v>1991</c:v>
                </c:pt>
                <c:pt idx="1">
                  <c:v>2005</c:v>
                </c:pt>
                <c:pt idx="2">
                  <c:v>2007</c:v>
                </c:pt>
                <c:pt idx="3">
                  <c:v>2009</c:v>
                </c:pt>
                <c:pt idx="4">
                  <c:v>2011</c:v>
                </c:pt>
                <c:pt idx="5">
                  <c:v>2013</c:v>
                </c:pt>
                <c:pt idx="6">
                  <c:v>2015</c:v>
                </c:pt>
                <c:pt idx="7">
                  <c:v>2016</c:v>
                </c:pt>
                <c:pt idx="8">
                  <c:v>2017</c:v>
                </c:pt>
                <c:pt idx="9">
                  <c:v>2018</c:v>
                </c:pt>
              </c:numCache>
            </c:numRef>
          </c:cat>
          <c:val>
            <c:numRef>
              <c:f>'Tab 2.2.3 Grafik 5'!$N$36:$N$45</c:f>
              <c:numCache>
                <c:formatCode>#\ ###\ ##0;\–\ #\ ###\ ##0;@</c:formatCode>
                <c:ptCount val="10"/>
                <c:pt idx="0">
                  <c:v>2578</c:v>
                </c:pt>
                <c:pt idx="1">
                  <c:v>3344</c:v>
                </c:pt>
                <c:pt idx="2">
                  <c:v>6072</c:v>
                </c:pt>
                <c:pt idx="3">
                  <c:v>8160</c:v>
                </c:pt>
                <c:pt idx="4">
                  <c:v>9168</c:v>
                </c:pt>
                <c:pt idx="5">
                  <c:v>10675</c:v>
                </c:pt>
                <c:pt idx="6">
                  <c:v>10511</c:v>
                </c:pt>
                <c:pt idx="7">
                  <c:v>10795</c:v>
                </c:pt>
                <c:pt idx="8">
                  <c:v>11300</c:v>
                </c:pt>
                <c:pt idx="9">
                  <c:v>13663</c:v>
                </c:pt>
              </c:numCache>
            </c:numRef>
          </c:val>
        </c:ser>
        <c:dLbls>
          <c:showLegendKey val="0"/>
          <c:showVal val="0"/>
          <c:showCatName val="0"/>
          <c:showSerName val="0"/>
          <c:showPercent val="0"/>
          <c:showBubbleSize val="0"/>
        </c:dLbls>
        <c:gapWidth val="80"/>
        <c:axId val="229178752"/>
        <c:axId val="119678080"/>
      </c:barChart>
      <c:catAx>
        <c:axId val="2291787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678080"/>
        <c:crosses val="autoZero"/>
        <c:auto val="1"/>
        <c:lblAlgn val="ctr"/>
        <c:lblOffset val="200"/>
        <c:tickLblSkip val="1"/>
        <c:tickMarkSkip val="1"/>
        <c:noMultiLvlLbl val="0"/>
      </c:catAx>
      <c:valAx>
        <c:axId val="119678080"/>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29178752"/>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4275390847883146"/>
          <c:w val="0.16542936773992359"/>
          <c:h val="0.6217405568869108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'Grafik 6_7'!$L$22</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'Grafik 6_7'!$K$26:$K$32</c:f>
              <c:numCache>
                <c:formatCode>General</c:formatCode>
                <c:ptCount val="7"/>
                <c:pt idx="0">
                  <c:v>1998</c:v>
                </c:pt>
                <c:pt idx="1">
                  <c:v>2001</c:v>
                </c:pt>
                <c:pt idx="2">
                  <c:v>2004</c:v>
                </c:pt>
                <c:pt idx="3">
                  <c:v>2007</c:v>
                </c:pt>
                <c:pt idx="4">
                  <c:v>2010</c:v>
                </c:pt>
                <c:pt idx="5">
                  <c:v>2013</c:v>
                </c:pt>
                <c:pt idx="6">
                  <c:v>2016</c:v>
                </c:pt>
              </c:numCache>
            </c:numRef>
          </c:cat>
          <c:val>
            <c:numRef>
              <c:f>'Grafik 6_7'!$L$26:$L$32</c:f>
              <c:numCache>
                <c:formatCode>#\ ###\ ##0.0;\–\ #\ ###\ ##0.0;@</c:formatCode>
                <c:ptCount val="7"/>
                <c:pt idx="0">
                  <c:v>126.9</c:v>
                </c:pt>
                <c:pt idx="1">
                  <c:v>124.4</c:v>
                </c:pt>
                <c:pt idx="2">
                  <c:v>123.6</c:v>
                </c:pt>
                <c:pt idx="3">
                  <c:v>111.6</c:v>
                </c:pt>
                <c:pt idx="4">
                  <c:v>112.9</c:v>
                </c:pt>
                <c:pt idx="5">
                  <c:v>113.8</c:v>
                </c:pt>
                <c:pt idx="6">
                  <c:v>117.2</c:v>
                </c:pt>
              </c:numCache>
            </c:numRef>
          </c:val>
        </c:ser>
        <c:dLbls>
          <c:showLegendKey val="0"/>
          <c:showVal val="0"/>
          <c:showCatName val="0"/>
          <c:showSerName val="0"/>
          <c:showPercent val="0"/>
          <c:showBubbleSize val="0"/>
        </c:dLbls>
        <c:gapWidth val="150"/>
        <c:axId val="119945856"/>
        <c:axId val="119951744"/>
      </c:barChart>
      <c:catAx>
        <c:axId val="1199458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951744"/>
        <c:crosses val="autoZero"/>
        <c:auto val="1"/>
        <c:lblAlgn val="ctr"/>
        <c:lblOffset val="100"/>
        <c:tickLblSkip val="1"/>
        <c:tickMarkSkip val="1"/>
        <c:noMultiLvlLbl val="0"/>
      </c:catAx>
      <c:valAx>
        <c:axId val="119951744"/>
        <c:scaling>
          <c:orientation val="minMax"/>
          <c:max val="160"/>
          <c:min val="0"/>
        </c:scaling>
        <c:delete val="0"/>
        <c:axPos val="l"/>
        <c:majorGridlines>
          <c:spPr>
            <a:ln w="3175">
              <a:solidFill>
                <a:srgbClr val="969696"/>
              </a:solidFill>
              <a:prstDash val="solid"/>
            </a:ln>
          </c:spPr>
        </c:majorGridlines>
        <c:numFmt formatCode="#\ ###\ ##0;\–\ #\ ###\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9945856"/>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217933637924889"/>
          <c:y val="2.491103202846975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'Grafik 6_7'!$L$3</c:f>
              <c:strCache>
                <c:ptCount val="1"/>
                <c:pt idx="0">
                  <c:v>Haushalte und
Kleingewerbe</c:v>
                </c:pt>
              </c:strCache>
            </c:strRef>
          </c:tx>
          <c:spPr>
            <a:solidFill>
              <a:schemeClr val="accent3"/>
            </a:solidFill>
            <a:ln w="3175">
              <a:solidFill>
                <a:srgbClr val="000000"/>
              </a:solidFill>
              <a:prstDash val="solid"/>
            </a:ln>
          </c:spPr>
          <c:invertIfNegative val="0"/>
          <c:cat>
            <c:numRef>
              <c:f>'Grafik 6_7'!$K$7:$K$13</c:f>
              <c:numCache>
                <c:formatCode>General</c:formatCode>
                <c:ptCount val="7"/>
                <c:pt idx="0">
                  <c:v>1998</c:v>
                </c:pt>
                <c:pt idx="1">
                  <c:v>2001</c:v>
                </c:pt>
                <c:pt idx="2">
                  <c:v>2004</c:v>
                </c:pt>
                <c:pt idx="3">
                  <c:v>2007</c:v>
                </c:pt>
                <c:pt idx="4">
                  <c:v>2010</c:v>
                </c:pt>
                <c:pt idx="5">
                  <c:v>2013</c:v>
                </c:pt>
                <c:pt idx="6">
                  <c:v>2016</c:v>
                </c:pt>
              </c:numCache>
            </c:numRef>
          </c:cat>
          <c:val>
            <c:numRef>
              <c:f>'Grafik 6_7'!$L$7:$L$13</c:f>
              <c:numCache>
                <c:formatCode>#\ ###\ ##0;\–\ #\ ###\ ##0;@</c:formatCode>
                <c:ptCount val="7"/>
                <c:pt idx="0">
                  <c:v>156900</c:v>
                </c:pt>
                <c:pt idx="1">
                  <c:v>153505</c:v>
                </c:pt>
                <c:pt idx="2">
                  <c:v>157000</c:v>
                </c:pt>
                <c:pt idx="3">
                  <c:v>138400</c:v>
                </c:pt>
                <c:pt idx="4">
                  <c:v>141700</c:v>
                </c:pt>
                <c:pt idx="5">
                  <c:v>140700</c:v>
                </c:pt>
                <c:pt idx="6">
                  <c:v>152000</c:v>
                </c:pt>
              </c:numCache>
            </c:numRef>
          </c:val>
        </c:ser>
        <c:ser>
          <c:idx val="2"/>
          <c:order val="1"/>
          <c:tx>
            <c:strRef>
              <c:f>'Grafik 6_7'!$M$3</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'Grafik 6_7'!$K$7:$K$13</c:f>
              <c:numCache>
                <c:formatCode>General</c:formatCode>
                <c:ptCount val="7"/>
                <c:pt idx="0">
                  <c:v>1998</c:v>
                </c:pt>
                <c:pt idx="1">
                  <c:v>2001</c:v>
                </c:pt>
                <c:pt idx="2">
                  <c:v>2004</c:v>
                </c:pt>
                <c:pt idx="3">
                  <c:v>2007</c:v>
                </c:pt>
                <c:pt idx="4">
                  <c:v>2010</c:v>
                </c:pt>
                <c:pt idx="5">
                  <c:v>2013</c:v>
                </c:pt>
                <c:pt idx="6">
                  <c:v>2016</c:v>
                </c:pt>
              </c:numCache>
            </c:numRef>
          </c:cat>
          <c:val>
            <c:numRef>
              <c:f>'Grafik 6_7'!$M$7:$M$13</c:f>
              <c:numCache>
                <c:formatCode>#\ ###\ ##0;\–\ #\ ###\ ##0;@</c:formatCode>
                <c:ptCount val="7"/>
                <c:pt idx="0">
                  <c:v>57600</c:v>
                </c:pt>
                <c:pt idx="1">
                  <c:v>49737</c:v>
                </c:pt>
                <c:pt idx="2">
                  <c:v>44677</c:v>
                </c:pt>
                <c:pt idx="3">
                  <c:v>50950</c:v>
                </c:pt>
                <c:pt idx="4">
                  <c:v>51600</c:v>
                </c:pt>
                <c:pt idx="5">
                  <c:v>48400</c:v>
                </c:pt>
                <c:pt idx="6">
                  <c:v>54000</c:v>
                </c:pt>
              </c:numCache>
            </c:numRef>
          </c:val>
        </c:ser>
        <c:dLbls>
          <c:showLegendKey val="0"/>
          <c:showVal val="0"/>
          <c:showCatName val="0"/>
          <c:showSerName val="0"/>
          <c:showPercent val="0"/>
          <c:showBubbleSize val="0"/>
        </c:dLbls>
        <c:gapWidth val="150"/>
        <c:axId val="120140544"/>
        <c:axId val="120142080"/>
      </c:barChart>
      <c:catAx>
        <c:axId val="12014054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142080"/>
        <c:crosses val="autoZero"/>
        <c:auto val="1"/>
        <c:lblAlgn val="ctr"/>
        <c:lblOffset val="100"/>
        <c:tickLblSkip val="1"/>
        <c:tickMarkSkip val="1"/>
        <c:noMultiLvlLbl val="0"/>
      </c:catAx>
      <c:valAx>
        <c:axId val="120142080"/>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0140544"/>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8_9'!$L$3</c:f>
              <c:strCache>
                <c:ptCount val="1"/>
                <c:pt idx="0">
                  <c:v>Steinkohle</c:v>
                </c:pt>
              </c:strCache>
            </c:strRef>
          </c:tx>
          <c:spPr>
            <a:solidFill>
              <a:schemeClr val="accent2"/>
            </a:solidFill>
            <a:ln w="3175">
              <a:solidFill>
                <a:srgbClr val="000000"/>
              </a:solidFill>
              <a:prstDash val="solid"/>
            </a:ln>
          </c:spPr>
          <c:invertIfNegative val="0"/>
          <c:cat>
            <c:numRef>
              <c:f>'Grafik 8_9'!$K$6:$K$16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8_9'!$L$6:$L$16</c:f>
              <c:numCache>
                <c:formatCode>#\ ###\ ##0;\–\ #\ ###\ ##0;@</c:formatCode>
                <c:ptCount val="11"/>
                <c:pt idx="0">
                  <c:v>7731</c:v>
                </c:pt>
                <c:pt idx="1">
                  <c:v>8680</c:v>
                </c:pt>
                <c:pt idx="2">
                  <c:v>4491</c:v>
                </c:pt>
                <c:pt idx="3">
                  <c:v>4118</c:v>
                </c:pt>
                <c:pt idx="4">
                  <c:v>3582</c:v>
                </c:pt>
                <c:pt idx="5">
                  <c:v>3628</c:v>
                </c:pt>
                <c:pt idx="6">
                  <c:v>3785</c:v>
                </c:pt>
                <c:pt idx="7">
                  <c:v>3723</c:v>
                </c:pt>
                <c:pt idx="8">
                  <c:v>3452</c:v>
                </c:pt>
                <c:pt idx="9">
                  <c:v>3470</c:v>
                </c:pt>
                <c:pt idx="10">
                  <c:v>2839</c:v>
                </c:pt>
              </c:numCache>
            </c:numRef>
          </c:val>
        </c:ser>
        <c:ser>
          <c:idx val="1"/>
          <c:order val="1"/>
          <c:tx>
            <c:strRef>
              <c:f>'Grafik 8_9'!$M$3</c:f>
              <c:strCache>
                <c:ptCount val="1"/>
                <c:pt idx="0">
                  <c:v>Braunkohle</c:v>
                </c:pt>
              </c:strCache>
            </c:strRef>
          </c:tx>
          <c:spPr>
            <a:solidFill>
              <a:schemeClr val="accent3"/>
            </a:solidFill>
            <a:ln w="3175">
              <a:solidFill>
                <a:srgbClr val="000000"/>
              </a:solidFill>
              <a:prstDash val="solid"/>
            </a:ln>
          </c:spPr>
          <c:invertIfNegative val="0"/>
          <c:cat>
            <c:numRef>
              <c:f>'Grafik 8_9'!$K$6:$K$16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8_9'!$M$6:$M$16</c:f>
              <c:numCache>
                <c:formatCode>#\ ###\ ##0;\–\ #\ ###\ ##0;@</c:formatCode>
                <c:ptCount val="11"/>
                <c:pt idx="0">
                  <c:v>4872</c:v>
                </c:pt>
                <c:pt idx="1">
                  <c:v>3225</c:v>
                </c:pt>
                <c:pt idx="2">
                  <c:v>1466</c:v>
                </c:pt>
                <c:pt idx="3">
                  <c:v>1369</c:v>
                </c:pt>
                <c:pt idx="4">
                  <c:v>1420</c:v>
                </c:pt>
                <c:pt idx="5">
                  <c:v>1359</c:v>
                </c:pt>
                <c:pt idx="6">
                  <c:v>1311</c:v>
                </c:pt>
                <c:pt idx="7">
                  <c:v>1324</c:v>
                </c:pt>
                <c:pt idx="8">
                  <c:v>1360</c:v>
                </c:pt>
                <c:pt idx="9">
                  <c:v>653</c:v>
                </c:pt>
                <c:pt idx="10">
                  <c:v>42</c:v>
                </c:pt>
              </c:numCache>
            </c:numRef>
          </c:val>
        </c:ser>
        <c:ser>
          <c:idx val="2"/>
          <c:order val="2"/>
          <c:tx>
            <c:strRef>
              <c:f>'Grafik 8_9'!$N$3</c:f>
              <c:strCache>
                <c:ptCount val="1"/>
                <c:pt idx="0">
                  <c:v>Mineralöl-
produkte</c:v>
                </c:pt>
              </c:strCache>
            </c:strRef>
          </c:tx>
          <c:spPr>
            <a:solidFill>
              <a:schemeClr val="accent4"/>
            </a:solidFill>
            <a:ln w="3175">
              <a:solidFill>
                <a:srgbClr val="000000"/>
              </a:solidFill>
              <a:prstDash val="solid"/>
            </a:ln>
          </c:spPr>
          <c:invertIfNegative val="0"/>
          <c:cat>
            <c:numRef>
              <c:f>'Grafik 8_9'!$K$6:$K$16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8_9'!$N$6:$N$16</c:f>
              <c:numCache>
                <c:formatCode>#\ ###\ ##0;\–\ #\ ###\ ##0;@</c:formatCode>
                <c:ptCount val="11"/>
                <c:pt idx="0">
                  <c:v>11094</c:v>
                </c:pt>
                <c:pt idx="1">
                  <c:v>12142</c:v>
                </c:pt>
                <c:pt idx="2">
                  <c:v>8315</c:v>
                </c:pt>
                <c:pt idx="3">
                  <c:v>6812</c:v>
                </c:pt>
                <c:pt idx="4">
                  <c:v>7160</c:v>
                </c:pt>
                <c:pt idx="5">
                  <c:v>6614</c:v>
                </c:pt>
                <c:pt idx="6">
                  <c:v>7260</c:v>
                </c:pt>
                <c:pt idx="7">
                  <c:v>6861</c:v>
                </c:pt>
                <c:pt idx="8">
                  <c:v>6953</c:v>
                </c:pt>
                <c:pt idx="9">
                  <c:v>7022</c:v>
                </c:pt>
                <c:pt idx="10">
                  <c:v>6862</c:v>
                </c:pt>
              </c:numCache>
            </c:numRef>
          </c:val>
        </c:ser>
        <c:ser>
          <c:idx val="3"/>
          <c:order val="3"/>
          <c:tx>
            <c:strRef>
              <c:f>'Grafik 8_9'!$O$3</c:f>
              <c:strCache>
                <c:ptCount val="1"/>
                <c:pt idx="0">
                  <c:v>Gase</c:v>
                </c:pt>
              </c:strCache>
            </c:strRef>
          </c:tx>
          <c:spPr>
            <a:solidFill>
              <a:schemeClr val="accent5"/>
            </a:solidFill>
            <a:ln w="3175">
              <a:solidFill>
                <a:schemeClr val="tx1"/>
              </a:solidFill>
            </a:ln>
          </c:spPr>
          <c:invertIfNegative val="0"/>
          <c:cat>
            <c:numRef>
              <c:f>'Grafik 8_9'!$K$6:$K$16</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8_9'!$O$6:$O$16</c:f>
              <c:numCache>
                <c:formatCode>#\ ###\ ##0;\–\ #\ ###\ ##0;@</c:formatCode>
                <c:ptCount val="11"/>
                <c:pt idx="0">
                  <c:v>3024</c:v>
                </c:pt>
                <c:pt idx="1">
                  <c:v>3727</c:v>
                </c:pt>
                <c:pt idx="2">
                  <c:v>5757</c:v>
                </c:pt>
                <c:pt idx="3">
                  <c:v>5161</c:v>
                </c:pt>
                <c:pt idx="4">
                  <c:v>5770</c:v>
                </c:pt>
                <c:pt idx="5">
                  <c:v>5484</c:v>
                </c:pt>
                <c:pt idx="6">
                  <c:v>5597</c:v>
                </c:pt>
                <c:pt idx="7">
                  <c:v>4442</c:v>
                </c:pt>
                <c:pt idx="8">
                  <c:v>4953</c:v>
                </c:pt>
                <c:pt idx="9">
                  <c:v>5292</c:v>
                </c:pt>
                <c:pt idx="10">
                  <c:v>5551</c:v>
                </c:pt>
              </c:numCache>
            </c:numRef>
          </c:val>
        </c:ser>
        <c:dLbls>
          <c:showLegendKey val="0"/>
          <c:showVal val="0"/>
          <c:showCatName val="0"/>
          <c:showSerName val="0"/>
          <c:showPercent val="0"/>
          <c:showBubbleSize val="0"/>
        </c:dLbls>
        <c:gapWidth val="150"/>
        <c:overlap val="100"/>
        <c:axId val="120415360"/>
        <c:axId val="120416896"/>
      </c:barChart>
      <c:catAx>
        <c:axId val="1204153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16896"/>
        <c:crosses val="autoZero"/>
        <c:auto val="1"/>
        <c:lblAlgn val="ctr"/>
        <c:lblOffset val="100"/>
        <c:tickLblSkip val="1"/>
        <c:tickMarkSkip val="1"/>
        <c:noMultiLvlLbl val="0"/>
      </c:catAx>
      <c:valAx>
        <c:axId val="120416896"/>
        <c:scaling>
          <c:orientation val="minMax"/>
          <c:max val="3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0415360"/>
        <c:crosses val="autoZero"/>
        <c:crossBetween val="between"/>
        <c:majorUnit val="5000"/>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321917786109"/>
          <c:y val="0.12698412698412698"/>
          <c:w val="0.13226038165893469"/>
          <c:h val="0.495098112735908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8_9'!$L$30</c:f>
              <c:strCache>
                <c:ptCount val="1"/>
                <c:pt idx="0">
                  <c:v>Strom</c:v>
                </c:pt>
              </c:strCache>
            </c:strRef>
          </c:tx>
          <c:spPr>
            <a:solidFill>
              <a:schemeClr val="accent2"/>
            </a:solidFill>
            <a:ln w="3175">
              <a:solidFill>
                <a:srgbClr val="000000"/>
              </a:solidFill>
              <a:prstDash val="solid"/>
            </a:ln>
          </c:spPr>
          <c:invertIfNegative val="0"/>
          <c:cat>
            <c:numRef>
              <c:f>'Grafik 8_9'!$K$33:$K$43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8_9'!$L$33:$L$43</c:f>
              <c:numCache>
                <c:formatCode>#\ ###\ ##0;\–\ #\ ###\ ##0;@</c:formatCode>
                <c:ptCount val="11"/>
                <c:pt idx="0">
                  <c:v>13355</c:v>
                </c:pt>
                <c:pt idx="1">
                  <c:v>12941</c:v>
                </c:pt>
                <c:pt idx="2">
                  <c:v>7162</c:v>
                </c:pt>
                <c:pt idx="3">
                  <c:v>7651</c:v>
                </c:pt>
                <c:pt idx="4">
                  <c:v>6664</c:v>
                </c:pt>
                <c:pt idx="5">
                  <c:v>8002</c:v>
                </c:pt>
                <c:pt idx="6">
                  <c:v>7803</c:v>
                </c:pt>
                <c:pt idx="7">
                  <c:v>7203</c:v>
                </c:pt>
                <c:pt idx="8">
                  <c:v>7116</c:v>
                </c:pt>
                <c:pt idx="9">
                  <c:v>6677</c:v>
                </c:pt>
                <c:pt idx="10">
                  <c:v>6314</c:v>
                </c:pt>
              </c:numCache>
            </c:numRef>
          </c:val>
        </c:ser>
        <c:ser>
          <c:idx val="2"/>
          <c:order val="1"/>
          <c:tx>
            <c:strRef>
              <c:f>'Grafik 8_9'!$M$30</c:f>
              <c:strCache>
                <c:ptCount val="1"/>
                <c:pt idx="0">
                  <c:v>Fernwärme</c:v>
                </c:pt>
              </c:strCache>
            </c:strRef>
          </c:tx>
          <c:spPr>
            <a:solidFill>
              <a:schemeClr val="accent3"/>
            </a:solidFill>
            <a:ln w="3175">
              <a:solidFill>
                <a:srgbClr val="000000"/>
              </a:solidFill>
              <a:prstDash val="solid"/>
            </a:ln>
          </c:spPr>
          <c:invertIfNegative val="0"/>
          <c:cat>
            <c:numRef>
              <c:f>'Grafik 8_9'!$K$33:$K$43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8_9'!$M$33:$M$43</c:f>
              <c:numCache>
                <c:formatCode>#\ ###\ ##0;\–\ #\ ###\ ##0;@</c:formatCode>
                <c:ptCount val="11"/>
                <c:pt idx="0">
                  <c:v>2983</c:v>
                </c:pt>
                <c:pt idx="1">
                  <c:v>2886</c:v>
                </c:pt>
                <c:pt idx="2">
                  <c:v>3406</c:v>
                </c:pt>
                <c:pt idx="3">
                  <c:v>2784</c:v>
                </c:pt>
                <c:pt idx="4">
                  <c:v>2710</c:v>
                </c:pt>
                <c:pt idx="5">
                  <c:v>2763</c:v>
                </c:pt>
                <c:pt idx="6">
                  <c:v>2945</c:v>
                </c:pt>
                <c:pt idx="7">
                  <c:v>2818</c:v>
                </c:pt>
                <c:pt idx="8">
                  <c:v>3145</c:v>
                </c:pt>
                <c:pt idx="9">
                  <c:v>2631</c:v>
                </c:pt>
                <c:pt idx="10">
                  <c:v>2578</c:v>
                </c:pt>
              </c:numCache>
            </c:numRef>
          </c:val>
        </c:ser>
        <c:ser>
          <c:idx val="3"/>
          <c:order val="2"/>
          <c:tx>
            <c:strRef>
              <c:f>'Grafik 8_9'!$N$30</c:f>
              <c:strCache>
                <c:ptCount val="1"/>
                <c:pt idx="0">
                  <c:v>Mineralöl-
produkte</c:v>
                </c:pt>
              </c:strCache>
            </c:strRef>
          </c:tx>
          <c:spPr>
            <a:solidFill>
              <a:schemeClr val="accent4"/>
            </a:solidFill>
            <a:ln w="3175">
              <a:solidFill>
                <a:schemeClr val="accent1"/>
              </a:solidFill>
              <a:prstDash val="solid"/>
            </a:ln>
          </c:spPr>
          <c:invertIfNegative val="0"/>
          <c:cat>
            <c:numRef>
              <c:f>'Grafik 8_9'!$K$33:$K$43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8_9'!$N$33:$N$43</c:f>
              <c:numCache>
                <c:formatCode>#\ ###\ ##0;\–\ #\ ###\ ##0;@</c:formatCode>
                <c:ptCount val="11"/>
                <c:pt idx="0">
                  <c:v>8078</c:v>
                </c:pt>
                <c:pt idx="1">
                  <c:v>9452</c:v>
                </c:pt>
                <c:pt idx="2">
                  <c:v>8218</c:v>
                </c:pt>
                <c:pt idx="3">
                  <c:v>6727</c:v>
                </c:pt>
                <c:pt idx="4">
                  <c:v>7058</c:v>
                </c:pt>
                <c:pt idx="5">
                  <c:v>6561</c:v>
                </c:pt>
                <c:pt idx="6">
                  <c:v>7192</c:v>
                </c:pt>
                <c:pt idx="7">
                  <c:v>6803</c:v>
                </c:pt>
                <c:pt idx="8">
                  <c:v>6890</c:v>
                </c:pt>
                <c:pt idx="9">
                  <c:v>6971</c:v>
                </c:pt>
                <c:pt idx="10">
                  <c:v>6804</c:v>
                </c:pt>
              </c:numCache>
            </c:numRef>
          </c:val>
        </c:ser>
        <c:ser>
          <c:idx val="4"/>
          <c:order val="3"/>
          <c:tx>
            <c:strRef>
              <c:f>'Grafik 8_9'!$O$30</c:f>
              <c:strCache>
                <c:ptCount val="1"/>
                <c:pt idx="0">
                  <c:v>Gase</c:v>
                </c:pt>
              </c:strCache>
            </c:strRef>
          </c:tx>
          <c:spPr>
            <a:solidFill>
              <a:schemeClr val="accent5"/>
            </a:solidFill>
            <a:ln w="3175">
              <a:solidFill>
                <a:srgbClr val="000000"/>
              </a:solidFill>
              <a:prstDash val="solid"/>
            </a:ln>
          </c:spPr>
          <c:invertIfNegative val="0"/>
          <c:cat>
            <c:numRef>
              <c:f>'Grafik 8_9'!$K$33:$K$43</c:f>
              <c:numCache>
                <c:formatCode>General</c:formatCode>
                <c:ptCount val="11"/>
                <c:pt idx="0">
                  <c:v>1990</c:v>
                </c:pt>
                <c:pt idx="1">
                  <c:v>1991</c:v>
                </c:pt>
                <c:pt idx="2">
                  <c:v>2005</c:v>
                </c:pt>
                <c:pt idx="3">
                  <c:v>2007</c:v>
                </c:pt>
                <c:pt idx="4">
                  <c:v>2009</c:v>
                </c:pt>
                <c:pt idx="5">
                  <c:v>2011</c:v>
                </c:pt>
                <c:pt idx="6">
                  <c:v>2013</c:v>
                </c:pt>
                <c:pt idx="7">
                  <c:v>2015</c:v>
                </c:pt>
                <c:pt idx="8">
                  <c:v>2016</c:v>
                </c:pt>
                <c:pt idx="9">
                  <c:v>2017</c:v>
                </c:pt>
                <c:pt idx="10">
                  <c:v>2018</c:v>
                </c:pt>
              </c:numCache>
            </c:numRef>
          </c:cat>
          <c:val>
            <c:numRef>
              <c:f>'Grafik 8_9'!$O$33:$O$43</c:f>
              <c:numCache>
                <c:formatCode>#\ ###\ ##0;\–\ #\ ###\ ##0;@</c:formatCode>
                <c:ptCount val="11"/>
                <c:pt idx="0">
                  <c:v>1612</c:v>
                </c:pt>
                <c:pt idx="1">
                  <c:v>1831</c:v>
                </c:pt>
                <c:pt idx="2">
                  <c:v>3346</c:v>
                </c:pt>
                <c:pt idx="3">
                  <c:v>2920</c:v>
                </c:pt>
                <c:pt idx="4">
                  <c:v>3618</c:v>
                </c:pt>
                <c:pt idx="5">
                  <c:v>3267</c:v>
                </c:pt>
                <c:pt idx="6">
                  <c:v>3399</c:v>
                </c:pt>
                <c:pt idx="7">
                  <c:v>2616</c:v>
                </c:pt>
                <c:pt idx="8">
                  <c:v>2863</c:v>
                </c:pt>
                <c:pt idx="9">
                  <c:v>2795</c:v>
                </c:pt>
                <c:pt idx="10">
                  <c:v>2769</c:v>
                </c:pt>
              </c:numCache>
            </c:numRef>
          </c:val>
        </c:ser>
        <c:dLbls>
          <c:showLegendKey val="0"/>
          <c:showVal val="0"/>
          <c:showCatName val="0"/>
          <c:showSerName val="0"/>
          <c:showPercent val="0"/>
          <c:showBubbleSize val="0"/>
        </c:dLbls>
        <c:gapWidth val="150"/>
        <c:overlap val="100"/>
        <c:axId val="120531200"/>
        <c:axId val="120541184"/>
      </c:barChart>
      <c:catAx>
        <c:axId val="12053120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541184"/>
        <c:crosses val="autoZero"/>
        <c:auto val="1"/>
        <c:lblAlgn val="ctr"/>
        <c:lblOffset val="100"/>
        <c:tickLblSkip val="1"/>
        <c:tickMarkSkip val="1"/>
        <c:noMultiLvlLbl val="0"/>
      </c:catAx>
      <c:valAx>
        <c:axId val="120541184"/>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Arial" panose="020B0604020202020204" pitchFamily="34" charset="0"/>
                    <a:ea typeface="Calibri"/>
                    <a:cs typeface="Arial" panose="020B0604020202020204" pitchFamily="34" charset="0"/>
                  </a:defRPr>
                </a:pPr>
                <a:r>
                  <a:rPr lang="de-DE" sz="800" b="0" i="0" u="none" strike="noStrike" baseline="0">
                    <a:solidFill>
                      <a:srgbClr val="000000"/>
                    </a:solidFill>
                    <a:latin typeface="Arial" panose="020B0604020202020204" pitchFamily="34" charset="0"/>
                    <a:ea typeface="Arial Unicode MS"/>
                    <a:cs typeface="Arial" panose="020B0604020202020204" pitchFamily="34" charset="0"/>
                  </a:rPr>
                  <a:t>1 000 Tonnen CO₂ </a:t>
                </a:r>
                <a:endParaRPr lang="de-DE" sz="800" b="0" i="0" u="none" strike="noStrike" baseline="0">
                  <a:solidFill>
                    <a:srgbClr val="000000"/>
                  </a:solidFill>
                  <a:latin typeface="Arial" panose="020B0604020202020204" pitchFamily="34" charset="0"/>
                  <a:cs typeface="Arial" panose="020B0604020202020204" pitchFamily="34" charset="0"/>
                </a:endParaRPr>
              </a:p>
            </c:rich>
          </c:tx>
          <c:layout>
            <c:manualLayout>
              <c:xMode val="edge"/>
              <c:yMode val="edge"/>
              <c:x val="2.1676891615541923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0531200"/>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3675201354979369"/>
          <c:w val="0.15092056744440685"/>
          <c:h val="0.4532955548748626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8.v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13.emf"/><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emf"/><Relationship Id="rId4" Type="http://schemas.openxmlformats.org/officeDocument/2006/relationships/image" Target="../media/image10.emf"/></Relationships>
</file>

<file path=xl/drawings/_rels/vmlDrawing5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31</xdr:row>
      <xdr:rowOff>144780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31</xdr:row>
      <xdr:rowOff>0</xdr:rowOff>
    </xdr:from>
    <xdr:to>
      <xdr:col>5</xdr:col>
      <xdr:colOff>670560</xdr:colOff>
      <xdr:row>56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5</xdr:col>
      <xdr:colOff>662940</xdr:colOff>
      <xdr:row>27</xdr:row>
      <xdr:rowOff>0</xdr:rowOff>
    </xdr:to>
    <xdr:graphicFrame macro="">
      <xdr:nvGraphicFramePr>
        <xdr:cNvPr id="10"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29</xdr:row>
      <xdr:rowOff>0</xdr:rowOff>
    </xdr:from>
    <xdr:to>
      <xdr:col>7</xdr:col>
      <xdr:colOff>762000</xdr:colOff>
      <xdr:row>54</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7599" name="Object 47" hidden="1">
              <a:extLst>
                <a:ext uri="{63B3BB69-23CF-44E3-9099-C40C66FF867C}">
                  <a14:compatExt spid="_x0000_s407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68580</xdr:rowOff>
        </xdr:to>
        <xdr:sp macro="" textlink="">
          <xdr:nvSpPr>
            <xdr:cNvPr id="407600" name="Object 48" hidden="1">
              <a:extLst>
                <a:ext uri="{63B3BB69-23CF-44E3-9099-C40C66FF867C}">
                  <a14:compatExt spid="_x0000_s407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1303020</xdr:colOff>
          <xdr:row>176</xdr:row>
          <xdr:rowOff>91440</xdr:rowOff>
        </xdr:to>
        <xdr:sp macro="" textlink="">
          <xdr:nvSpPr>
            <xdr:cNvPr id="407601" name="Object 49" hidden="1">
              <a:extLst>
                <a:ext uri="{63B3BB69-23CF-44E3-9099-C40C66FF867C}">
                  <a14:compatExt spid="_x0000_s407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91440</xdr:rowOff>
        </xdr:to>
        <xdr:sp macro="" textlink="">
          <xdr:nvSpPr>
            <xdr:cNvPr id="407602" name="Object 50" hidden="1">
              <a:extLst>
                <a:ext uri="{63B3BB69-23CF-44E3-9099-C40C66FF867C}">
                  <a14:compatExt spid="_x0000_s407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53340</xdr:rowOff>
        </xdr:to>
        <xdr:sp macro="" textlink="">
          <xdr:nvSpPr>
            <xdr:cNvPr id="407603" name="Object 51" hidden="1">
              <a:extLst>
                <a:ext uri="{63B3BB69-23CF-44E3-9099-C40C66FF867C}">
                  <a14:compatExt spid="_x0000_s407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68580</xdr:rowOff>
        </xdr:to>
        <xdr:sp macro="" textlink="">
          <xdr:nvSpPr>
            <xdr:cNvPr id="407604" name="Object 52" hidden="1">
              <a:extLst>
                <a:ext uri="{63B3BB69-23CF-44E3-9099-C40C66FF867C}">
                  <a14:compatExt spid="_x0000_s407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22860</xdr:rowOff>
        </xdr:to>
        <xdr:sp macro="" textlink="">
          <xdr:nvSpPr>
            <xdr:cNvPr id="407605" name="Object 53" hidden="1">
              <a:extLst>
                <a:ext uri="{63B3BB69-23CF-44E3-9099-C40C66FF867C}">
                  <a14:compatExt spid="_x0000_s4076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22860</xdr:rowOff>
        </xdr:to>
        <xdr:sp macro="" textlink="">
          <xdr:nvSpPr>
            <xdr:cNvPr id="378887" name="Object 7" hidden="1">
              <a:extLst>
                <a:ext uri="{63B3BB69-23CF-44E3-9099-C40C66FF867C}">
                  <a14:compatExt spid="_x0000_s37888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220980</xdr:colOff>
          <xdr:row>62</xdr:row>
          <xdr:rowOff>45720</xdr:rowOff>
        </xdr:from>
        <xdr:to>
          <xdr:col>7</xdr:col>
          <xdr:colOff>1242060</xdr:colOff>
          <xdr:row>80</xdr:row>
          <xdr:rowOff>152400</xdr:rowOff>
        </xdr:to>
        <xdr:sp macro="" textlink="">
          <xdr:nvSpPr>
            <xdr:cNvPr id="379918" name="Object 14" hidden="1">
              <a:extLst>
                <a:ext uri="{63B3BB69-23CF-44E3-9099-C40C66FF867C}">
                  <a14:compatExt spid="_x0000_s3799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1318260</xdr:colOff>
          <xdr:row>60</xdr:row>
          <xdr:rowOff>7620</xdr:rowOff>
        </xdr:to>
        <xdr:sp macro="" textlink="">
          <xdr:nvSpPr>
            <xdr:cNvPr id="379919" name="Object 15" hidden="1">
              <a:extLst>
                <a:ext uri="{63B3BB69-23CF-44E3-9099-C40C66FF867C}">
                  <a14:compatExt spid="_x0000_s379919"/>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2</xdr:row>
      <xdr:rowOff>7620</xdr:rowOff>
    </xdr:from>
    <xdr:to>
      <xdr:col>9</xdr:col>
      <xdr:colOff>510540</xdr:colOff>
      <xdr:row>28</xdr:row>
      <xdr:rowOff>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34</xdr:row>
      <xdr:rowOff>7620</xdr:rowOff>
    </xdr:from>
    <xdr:to>
      <xdr:col>9</xdr:col>
      <xdr:colOff>502920</xdr:colOff>
      <xdr:row>62</xdr:row>
      <xdr:rowOff>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37</xdr:row>
      <xdr:rowOff>0</xdr:rowOff>
    </xdr:from>
    <xdr:to>
      <xdr:col>11</xdr:col>
      <xdr:colOff>350520</xdr:colOff>
      <xdr:row>59</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21</xdr:row>
      <xdr:rowOff>0</xdr:rowOff>
    </xdr:from>
    <xdr:to>
      <xdr:col>13</xdr:col>
      <xdr:colOff>0</xdr:colOff>
      <xdr:row>49</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33</xdr:row>
      <xdr:rowOff>0</xdr:rowOff>
    </xdr:from>
    <xdr:to>
      <xdr:col>6</xdr:col>
      <xdr:colOff>723900</xdr:colOff>
      <xdr:row>56</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21</xdr:row>
      <xdr:rowOff>7620</xdr:rowOff>
    </xdr:from>
    <xdr:to>
      <xdr:col>8</xdr:col>
      <xdr:colOff>678180</xdr:colOff>
      <xdr:row>35</xdr:row>
      <xdr:rowOff>7620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xdr:row>
      <xdr:rowOff>38100</xdr:rowOff>
    </xdr:from>
    <xdr:to>
      <xdr:col>8</xdr:col>
      <xdr:colOff>678180</xdr:colOff>
      <xdr:row>16</xdr:row>
      <xdr:rowOff>45720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5.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package" Target="../embeddings/Microsoft_Word_Document1.docx"/><Relationship Id="rId5" Type="http://schemas.openxmlformats.org/officeDocument/2006/relationships/image" Target="../media/image4.emf"/><Relationship Id="rId4"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43.vml"/><Relationship Id="rId2" Type="http://schemas.openxmlformats.org/officeDocument/2006/relationships/drawing" Target="../drawings/drawing1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46.vml"/><Relationship Id="rId2" Type="http://schemas.openxmlformats.org/officeDocument/2006/relationships/drawing" Target="../drawings/drawing12.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vmlDrawing" Target="../drawings/vmlDrawing54.vml"/><Relationship Id="rId2" Type="http://schemas.openxmlformats.org/officeDocument/2006/relationships/drawing" Target="../drawings/drawing13.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package" Target="../embeddings/Microsoft_Word_Document6.docx"/><Relationship Id="rId18" Type="http://schemas.openxmlformats.org/officeDocument/2006/relationships/image" Target="../media/image13.emf"/><Relationship Id="rId3" Type="http://schemas.openxmlformats.org/officeDocument/2006/relationships/vmlDrawing" Target="../drawings/vmlDrawing58.vml"/><Relationship Id="rId7" Type="http://schemas.openxmlformats.org/officeDocument/2006/relationships/package" Target="../embeddings/Microsoft_Word_Document3.docx"/><Relationship Id="rId12" Type="http://schemas.openxmlformats.org/officeDocument/2006/relationships/image" Target="../media/image10.emf"/><Relationship Id="rId17" Type="http://schemas.openxmlformats.org/officeDocument/2006/relationships/package" Target="../embeddings/Microsoft_Word_Document8.docx"/><Relationship Id="rId2" Type="http://schemas.openxmlformats.org/officeDocument/2006/relationships/drawing" Target="../drawings/drawing14.xml"/><Relationship Id="rId16" Type="http://schemas.openxmlformats.org/officeDocument/2006/relationships/image" Target="../media/image12.emf"/><Relationship Id="rId1" Type="http://schemas.openxmlformats.org/officeDocument/2006/relationships/printerSettings" Target="../printerSettings/printerSettings60.bin"/><Relationship Id="rId6" Type="http://schemas.openxmlformats.org/officeDocument/2006/relationships/image" Target="../media/image7.emf"/><Relationship Id="rId11" Type="http://schemas.openxmlformats.org/officeDocument/2006/relationships/package" Target="../embeddings/Microsoft_Word_Document5.docx"/><Relationship Id="rId5" Type="http://schemas.openxmlformats.org/officeDocument/2006/relationships/package" Target="../embeddings/Microsoft_Word_Document2.docx"/><Relationship Id="rId15" Type="http://schemas.openxmlformats.org/officeDocument/2006/relationships/package" Target="../embeddings/Microsoft_Word_Document7.docx"/><Relationship Id="rId10" Type="http://schemas.openxmlformats.org/officeDocument/2006/relationships/image" Target="../media/image9.emf"/><Relationship Id="rId4" Type="http://schemas.openxmlformats.org/officeDocument/2006/relationships/vmlDrawing" Target="../drawings/vmlDrawing59.vml"/><Relationship Id="rId9" Type="http://schemas.openxmlformats.org/officeDocument/2006/relationships/package" Target="../embeddings/Microsoft_Word_Document4.docx"/><Relationship Id="rId14" Type="http://schemas.openxmlformats.org/officeDocument/2006/relationships/image" Target="../media/image11.emf"/></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60.vml"/><Relationship Id="rId2" Type="http://schemas.openxmlformats.org/officeDocument/2006/relationships/drawing" Target="../drawings/drawing15.xml"/><Relationship Id="rId1" Type="http://schemas.openxmlformats.org/officeDocument/2006/relationships/printerSettings" Target="../printerSettings/printerSettings61.bin"/><Relationship Id="rId5" Type="http://schemas.openxmlformats.org/officeDocument/2006/relationships/image" Target="../media/image14.emf"/><Relationship Id="rId4" Type="http://schemas.openxmlformats.org/officeDocument/2006/relationships/package" Target="../embeddings/Microsoft_Word_Document9.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688" t="s">
        <v>669</v>
      </c>
    </row>
    <row r="2" spans="1:4" ht="40.200000000000003" customHeight="1">
      <c r="B2" s="30" t="s">
        <v>542</v>
      </c>
      <c r="D2" s="689"/>
    </row>
    <row r="3" spans="1:4" ht="34.799999999999997">
      <c r="B3" s="30" t="s">
        <v>543</v>
      </c>
      <c r="D3" s="689"/>
    </row>
    <row r="4" spans="1:4" ht="6.6" customHeight="1">
      <c r="D4" s="689"/>
    </row>
    <row r="5" spans="1:4" ht="20.399999999999999">
      <c r="C5" s="57" t="s">
        <v>1310</v>
      </c>
      <c r="D5" s="689"/>
    </row>
    <row r="6" spans="1:4" s="34" customFormat="1" ht="34.950000000000003" customHeight="1">
      <c r="D6" s="689"/>
    </row>
    <row r="7" spans="1:4" ht="84" customHeight="1">
      <c r="C7" s="130" t="s">
        <v>1311</v>
      </c>
      <c r="D7" s="689"/>
    </row>
    <row r="8" spans="1:4">
      <c r="D8" s="689"/>
    </row>
    <row r="9" spans="1:4" ht="30">
      <c r="C9" s="35" t="s">
        <v>1218</v>
      </c>
      <c r="D9" s="689"/>
    </row>
    <row r="10" spans="1:4" ht="7.2" customHeight="1">
      <c r="D10" s="689"/>
    </row>
    <row r="11" spans="1:4" ht="15">
      <c r="C11" s="35"/>
      <c r="D11" s="689"/>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4" customFormat="1" ht="12" customHeight="1">
      <c r="A1" s="49" t="s">
        <v>1007</v>
      </c>
      <c r="B1" s="39"/>
      <c r="C1" s="49"/>
      <c r="D1" s="49"/>
      <c r="E1" s="49"/>
      <c r="F1" s="49"/>
      <c r="G1" s="49"/>
      <c r="H1" s="81"/>
    </row>
    <row r="2" spans="1:8" s="54" customFormat="1" ht="24" customHeight="1">
      <c r="A2" s="723" t="s">
        <v>1320</v>
      </c>
      <c r="B2" s="731"/>
      <c r="C2" s="731"/>
      <c r="D2" s="731"/>
      <c r="E2" s="731"/>
      <c r="F2" s="731"/>
      <c r="G2" s="731"/>
      <c r="H2" s="31"/>
    </row>
    <row r="3" spans="1:8" ht="12" customHeight="1"/>
    <row r="4" spans="1:8" ht="12" customHeight="1">
      <c r="A4" s="711" t="s">
        <v>1487</v>
      </c>
      <c r="B4" s="709" t="s">
        <v>492</v>
      </c>
      <c r="C4" s="709" t="s">
        <v>1235</v>
      </c>
      <c r="D4" s="709"/>
      <c r="E4" s="709" t="s">
        <v>971</v>
      </c>
      <c r="F4" s="709"/>
      <c r="G4" s="710"/>
    </row>
    <row r="5" spans="1:8" ht="36" customHeight="1">
      <c r="A5" s="711"/>
      <c r="B5" s="709"/>
      <c r="C5" s="307" t="s">
        <v>1036</v>
      </c>
      <c r="D5" s="307" t="s">
        <v>985</v>
      </c>
      <c r="E5" s="709" t="s">
        <v>1036</v>
      </c>
      <c r="F5" s="709" t="s">
        <v>985</v>
      </c>
      <c r="G5" s="710" t="s">
        <v>1303</v>
      </c>
    </row>
    <row r="6" spans="1:8" ht="12" customHeight="1">
      <c r="A6" s="711"/>
      <c r="B6" s="709" t="s">
        <v>1321</v>
      </c>
      <c r="C6" s="709"/>
      <c r="D6" s="709"/>
      <c r="E6" s="709"/>
      <c r="F6" s="709"/>
      <c r="G6" s="710"/>
    </row>
    <row r="7" spans="1:8" ht="12" customHeight="1">
      <c r="A7" s="711"/>
      <c r="B7" s="709" t="s">
        <v>174</v>
      </c>
      <c r="C7" s="709"/>
      <c r="D7" s="709"/>
      <c r="E7" s="709" t="s">
        <v>500</v>
      </c>
      <c r="F7" s="709"/>
      <c r="G7" s="710"/>
    </row>
    <row r="8" spans="1:8" ht="12" customHeight="1">
      <c r="A8" s="83"/>
      <c r="B8" s="7"/>
      <c r="C8" s="7"/>
      <c r="D8" s="7"/>
      <c r="E8" s="7"/>
      <c r="F8" s="7"/>
      <c r="G8" s="7"/>
    </row>
    <row r="9" spans="1:8" ht="12" customHeight="1">
      <c r="A9" s="146" t="s">
        <v>986</v>
      </c>
      <c r="B9" s="73">
        <v>2</v>
      </c>
      <c r="C9" s="73" t="s">
        <v>83</v>
      </c>
      <c r="D9" s="611" t="s">
        <v>83</v>
      </c>
      <c r="E9" s="73" t="s">
        <v>83</v>
      </c>
      <c r="F9" s="611" t="s">
        <v>83</v>
      </c>
      <c r="G9" s="611" t="s">
        <v>83</v>
      </c>
    </row>
    <row r="10" spans="1:8" ht="12" customHeight="1">
      <c r="A10" s="144" t="s">
        <v>1037</v>
      </c>
      <c r="B10" s="73"/>
      <c r="C10" s="73"/>
      <c r="D10" s="611"/>
      <c r="E10" s="73"/>
      <c r="F10" s="611"/>
      <c r="G10" s="614"/>
      <c r="H10" s="654"/>
    </row>
    <row r="11" spans="1:8" ht="12" customHeight="1">
      <c r="A11" s="142" t="s">
        <v>116</v>
      </c>
      <c r="B11" s="73" t="s">
        <v>1052</v>
      </c>
      <c r="C11" s="73" t="s">
        <v>1052</v>
      </c>
      <c r="D11" s="611" t="s">
        <v>1052</v>
      </c>
      <c r="E11" s="73" t="s">
        <v>1052</v>
      </c>
      <c r="F11" s="611" t="s">
        <v>1052</v>
      </c>
      <c r="G11" s="611" t="s">
        <v>1052</v>
      </c>
      <c r="H11" s="654"/>
    </row>
    <row r="12" spans="1:8" ht="12" customHeight="1">
      <c r="A12" s="142" t="s">
        <v>674</v>
      </c>
      <c r="B12" s="73" t="s">
        <v>1052</v>
      </c>
      <c r="C12" s="73" t="s">
        <v>1052</v>
      </c>
      <c r="D12" s="611" t="s">
        <v>1052</v>
      </c>
      <c r="E12" s="73" t="s">
        <v>1052</v>
      </c>
      <c r="F12" s="611" t="s">
        <v>1052</v>
      </c>
      <c r="G12" s="611" t="s">
        <v>1052</v>
      </c>
      <c r="H12" s="654"/>
    </row>
    <row r="13" spans="1:8" ht="12" customHeight="1">
      <c r="A13" s="142" t="s">
        <v>676</v>
      </c>
      <c r="B13" s="73" t="s">
        <v>1052</v>
      </c>
      <c r="C13" s="73" t="s">
        <v>1052</v>
      </c>
      <c r="D13" s="611" t="s">
        <v>1052</v>
      </c>
      <c r="E13" s="73" t="s">
        <v>1052</v>
      </c>
      <c r="F13" s="611" t="s">
        <v>1052</v>
      </c>
      <c r="G13" s="611" t="s">
        <v>1052</v>
      </c>
      <c r="H13" s="654"/>
    </row>
    <row r="14" spans="1:8" ht="12" customHeight="1">
      <c r="A14" s="147" t="s">
        <v>312</v>
      </c>
      <c r="B14" s="73"/>
      <c r="C14" s="73"/>
      <c r="D14" s="611"/>
      <c r="E14" s="73"/>
      <c r="F14" s="611"/>
      <c r="G14" s="614"/>
      <c r="H14" s="654"/>
    </row>
    <row r="15" spans="1:8" ht="12" customHeight="1">
      <c r="A15" s="143" t="s">
        <v>313</v>
      </c>
      <c r="B15" s="73">
        <v>2</v>
      </c>
      <c r="C15" s="73" t="s">
        <v>83</v>
      </c>
      <c r="D15" s="611" t="s">
        <v>83</v>
      </c>
      <c r="E15" s="73" t="s">
        <v>83</v>
      </c>
      <c r="F15" s="611" t="s">
        <v>83</v>
      </c>
      <c r="G15" s="611" t="s">
        <v>83</v>
      </c>
      <c r="H15" s="654"/>
    </row>
    <row r="16" spans="1:8" ht="12" customHeight="1">
      <c r="A16" s="147" t="s">
        <v>677</v>
      </c>
      <c r="B16" s="184"/>
      <c r="C16" s="184"/>
      <c r="D16" s="611"/>
      <c r="E16" s="184"/>
      <c r="F16" s="611"/>
      <c r="G16" s="614"/>
      <c r="H16" s="654"/>
    </row>
    <row r="17" spans="1:9" ht="12" customHeight="1">
      <c r="A17" s="143" t="s">
        <v>678</v>
      </c>
      <c r="B17" s="184" t="s">
        <v>1052</v>
      </c>
      <c r="C17" s="184" t="s">
        <v>1052</v>
      </c>
      <c r="D17" s="612" t="s">
        <v>1052</v>
      </c>
      <c r="E17" s="184" t="s">
        <v>1052</v>
      </c>
      <c r="F17" s="612" t="s">
        <v>1052</v>
      </c>
      <c r="G17" s="612" t="s">
        <v>1052</v>
      </c>
      <c r="H17" s="654"/>
    </row>
    <row r="18" spans="1:9" ht="12" customHeight="1">
      <c r="A18" s="146" t="s">
        <v>987</v>
      </c>
      <c r="B18" s="73">
        <v>766</v>
      </c>
      <c r="C18" s="73" t="s">
        <v>83</v>
      </c>
      <c r="D18" s="611" t="s">
        <v>83</v>
      </c>
      <c r="E18" s="73" t="s">
        <v>83</v>
      </c>
      <c r="F18" s="611" t="s">
        <v>83</v>
      </c>
      <c r="G18" s="614" t="s">
        <v>83</v>
      </c>
      <c r="H18" s="654"/>
    </row>
    <row r="19" spans="1:9" ht="12" customHeight="1">
      <c r="A19" s="144" t="s">
        <v>1037</v>
      </c>
      <c r="B19" s="73"/>
      <c r="C19" s="73"/>
      <c r="D19" s="611"/>
      <c r="E19" s="73"/>
      <c r="F19" s="611"/>
      <c r="G19" s="614"/>
      <c r="H19" s="654"/>
    </row>
    <row r="20" spans="1:9" ht="12" customHeight="1">
      <c r="A20" s="142" t="s">
        <v>117</v>
      </c>
      <c r="B20" s="73">
        <v>109</v>
      </c>
      <c r="C20" s="73">
        <v>8990</v>
      </c>
      <c r="D20" s="611">
        <v>82.477064220183493</v>
      </c>
      <c r="E20" s="73">
        <v>2269145</v>
      </c>
      <c r="F20" s="611">
        <v>20817.844036697246</v>
      </c>
      <c r="G20" s="614">
        <v>252.40767519466073</v>
      </c>
      <c r="H20" s="654"/>
      <c r="I20" s="85"/>
    </row>
    <row r="21" spans="1:9" ht="12" customHeight="1">
      <c r="A21" s="142" t="s">
        <v>118</v>
      </c>
      <c r="B21" s="73">
        <v>5</v>
      </c>
      <c r="C21" s="73">
        <v>973</v>
      </c>
      <c r="D21" s="611">
        <v>194.6</v>
      </c>
      <c r="E21" s="73">
        <v>231992</v>
      </c>
      <c r="F21" s="611">
        <v>46398.400000000001</v>
      </c>
      <c r="G21" s="614">
        <v>238.42959917780061</v>
      </c>
      <c r="H21" s="655"/>
      <c r="I21" s="85"/>
    </row>
    <row r="22" spans="1:9" ht="12" customHeight="1">
      <c r="A22" s="142" t="s">
        <v>119</v>
      </c>
      <c r="B22" s="73">
        <v>1</v>
      </c>
      <c r="C22" s="73" t="s">
        <v>83</v>
      </c>
      <c r="D22" s="611" t="s">
        <v>83</v>
      </c>
      <c r="E22" s="73" t="s">
        <v>83</v>
      </c>
      <c r="F22" s="611" t="s">
        <v>83</v>
      </c>
      <c r="G22" s="614" t="s">
        <v>83</v>
      </c>
      <c r="H22" s="655"/>
      <c r="I22" s="85"/>
    </row>
    <row r="23" spans="1:9" ht="12" customHeight="1">
      <c r="A23" s="142" t="s">
        <v>120</v>
      </c>
      <c r="B23" s="73">
        <v>4</v>
      </c>
      <c r="C23" s="73">
        <v>454</v>
      </c>
      <c r="D23" s="611">
        <v>113.5</v>
      </c>
      <c r="E23" s="73">
        <v>123535</v>
      </c>
      <c r="F23" s="611">
        <v>30883.75</v>
      </c>
      <c r="G23" s="614">
        <v>272.10352422907488</v>
      </c>
      <c r="H23" s="655"/>
      <c r="I23" s="85"/>
    </row>
    <row r="24" spans="1:9" ht="12" customHeight="1">
      <c r="A24" s="142" t="s">
        <v>121</v>
      </c>
      <c r="B24" s="73" t="s">
        <v>1052</v>
      </c>
      <c r="C24" s="73" t="s">
        <v>1052</v>
      </c>
      <c r="D24" s="611" t="s">
        <v>1052</v>
      </c>
      <c r="E24" s="73" t="s">
        <v>1052</v>
      </c>
      <c r="F24" s="611" t="s">
        <v>1052</v>
      </c>
      <c r="G24" s="614" t="s">
        <v>1052</v>
      </c>
      <c r="H24" s="655"/>
      <c r="I24" s="85"/>
    </row>
    <row r="25" spans="1:9" ht="12" customHeight="1">
      <c r="A25" s="142" t="s">
        <v>122</v>
      </c>
      <c r="B25" s="73">
        <v>2</v>
      </c>
      <c r="C25" s="73" t="s">
        <v>83</v>
      </c>
      <c r="D25" s="611" t="s">
        <v>83</v>
      </c>
      <c r="E25" s="73" t="s">
        <v>83</v>
      </c>
      <c r="F25" s="611" t="s">
        <v>83</v>
      </c>
      <c r="G25" s="614" t="s">
        <v>83</v>
      </c>
      <c r="H25" s="655"/>
      <c r="I25" s="85"/>
    </row>
    <row r="26" spans="1:9" ht="12" customHeight="1">
      <c r="A26" s="144" t="s">
        <v>123</v>
      </c>
      <c r="B26" s="73"/>
      <c r="C26" s="73"/>
      <c r="D26" s="611"/>
      <c r="E26" s="73"/>
      <c r="F26" s="611"/>
      <c r="G26" s="614"/>
      <c r="H26" s="655"/>
      <c r="I26" s="85"/>
    </row>
    <row r="27" spans="1:9" ht="12" customHeight="1">
      <c r="A27" s="143" t="s">
        <v>124</v>
      </c>
      <c r="B27" s="73">
        <v>6</v>
      </c>
      <c r="C27" s="73">
        <v>382</v>
      </c>
      <c r="D27" s="611">
        <v>63.666666666666664</v>
      </c>
      <c r="E27" s="73">
        <v>50960</v>
      </c>
      <c r="F27" s="611">
        <v>8493.3333333333339</v>
      </c>
      <c r="G27" s="614">
        <v>133.40314136125656</v>
      </c>
      <c r="H27" s="655"/>
      <c r="I27" s="85"/>
    </row>
    <row r="28" spans="1:9" ht="12" customHeight="1">
      <c r="A28" s="142" t="s">
        <v>125</v>
      </c>
      <c r="B28" s="73">
        <v>8</v>
      </c>
      <c r="C28" s="73">
        <v>471</v>
      </c>
      <c r="D28" s="611">
        <v>58.875</v>
      </c>
      <c r="E28" s="73">
        <v>118366</v>
      </c>
      <c r="F28" s="611">
        <v>14795.75</v>
      </c>
      <c r="G28" s="614">
        <v>251.30785562632695</v>
      </c>
      <c r="H28" s="655"/>
      <c r="I28" s="85"/>
    </row>
    <row r="29" spans="1:9" ht="12" customHeight="1">
      <c r="A29" s="147" t="s">
        <v>126</v>
      </c>
      <c r="B29" s="73"/>
      <c r="C29" s="73"/>
      <c r="D29" s="611"/>
      <c r="E29" s="89"/>
      <c r="F29" s="611"/>
      <c r="G29" s="614"/>
      <c r="H29" s="655"/>
      <c r="I29" s="85"/>
    </row>
    <row r="30" spans="1:9" ht="12" customHeight="1">
      <c r="A30" s="143" t="s">
        <v>314</v>
      </c>
      <c r="B30" s="73">
        <v>50</v>
      </c>
      <c r="C30" s="73">
        <v>4624</v>
      </c>
      <c r="D30" s="611">
        <v>92.48</v>
      </c>
      <c r="E30" s="73">
        <v>825645</v>
      </c>
      <c r="F30" s="611">
        <v>16512.900000000001</v>
      </c>
      <c r="G30" s="614">
        <v>178.55644463667821</v>
      </c>
      <c r="H30" s="655"/>
      <c r="I30" s="85"/>
    </row>
    <row r="31" spans="1:9" ht="12" customHeight="1">
      <c r="A31" s="142" t="s">
        <v>127</v>
      </c>
      <c r="B31" s="73" t="s">
        <v>1052</v>
      </c>
      <c r="C31" s="73" t="s">
        <v>1052</v>
      </c>
      <c r="D31" s="611" t="s">
        <v>1052</v>
      </c>
      <c r="E31" s="73" t="s">
        <v>1052</v>
      </c>
      <c r="F31" s="611"/>
      <c r="G31" s="614"/>
      <c r="H31" s="655"/>
      <c r="I31" s="85"/>
    </row>
    <row r="32" spans="1:9" ht="12" customHeight="1">
      <c r="A32" s="142" t="s">
        <v>315</v>
      </c>
      <c r="B32" s="73">
        <v>21</v>
      </c>
      <c r="C32" s="73">
        <v>2514</v>
      </c>
      <c r="D32" s="611">
        <v>119.71428571428571</v>
      </c>
      <c r="E32" s="73">
        <v>632405</v>
      </c>
      <c r="F32" s="611">
        <v>30114.523809523809</v>
      </c>
      <c r="G32" s="614">
        <v>251.55330151153541</v>
      </c>
      <c r="H32" s="655"/>
      <c r="I32" s="85"/>
    </row>
    <row r="33" spans="1:9" ht="12" customHeight="1">
      <c r="A33" s="142" t="s">
        <v>128</v>
      </c>
      <c r="B33" s="73">
        <v>23</v>
      </c>
      <c r="C33" s="73">
        <v>6483</v>
      </c>
      <c r="D33" s="611">
        <v>281.86956521739131</v>
      </c>
      <c r="E33" s="73">
        <v>8329742</v>
      </c>
      <c r="F33" s="611">
        <v>362162.69565217389</v>
      </c>
      <c r="G33" s="614">
        <v>1284.859170137282</v>
      </c>
      <c r="H33" s="655"/>
      <c r="I33" s="85"/>
    </row>
    <row r="34" spans="1:9" ht="12" customHeight="1">
      <c r="A34" s="142" t="s">
        <v>316</v>
      </c>
      <c r="B34" s="73">
        <v>30</v>
      </c>
      <c r="C34" s="73">
        <v>2239</v>
      </c>
      <c r="D34" s="611">
        <v>74.63333333333334</v>
      </c>
      <c r="E34" s="73">
        <v>563670</v>
      </c>
      <c r="F34" s="611">
        <v>18789</v>
      </c>
      <c r="G34" s="614">
        <v>251.75078159892809</v>
      </c>
      <c r="H34" s="655"/>
      <c r="I34" s="85"/>
    </row>
    <row r="35" spans="1:9" ht="12" customHeight="1">
      <c r="A35" s="147" t="s">
        <v>129</v>
      </c>
      <c r="B35" s="89"/>
      <c r="C35" s="89"/>
      <c r="D35" s="611"/>
      <c r="E35" s="73"/>
      <c r="F35" s="611"/>
      <c r="G35" s="614"/>
      <c r="H35" s="655"/>
      <c r="I35" s="85"/>
    </row>
    <row r="36" spans="1:9" ht="12" customHeight="1">
      <c r="A36" s="143" t="s">
        <v>317</v>
      </c>
      <c r="B36" s="73">
        <v>33</v>
      </c>
      <c r="C36" s="73">
        <v>847</v>
      </c>
      <c r="D36" s="611">
        <v>25.666666666666668</v>
      </c>
      <c r="E36" s="73">
        <v>206953</v>
      </c>
      <c r="F36" s="611">
        <v>6271.30303030303</v>
      </c>
      <c r="G36" s="614">
        <v>244.33648170011807</v>
      </c>
      <c r="H36" s="655"/>
      <c r="I36" s="85"/>
    </row>
    <row r="37" spans="1:9" ht="12" customHeight="1">
      <c r="A37" s="142" t="s">
        <v>318</v>
      </c>
      <c r="B37" s="73">
        <v>12</v>
      </c>
      <c r="C37" s="73">
        <v>1517</v>
      </c>
      <c r="D37" s="611">
        <v>126.41666666666667</v>
      </c>
      <c r="E37" s="73">
        <v>561048</v>
      </c>
      <c r="F37" s="611">
        <v>46754</v>
      </c>
      <c r="G37" s="614">
        <v>369.84047462096242</v>
      </c>
      <c r="H37" s="655"/>
      <c r="I37" s="85"/>
    </row>
    <row r="38" spans="1:9" ht="12" customHeight="1">
      <c r="A38" s="142" t="s">
        <v>319</v>
      </c>
      <c r="B38" s="73">
        <v>81</v>
      </c>
      <c r="C38" s="73">
        <v>5713</v>
      </c>
      <c r="D38" s="611">
        <v>70.53086419753086</v>
      </c>
      <c r="E38" s="73">
        <v>1006640</v>
      </c>
      <c r="F38" s="611">
        <v>12427.654320987655</v>
      </c>
      <c r="G38" s="614">
        <v>176.2016453702083</v>
      </c>
      <c r="H38" s="655"/>
      <c r="I38" s="85"/>
    </row>
    <row r="39" spans="1:9" ht="12" customHeight="1">
      <c r="A39" s="147" t="s">
        <v>130</v>
      </c>
      <c r="B39" s="73"/>
      <c r="C39" s="73"/>
      <c r="D39" s="611"/>
      <c r="E39" s="73"/>
      <c r="F39" s="611"/>
      <c r="G39" s="614"/>
      <c r="H39" s="655"/>
      <c r="I39" s="85"/>
    </row>
    <row r="40" spans="1:9" ht="12" customHeight="1">
      <c r="A40" s="143" t="s">
        <v>131</v>
      </c>
      <c r="B40" s="73">
        <v>93</v>
      </c>
      <c r="C40" s="73">
        <v>12061</v>
      </c>
      <c r="D40" s="611">
        <v>129.68817204301075</v>
      </c>
      <c r="E40" s="73">
        <v>3118259</v>
      </c>
      <c r="F40" s="611">
        <v>33529.666666666664</v>
      </c>
      <c r="G40" s="614">
        <v>258.54066826962941</v>
      </c>
      <c r="H40" s="655"/>
      <c r="I40" s="85"/>
    </row>
    <row r="41" spans="1:9" ht="12" customHeight="1">
      <c r="A41" s="142" t="s">
        <v>132</v>
      </c>
      <c r="B41" s="73">
        <v>51</v>
      </c>
      <c r="C41" s="73">
        <v>12209</v>
      </c>
      <c r="D41" s="611">
        <v>239.39215686274511</v>
      </c>
      <c r="E41" s="73">
        <v>2062693</v>
      </c>
      <c r="F41" s="611">
        <v>40444.960784313727</v>
      </c>
      <c r="G41" s="614">
        <v>168.94856253583421</v>
      </c>
      <c r="H41" s="655"/>
      <c r="I41" s="85"/>
    </row>
    <row r="42" spans="1:9" ht="12" customHeight="1">
      <c r="A42" s="142" t="s">
        <v>320</v>
      </c>
      <c r="B42" s="73">
        <v>62</v>
      </c>
      <c r="C42" s="73">
        <v>9848</v>
      </c>
      <c r="D42" s="611">
        <v>158.83870967741936</v>
      </c>
      <c r="E42" s="73">
        <v>2167304</v>
      </c>
      <c r="F42" s="611">
        <v>34956.516129032258</v>
      </c>
      <c r="G42" s="614">
        <v>220.07554833468726</v>
      </c>
      <c r="H42" s="655"/>
      <c r="I42" s="85"/>
    </row>
    <row r="43" spans="1:9" ht="12" customHeight="1">
      <c r="A43" s="142" t="s">
        <v>321</v>
      </c>
      <c r="B43" s="73">
        <v>6</v>
      </c>
      <c r="C43" s="73">
        <v>3241</v>
      </c>
      <c r="D43" s="611">
        <v>540.16666666666663</v>
      </c>
      <c r="E43" s="73">
        <v>259521</v>
      </c>
      <c r="F43" s="611">
        <v>43253.5</v>
      </c>
      <c r="G43" s="614">
        <v>80.074359765504468</v>
      </c>
      <c r="H43" s="655"/>
      <c r="I43" s="85"/>
    </row>
    <row r="44" spans="1:9" ht="12" customHeight="1">
      <c r="A44" s="142" t="s">
        <v>322</v>
      </c>
      <c r="B44" s="73">
        <v>7</v>
      </c>
      <c r="C44" s="73">
        <v>4525</v>
      </c>
      <c r="D44" s="611">
        <v>646.42857142857144</v>
      </c>
      <c r="E44" s="73" t="s">
        <v>83</v>
      </c>
      <c r="F44" s="611" t="s">
        <v>83</v>
      </c>
      <c r="G44" s="614" t="s">
        <v>83</v>
      </c>
      <c r="H44" s="655"/>
      <c r="I44" s="85"/>
    </row>
    <row r="45" spans="1:9" ht="12" customHeight="1">
      <c r="A45" s="142" t="s">
        <v>133</v>
      </c>
      <c r="B45" s="73">
        <v>10</v>
      </c>
      <c r="C45" s="73">
        <v>392</v>
      </c>
      <c r="D45" s="611">
        <v>39.200000000000003</v>
      </c>
      <c r="E45" s="73">
        <v>35573</v>
      </c>
      <c r="F45" s="611">
        <v>3557.3</v>
      </c>
      <c r="G45" s="614">
        <v>90.747448979591837</v>
      </c>
      <c r="H45" s="655"/>
      <c r="I45" s="85"/>
    </row>
    <row r="46" spans="1:9" ht="12" customHeight="1">
      <c r="A46" s="142" t="s">
        <v>134</v>
      </c>
      <c r="B46" s="73">
        <v>73</v>
      </c>
      <c r="C46" s="73">
        <v>4975</v>
      </c>
      <c r="D46" s="611">
        <v>68.150684931506845</v>
      </c>
      <c r="E46" s="73">
        <v>858340</v>
      </c>
      <c r="F46" s="611">
        <v>11758.082191780823</v>
      </c>
      <c r="G46" s="614">
        <v>172.53065326633165</v>
      </c>
      <c r="H46" s="655"/>
      <c r="I46" s="85"/>
    </row>
    <row r="47" spans="1:9" ht="12" customHeight="1">
      <c r="A47" s="147" t="s">
        <v>135</v>
      </c>
      <c r="B47" s="73"/>
      <c r="C47" s="73"/>
      <c r="D47" s="611"/>
      <c r="E47" s="73"/>
      <c r="F47" s="611"/>
      <c r="G47" s="614"/>
      <c r="H47" s="655"/>
      <c r="I47" s="85"/>
    </row>
    <row r="48" spans="1:9" ht="12" customHeight="1">
      <c r="A48" s="143" t="s">
        <v>136</v>
      </c>
      <c r="B48" s="73">
        <v>79</v>
      </c>
      <c r="C48" s="73">
        <v>5325</v>
      </c>
      <c r="D48" s="611">
        <v>67.405063291139243</v>
      </c>
      <c r="E48" s="73">
        <v>829043</v>
      </c>
      <c r="F48" s="611">
        <v>10494.215189873417</v>
      </c>
      <c r="G48" s="614">
        <v>155.68882629107981</v>
      </c>
      <c r="H48" s="655"/>
      <c r="I48" s="85"/>
    </row>
    <row r="49" spans="1:9" ht="12" customHeight="1">
      <c r="A49" s="149" t="s">
        <v>82</v>
      </c>
      <c r="B49" s="75">
        <v>768</v>
      </c>
      <c r="C49" s="75">
        <v>88911</v>
      </c>
      <c r="D49" s="613">
        <v>115.76953125</v>
      </c>
      <c r="E49" s="75">
        <v>26875039</v>
      </c>
      <c r="F49" s="613">
        <v>34993.540364583336</v>
      </c>
      <c r="G49" s="615">
        <v>302.26899933641505</v>
      </c>
      <c r="H49" s="655"/>
      <c r="I49" s="85"/>
    </row>
    <row r="50" spans="1:9" ht="12" customHeight="1">
      <c r="A50" s="149"/>
      <c r="B50" s="75"/>
      <c r="C50" s="75"/>
      <c r="D50" s="613"/>
      <c r="E50" s="75"/>
      <c r="F50" s="613"/>
      <c r="G50" s="613"/>
      <c r="H50" s="655"/>
      <c r="I50" s="85"/>
    </row>
    <row r="51" spans="1:9" ht="12" customHeight="1">
      <c r="A51" s="150" t="s">
        <v>988</v>
      </c>
      <c r="B51" s="73">
        <v>250</v>
      </c>
      <c r="C51" s="73">
        <v>26667</v>
      </c>
      <c r="D51" s="611">
        <v>106.66800000000001</v>
      </c>
      <c r="E51" s="73">
        <v>5243206</v>
      </c>
      <c r="F51" s="611">
        <v>20972.824000000001</v>
      </c>
      <c r="G51" s="614">
        <v>196.61776727790902</v>
      </c>
      <c r="H51" s="655"/>
      <c r="I51" s="85"/>
    </row>
    <row r="52" spans="1:9" s="22" customFormat="1" ht="12" customHeight="1">
      <c r="A52" s="150" t="s">
        <v>989</v>
      </c>
      <c r="B52" s="73">
        <v>281</v>
      </c>
      <c r="C52" s="73">
        <v>33681</v>
      </c>
      <c r="D52" s="611">
        <v>119.86120996441281</v>
      </c>
      <c r="E52" s="73">
        <v>6861334</v>
      </c>
      <c r="F52" s="611">
        <v>24417.558718861212</v>
      </c>
      <c r="G52" s="614">
        <v>203.71526973664677</v>
      </c>
      <c r="H52" s="655"/>
      <c r="I52" s="85"/>
    </row>
    <row r="53" spans="1:9" ht="12" customHeight="1">
      <c r="A53" s="150" t="s">
        <v>990</v>
      </c>
      <c r="B53" s="73">
        <v>36</v>
      </c>
      <c r="C53" s="73">
        <v>4797</v>
      </c>
      <c r="D53" s="611">
        <v>133.25</v>
      </c>
      <c r="E53" s="73">
        <v>2470731</v>
      </c>
      <c r="F53" s="611">
        <v>68631.416666666672</v>
      </c>
      <c r="G53" s="614">
        <v>515.05753595997498</v>
      </c>
      <c r="H53" s="655"/>
      <c r="I53" s="85"/>
    </row>
    <row r="54" spans="1:9" ht="12" customHeight="1">
      <c r="A54" s="150" t="s">
        <v>991</v>
      </c>
      <c r="B54" s="73">
        <v>201</v>
      </c>
      <c r="C54" s="73">
        <v>23766</v>
      </c>
      <c r="D54" s="611">
        <v>118.23880597014926</v>
      </c>
      <c r="E54" s="73">
        <v>12299767</v>
      </c>
      <c r="F54" s="611">
        <v>61192.870646766169</v>
      </c>
      <c r="G54" s="614">
        <v>517.53627030211226</v>
      </c>
      <c r="H54" s="655"/>
      <c r="I54" s="85"/>
    </row>
    <row r="55" spans="1:9" ht="12" customHeight="1">
      <c r="A55" s="150" t="s">
        <v>992</v>
      </c>
      <c r="B55" s="73" t="s">
        <v>1052</v>
      </c>
      <c r="C55" s="73" t="s">
        <v>1052</v>
      </c>
      <c r="D55" s="611" t="s">
        <v>1052</v>
      </c>
      <c r="E55" s="73" t="s">
        <v>1052</v>
      </c>
      <c r="F55" s="611" t="s">
        <v>1052</v>
      </c>
      <c r="G55" s="614" t="s">
        <v>1052</v>
      </c>
      <c r="H55" s="655"/>
      <c r="I55" s="85"/>
    </row>
    <row r="56" spans="1:9" ht="12" customHeight="1">
      <c r="A56" s="20" t="s">
        <v>690</v>
      </c>
      <c r="B56" s="26"/>
      <c r="C56" s="26"/>
      <c r="D56" s="26"/>
      <c r="E56" s="26"/>
      <c r="F56" s="26"/>
      <c r="G56" s="26"/>
    </row>
    <row r="57" spans="1:9" ht="12" customHeight="1">
      <c r="A57" s="708" t="s">
        <v>1004</v>
      </c>
      <c r="B57" s="730"/>
      <c r="C57" s="730"/>
      <c r="D57" s="730"/>
      <c r="E57" s="730"/>
      <c r="F57" s="730"/>
      <c r="G57" s="86"/>
    </row>
    <row r="58" spans="1:9" ht="12" customHeight="1">
      <c r="A58" s="16" t="s">
        <v>323</v>
      </c>
      <c r="B58" s="86"/>
      <c r="C58" s="86"/>
      <c r="D58" s="86"/>
      <c r="E58" s="86"/>
      <c r="F58" s="86"/>
      <c r="G58" s="8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6" display="Inhaltsverzeichnis!E36"/>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pane="bottomLeft" activeCell="A6" sqref="A6"/>
    </sheetView>
  </sheetViews>
  <sheetFormatPr baseColWidth="10" defaultColWidth="11.44140625" defaultRowHeight="13.2"/>
  <cols>
    <col min="1" max="1" width="46.77734375" style="5" customWidth="1"/>
    <col min="2" max="3" width="14.6640625" style="5" customWidth="1"/>
    <col min="4" max="16384" width="11.44140625" style="5"/>
  </cols>
  <sheetData>
    <row r="1" spans="1:3" s="54" customFormat="1" ht="12" customHeight="1">
      <c r="A1" s="49" t="s">
        <v>1007</v>
      </c>
      <c r="B1" s="49"/>
      <c r="C1" s="49"/>
    </row>
    <row r="2" spans="1:3" s="54" customFormat="1" ht="24" customHeight="1">
      <c r="A2" s="723" t="s">
        <v>1512</v>
      </c>
      <c r="B2" s="731"/>
      <c r="C2" s="731"/>
    </row>
    <row r="3" spans="1:3" ht="12" customHeight="1"/>
    <row r="4" spans="1:3" ht="12" customHeight="1">
      <c r="A4" s="698" t="s">
        <v>137</v>
      </c>
      <c r="B4" s="47" t="s">
        <v>629</v>
      </c>
      <c r="C4" s="45" t="s">
        <v>138</v>
      </c>
    </row>
    <row r="5" spans="1:3" ht="12" customHeight="1">
      <c r="A5" s="727"/>
      <c r="B5" s="45" t="s">
        <v>174</v>
      </c>
      <c r="C5" s="45" t="s">
        <v>500</v>
      </c>
    </row>
    <row r="6" spans="1:3" ht="12" customHeight="1">
      <c r="A6" s="58"/>
      <c r="B6" s="178"/>
      <c r="C6" s="178"/>
    </row>
    <row r="7" spans="1:3" ht="12" customHeight="1">
      <c r="A7" s="146" t="s">
        <v>139</v>
      </c>
      <c r="B7" s="182" t="s">
        <v>1052</v>
      </c>
      <c r="C7" s="181" t="s">
        <v>1052</v>
      </c>
    </row>
    <row r="8" spans="1:3" ht="12" customHeight="1">
      <c r="A8" s="146" t="s">
        <v>140</v>
      </c>
      <c r="B8" s="182" t="s">
        <v>1052</v>
      </c>
      <c r="C8" s="181" t="s">
        <v>1052</v>
      </c>
    </row>
    <row r="9" spans="1:3" ht="12" customHeight="1">
      <c r="A9" s="146" t="s">
        <v>993</v>
      </c>
      <c r="B9" s="182">
        <v>1</v>
      </c>
      <c r="C9" s="181" t="s">
        <v>83</v>
      </c>
    </row>
    <row r="10" spans="1:3" ht="12" customHeight="1">
      <c r="A10" s="9" t="s">
        <v>188</v>
      </c>
      <c r="B10" s="182"/>
      <c r="C10" s="181"/>
    </row>
    <row r="11" spans="1:3" ht="12" customHeight="1">
      <c r="A11" s="142" t="s">
        <v>187</v>
      </c>
      <c r="B11" s="182" t="s">
        <v>1052</v>
      </c>
      <c r="C11" s="181" t="s">
        <v>1052</v>
      </c>
    </row>
    <row r="12" spans="1:3" ht="12" customHeight="1">
      <c r="A12" s="146" t="s">
        <v>142</v>
      </c>
      <c r="B12" s="182">
        <v>107</v>
      </c>
      <c r="C12" s="181">
        <v>2176202</v>
      </c>
    </row>
    <row r="13" spans="1:3" ht="12" customHeight="1">
      <c r="A13" s="146" t="s">
        <v>143</v>
      </c>
      <c r="B13" s="182">
        <v>5</v>
      </c>
      <c r="C13" s="181">
        <v>200788</v>
      </c>
    </row>
    <row r="14" spans="1:3" ht="12" customHeight="1">
      <c r="A14" s="146" t="s">
        <v>994</v>
      </c>
      <c r="B14" s="182">
        <v>2</v>
      </c>
      <c r="C14" s="181" t="s">
        <v>83</v>
      </c>
    </row>
    <row r="15" spans="1:3" ht="12" customHeight="1">
      <c r="A15" s="146" t="s">
        <v>995</v>
      </c>
      <c r="B15" s="182">
        <v>4</v>
      </c>
      <c r="C15" s="181">
        <v>121826</v>
      </c>
    </row>
    <row r="16" spans="1:3" ht="12" customHeight="1">
      <c r="A16" s="146" t="s">
        <v>996</v>
      </c>
      <c r="B16" s="182">
        <v>2</v>
      </c>
      <c r="C16" s="181" t="s">
        <v>83</v>
      </c>
    </row>
    <row r="17" spans="1:3" ht="12" customHeight="1">
      <c r="A17" s="146" t="s">
        <v>144</v>
      </c>
      <c r="B17" s="182" t="s">
        <v>1052</v>
      </c>
      <c r="C17" s="181" t="s">
        <v>1052</v>
      </c>
    </row>
    <row r="18" spans="1:3" ht="12" customHeight="1">
      <c r="A18" s="9" t="s">
        <v>186</v>
      </c>
      <c r="B18" s="182"/>
      <c r="C18" s="181"/>
    </row>
    <row r="19" spans="1:3" ht="12" customHeight="1">
      <c r="A19" s="142" t="s">
        <v>185</v>
      </c>
      <c r="B19" s="182">
        <v>7</v>
      </c>
      <c r="C19" s="181">
        <v>38202</v>
      </c>
    </row>
    <row r="20" spans="1:3" ht="12" customHeight="1">
      <c r="A20" s="146" t="s">
        <v>997</v>
      </c>
      <c r="B20" s="182">
        <v>11</v>
      </c>
      <c r="C20" s="181">
        <v>90974</v>
      </c>
    </row>
    <row r="21" spans="1:3" ht="12" customHeight="1">
      <c r="A21" s="146" t="s">
        <v>197</v>
      </c>
      <c r="B21" s="182">
        <v>51</v>
      </c>
      <c r="C21" s="181">
        <v>751918</v>
      </c>
    </row>
    <row r="22" spans="1:3" ht="12" customHeight="1">
      <c r="A22" s="146" t="s">
        <v>145</v>
      </c>
      <c r="B22" s="182">
        <v>1</v>
      </c>
      <c r="C22" s="181" t="s">
        <v>83</v>
      </c>
    </row>
    <row r="23" spans="1:3" ht="12" customHeight="1">
      <c r="A23" s="146" t="s">
        <v>998</v>
      </c>
      <c r="B23" s="182">
        <v>27</v>
      </c>
      <c r="C23" s="181">
        <v>698776</v>
      </c>
    </row>
    <row r="24" spans="1:3" ht="12" customHeight="1">
      <c r="A24" s="146" t="s">
        <v>146</v>
      </c>
      <c r="B24" s="182">
        <v>24</v>
      </c>
      <c r="C24" s="181">
        <v>2396883</v>
      </c>
    </row>
    <row r="25" spans="1:3" ht="12" customHeight="1">
      <c r="A25" s="146" t="s">
        <v>999</v>
      </c>
      <c r="B25" s="182">
        <v>34</v>
      </c>
      <c r="C25" s="181">
        <v>492009</v>
      </c>
    </row>
    <row r="26" spans="1:3" ht="12" customHeight="1">
      <c r="A26" s="146" t="s">
        <v>198</v>
      </c>
      <c r="B26" s="182">
        <v>30</v>
      </c>
      <c r="C26" s="181">
        <v>189311</v>
      </c>
    </row>
    <row r="27" spans="1:3" ht="12" customHeight="1">
      <c r="A27" s="146" t="s">
        <v>375</v>
      </c>
      <c r="B27" s="182">
        <v>13</v>
      </c>
      <c r="C27" s="181">
        <v>549160</v>
      </c>
    </row>
    <row r="28" spans="1:3" ht="12" customHeight="1">
      <c r="A28" s="146" t="s">
        <v>1000</v>
      </c>
      <c r="B28" s="182">
        <v>91</v>
      </c>
      <c r="C28" s="181">
        <v>1171599</v>
      </c>
    </row>
    <row r="29" spans="1:3" ht="12" customHeight="1">
      <c r="A29" s="146" t="s">
        <v>199</v>
      </c>
      <c r="B29" s="182">
        <v>98</v>
      </c>
      <c r="C29" s="181">
        <v>1824425</v>
      </c>
    </row>
    <row r="30" spans="1:3" ht="12" customHeight="1">
      <c r="A30" s="146" t="s">
        <v>168</v>
      </c>
      <c r="B30" s="182">
        <v>54</v>
      </c>
      <c r="C30" s="181">
        <v>2092620</v>
      </c>
    </row>
    <row r="31" spans="1:3" ht="12" customHeight="1">
      <c r="A31" s="146" t="s">
        <v>1001</v>
      </c>
      <c r="B31" s="182">
        <v>69</v>
      </c>
      <c r="C31" s="181">
        <v>1961888</v>
      </c>
    </row>
    <row r="32" spans="1:3" ht="12" customHeight="1">
      <c r="A32" s="146" t="s">
        <v>1002</v>
      </c>
      <c r="B32" s="182">
        <v>8</v>
      </c>
      <c r="C32" s="181">
        <v>235334</v>
      </c>
    </row>
    <row r="33" spans="1:3" ht="12" customHeight="1">
      <c r="A33" s="146" t="s">
        <v>1003</v>
      </c>
      <c r="B33" s="182">
        <v>6</v>
      </c>
      <c r="C33" s="181" t="s">
        <v>83</v>
      </c>
    </row>
    <row r="34" spans="1:3" ht="12" customHeight="1">
      <c r="A34" s="146" t="s">
        <v>169</v>
      </c>
      <c r="B34" s="182">
        <v>11</v>
      </c>
      <c r="C34" s="181">
        <v>27106</v>
      </c>
    </row>
    <row r="35" spans="1:3" ht="12" customHeight="1">
      <c r="A35" s="146" t="s">
        <v>170</v>
      </c>
      <c r="B35" s="182">
        <v>73</v>
      </c>
      <c r="C35" s="181">
        <v>749920</v>
      </c>
    </row>
    <row r="36" spans="1:3" ht="12" customHeight="1">
      <c r="A36" s="9" t="s">
        <v>190</v>
      </c>
      <c r="B36" s="182"/>
      <c r="C36" s="181"/>
    </row>
    <row r="37" spans="1:3" ht="12" customHeight="1">
      <c r="A37" s="142" t="s">
        <v>189</v>
      </c>
      <c r="B37" s="182">
        <v>132</v>
      </c>
      <c r="C37" s="181">
        <v>1026789</v>
      </c>
    </row>
    <row r="38" spans="1:3" ht="12" customHeight="1">
      <c r="A38" s="149" t="s">
        <v>82</v>
      </c>
      <c r="B38" s="212" t="s">
        <v>691</v>
      </c>
      <c r="C38" s="219">
        <v>19010937</v>
      </c>
    </row>
    <row r="39" spans="1:3" ht="12" customHeight="1">
      <c r="A39" s="20" t="s">
        <v>690</v>
      </c>
      <c r="B39" s="22"/>
      <c r="C39" s="22"/>
    </row>
    <row r="40" spans="1:3" ht="12" customHeight="1">
      <c r="A40" s="23" t="s">
        <v>324</v>
      </c>
      <c r="B40" s="23"/>
      <c r="C40" s="23"/>
    </row>
  </sheetData>
  <mergeCells count="2">
    <mergeCell ref="A2:C2"/>
    <mergeCell ref="A4:A5"/>
  </mergeCells>
  <phoneticPr fontId="6" type="noConversion"/>
  <hyperlinks>
    <hyperlink ref="A2:C2" location="Inhaltsverzeichnis!E42" display="Inhaltsverzeichnis!E42"/>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1007</v>
      </c>
      <c r="B1" s="49"/>
      <c r="C1" s="49"/>
      <c r="D1" s="49"/>
      <c r="E1" s="49"/>
      <c r="F1" s="49"/>
      <c r="G1" s="49"/>
      <c r="H1" s="49"/>
      <c r="I1" s="49"/>
      <c r="J1" s="81"/>
    </row>
    <row r="2" spans="1:10" s="54" customFormat="1" ht="12" customHeight="1">
      <c r="A2" s="674" t="s">
        <v>1322</v>
      </c>
      <c r="B2" s="674"/>
      <c r="C2" s="674"/>
      <c r="D2" s="674"/>
      <c r="E2" s="674"/>
      <c r="F2" s="674"/>
      <c r="G2" s="674"/>
      <c r="H2" s="128"/>
      <c r="I2" s="128"/>
    </row>
    <row r="3" spans="1:10" ht="12" customHeight="1"/>
    <row r="4" spans="1:10" ht="12" customHeight="1">
      <c r="A4" s="698" t="s">
        <v>1053</v>
      </c>
      <c r="B4" s="709" t="s">
        <v>629</v>
      </c>
      <c r="C4" s="709" t="s">
        <v>1235</v>
      </c>
      <c r="D4" s="709"/>
      <c r="E4" s="709" t="s">
        <v>970</v>
      </c>
      <c r="F4" s="709" t="s">
        <v>1236</v>
      </c>
      <c r="G4" s="709" t="s">
        <v>971</v>
      </c>
      <c r="H4" s="709"/>
      <c r="I4" s="710" t="s">
        <v>1325</v>
      </c>
    </row>
    <row r="5" spans="1:10" ht="48" customHeight="1">
      <c r="A5" s="732"/>
      <c r="B5" s="709"/>
      <c r="C5" s="47" t="s">
        <v>1036</v>
      </c>
      <c r="D5" s="47" t="s">
        <v>972</v>
      </c>
      <c r="E5" s="709"/>
      <c r="F5" s="709"/>
      <c r="G5" s="47" t="s">
        <v>1036</v>
      </c>
      <c r="H5" s="554" t="s">
        <v>974</v>
      </c>
      <c r="I5" s="710"/>
    </row>
    <row r="6" spans="1:10" ht="12" customHeight="1">
      <c r="A6" s="732"/>
      <c r="B6" s="709" t="s">
        <v>1323</v>
      </c>
      <c r="C6" s="709"/>
      <c r="D6" s="709"/>
      <c r="E6" s="709" t="s">
        <v>1324</v>
      </c>
      <c r="F6" s="709"/>
      <c r="G6" s="709"/>
      <c r="H6" s="709"/>
      <c r="I6" s="710"/>
    </row>
    <row r="7" spans="1:10" ht="12" customHeight="1">
      <c r="A7" s="727"/>
      <c r="B7" s="709" t="s">
        <v>174</v>
      </c>
      <c r="C7" s="709"/>
      <c r="D7" s="709"/>
      <c r="E7" s="47" t="s">
        <v>1034</v>
      </c>
      <c r="F7" s="709" t="s">
        <v>500</v>
      </c>
      <c r="G7" s="709"/>
      <c r="H7" s="709"/>
      <c r="I7" s="710"/>
    </row>
    <row r="8" spans="1:10" ht="12" customHeight="1">
      <c r="A8" s="58"/>
      <c r="B8" s="174"/>
      <c r="C8" s="174"/>
      <c r="D8" s="174"/>
      <c r="E8" s="174"/>
      <c r="F8" s="174"/>
      <c r="G8" s="174"/>
      <c r="H8" s="174"/>
      <c r="I8" s="174"/>
    </row>
    <row r="9" spans="1:10" ht="12" customHeight="1">
      <c r="A9" s="146" t="s">
        <v>87</v>
      </c>
      <c r="B9" s="545">
        <v>363</v>
      </c>
      <c r="C9" s="545">
        <v>7391</v>
      </c>
      <c r="D9" s="73">
        <v>4981</v>
      </c>
      <c r="E9" s="73">
        <v>676</v>
      </c>
      <c r="F9" s="73">
        <v>20838</v>
      </c>
      <c r="G9" s="73">
        <v>183004</v>
      </c>
      <c r="H9" s="73">
        <v>182572</v>
      </c>
      <c r="I9" s="73">
        <v>2018230</v>
      </c>
      <c r="J9" s="73"/>
    </row>
    <row r="10" spans="1:10" ht="12" customHeight="1">
      <c r="A10" s="540" t="s">
        <v>1225</v>
      </c>
      <c r="B10" s="545">
        <v>361</v>
      </c>
      <c r="C10" s="545" t="s">
        <v>83</v>
      </c>
      <c r="D10" s="73" t="s">
        <v>83</v>
      </c>
      <c r="E10" s="73" t="s">
        <v>83</v>
      </c>
      <c r="F10" s="73" t="s">
        <v>83</v>
      </c>
      <c r="G10" s="73" t="s">
        <v>83</v>
      </c>
      <c r="H10" s="73" t="s">
        <v>83</v>
      </c>
      <c r="I10" s="73" t="s">
        <v>83</v>
      </c>
      <c r="J10" s="19"/>
    </row>
    <row r="11" spans="1:10" ht="12" customHeight="1">
      <c r="A11" s="142" t="s">
        <v>325</v>
      </c>
      <c r="B11" s="545">
        <v>2</v>
      </c>
      <c r="C11" s="545" t="s">
        <v>83</v>
      </c>
      <c r="D11" s="73" t="s">
        <v>83</v>
      </c>
      <c r="E11" s="88" t="s">
        <v>83</v>
      </c>
      <c r="F11" s="73" t="s">
        <v>83</v>
      </c>
      <c r="G11" s="88" t="s">
        <v>83</v>
      </c>
      <c r="H11" s="88" t="s">
        <v>83</v>
      </c>
      <c r="I11" s="88" t="s">
        <v>83</v>
      </c>
      <c r="J11" s="82"/>
    </row>
    <row r="12" spans="1:10" ht="12" customHeight="1">
      <c r="A12" s="146" t="s">
        <v>88</v>
      </c>
      <c r="B12" s="545">
        <v>171</v>
      </c>
      <c r="C12" s="545">
        <v>6386</v>
      </c>
      <c r="D12" s="88">
        <v>4717</v>
      </c>
      <c r="E12" s="73">
        <v>643</v>
      </c>
      <c r="F12" s="73">
        <v>22300</v>
      </c>
      <c r="G12" s="73">
        <v>101821</v>
      </c>
      <c r="H12" s="73">
        <v>101760</v>
      </c>
      <c r="I12" s="73">
        <v>960260</v>
      </c>
      <c r="J12" s="73"/>
    </row>
    <row r="13" spans="1:10" ht="12" customHeight="1">
      <c r="A13" s="142" t="s">
        <v>89</v>
      </c>
      <c r="B13" s="545">
        <v>70</v>
      </c>
      <c r="C13" s="545">
        <v>1895</v>
      </c>
      <c r="D13" s="73">
        <v>1477</v>
      </c>
      <c r="E13" s="73">
        <v>217</v>
      </c>
      <c r="F13" s="73">
        <v>6471</v>
      </c>
      <c r="G13" s="73">
        <v>23611</v>
      </c>
      <c r="H13" s="73">
        <v>23569</v>
      </c>
      <c r="I13" s="73">
        <v>257393</v>
      </c>
      <c r="J13" s="19"/>
    </row>
    <row r="14" spans="1:10" ht="12" customHeight="1">
      <c r="A14" s="142" t="s">
        <v>897</v>
      </c>
      <c r="B14" s="545">
        <v>13</v>
      </c>
      <c r="C14" s="545" t="s">
        <v>83</v>
      </c>
      <c r="D14" s="73" t="s">
        <v>83</v>
      </c>
      <c r="E14" s="73" t="s">
        <v>83</v>
      </c>
      <c r="F14" s="73" t="s">
        <v>83</v>
      </c>
      <c r="G14" s="73" t="s">
        <v>83</v>
      </c>
      <c r="H14" s="73" t="s">
        <v>83</v>
      </c>
      <c r="I14" s="73" t="s">
        <v>83</v>
      </c>
      <c r="J14" s="19"/>
    </row>
    <row r="15" spans="1:10" ht="12" customHeight="1">
      <c r="A15" s="142" t="s">
        <v>90</v>
      </c>
      <c r="B15" s="545">
        <v>2</v>
      </c>
      <c r="C15" s="545" t="s">
        <v>83</v>
      </c>
      <c r="D15" s="73" t="s">
        <v>83</v>
      </c>
      <c r="E15" s="73" t="s">
        <v>83</v>
      </c>
      <c r="F15" s="73" t="s">
        <v>83</v>
      </c>
      <c r="G15" s="73" t="s">
        <v>83</v>
      </c>
      <c r="H15" s="73" t="s">
        <v>83</v>
      </c>
      <c r="I15" s="73" t="s">
        <v>83</v>
      </c>
      <c r="J15" s="19"/>
    </row>
    <row r="16" spans="1:10" ht="12" customHeight="1">
      <c r="A16" s="541" t="s">
        <v>1226</v>
      </c>
      <c r="C16" s="73"/>
      <c r="D16" s="73"/>
      <c r="E16" s="73"/>
      <c r="F16" s="73"/>
      <c r="G16" s="73"/>
      <c r="H16" s="73"/>
      <c r="I16" s="73"/>
      <c r="J16" s="19"/>
    </row>
    <row r="17" spans="1:11" ht="12" customHeight="1">
      <c r="A17" s="542" t="s">
        <v>1227</v>
      </c>
      <c r="B17" s="73">
        <v>47</v>
      </c>
      <c r="C17" s="73">
        <v>1590</v>
      </c>
      <c r="D17" s="73">
        <v>1222</v>
      </c>
      <c r="E17" s="73">
        <v>169</v>
      </c>
      <c r="F17" s="73">
        <v>5115</v>
      </c>
      <c r="G17" s="73">
        <v>19330</v>
      </c>
      <c r="H17" s="73">
        <v>19321</v>
      </c>
      <c r="I17" s="73">
        <v>218445</v>
      </c>
      <c r="J17" s="73"/>
    </row>
    <row r="18" spans="1:11" ht="12" customHeight="1">
      <c r="A18" s="142" t="s">
        <v>91</v>
      </c>
      <c r="B18" s="73">
        <v>29</v>
      </c>
      <c r="C18" s="73">
        <v>867</v>
      </c>
      <c r="D18" s="73">
        <v>706</v>
      </c>
      <c r="E18" s="73">
        <v>102</v>
      </c>
      <c r="F18" s="73">
        <v>2135</v>
      </c>
      <c r="G18" s="73">
        <v>10582</v>
      </c>
      <c r="H18" s="73">
        <v>10582</v>
      </c>
      <c r="I18" s="73">
        <v>105239</v>
      </c>
      <c r="J18" s="19"/>
    </row>
    <row r="19" spans="1:11" ht="12" customHeight="1">
      <c r="A19" s="142" t="s">
        <v>898</v>
      </c>
      <c r="B19" s="73">
        <v>5</v>
      </c>
      <c r="C19" s="73">
        <v>110</v>
      </c>
      <c r="D19" s="73">
        <v>74</v>
      </c>
      <c r="E19" s="73">
        <v>13</v>
      </c>
      <c r="F19" s="73">
        <v>397</v>
      </c>
      <c r="G19" s="73">
        <v>1263</v>
      </c>
      <c r="H19" s="73">
        <v>1263</v>
      </c>
      <c r="I19" s="73">
        <v>12557</v>
      </c>
      <c r="J19" s="19"/>
    </row>
    <row r="20" spans="1:11" ht="12" customHeight="1">
      <c r="A20" s="142" t="s">
        <v>92</v>
      </c>
      <c r="B20" s="73">
        <v>5</v>
      </c>
      <c r="C20" s="73">
        <v>205</v>
      </c>
      <c r="D20" s="73">
        <v>91</v>
      </c>
      <c r="E20" s="73">
        <v>12</v>
      </c>
      <c r="F20" s="73">
        <v>830</v>
      </c>
      <c r="G20" s="73">
        <v>4670</v>
      </c>
      <c r="H20" s="73">
        <v>4670</v>
      </c>
      <c r="I20" s="73">
        <v>62173</v>
      </c>
      <c r="J20" s="19"/>
    </row>
    <row r="21" spans="1:11" ht="12" customHeight="1">
      <c r="A21" s="544" t="s">
        <v>93</v>
      </c>
      <c r="B21" s="175"/>
      <c r="C21" s="267"/>
      <c r="D21" s="267"/>
      <c r="E21" s="267"/>
      <c r="F21" s="73"/>
      <c r="G21" s="267"/>
      <c r="H21" s="267"/>
      <c r="I21" s="267"/>
      <c r="J21" s="19"/>
    </row>
    <row r="22" spans="1:11" ht="12" customHeight="1">
      <c r="A22" s="540" t="s">
        <v>1228</v>
      </c>
      <c r="B22" s="73">
        <v>144</v>
      </c>
      <c r="C22" s="73">
        <v>1109</v>
      </c>
      <c r="D22" s="73">
        <v>792</v>
      </c>
      <c r="E22" s="73">
        <v>110</v>
      </c>
      <c r="F22" s="73">
        <v>2207</v>
      </c>
      <c r="G22" s="73">
        <v>11257</v>
      </c>
      <c r="H22" s="73">
        <v>11236</v>
      </c>
      <c r="I22" s="73">
        <v>145739</v>
      </c>
      <c r="J22" s="19"/>
    </row>
    <row r="23" spans="1:11" ht="12" customHeight="1">
      <c r="A23" s="142" t="s">
        <v>94</v>
      </c>
      <c r="B23" s="73">
        <v>116</v>
      </c>
      <c r="C23" s="73">
        <v>834</v>
      </c>
      <c r="D23" s="73">
        <v>590</v>
      </c>
      <c r="E23" s="73">
        <v>80</v>
      </c>
      <c r="F23" s="73">
        <v>1613</v>
      </c>
      <c r="G23" s="73">
        <v>6974</v>
      </c>
      <c r="H23" s="73">
        <v>6954</v>
      </c>
      <c r="I23" s="73">
        <v>89287</v>
      </c>
      <c r="J23" s="19"/>
    </row>
    <row r="24" spans="1:11" ht="12" customHeight="1">
      <c r="A24" s="540" t="s">
        <v>1229</v>
      </c>
      <c r="B24" s="73">
        <v>26</v>
      </c>
      <c r="C24" s="73" t="s">
        <v>83</v>
      </c>
      <c r="D24" s="73" t="s">
        <v>83</v>
      </c>
      <c r="E24" s="73" t="s">
        <v>83</v>
      </c>
      <c r="F24" s="73" t="s">
        <v>83</v>
      </c>
      <c r="G24" s="73" t="s">
        <v>83</v>
      </c>
      <c r="H24" s="73" t="s">
        <v>83</v>
      </c>
      <c r="I24" s="73" t="s">
        <v>83</v>
      </c>
      <c r="J24" s="19"/>
    </row>
    <row r="25" spans="1:11" ht="12" customHeight="1">
      <c r="A25" s="142" t="s">
        <v>95</v>
      </c>
      <c r="B25" s="73">
        <v>2</v>
      </c>
      <c r="C25" s="73" t="s">
        <v>83</v>
      </c>
      <c r="D25" s="73" t="s">
        <v>83</v>
      </c>
      <c r="E25" s="73" t="s">
        <v>83</v>
      </c>
      <c r="F25" s="73" t="s">
        <v>83</v>
      </c>
      <c r="G25" s="73" t="s">
        <v>83</v>
      </c>
      <c r="H25" s="73" t="s">
        <v>83</v>
      </c>
      <c r="I25" s="73" t="s">
        <v>83</v>
      </c>
      <c r="J25" s="19"/>
    </row>
    <row r="26" spans="1:11" ht="12" customHeight="1">
      <c r="A26" s="543" t="s">
        <v>1230</v>
      </c>
      <c r="B26" s="73">
        <v>1560</v>
      </c>
      <c r="C26" s="73">
        <v>9020</v>
      </c>
      <c r="D26" s="73">
        <v>6138</v>
      </c>
      <c r="E26" s="73">
        <v>843</v>
      </c>
      <c r="F26" s="73">
        <v>18782</v>
      </c>
      <c r="G26" s="73">
        <v>82329</v>
      </c>
      <c r="H26" s="73">
        <v>82190</v>
      </c>
      <c r="I26" s="73">
        <v>882643</v>
      </c>
      <c r="J26" s="19"/>
      <c r="K26" s="85"/>
    </row>
    <row r="27" spans="1:11" ht="12" customHeight="1">
      <c r="A27" s="540" t="s">
        <v>326</v>
      </c>
      <c r="B27" s="73">
        <v>374</v>
      </c>
      <c r="C27" s="73">
        <v>3174</v>
      </c>
      <c r="D27" s="73">
        <v>2320</v>
      </c>
      <c r="E27" s="73">
        <v>312</v>
      </c>
      <c r="F27" s="73">
        <v>7235</v>
      </c>
      <c r="G27" s="73">
        <v>34102</v>
      </c>
      <c r="H27" s="73">
        <v>34089</v>
      </c>
      <c r="I27" s="73">
        <v>341864</v>
      </c>
      <c r="J27" s="19"/>
    </row>
    <row r="28" spans="1:11" s="22" customFormat="1" ht="12" customHeight="1">
      <c r="A28" s="540" t="s">
        <v>896</v>
      </c>
      <c r="B28" s="73">
        <v>106</v>
      </c>
      <c r="C28" s="73">
        <v>375</v>
      </c>
      <c r="D28" s="73">
        <v>231</v>
      </c>
      <c r="E28" s="73">
        <v>39</v>
      </c>
      <c r="F28" s="73">
        <v>729</v>
      </c>
      <c r="G28" s="73">
        <v>3132</v>
      </c>
      <c r="H28" s="73">
        <v>3132</v>
      </c>
      <c r="I28" s="73">
        <v>33081</v>
      </c>
    </row>
    <row r="29" spans="1:11" s="22" customFormat="1" ht="12" customHeight="1">
      <c r="A29" s="540" t="s">
        <v>899</v>
      </c>
      <c r="B29" s="73">
        <v>76</v>
      </c>
      <c r="C29" s="73">
        <v>978</v>
      </c>
      <c r="D29" s="73">
        <v>749</v>
      </c>
      <c r="E29" s="73">
        <v>96</v>
      </c>
      <c r="F29" s="73">
        <v>2470</v>
      </c>
      <c r="G29" s="73">
        <v>10492</v>
      </c>
      <c r="H29" s="73">
        <v>10466</v>
      </c>
      <c r="I29" s="73">
        <v>109641</v>
      </c>
      <c r="J29" s="5"/>
    </row>
    <row r="30" spans="1:11" s="22" customFormat="1" ht="12" customHeight="1">
      <c r="A30" s="541" t="s">
        <v>1231</v>
      </c>
      <c r="C30" s="73"/>
      <c r="D30" s="73"/>
      <c r="E30" s="73"/>
      <c r="F30" s="73"/>
      <c r="G30" s="73"/>
      <c r="H30" s="73"/>
      <c r="I30" s="73"/>
      <c r="J30" s="5"/>
    </row>
    <row r="31" spans="1:11" ht="12" customHeight="1">
      <c r="A31" s="542" t="s">
        <v>1232</v>
      </c>
      <c r="B31" s="73">
        <v>13</v>
      </c>
      <c r="C31" s="73">
        <v>91</v>
      </c>
      <c r="D31" s="73">
        <v>55</v>
      </c>
      <c r="E31" s="73">
        <v>8</v>
      </c>
      <c r="F31" s="73">
        <v>201</v>
      </c>
      <c r="G31" s="73">
        <v>574</v>
      </c>
      <c r="H31" s="73">
        <v>574</v>
      </c>
      <c r="I31" s="73">
        <v>7472</v>
      </c>
    </row>
    <row r="32" spans="1:11" ht="12" customHeight="1">
      <c r="A32" s="540" t="s">
        <v>96</v>
      </c>
      <c r="B32" s="73">
        <v>991</v>
      </c>
      <c r="C32" s="73">
        <v>4402</v>
      </c>
      <c r="D32" s="73">
        <v>2783</v>
      </c>
      <c r="E32" s="73">
        <v>387</v>
      </c>
      <c r="F32" s="73">
        <v>8147</v>
      </c>
      <c r="G32" s="73">
        <v>34029</v>
      </c>
      <c r="H32" s="73">
        <v>33930</v>
      </c>
      <c r="I32" s="73">
        <v>390585</v>
      </c>
    </row>
    <row r="33" spans="1:9" ht="12" customHeight="1">
      <c r="A33" s="149" t="s">
        <v>82</v>
      </c>
      <c r="B33" s="75">
        <v>2238</v>
      </c>
      <c r="C33" s="75">
        <v>23906</v>
      </c>
      <c r="D33" s="75">
        <v>16628</v>
      </c>
      <c r="E33" s="75">
        <v>2272</v>
      </c>
      <c r="F33" s="75">
        <v>64128</v>
      </c>
      <c r="G33" s="75">
        <v>378412</v>
      </c>
      <c r="H33" s="75">
        <v>377757</v>
      </c>
      <c r="I33" s="75">
        <v>4006872</v>
      </c>
    </row>
    <row r="34" spans="1:9" ht="12" customHeight="1">
      <c r="A34" s="20" t="s">
        <v>690</v>
      </c>
      <c r="B34" s="176"/>
      <c r="C34" s="176"/>
      <c r="D34" s="176"/>
      <c r="E34" s="176"/>
      <c r="F34" s="176"/>
      <c r="G34" s="176"/>
      <c r="H34" s="176"/>
      <c r="I34" s="176"/>
    </row>
    <row r="35" spans="1:9" ht="12" customHeight="1">
      <c r="A35" s="16" t="s">
        <v>491</v>
      </c>
      <c r="E35" s="85"/>
    </row>
    <row r="36" spans="1:9" ht="12" customHeight="1">
      <c r="A36" s="16" t="s">
        <v>900</v>
      </c>
    </row>
    <row r="37" spans="1:9" ht="12" customHeight="1">
      <c r="B37" s="176"/>
      <c r="C37" s="176"/>
      <c r="D37" s="176"/>
      <c r="E37" s="176"/>
      <c r="F37" s="176"/>
      <c r="G37" s="176"/>
      <c r="H37" s="176"/>
      <c r="I37" s="176"/>
    </row>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7" display="1.2.6 Bauhauptgewerbe im Juni 2019 und im Kalenderjahr 2018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1007</v>
      </c>
      <c r="B1" s="49"/>
      <c r="C1" s="49"/>
      <c r="D1" s="49"/>
      <c r="E1" s="49"/>
      <c r="F1" s="49"/>
      <c r="G1" s="49"/>
      <c r="H1" s="49"/>
      <c r="I1" s="49"/>
      <c r="J1" s="81"/>
    </row>
    <row r="2" spans="1:10" s="54" customFormat="1" ht="12" customHeight="1">
      <c r="A2" s="674" t="s">
        <v>1326</v>
      </c>
      <c r="B2" s="674"/>
      <c r="C2" s="674"/>
      <c r="D2" s="674"/>
      <c r="E2" s="674"/>
      <c r="F2" s="674"/>
      <c r="G2" s="674"/>
      <c r="H2" s="674"/>
      <c r="I2" s="128"/>
    </row>
    <row r="3" spans="1:10" ht="12" customHeight="1"/>
    <row r="4" spans="1:10" ht="12" customHeight="1">
      <c r="A4" s="698" t="s">
        <v>1053</v>
      </c>
      <c r="B4" s="709" t="s">
        <v>629</v>
      </c>
      <c r="C4" s="709" t="s">
        <v>1235</v>
      </c>
      <c r="D4" s="709"/>
      <c r="E4" s="709" t="s">
        <v>970</v>
      </c>
      <c r="F4" s="709" t="s">
        <v>1236</v>
      </c>
      <c r="G4" s="709" t="s">
        <v>971</v>
      </c>
      <c r="H4" s="709"/>
      <c r="I4" s="710" t="s">
        <v>1325</v>
      </c>
    </row>
    <row r="5" spans="1:10" ht="48" customHeight="1">
      <c r="A5" s="732"/>
      <c r="B5" s="709"/>
      <c r="C5" s="47" t="s">
        <v>1036</v>
      </c>
      <c r="D5" s="47" t="s">
        <v>975</v>
      </c>
      <c r="E5" s="709"/>
      <c r="F5" s="709"/>
      <c r="G5" s="47" t="s">
        <v>1036</v>
      </c>
      <c r="H5" s="553" t="s">
        <v>974</v>
      </c>
      <c r="I5" s="710"/>
    </row>
    <row r="6" spans="1:10" ht="12" customHeight="1">
      <c r="A6" s="732"/>
      <c r="B6" s="709" t="s">
        <v>1323</v>
      </c>
      <c r="C6" s="709"/>
      <c r="D6" s="709"/>
      <c r="E6" s="709" t="s">
        <v>1327</v>
      </c>
      <c r="F6" s="709"/>
      <c r="G6" s="709"/>
      <c r="H6" s="709"/>
      <c r="I6" s="710"/>
    </row>
    <row r="7" spans="1:10" ht="12" customHeight="1">
      <c r="A7" s="727"/>
      <c r="B7" s="709" t="s">
        <v>174</v>
      </c>
      <c r="C7" s="709"/>
      <c r="D7" s="709"/>
      <c r="E7" s="47" t="s">
        <v>1034</v>
      </c>
      <c r="F7" s="709" t="s">
        <v>500</v>
      </c>
      <c r="G7" s="709"/>
      <c r="H7" s="709"/>
      <c r="I7" s="710"/>
    </row>
    <row r="8" spans="1:10" ht="12" customHeight="1">
      <c r="A8" s="58"/>
      <c r="B8" s="177"/>
      <c r="C8" s="177"/>
      <c r="D8" s="177"/>
      <c r="E8" s="177"/>
      <c r="F8" s="177"/>
      <c r="G8" s="177"/>
      <c r="H8" s="177"/>
      <c r="I8" s="177"/>
    </row>
    <row r="9" spans="1:10" ht="12" customHeight="1">
      <c r="A9" s="146" t="s">
        <v>976</v>
      </c>
      <c r="B9" s="73">
        <v>593</v>
      </c>
      <c r="C9" s="73">
        <v>19238</v>
      </c>
      <c r="D9" s="73">
        <v>15032</v>
      </c>
      <c r="E9" s="73">
        <v>6601</v>
      </c>
      <c r="F9" s="73">
        <v>160560</v>
      </c>
      <c r="G9" s="73">
        <v>582711</v>
      </c>
      <c r="H9" s="73">
        <v>576079</v>
      </c>
      <c r="I9" s="73">
        <v>2289273</v>
      </c>
      <c r="J9" s="19"/>
    </row>
    <row r="10" spans="1:10" ht="12" customHeight="1">
      <c r="A10" s="142" t="s">
        <v>901</v>
      </c>
      <c r="B10" s="73">
        <v>181</v>
      </c>
      <c r="C10" s="73">
        <v>5089</v>
      </c>
      <c r="D10" s="73">
        <v>3989</v>
      </c>
      <c r="E10" s="73">
        <v>1818</v>
      </c>
      <c r="F10" s="73">
        <v>41945</v>
      </c>
      <c r="G10" s="73">
        <v>145417</v>
      </c>
      <c r="H10" s="73">
        <v>140461</v>
      </c>
      <c r="I10" s="73">
        <v>583914</v>
      </c>
      <c r="J10" s="19"/>
    </row>
    <row r="11" spans="1:10" ht="12" customHeight="1">
      <c r="A11" s="144" t="s">
        <v>100</v>
      </c>
      <c r="B11" s="73"/>
      <c r="C11" s="73"/>
      <c r="D11" s="73"/>
      <c r="E11" s="73"/>
      <c r="F11" s="73"/>
      <c r="G11" s="73"/>
      <c r="H11" s="73"/>
      <c r="I11" s="73"/>
      <c r="J11" s="19"/>
    </row>
    <row r="12" spans="1:10" ht="12" customHeight="1">
      <c r="A12" s="143" t="s">
        <v>101</v>
      </c>
      <c r="B12" s="73">
        <v>284</v>
      </c>
      <c r="C12" s="73">
        <v>8727</v>
      </c>
      <c r="D12" s="73">
        <v>6596</v>
      </c>
      <c r="E12" s="73">
        <v>2761</v>
      </c>
      <c r="F12" s="73">
        <v>73095</v>
      </c>
      <c r="G12" s="73">
        <v>260804</v>
      </c>
      <c r="H12" s="73">
        <v>259656</v>
      </c>
      <c r="I12" s="73">
        <v>1052459</v>
      </c>
      <c r="J12" s="19"/>
    </row>
    <row r="13" spans="1:10" ht="12" customHeight="1">
      <c r="A13" s="144" t="s">
        <v>902</v>
      </c>
      <c r="B13" s="73"/>
      <c r="C13" s="73"/>
      <c r="D13" s="73"/>
      <c r="E13" s="73"/>
      <c r="F13" s="73"/>
      <c r="G13" s="73"/>
      <c r="H13" s="73"/>
      <c r="I13" s="73"/>
      <c r="J13" s="19"/>
    </row>
    <row r="14" spans="1:10" ht="12" customHeight="1">
      <c r="A14" s="143" t="s">
        <v>903</v>
      </c>
      <c r="B14" s="73">
        <v>74</v>
      </c>
      <c r="C14" s="73">
        <v>3042</v>
      </c>
      <c r="D14" s="73">
        <v>2656</v>
      </c>
      <c r="E14" s="73">
        <v>1187</v>
      </c>
      <c r="F14" s="73">
        <v>16420</v>
      </c>
      <c r="G14" s="73">
        <v>80047</v>
      </c>
      <c r="H14" s="73">
        <v>79672</v>
      </c>
      <c r="I14" s="73">
        <v>290619</v>
      </c>
      <c r="J14" s="19"/>
    </row>
    <row r="15" spans="1:10" ht="12" customHeight="1">
      <c r="A15" s="142" t="s">
        <v>102</v>
      </c>
      <c r="B15" s="73">
        <v>54</v>
      </c>
      <c r="C15" s="73">
        <v>2380</v>
      </c>
      <c r="D15" s="73">
        <v>1791</v>
      </c>
      <c r="E15" s="73">
        <v>836</v>
      </c>
      <c r="F15" s="73">
        <v>29100</v>
      </c>
      <c r="G15" s="73">
        <v>96444</v>
      </c>
      <c r="H15" s="73">
        <v>96290</v>
      </c>
      <c r="I15" s="73">
        <v>362281</v>
      </c>
      <c r="J15" s="19"/>
    </row>
    <row r="16" spans="1:10" ht="12" customHeight="1">
      <c r="A16" s="146" t="s">
        <v>103</v>
      </c>
      <c r="B16" s="73">
        <v>317</v>
      </c>
      <c r="C16" s="73">
        <v>7311</v>
      </c>
      <c r="D16" s="73">
        <v>5821</v>
      </c>
      <c r="E16" s="73">
        <v>2360</v>
      </c>
      <c r="F16" s="73">
        <v>50717</v>
      </c>
      <c r="G16" s="73">
        <v>210289</v>
      </c>
      <c r="H16" s="73">
        <v>209558</v>
      </c>
      <c r="I16" s="73">
        <v>812800</v>
      </c>
      <c r="J16" s="19"/>
    </row>
    <row r="17" spans="1:10" ht="12" customHeight="1">
      <c r="A17" s="144" t="s">
        <v>104</v>
      </c>
      <c r="B17" s="176"/>
      <c r="C17" s="176"/>
      <c r="D17" s="176"/>
      <c r="E17" s="176"/>
      <c r="F17" s="176"/>
      <c r="G17" s="176"/>
      <c r="H17" s="176"/>
      <c r="I17" s="176"/>
      <c r="J17" s="19"/>
    </row>
    <row r="18" spans="1:10" ht="12" customHeight="1">
      <c r="A18" s="143" t="s">
        <v>108</v>
      </c>
      <c r="B18" s="73">
        <v>48</v>
      </c>
      <c r="C18" s="73">
        <v>1290</v>
      </c>
      <c r="D18" s="73">
        <v>1066</v>
      </c>
      <c r="E18" s="73">
        <v>404</v>
      </c>
      <c r="F18" s="73">
        <v>8417</v>
      </c>
      <c r="G18" s="73">
        <v>39781</v>
      </c>
      <c r="H18" s="73">
        <v>39772</v>
      </c>
      <c r="I18" s="73">
        <v>156632</v>
      </c>
      <c r="J18" s="19"/>
    </row>
    <row r="19" spans="1:10" ht="12" customHeight="1">
      <c r="A19" s="142" t="s">
        <v>904</v>
      </c>
      <c r="B19" s="73">
        <v>59</v>
      </c>
      <c r="C19" s="73">
        <v>1226</v>
      </c>
      <c r="D19" s="73">
        <v>941</v>
      </c>
      <c r="E19" s="73">
        <v>398</v>
      </c>
      <c r="F19" s="73">
        <v>8176</v>
      </c>
      <c r="G19" s="73">
        <v>31862</v>
      </c>
      <c r="H19" s="73">
        <v>31380</v>
      </c>
      <c r="I19" s="73">
        <v>130633</v>
      </c>
      <c r="J19" s="19"/>
    </row>
    <row r="20" spans="1:10" ht="12" customHeight="1">
      <c r="A20" s="144" t="s">
        <v>109</v>
      </c>
      <c r="B20" s="73"/>
      <c r="C20" s="73"/>
      <c r="D20" s="73"/>
      <c r="E20" s="73"/>
      <c r="F20" s="73"/>
      <c r="G20" s="73"/>
      <c r="H20" s="73"/>
      <c r="I20" s="73"/>
      <c r="J20" s="19"/>
    </row>
    <row r="21" spans="1:10" ht="12" customHeight="1">
      <c r="A21" s="143" t="s">
        <v>110</v>
      </c>
      <c r="B21" s="73">
        <v>67</v>
      </c>
      <c r="C21" s="73">
        <v>1415</v>
      </c>
      <c r="D21" s="73">
        <v>1058</v>
      </c>
      <c r="E21" s="73">
        <v>458</v>
      </c>
      <c r="F21" s="73">
        <v>9109</v>
      </c>
      <c r="G21" s="73">
        <v>41854</v>
      </c>
      <c r="H21" s="73">
        <v>41727</v>
      </c>
      <c r="I21" s="73">
        <v>171546</v>
      </c>
      <c r="J21" s="19"/>
    </row>
    <row r="22" spans="1:10" ht="12" customHeight="1">
      <c r="A22" s="142" t="s">
        <v>905</v>
      </c>
      <c r="B22" s="73">
        <v>134</v>
      </c>
      <c r="C22" s="73">
        <v>3050</v>
      </c>
      <c r="D22" s="73">
        <v>2502</v>
      </c>
      <c r="E22" s="73">
        <v>1003</v>
      </c>
      <c r="F22" s="73">
        <v>22023</v>
      </c>
      <c r="G22" s="73">
        <v>76323</v>
      </c>
      <c r="H22" s="73">
        <v>76278</v>
      </c>
      <c r="I22" s="73">
        <v>290238</v>
      </c>
      <c r="J22" s="19"/>
    </row>
    <row r="23" spans="1:10" ht="12" customHeight="1">
      <c r="A23" s="142" t="s">
        <v>906</v>
      </c>
      <c r="B23" s="73">
        <v>6</v>
      </c>
      <c r="C23" s="73">
        <v>121</v>
      </c>
      <c r="D23" s="73">
        <v>94</v>
      </c>
      <c r="E23" s="73">
        <v>37</v>
      </c>
      <c r="F23" s="73">
        <v>679</v>
      </c>
      <c r="G23" s="73">
        <v>2256</v>
      </c>
      <c r="H23" s="73">
        <v>2191</v>
      </c>
      <c r="I23" s="73">
        <v>12050</v>
      </c>
      <c r="J23" s="19"/>
    </row>
    <row r="24" spans="1:10" ht="12" customHeight="1">
      <c r="A24" s="142" t="s">
        <v>1292</v>
      </c>
      <c r="B24" s="73">
        <v>3</v>
      </c>
      <c r="C24" s="73">
        <v>209</v>
      </c>
      <c r="D24" s="73">
        <v>160</v>
      </c>
      <c r="E24" s="73">
        <v>61</v>
      </c>
      <c r="F24" s="73">
        <v>2313</v>
      </c>
      <c r="G24" s="73">
        <v>18213</v>
      </c>
      <c r="H24" s="73">
        <v>18210</v>
      </c>
      <c r="I24" s="73">
        <v>51702</v>
      </c>
      <c r="J24" s="19"/>
    </row>
    <row r="25" spans="1:10" ht="12" customHeight="1">
      <c r="A25" s="149" t="s">
        <v>82</v>
      </c>
      <c r="B25" s="75">
        <v>910</v>
      </c>
      <c r="C25" s="75">
        <v>26549</v>
      </c>
      <c r="D25" s="75">
        <v>20853</v>
      </c>
      <c r="E25" s="75">
        <v>8962</v>
      </c>
      <c r="F25" s="75">
        <v>211277</v>
      </c>
      <c r="G25" s="75">
        <v>793000</v>
      </c>
      <c r="H25" s="75">
        <v>785637</v>
      </c>
      <c r="I25" s="75">
        <v>3102073</v>
      </c>
      <c r="J25" s="19"/>
    </row>
    <row r="26" spans="1:10" ht="12" customHeight="1">
      <c r="A26" s="20" t="s">
        <v>690</v>
      </c>
      <c r="B26" s="176"/>
      <c r="C26" s="176"/>
      <c r="D26" s="176"/>
      <c r="E26" s="176"/>
      <c r="F26" s="176"/>
      <c r="G26" s="176"/>
      <c r="H26" s="176"/>
      <c r="I26" s="176"/>
      <c r="J26" s="19"/>
    </row>
    <row r="27" spans="1:10" ht="12" customHeight="1">
      <c r="A27" s="23" t="s">
        <v>984</v>
      </c>
      <c r="B27" s="23"/>
      <c r="C27" s="23"/>
      <c r="D27" s="595"/>
      <c r="E27" s="23"/>
      <c r="F27" s="23"/>
      <c r="G27" s="23"/>
      <c r="H27" s="23"/>
      <c r="I27" s="23"/>
      <c r="J27" s="19"/>
    </row>
    <row r="28" spans="1:10" s="22" customFormat="1" ht="12" customHeight="1">
      <c r="A28" s="23" t="s">
        <v>231</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1" display="1.2.7 Ausbaugewerbe¹ im 2. Vierteljahr 2019 und im Kalenderjahr 2018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1"/>
  <sheetViews>
    <sheetView zoomScaleNormal="100" workbookViewId="0">
      <selection activeCell="A9" sqref="A9"/>
    </sheetView>
  </sheetViews>
  <sheetFormatPr baseColWidth="10" defaultColWidth="11.44140625" defaultRowHeight="13.2"/>
  <cols>
    <col min="1" max="1" width="6" style="411" customWidth="1"/>
    <col min="2" max="4" width="7.21875" style="411" customWidth="1"/>
    <col min="5" max="5" width="6.77734375" style="411" customWidth="1"/>
    <col min="6" max="6" width="7.21875" style="411" customWidth="1"/>
    <col min="7" max="7" width="6.77734375" style="411" customWidth="1"/>
    <col min="8" max="12" width="7.21875" style="411" customWidth="1"/>
    <col min="13" max="13" width="6.77734375" style="411" customWidth="1"/>
    <col min="14" max="14" width="4.6640625" style="411" customWidth="1"/>
    <col min="15" max="15" width="26.6640625" style="411" customWidth="1"/>
    <col min="16" max="17" width="7.6640625" style="411" customWidth="1"/>
    <col min="18" max="18" width="24.6640625" style="411" customWidth="1"/>
    <col min="19" max="16384" width="11.44140625" style="411"/>
  </cols>
  <sheetData>
    <row r="1" spans="1:15" s="409" customFormat="1" ht="12" customHeight="1">
      <c r="A1" s="408" t="s">
        <v>1008</v>
      </c>
      <c r="B1" s="408"/>
      <c r="C1" s="408"/>
      <c r="D1" s="408"/>
      <c r="E1" s="408"/>
      <c r="F1" s="408"/>
      <c r="G1" s="408"/>
      <c r="H1" s="408"/>
      <c r="I1" s="408"/>
      <c r="J1" s="408"/>
      <c r="K1" s="408"/>
      <c r="L1" s="408"/>
      <c r="M1" s="408"/>
    </row>
    <row r="2" spans="1:15" s="409" customFormat="1" ht="12" customHeight="1">
      <c r="A2" s="490" t="s">
        <v>1328</v>
      </c>
      <c r="B2" s="488"/>
      <c r="C2" s="488"/>
      <c r="D2" s="488"/>
      <c r="E2" s="488"/>
      <c r="F2" s="488"/>
      <c r="G2" s="488"/>
      <c r="H2" s="488"/>
      <c r="I2" s="488"/>
      <c r="J2" s="488"/>
      <c r="K2" s="488"/>
      <c r="L2" s="488"/>
      <c r="M2" s="488"/>
    </row>
    <row r="3" spans="1:15" ht="12" customHeight="1"/>
    <row r="4" spans="1:15" ht="12" customHeight="1">
      <c r="A4" s="737" t="s">
        <v>1074</v>
      </c>
      <c r="B4" s="738" t="s">
        <v>1065</v>
      </c>
      <c r="C4" s="741" t="s">
        <v>968</v>
      </c>
      <c r="D4" s="741"/>
      <c r="E4" s="741"/>
      <c r="F4" s="741"/>
      <c r="G4" s="741"/>
      <c r="H4" s="741"/>
      <c r="I4" s="741"/>
      <c r="J4" s="741"/>
      <c r="K4" s="742"/>
      <c r="L4" s="742"/>
      <c r="M4" s="742"/>
    </row>
    <row r="5" spans="1:15" ht="12" customHeight="1">
      <c r="A5" s="737"/>
      <c r="B5" s="739"/>
      <c r="C5" s="741" t="s">
        <v>1174</v>
      </c>
      <c r="D5" s="736" t="s">
        <v>1038</v>
      </c>
      <c r="E5" s="743"/>
      <c r="F5" s="737"/>
      <c r="G5" s="738" t="s">
        <v>1175</v>
      </c>
      <c r="H5" s="742" t="s">
        <v>1038</v>
      </c>
      <c r="I5" s="744"/>
      <c r="J5" s="738" t="s">
        <v>1176</v>
      </c>
      <c r="K5" s="742" t="s">
        <v>1038</v>
      </c>
      <c r="L5" s="744"/>
      <c r="M5" s="733" t="s">
        <v>1177</v>
      </c>
    </row>
    <row r="6" spans="1:15" ht="36" customHeight="1">
      <c r="A6" s="737"/>
      <c r="B6" s="739"/>
      <c r="C6" s="741"/>
      <c r="D6" s="489" t="s">
        <v>1178</v>
      </c>
      <c r="E6" s="489" t="s">
        <v>1179</v>
      </c>
      <c r="F6" s="489" t="s">
        <v>1180</v>
      </c>
      <c r="G6" s="740"/>
      <c r="H6" s="489" t="s">
        <v>1181</v>
      </c>
      <c r="I6" s="489" t="s">
        <v>1182</v>
      </c>
      <c r="J6" s="740"/>
      <c r="K6" s="497" t="s">
        <v>1183</v>
      </c>
      <c r="L6" s="498" t="s">
        <v>1184</v>
      </c>
      <c r="M6" s="734"/>
    </row>
    <row r="7" spans="1:15" ht="12" customHeight="1">
      <c r="A7" s="737"/>
      <c r="B7" s="740"/>
      <c r="C7" s="489" t="s">
        <v>1185</v>
      </c>
      <c r="D7" s="489" t="s">
        <v>1186</v>
      </c>
      <c r="E7" s="489" t="s">
        <v>1187</v>
      </c>
      <c r="F7" s="489" t="s">
        <v>1188</v>
      </c>
      <c r="G7" s="497" t="s">
        <v>1189</v>
      </c>
      <c r="H7" s="489" t="s">
        <v>1190</v>
      </c>
      <c r="I7" s="489" t="s">
        <v>1191</v>
      </c>
      <c r="J7" s="497" t="s">
        <v>1192</v>
      </c>
      <c r="K7" s="498" t="s">
        <v>1193</v>
      </c>
      <c r="L7" s="498" t="s">
        <v>1194</v>
      </c>
      <c r="M7" s="498" t="s">
        <v>1195</v>
      </c>
    </row>
    <row r="8" spans="1:15" ht="12" customHeight="1">
      <c r="A8" s="737"/>
      <c r="B8" s="735" t="s">
        <v>574</v>
      </c>
      <c r="C8" s="735"/>
      <c r="D8" s="735"/>
      <c r="E8" s="735"/>
      <c r="F8" s="735"/>
      <c r="G8" s="735"/>
      <c r="H8" s="735"/>
      <c r="I8" s="735"/>
      <c r="J8" s="735"/>
      <c r="K8" s="736"/>
      <c r="L8" s="736"/>
      <c r="M8" s="736"/>
    </row>
    <row r="9" spans="1:15" ht="12" customHeight="1">
      <c r="A9" s="491"/>
      <c r="B9" s="495"/>
      <c r="C9" s="495"/>
      <c r="D9" s="495"/>
      <c r="E9" s="495"/>
      <c r="F9" s="495"/>
      <c r="G9" s="495"/>
      <c r="H9" s="495"/>
      <c r="I9" s="495"/>
      <c r="J9" s="495"/>
      <c r="K9" s="495"/>
      <c r="L9" s="495"/>
      <c r="M9" s="495"/>
    </row>
    <row r="10" spans="1:15" ht="12" customHeight="1">
      <c r="A10" s="496">
        <v>2016</v>
      </c>
      <c r="B10" s="475">
        <v>89112</v>
      </c>
      <c r="C10" s="475">
        <v>49116</v>
      </c>
      <c r="D10" s="475">
        <v>21722</v>
      </c>
      <c r="E10" s="475">
        <v>6675</v>
      </c>
      <c r="F10" s="475">
        <v>11884</v>
      </c>
      <c r="G10" s="475">
        <v>13611</v>
      </c>
      <c r="H10" s="475">
        <v>10131</v>
      </c>
      <c r="I10" s="475">
        <v>563</v>
      </c>
      <c r="J10" s="475">
        <v>20489</v>
      </c>
      <c r="K10" s="475">
        <v>3750</v>
      </c>
      <c r="L10" s="475">
        <v>15752</v>
      </c>
      <c r="M10" s="475">
        <v>5896</v>
      </c>
      <c r="O10" s="445"/>
    </row>
    <row r="11" spans="1:15" ht="12" customHeight="1">
      <c r="A11" s="496">
        <v>2017</v>
      </c>
      <c r="B11" s="475">
        <v>89112</v>
      </c>
      <c r="C11" s="475">
        <v>49242</v>
      </c>
      <c r="D11" s="475">
        <v>21866</v>
      </c>
      <c r="E11" s="475">
        <v>6676</v>
      </c>
      <c r="F11" s="475">
        <v>11982</v>
      </c>
      <c r="G11" s="475">
        <v>13582</v>
      </c>
      <c r="H11" s="475">
        <v>10121</v>
      </c>
      <c r="I11" s="475">
        <v>562</v>
      </c>
      <c r="J11" s="475">
        <v>20402</v>
      </c>
      <c r="K11" s="475">
        <v>3633</v>
      </c>
      <c r="L11" s="475">
        <v>15756</v>
      </c>
      <c r="M11" s="475">
        <v>5886</v>
      </c>
      <c r="O11" s="445"/>
    </row>
    <row r="12" spans="1:15" ht="12" customHeight="1">
      <c r="A12" s="496">
        <v>2018</v>
      </c>
      <c r="B12" s="475">
        <v>89112</v>
      </c>
      <c r="C12" s="475">
        <v>49314</v>
      </c>
      <c r="D12" s="475">
        <v>21958</v>
      </c>
      <c r="E12" s="475">
        <v>6663</v>
      </c>
      <c r="F12" s="475">
        <v>12016</v>
      </c>
      <c r="G12" s="475">
        <v>13551</v>
      </c>
      <c r="H12" s="475">
        <v>10121</v>
      </c>
      <c r="I12" s="475">
        <v>558</v>
      </c>
      <c r="J12" s="475">
        <v>20399</v>
      </c>
      <c r="K12" s="475">
        <v>3599</v>
      </c>
      <c r="L12" s="475">
        <v>15774</v>
      </c>
      <c r="M12" s="475">
        <v>5848</v>
      </c>
      <c r="O12" s="445"/>
    </row>
    <row r="13" spans="1:15" ht="12" customHeight="1">
      <c r="A13" s="496">
        <v>2019</v>
      </c>
      <c r="B13" s="475">
        <v>89112</v>
      </c>
      <c r="C13" s="475">
        <v>49335</v>
      </c>
      <c r="D13" s="475">
        <v>22126</v>
      </c>
      <c r="E13" s="475">
        <v>6670</v>
      </c>
      <c r="F13" s="475">
        <v>12016</v>
      </c>
      <c r="G13" s="475">
        <v>13549</v>
      </c>
      <c r="H13" s="475">
        <v>10123</v>
      </c>
      <c r="I13" s="475">
        <v>554</v>
      </c>
      <c r="J13" s="475">
        <v>20380</v>
      </c>
      <c r="K13" s="475">
        <v>3570</v>
      </c>
      <c r="L13" s="475">
        <v>15775</v>
      </c>
      <c r="M13" s="475">
        <v>5847</v>
      </c>
      <c r="O13" s="445"/>
    </row>
    <row r="14" spans="1:15" s="427" customFormat="1" ht="12" customHeight="1">
      <c r="A14" s="423" t="s">
        <v>690</v>
      </c>
      <c r="B14" s="421"/>
      <c r="C14" s="426"/>
      <c r="D14" s="421"/>
      <c r="E14" s="421"/>
      <c r="F14" s="421"/>
      <c r="G14" s="421"/>
      <c r="H14" s="421"/>
      <c r="I14" s="421"/>
      <c r="J14" s="421"/>
      <c r="K14" s="421"/>
      <c r="L14" s="421"/>
      <c r="M14" s="421"/>
    </row>
    <row r="15" spans="1:15" s="23" customFormat="1" ht="20.100000000000001" customHeight="1">
      <c r="A15" s="708" t="s">
        <v>1199</v>
      </c>
      <c r="B15" s="708"/>
      <c r="C15" s="708"/>
      <c r="D15" s="708"/>
      <c r="E15" s="708"/>
      <c r="F15" s="708"/>
      <c r="G15" s="708"/>
      <c r="H15" s="708"/>
      <c r="I15" s="708"/>
      <c r="J15" s="708"/>
      <c r="K15" s="708"/>
      <c r="L15" s="708"/>
      <c r="M15" s="708"/>
    </row>
    <row r="16" spans="1:15" s="394" customFormat="1" ht="12" customHeight="1">
      <c r="A16" s="504" t="s">
        <v>1196</v>
      </c>
      <c r="B16" s="396"/>
      <c r="C16" s="396"/>
      <c r="D16" s="396"/>
      <c r="E16" s="396"/>
      <c r="F16" s="396"/>
      <c r="G16" s="396"/>
      <c r="H16" s="396"/>
      <c r="I16" s="396"/>
      <c r="J16" s="396"/>
      <c r="K16" s="396"/>
      <c r="L16" s="396"/>
      <c r="M16" s="396"/>
    </row>
    <row r="17" spans="1:18" s="23" customFormat="1" ht="12" customHeight="1">
      <c r="A17" s="504" t="s">
        <v>1200</v>
      </c>
      <c r="B17" s="397"/>
      <c r="C17" s="397"/>
      <c r="D17" s="397"/>
      <c r="E17" s="397"/>
      <c r="F17" s="397"/>
      <c r="G17" s="397"/>
      <c r="H17" s="397"/>
      <c r="I17" s="397"/>
      <c r="J17" s="397"/>
      <c r="K17" s="397"/>
      <c r="L17" s="397"/>
      <c r="M17" s="397"/>
    </row>
    <row r="18" spans="1:18" s="427" customFormat="1" ht="12" customHeight="1">
      <c r="A18" s="492"/>
      <c r="B18" s="421"/>
      <c r="C18" s="421"/>
      <c r="D18" s="421"/>
      <c r="E18" s="421"/>
      <c r="F18" s="421"/>
      <c r="G18" s="421"/>
      <c r="H18" s="421"/>
      <c r="I18" s="421"/>
      <c r="J18" s="421"/>
      <c r="K18" s="421"/>
      <c r="L18" s="421"/>
      <c r="M18" s="421"/>
    </row>
    <row r="19" spans="1:18" s="427" customFormat="1" ht="12" customHeight="1">
      <c r="A19" s="492"/>
      <c r="B19" s="421"/>
      <c r="C19" s="421"/>
      <c r="D19" s="421"/>
      <c r="E19" s="421"/>
      <c r="F19" s="421"/>
      <c r="G19" s="421"/>
      <c r="H19" s="421"/>
      <c r="I19" s="421"/>
      <c r="J19" s="421"/>
      <c r="K19" s="421"/>
      <c r="L19" s="421"/>
      <c r="M19" s="421"/>
    </row>
    <row r="20" spans="1:18" ht="12" customHeight="1">
      <c r="A20" s="508" t="s">
        <v>1329</v>
      </c>
      <c r="B20" s="508"/>
      <c r="C20" s="508"/>
      <c r="D20" s="508"/>
      <c r="E20" s="508"/>
      <c r="F20" s="508"/>
      <c r="G20" s="508"/>
      <c r="P20" s="445"/>
    </row>
    <row r="21" spans="1:18" ht="12" customHeight="1">
      <c r="A21" s="490"/>
      <c r="B21" s="488"/>
      <c r="C21" s="488"/>
      <c r="D21" s="488"/>
      <c r="E21" s="488"/>
      <c r="F21" s="488"/>
      <c r="G21" s="410"/>
    </row>
    <row r="22" spans="1:18" ht="12" customHeight="1">
      <c r="A22" s="410"/>
      <c r="B22" s="410"/>
      <c r="C22" s="410"/>
      <c r="D22" s="410"/>
      <c r="E22" s="410"/>
      <c r="F22" s="410"/>
      <c r="G22" s="410"/>
      <c r="O22" s="499" t="s">
        <v>195</v>
      </c>
      <c r="P22" s="475">
        <f>SUM(P23+P24+P25+P26+P27+P33)</f>
        <v>89111</v>
      </c>
      <c r="Q22" s="589">
        <v>100</v>
      </c>
    </row>
    <row r="23" spans="1:18" ht="12" customHeight="1">
      <c r="A23" s="410"/>
      <c r="B23" s="410"/>
      <c r="C23" s="410"/>
      <c r="D23" s="410"/>
      <c r="O23" s="499" t="s">
        <v>1133</v>
      </c>
      <c r="P23" s="475">
        <f>SUM(K13)</f>
        <v>3570</v>
      </c>
      <c r="Q23" s="500">
        <f>SUM(P23*100/$P$22)</f>
        <v>4.0062394092760716</v>
      </c>
      <c r="R23" s="499" t="s">
        <v>196</v>
      </c>
    </row>
    <row r="24" spans="1:18" ht="12" customHeight="1">
      <c r="A24" s="410"/>
      <c r="B24" s="410"/>
      <c r="C24" s="410"/>
      <c r="D24" s="410"/>
      <c r="O24" s="499" t="s">
        <v>1184</v>
      </c>
      <c r="P24" s="475">
        <f>SUM(L13)</f>
        <v>15775</v>
      </c>
      <c r="Q24" s="500">
        <f>SUM(P24*100/$P$22)</f>
        <v>17.702640526983199</v>
      </c>
      <c r="R24" s="499" t="s">
        <v>196</v>
      </c>
    </row>
    <row r="25" spans="1:18" ht="12" customHeight="1">
      <c r="A25" s="410"/>
      <c r="B25" s="410"/>
      <c r="C25" s="410"/>
      <c r="D25" s="410"/>
      <c r="O25" s="26" t="s">
        <v>1201</v>
      </c>
      <c r="P25" s="590">
        <f>SUM(J13-K13-L13)</f>
        <v>1035</v>
      </c>
      <c r="Q25" s="500">
        <f>SUM(P25*100/$P$22)</f>
        <v>1.161472769916172</v>
      </c>
      <c r="R25" s="499" t="s">
        <v>196</v>
      </c>
    </row>
    <row r="26" spans="1:18" ht="12" customHeight="1">
      <c r="A26" s="501"/>
      <c r="B26" s="410"/>
      <c r="C26" s="410"/>
      <c r="D26" s="410"/>
      <c r="O26" s="499" t="s">
        <v>1202</v>
      </c>
      <c r="P26" s="475">
        <f>SUM(M13)</f>
        <v>5847</v>
      </c>
      <c r="Q26" s="500">
        <f>SUM(P26*100/$P$22)</f>
        <v>6.5614795030916495</v>
      </c>
      <c r="R26" s="499" t="s">
        <v>196</v>
      </c>
    </row>
    <row r="27" spans="1:18" ht="12" customHeight="1">
      <c r="A27" s="410"/>
      <c r="B27" s="410"/>
      <c r="C27" s="410"/>
      <c r="D27" s="410"/>
      <c r="O27" s="499" t="s">
        <v>1203</v>
      </c>
      <c r="P27" s="475">
        <f>SUM(G13)</f>
        <v>13549</v>
      </c>
      <c r="Q27" s="500">
        <f>SUM(P27*100/$P$22)</f>
        <v>15.204632424728709</v>
      </c>
      <c r="R27" s="499" t="s">
        <v>196</v>
      </c>
    </row>
    <row r="28" spans="1:18" ht="12" customHeight="1">
      <c r="A28" s="410"/>
      <c r="B28" s="410"/>
      <c r="C28" s="410"/>
      <c r="D28" s="410"/>
      <c r="O28" s="499" t="s">
        <v>1178</v>
      </c>
      <c r="P28" s="475">
        <f>SUM(D13)</f>
        <v>22126</v>
      </c>
      <c r="Q28" s="500">
        <f>SUM(P28*100/$P$33)</f>
        <v>44.848484848484851</v>
      </c>
      <c r="R28" s="499" t="s">
        <v>1213</v>
      </c>
    </row>
    <row r="29" spans="1:18" ht="12" customHeight="1">
      <c r="A29" s="410"/>
      <c r="B29" s="410"/>
      <c r="C29" s="410"/>
      <c r="D29" s="410"/>
      <c r="O29" s="499" t="s">
        <v>1197</v>
      </c>
      <c r="P29" s="475">
        <f>SUM(E13)</f>
        <v>6670</v>
      </c>
      <c r="Q29" s="500">
        <f>SUM(P29*100/$P$33)</f>
        <v>13.519813519813519</v>
      </c>
      <c r="R29" s="499" t="s">
        <v>1213</v>
      </c>
    </row>
    <row r="30" spans="1:18" ht="12" customHeight="1">
      <c r="A30" s="410"/>
      <c r="B30" s="410"/>
      <c r="C30" s="410"/>
      <c r="D30" s="410"/>
      <c r="O30" s="499" t="s">
        <v>1198</v>
      </c>
      <c r="P30" s="475">
        <f>SUM(F13)</f>
        <v>12016</v>
      </c>
      <c r="Q30" s="500">
        <f>SUM(P30*100/$P$33)</f>
        <v>24.355933921151312</v>
      </c>
      <c r="R30" s="499" t="s">
        <v>1213</v>
      </c>
    </row>
    <row r="31" spans="1:18" ht="12" customHeight="1">
      <c r="A31" s="410"/>
      <c r="B31" s="410"/>
      <c r="C31" s="410"/>
      <c r="D31" s="410"/>
      <c r="O31" s="26" t="s">
        <v>1204</v>
      </c>
      <c r="P31" s="475">
        <f>SUM(C13-D13-E13-F13)</f>
        <v>8523</v>
      </c>
      <c r="Q31" s="500">
        <f>SUM(P31*100/$P$33)</f>
        <v>17.275767710550319</v>
      </c>
      <c r="R31" s="499" t="s">
        <v>1213</v>
      </c>
    </row>
    <row r="32" spans="1:18" ht="12" customHeight="1">
      <c r="A32" s="502"/>
      <c r="B32" s="410"/>
      <c r="C32" s="410"/>
      <c r="D32" s="410"/>
      <c r="E32" s="410"/>
      <c r="F32" s="410"/>
      <c r="G32" s="410"/>
      <c r="O32" s="427"/>
      <c r="P32" s="427"/>
      <c r="Q32" s="500"/>
    </row>
    <row r="33" spans="1:18" ht="12" customHeight="1">
      <c r="A33" s="410"/>
      <c r="B33" s="410"/>
      <c r="C33" s="410"/>
      <c r="D33" s="410"/>
      <c r="E33" s="410"/>
      <c r="F33" s="410"/>
      <c r="G33" s="410"/>
      <c r="O33" s="427" t="s">
        <v>1205</v>
      </c>
      <c r="P33" s="475">
        <f>SUM(P28:P31)</f>
        <v>49335</v>
      </c>
      <c r="Q33" s="500">
        <f>SUM(P33*100/$P$22)</f>
        <v>55.3635353660042</v>
      </c>
      <c r="R33" s="499" t="s">
        <v>196</v>
      </c>
    </row>
    <row r="34" spans="1:18" ht="12" customHeight="1">
      <c r="A34" s="410"/>
      <c r="B34" s="410"/>
      <c r="C34" s="410"/>
      <c r="D34" s="410"/>
      <c r="E34" s="410"/>
      <c r="F34" s="410"/>
      <c r="G34" s="410"/>
      <c r="O34" s="427" t="s">
        <v>1206</v>
      </c>
      <c r="P34" s="590">
        <f>SUM(P23:P25)</f>
        <v>20380</v>
      </c>
      <c r="Q34" s="500">
        <f>SUM(P34*100/$P$22)</f>
        <v>22.870352706175446</v>
      </c>
      <c r="R34" s="499" t="s">
        <v>196</v>
      </c>
    </row>
    <row r="35" spans="1:18" ht="12" customHeight="1">
      <c r="A35" s="410"/>
      <c r="B35" s="410"/>
      <c r="C35" s="410"/>
      <c r="D35" s="410"/>
      <c r="E35" s="410"/>
      <c r="F35" s="410"/>
      <c r="G35" s="410"/>
      <c r="O35" s="499"/>
      <c r="P35" s="475"/>
      <c r="Q35" s="500"/>
      <c r="R35" s="499"/>
    </row>
    <row r="36" spans="1:18" ht="12" customHeight="1">
      <c r="A36" s="410"/>
      <c r="B36" s="410"/>
      <c r="C36" s="410"/>
      <c r="D36" s="410"/>
      <c r="E36" s="410"/>
      <c r="F36" s="410"/>
      <c r="G36" s="410"/>
      <c r="O36" s="499"/>
      <c r="P36" s="475"/>
      <c r="Q36" s="500"/>
      <c r="R36" s="499"/>
    </row>
    <row r="37" spans="1:18" ht="12" customHeight="1">
      <c r="A37" s="410"/>
      <c r="B37" s="410"/>
      <c r="C37" s="410"/>
      <c r="D37" s="410"/>
      <c r="E37" s="410"/>
      <c r="F37" s="410"/>
      <c r="G37" s="410"/>
    </row>
    <row r="38" spans="1:18" ht="12" customHeight="1">
      <c r="A38" s="410"/>
      <c r="B38" s="410"/>
      <c r="C38" s="410"/>
      <c r="D38" s="410"/>
      <c r="E38" s="410"/>
      <c r="F38" s="410"/>
      <c r="G38" s="410"/>
    </row>
    <row r="39" spans="1:18" ht="12" customHeight="1">
      <c r="A39" s="410"/>
      <c r="B39" s="410"/>
      <c r="C39" s="410"/>
      <c r="D39" s="410"/>
      <c r="E39" s="410"/>
      <c r="F39" s="410"/>
      <c r="G39" s="410"/>
    </row>
    <row r="40" spans="1:18" ht="12" customHeight="1">
      <c r="A40" s="410"/>
      <c r="B40" s="410"/>
      <c r="C40" s="410"/>
      <c r="D40" s="410"/>
      <c r="E40" s="410"/>
      <c r="F40" s="410"/>
      <c r="G40" s="410"/>
    </row>
    <row r="41" spans="1:18" ht="12" customHeight="1">
      <c r="A41" s="410"/>
      <c r="B41" s="410"/>
      <c r="C41" s="410"/>
      <c r="D41" s="410"/>
      <c r="E41" s="410"/>
      <c r="F41" s="410"/>
      <c r="G41" s="410"/>
    </row>
    <row r="42" spans="1:18" ht="12" customHeight="1">
      <c r="A42" s="410"/>
      <c r="B42" s="410"/>
      <c r="C42" s="410"/>
      <c r="D42" s="410"/>
      <c r="E42" s="410"/>
      <c r="F42" s="410"/>
      <c r="G42" s="410"/>
    </row>
    <row r="43" spans="1:18" ht="12" customHeight="1">
      <c r="A43" s="410"/>
      <c r="B43" s="410"/>
      <c r="C43" s="410"/>
      <c r="D43" s="410"/>
      <c r="E43" s="410"/>
      <c r="F43" s="410"/>
      <c r="G43" s="410"/>
    </row>
    <row r="44" spans="1:18" ht="12" customHeight="1">
      <c r="A44" s="410"/>
      <c r="B44" s="410"/>
      <c r="C44" s="410"/>
      <c r="D44" s="410"/>
      <c r="E44" s="410"/>
      <c r="F44" s="410"/>
      <c r="G44" s="410"/>
    </row>
    <row r="45" spans="1:18" ht="12" customHeight="1">
      <c r="A45" s="410"/>
      <c r="B45" s="410"/>
      <c r="C45" s="410"/>
      <c r="D45" s="410"/>
      <c r="E45" s="410"/>
      <c r="F45" s="410"/>
      <c r="G45" s="410"/>
    </row>
    <row r="46" spans="1:18" ht="12" customHeight="1">
      <c r="A46" s="410"/>
      <c r="B46" s="410"/>
      <c r="C46" s="410"/>
      <c r="D46" s="410"/>
      <c r="E46" s="410"/>
      <c r="F46" s="410"/>
      <c r="G46" s="410"/>
    </row>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sheetData>
  <mergeCells count="12">
    <mergeCell ref="A15:M15"/>
    <mergeCell ref="M5:M6"/>
    <mergeCell ref="B8:M8"/>
    <mergeCell ref="A4:A8"/>
    <mergeCell ref="B4:B7"/>
    <mergeCell ref="C4:M4"/>
    <mergeCell ref="C5:C6"/>
    <mergeCell ref="D5:F5"/>
    <mergeCell ref="G5:G6"/>
    <mergeCell ref="H5:I5"/>
    <mergeCell ref="J5:J6"/>
    <mergeCell ref="K5:L5"/>
  </mergeCells>
  <hyperlinks>
    <hyperlink ref="A20:F20" location="Inhaltsverzeichnis!A14" display="3 Bodenfläche 2011 nach Art der tatsächlichen Nutzung"/>
    <hyperlink ref="A2:G2" location="Inhaltsverzeichnis!A64" display="2.1.1 Bodenflächen 1992 – 2011 nach Art der tatsächlichen Nutzung"/>
    <hyperlink ref="A20:G20" location="Inhaltsverzeichnis!A16" display="3 Bodenfläche 2016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C7:M7" numberStoredAsText="1"/>
    <ignoredError sqref="P33:P34" formulaRange="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workbookViewId="0">
      <selection activeCell="A8" sqref="A8"/>
    </sheetView>
  </sheetViews>
  <sheetFormatPr baseColWidth="10" defaultColWidth="11.44140625" defaultRowHeight="13.2"/>
  <cols>
    <col min="1" max="1" width="6" style="411" customWidth="1"/>
    <col min="2" max="11" width="8.5546875" style="411" customWidth="1"/>
    <col min="12" max="16384" width="11.44140625" style="411"/>
  </cols>
  <sheetData>
    <row r="1" spans="1:11" s="409" customFormat="1" ht="12" customHeight="1">
      <c r="A1" s="408" t="s">
        <v>1008</v>
      </c>
      <c r="B1" s="408"/>
      <c r="C1" s="408"/>
      <c r="D1" s="408"/>
      <c r="E1" s="408"/>
      <c r="F1" s="408"/>
      <c r="G1" s="408"/>
      <c r="H1" s="408"/>
      <c r="I1" s="408"/>
      <c r="J1" s="408"/>
      <c r="K1" s="408"/>
    </row>
    <row r="2" spans="1:11" ht="12" customHeight="1">
      <c r="A2" s="405" t="s">
        <v>1381</v>
      </c>
      <c r="B2" s="406"/>
      <c r="C2" s="406"/>
      <c r="D2" s="406"/>
      <c r="E2" s="406"/>
      <c r="F2" s="406"/>
      <c r="G2" s="406"/>
      <c r="H2" s="406"/>
      <c r="I2" s="406"/>
      <c r="J2" s="410"/>
      <c r="K2" s="410"/>
    </row>
    <row r="3" spans="1:11" ht="12" customHeight="1">
      <c r="A3" s="412"/>
      <c r="B3" s="413"/>
      <c r="C3" s="414"/>
      <c r="D3" s="414"/>
      <c r="E3" s="414"/>
      <c r="F3" s="414"/>
      <c r="G3" s="414"/>
      <c r="H3" s="414"/>
      <c r="I3" s="414"/>
      <c r="J3" s="414"/>
      <c r="K3" s="414"/>
    </row>
    <row r="4" spans="1:11" ht="12" customHeight="1">
      <c r="A4" s="744" t="s">
        <v>1035</v>
      </c>
      <c r="B4" s="741" t="s">
        <v>1066</v>
      </c>
      <c r="C4" s="741" t="s">
        <v>1005</v>
      </c>
      <c r="D4" s="741"/>
      <c r="E4" s="741"/>
      <c r="F4" s="741"/>
      <c r="G4" s="741"/>
      <c r="H4" s="741"/>
      <c r="I4" s="741"/>
      <c r="J4" s="741"/>
      <c r="K4" s="742" t="s">
        <v>1069</v>
      </c>
    </row>
    <row r="5" spans="1:11" ht="24" customHeight="1">
      <c r="A5" s="744"/>
      <c r="B5" s="741"/>
      <c r="C5" s="741" t="s">
        <v>230</v>
      </c>
      <c r="D5" s="741"/>
      <c r="E5" s="741" t="s">
        <v>1067</v>
      </c>
      <c r="F5" s="741" t="s">
        <v>212</v>
      </c>
      <c r="G5" s="741"/>
      <c r="H5" s="741" t="s">
        <v>1068</v>
      </c>
      <c r="I5" s="741" t="s">
        <v>55</v>
      </c>
      <c r="J5" s="741" t="s">
        <v>214</v>
      </c>
      <c r="K5" s="742"/>
    </row>
    <row r="6" spans="1:11" ht="36" customHeight="1">
      <c r="A6" s="744"/>
      <c r="B6" s="741"/>
      <c r="C6" s="415" t="s">
        <v>1036</v>
      </c>
      <c r="D6" s="415" t="s">
        <v>1070</v>
      </c>
      <c r="E6" s="741"/>
      <c r="F6" s="415" t="s">
        <v>1036</v>
      </c>
      <c r="G6" s="415" t="s">
        <v>213</v>
      </c>
      <c r="H6" s="741"/>
      <c r="I6" s="741"/>
      <c r="J6" s="741"/>
      <c r="K6" s="742"/>
    </row>
    <row r="7" spans="1:11" ht="12" customHeight="1">
      <c r="A7" s="744"/>
      <c r="B7" s="741" t="s">
        <v>574</v>
      </c>
      <c r="C7" s="741"/>
      <c r="D7" s="741"/>
      <c r="E7" s="741"/>
      <c r="F7" s="741"/>
      <c r="G7" s="741"/>
      <c r="H7" s="741"/>
      <c r="I7" s="741"/>
      <c r="J7" s="741"/>
      <c r="K7" s="742"/>
    </row>
    <row r="8" spans="1:11" ht="12" customHeight="1">
      <c r="A8" s="416"/>
      <c r="B8" s="416"/>
      <c r="C8" s="416"/>
      <c r="D8" s="416"/>
      <c r="E8" s="416"/>
      <c r="F8" s="416"/>
      <c r="G8" s="416"/>
      <c r="H8" s="416"/>
      <c r="I8" s="416"/>
      <c r="J8" s="416"/>
      <c r="K8" s="416"/>
    </row>
    <row r="9" spans="1:11" ht="12" customHeight="1">
      <c r="A9" s="417">
        <v>1993</v>
      </c>
      <c r="B9" s="418">
        <v>1347</v>
      </c>
      <c r="C9" s="418">
        <v>654</v>
      </c>
      <c r="D9" s="418">
        <v>38</v>
      </c>
      <c r="E9" s="418">
        <v>30</v>
      </c>
      <c r="F9" s="418">
        <v>279</v>
      </c>
      <c r="G9" s="418">
        <v>71</v>
      </c>
      <c r="H9" s="418">
        <v>1</v>
      </c>
      <c r="I9" s="418">
        <v>256</v>
      </c>
      <c r="J9" s="418">
        <v>94</v>
      </c>
      <c r="K9" s="418">
        <v>303</v>
      </c>
    </row>
    <row r="10" spans="1:11" ht="12" customHeight="1">
      <c r="A10" s="417">
        <v>1995</v>
      </c>
      <c r="B10" s="418">
        <v>1606</v>
      </c>
      <c r="C10" s="418">
        <v>966</v>
      </c>
      <c r="D10" s="418">
        <v>27</v>
      </c>
      <c r="E10" s="418">
        <v>25</v>
      </c>
      <c r="F10" s="418">
        <v>204</v>
      </c>
      <c r="G10" s="418">
        <v>61</v>
      </c>
      <c r="H10" s="418">
        <v>11</v>
      </c>
      <c r="I10" s="418">
        <v>226</v>
      </c>
      <c r="J10" s="418">
        <v>146</v>
      </c>
      <c r="K10" s="418">
        <v>517</v>
      </c>
    </row>
    <row r="11" spans="1:11" ht="12" customHeight="1">
      <c r="A11" s="417">
        <v>1997</v>
      </c>
      <c r="B11" s="418">
        <v>1598</v>
      </c>
      <c r="C11" s="418">
        <v>1048</v>
      </c>
      <c r="D11" s="418">
        <v>36</v>
      </c>
      <c r="E11" s="418">
        <v>17</v>
      </c>
      <c r="F11" s="418">
        <v>207</v>
      </c>
      <c r="G11" s="418">
        <v>34</v>
      </c>
      <c r="H11" s="418">
        <v>9</v>
      </c>
      <c r="I11" s="418">
        <v>190</v>
      </c>
      <c r="J11" s="418">
        <v>95</v>
      </c>
      <c r="K11" s="418">
        <v>598</v>
      </c>
    </row>
    <row r="12" spans="1:11" ht="12" customHeight="1">
      <c r="A12" s="417">
        <v>1999</v>
      </c>
      <c r="B12" s="418">
        <v>1377</v>
      </c>
      <c r="C12" s="418">
        <v>749</v>
      </c>
      <c r="D12" s="418">
        <v>27</v>
      </c>
      <c r="E12" s="418">
        <v>14</v>
      </c>
      <c r="F12" s="418">
        <v>194</v>
      </c>
      <c r="G12" s="418">
        <v>35</v>
      </c>
      <c r="H12" s="418">
        <v>3</v>
      </c>
      <c r="I12" s="418">
        <v>219</v>
      </c>
      <c r="J12" s="418">
        <v>103</v>
      </c>
      <c r="K12" s="418">
        <v>552</v>
      </c>
    </row>
    <row r="13" spans="1:11" ht="12" customHeight="1">
      <c r="A13" s="417">
        <v>2001</v>
      </c>
      <c r="B13" s="418">
        <v>1288</v>
      </c>
      <c r="C13" s="418">
        <v>719</v>
      </c>
      <c r="D13" s="418">
        <v>21</v>
      </c>
      <c r="E13" s="418">
        <v>8</v>
      </c>
      <c r="F13" s="418">
        <v>198</v>
      </c>
      <c r="G13" s="418">
        <v>35</v>
      </c>
      <c r="H13" s="418">
        <v>3</v>
      </c>
      <c r="I13" s="418">
        <v>180</v>
      </c>
      <c r="J13" s="418">
        <v>70</v>
      </c>
      <c r="K13" s="418">
        <v>542</v>
      </c>
    </row>
    <row r="14" spans="1:11" ht="12" customHeight="1">
      <c r="A14" s="417">
        <v>2003</v>
      </c>
      <c r="B14" s="419">
        <v>1225</v>
      </c>
      <c r="C14" s="419">
        <v>652</v>
      </c>
      <c r="D14" s="419">
        <v>34</v>
      </c>
      <c r="E14" s="419">
        <v>18</v>
      </c>
      <c r="F14" s="419">
        <v>138</v>
      </c>
      <c r="G14" s="419">
        <v>32</v>
      </c>
      <c r="H14" s="419">
        <v>0</v>
      </c>
      <c r="I14" s="419">
        <v>189</v>
      </c>
      <c r="J14" s="419">
        <v>123</v>
      </c>
      <c r="K14" s="419">
        <v>534</v>
      </c>
    </row>
    <row r="15" spans="1:11" ht="12" customHeight="1">
      <c r="A15" s="417">
        <v>2005</v>
      </c>
      <c r="B15" s="419">
        <v>1432</v>
      </c>
      <c r="C15" s="419">
        <v>754</v>
      </c>
      <c r="D15" s="419">
        <v>32</v>
      </c>
      <c r="E15" s="419">
        <v>16</v>
      </c>
      <c r="F15" s="419">
        <v>182</v>
      </c>
      <c r="G15" s="419">
        <v>25</v>
      </c>
      <c r="H15" s="419" t="s">
        <v>1052</v>
      </c>
      <c r="I15" s="419">
        <v>243</v>
      </c>
      <c r="J15" s="419">
        <v>155</v>
      </c>
      <c r="K15" s="419">
        <v>925</v>
      </c>
    </row>
    <row r="16" spans="1:11" ht="12" customHeight="1">
      <c r="A16" s="417">
        <v>2007</v>
      </c>
      <c r="B16" s="419">
        <v>1587</v>
      </c>
      <c r="C16" s="419">
        <v>732</v>
      </c>
      <c r="D16" s="419">
        <v>42</v>
      </c>
      <c r="E16" s="419">
        <v>23</v>
      </c>
      <c r="F16" s="419">
        <v>308</v>
      </c>
      <c r="G16" s="419">
        <v>20</v>
      </c>
      <c r="H16" s="419">
        <v>4</v>
      </c>
      <c r="I16" s="419">
        <v>150</v>
      </c>
      <c r="J16" s="419">
        <v>274</v>
      </c>
      <c r="K16" s="419">
        <v>618</v>
      </c>
    </row>
    <row r="17" spans="1:11" ht="12" customHeight="1">
      <c r="A17" s="417">
        <v>2010</v>
      </c>
      <c r="B17" s="419">
        <v>1453</v>
      </c>
      <c r="C17" s="420">
        <v>800</v>
      </c>
      <c r="D17" s="420">
        <v>113</v>
      </c>
      <c r="E17" s="419" t="s">
        <v>83</v>
      </c>
      <c r="F17" s="419">
        <v>396</v>
      </c>
      <c r="G17" s="420">
        <v>56</v>
      </c>
      <c r="H17" s="420" t="s">
        <v>83</v>
      </c>
      <c r="I17" s="420" t="s">
        <v>83</v>
      </c>
      <c r="J17" s="420">
        <v>156</v>
      </c>
      <c r="K17" s="419">
        <v>685</v>
      </c>
    </row>
    <row r="18" spans="1:11" ht="12" customHeight="1">
      <c r="A18" s="417">
        <v>2013</v>
      </c>
      <c r="B18" s="419">
        <v>1220</v>
      </c>
      <c r="C18" s="420">
        <v>620</v>
      </c>
      <c r="D18" s="420" t="s">
        <v>83</v>
      </c>
      <c r="E18" s="419">
        <v>19</v>
      </c>
      <c r="F18" s="419">
        <v>448</v>
      </c>
      <c r="G18" s="420">
        <v>20</v>
      </c>
      <c r="H18" s="420" t="s">
        <v>83</v>
      </c>
      <c r="I18" s="420">
        <v>21</v>
      </c>
      <c r="J18" s="420" t="s">
        <v>83</v>
      </c>
      <c r="K18" s="419">
        <v>722</v>
      </c>
    </row>
    <row r="19" spans="1:11" ht="12" customHeight="1">
      <c r="A19" s="417">
        <v>2016</v>
      </c>
      <c r="B19" s="419">
        <v>1015</v>
      </c>
      <c r="C19" s="640">
        <v>639</v>
      </c>
      <c r="D19" s="640" t="s">
        <v>83</v>
      </c>
      <c r="E19" s="419" t="s">
        <v>83</v>
      </c>
      <c r="F19" s="419">
        <v>223</v>
      </c>
      <c r="G19" s="640" t="s">
        <v>83</v>
      </c>
      <c r="H19" s="640" t="s">
        <v>83</v>
      </c>
      <c r="I19" s="640">
        <v>16</v>
      </c>
      <c r="J19" s="640">
        <v>47</v>
      </c>
      <c r="K19" s="419">
        <v>798</v>
      </c>
    </row>
    <row r="20" spans="1:11" ht="12" customHeight="1">
      <c r="A20" s="421" t="s">
        <v>690</v>
      </c>
      <c r="B20" s="422"/>
      <c r="C20" s="422"/>
      <c r="D20" s="422"/>
      <c r="E20" s="422"/>
      <c r="F20" s="422"/>
      <c r="G20" s="422"/>
      <c r="H20" s="422"/>
      <c r="I20" s="422"/>
      <c r="J20" s="422"/>
      <c r="K20" s="422"/>
    </row>
    <row r="21" spans="1:11" ht="39.9" customHeight="1">
      <c r="A21" s="754" t="s">
        <v>247</v>
      </c>
      <c r="B21" s="754"/>
      <c r="C21" s="754"/>
      <c r="D21" s="754"/>
      <c r="E21" s="754"/>
      <c r="F21" s="754"/>
      <c r="G21" s="754"/>
      <c r="H21" s="754"/>
      <c r="I21" s="754"/>
      <c r="J21" s="754"/>
      <c r="K21" s="754"/>
    </row>
    <row r="22" spans="1:11" ht="12" customHeight="1">
      <c r="A22" s="422" t="s">
        <v>1263</v>
      </c>
      <c r="B22" s="422"/>
      <c r="C22" s="422"/>
      <c r="D22" s="422"/>
      <c r="E22" s="422"/>
      <c r="F22" s="422"/>
      <c r="G22" s="422"/>
      <c r="H22" s="422"/>
      <c r="I22" s="422"/>
      <c r="J22" s="422"/>
      <c r="K22" s="422"/>
    </row>
    <row r="23" spans="1:11" ht="12" customHeight="1">
      <c r="A23" s="422" t="s">
        <v>1261</v>
      </c>
      <c r="B23" s="422"/>
      <c r="C23" s="422"/>
      <c r="D23" s="422"/>
      <c r="E23" s="422"/>
      <c r="F23" s="422"/>
      <c r="G23" s="422"/>
      <c r="H23" s="422"/>
      <c r="I23" s="422"/>
      <c r="J23" s="422"/>
      <c r="K23" s="422"/>
    </row>
    <row r="24" spans="1:11" ht="12" customHeight="1">
      <c r="A24" s="550" t="s">
        <v>1260</v>
      </c>
      <c r="B24" s="550"/>
      <c r="C24" s="550"/>
      <c r="D24" s="550"/>
      <c r="E24" s="550"/>
      <c r="F24" s="550"/>
      <c r="G24" s="550"/>
      <c r="H24" s="550"/>
      <c r="I24" s="550"/>
      <c r="J24" s="550"/>
      <c r="K24" s="550"/>
    </row>
    <row r="25" spans="1:11" ht="20.100000000000001" customHeight="1">
      <c r="A25" s="754" t="s">
        <v>215</v>
      </c>
      <c r="B25" s="754"/>
      <c r="C25" s="754"/>
      <c r="D25" s="754"/>
      <c r="E25" s="754"/>
      <c r="F25" s="754"/>
      <c r="G25" s="754"/>
      <c r="H25" s="754"/>
      <c r="I25" s="754"/>
      <c r="J25" s="754"/>
      <c r="K25" s="754"/>
    </row>
    <row r="26" spans="1:11" ht="12" customHeight="1">
      <c r="A26" s="422" t="s">
        <v>1114</v>
      </c>
      <c r="B26" s="423"/>
      <c r="C26" s="423"/>
      <c r="D26" s="423"/>
      <c r="E26" s="423"/>
      <c r="F26" s="423"/>
      <c r="G26" s="423"/>
      <c r="H26" s="423"/>
      <c r="I26" s="423"/>
      <c r="J26" s="423"/>
      <c r="K26" s="423"/>
    </row>
    <row r="27" spans="1:11" s="409" customFormat="1" ht="12" customHeight="1">
      <c r="A27" s="408"/>
      <c r="B27" s="408"/>
      <c r="C27" s="408"/>
      <c r="D27" s="408"/>
      <c r="E27" s="408"/>
      <c r="F27" s="408"/>
      <c r="G27" s="408"/>
      <c r="H27" s="408"/>
      <c r="I27" s="408"/>
      <c r="J27" s="408"/>
      <c r="K27" s="408"/>
    </row>
    <row r="28" spans="1:11" s="409" customFormat="1" ht="12" customHeight="1">
      <c r="A28" s="408"/>
      <c r="B28" s="408"/>
      <c r="C28" s="408"/>
      <c r="D28" s="408"/>
      <c r="E28" s="408"/>
      <c r="F28" s="408"/>
      <c r="G28" s="408"/>
      <c r="H28" s="408"/>
      <c r="I28" s="408"/>
      <c r="J28" s="408"/>
      <c r="K28" s="408"/>
    </row>
    <row r="29" spans="1:11" s="409" customFormat="1" ht="12" customHeight="1">
      <c r="A29" s="755" t="s">
        <v>1382</v>
      </c>
      <c r="B29" s="731"/>
      <c r="C29" s="731"/>
      <c r="D29" s="731"/>
      <c r="E29" s="731"/>
      <c r="F29" s="731"/>
      <c r="G29" s="731"/>
      <c r="H29" s="731"/>
      <c r="I29" s="731"/>
      <c r="J29" s="731"/>
      <c r="K29" s="731"/>
    </row>
    <row r="30" spans="1:11" ht="12" customHeight="1"/>
    <row r="31" spans="1:11" ht="12" customHeight="1">
      <c r="A31" s="756" t="s">
        <v>1009</v>
      </c>
      <c r="B31" s="756"/>
      <c r="C31" s="756"/>
      <c r="D31" s="757"/>
      <c r="E31" s="451">
        <v>2001</v>
      </c>
      <c r="F31" s="451">
        <v>2003</v>
      </c>
      <c r="G31" s="451">
        <v>2005</v>
      </c>
      <c r="H31" s="451">
        <v>2007</v>
      </c>
      <c r="I31" s="451">
        <v>2010</v>
      </c>
      <c r="J31" s="452">
        <v>2013</v>
      </c>
      <c r="K31" s="424">
        <v>2016</v>
      </c>
    </row>
    <row r="32" spans="1:11" ht="12" customHeight="1">
      <c r="A32" s="758"/>
      <c r="B32" s="758"/>
      <c r="C32" s="758"/>
      <c r="D32" s="759"/>
      <c r="E32" s="742" t="s">
        <v>574</v>
      </c>
      <c r="F32" s="760"/>
      <c r="G32" s="760"/>
      <c r="H32" s="760"/>
      <c r="I32" s="760"/>
      <c r="J32" s="760"/>
      <c r="K32" s="760"/>
    </row>
    <row r="33" spans="1:12" ht="12" customHeight="1">
      <c r="A33" s="425"/>
      <c r="B33" s="416"/>
      <c r="C33" s="416"/>
      <c r="D33" s="416"/>
      <c r="E33" s="416"/>
      <c r="F33" s="416"/>
      <c r="G33" s="416"/>
      <c r="H33" s="416"/>
      <c r="I33" s="416"/>
      <c r="J33" s="416"/>
      <c r="K33" s="416"/>
    </row>
    <row r="34" spans="1:12" ht="12" customHeight="1">
      <c r="A34" s="749" t="s">
        <v>1013</v>
      </c>
      <c r="B34" s="749"/>
      <c r="C34" s="749"/>
      <c r="D34" s="749"/>
      <c r="E34" s="416"/>
      <c r="F34" s="416"/>
      <c r="G34" s="416"/>
      <c r="H34" s="416"/>
      <c r="I34" s="416"/>
      <c r="J34" s="416"/>
      <c r="K34" s="416"/>
    </row>
    <row r="35" spans="1:12" ht="12" customHeight="1">
      <c r="A35" s="750" t="s">
        <v>1036</v>
      </c>
      <c r="B35" s="750"/>
      <c r="C35" s="750"/>
      <c r="D35" s="750"/>
      <c r="E35" s="419">
        <v>1882</v>
      </c>
      <c r="F35" s="419">
        <v>1811</v>
      </c>
      <c r="G35" s="419">
        <v>2406</v>
      </c>
      <c r="H35" s="419">
        <v>2250</v>
      </c>
      <c r="I35" s="419">
        <v>2182</v>
      </c>
      <c r="J35" s="419">
        <v>1985</v>
      </c>
      <c r="K35" s="419">
        <v>1845</v>
      </c>
      <c r="L35" s="445"/>
    </row>
    <row r="36" spans="1:12" ht="12" customHeight="1">
      <c r="A36" s="751" t="s">
        <v>1037</v>
      </c>
      <c r="B36" s="751"/>
      <c r="C36" s="751"/>
      <c r="D36" s="751"/>
      <c r="E36" s="419"/>
      <c r="F36" s="419"/>
      <c r="G36" s="419"/>
      <c r="H36" s="419"/>
      <c r="I36" s="419"/>
      <c r="J36" s="419"/>
      <c r="K36" s="419"/>
    </row>
    <row r="37" spans="1:12" ht="12" customHeight="1">
      <c r="A37" s="750" t="s">
        <v>908</v>
      </c>
      <c r="B37" s="750"/>
      <c r="C37" s="750"/>
      <c r="D37" s="750"/>
      <c r="E37" s="419">
        <v>1288</v>
      </c>
      <c r="F37" s="419">
        <v>1225</v>
      </c>
      <c r="G37" s="419">
        <v>1432</v>
      </c>
      <c r="H37" s="419">
        <v>1587</v>
      </c>
      <c r="I37" s="419">
        <v>1453</v>
      </c>
      <c r="J37" s="419">
        <v>1220</v>
      </c>
      <c r="K37" s="419">
        <v>1015</v>
      </c>
    </row>
    <row r="38" spans="1:12" ht="12" customHeight="1">
      <c r="A38" s="752" t="s">
        <v>909</v>
      </c>
      <c r="B38" s="752"/>
      <c r="C38" s="752"/>
      <c r="D38" s="752"/>
      <c r="E38" s="419">
        <v>0</v>
      </c>
      <c r="F38" s="419">
        <v>0</v>
      </c>
      <c r="G38" s="419" t="s">
        <v>83</v>
      </c>
      <c r="H38" s="419">
        <v>0</v>
      </c>
      <c r="I38" s="419" t="s">
        <v>83</v>
      </c>
      <c r="J38" s="419">
        <v>0</v>
      </c>
      <c r="K38" s="419">
        <v>0</v>
      </c>
    </row>
    <row r="39" spans="1:12" ht="12" customHeight="1">
      <c r="A39" s="753" t="s">
        <v>191</v>
      </c>
      <c r="B39" s="753"/>
      <c r="C39" s="753"/>
      <c r="D39" s="753"/>
      <c r="E39" s="419"/>
      <c r="F39" s="419"/>
      <c r="G39" s="419"/>
      <c r="H39" s="419"/>
      <c r="I39" s="419"/>
      <c r="J39" s="419"/>
      <c r="K39" s="419"/>
    </row>
    <row r="40" spans="1:12" ht="12" customHeight="1">
      <c r="A40" s="745" t="s">
        <v>1112</v>
      </c>
      <c r="B40" s="745"/>
      <c r="C40" s="745"/>
      <c r="D40" s="745"/>
      <c r="E40" s="419" t="s">
        <v>1052</v>
      </c>
      <c r="F40" s="419" t="s">
        <v>1052</v>
      </c>
      <c r="G40" s="419" t="s">
        <v>1052</v>
      </c>
      <c r="H40" s="419">
        <v>2</v>
      </c>
      <c r="I40" s="419">
        <v>3</v>
      </c>
      <c r="J40" s="419">
        <v>4</v>
      </c>
      <c r="K40" s="419" t="s">
        <v>83</v>
      </c>
    </row>
    <row r="41" spans="1:12" ht="12" customHeight="1">
      <c r="A41" s="750" t="s">
        <v>910</v>
      </c>
      <c r="B41" s="750"/>
      <c r="C41" s="750"/>
      <c r="D41" s="750"/>
      <c r="E41" s="419">
        <v>53</v>
      </c>
      <c r="F41" s="419">
        <v>52</v>
      </c>
      <c r="G41" s="419" t="s">
        <v>83</v>
      </c>
      <c r="H41" s="419">
        <v>43</v>
      </c>
      <c r="I41" s="419">
        <v>41</v>
      </c>
      <c r="J41" s="419">
        <v>39</v>
      </c>
      <c r="K41" s="419">
        <v>26</v>
      </c>
    </row>
    <row r="42" spans="1:12" ht="12" customHeight="1">
      <c r="A42" s="752" t="s">
        <v>912</v>
      </c>
      <c r="B42" s="752"/>
      <c r="C42" s="752"/>
      <c r="D42" s="752"/>
      <c r="E42" s="419" t="s">
        <v>1052</v>
      </c>
      <c r="F42" s="419" t="s">
        <v>1052</v>
      </c>
      <c r="G42" s="419" t="s">
        <v>1052</v>
      </c>
      <c r="H42" s="419" t="s">
        <v>1052</v>
      </c>
      <c r="I42" s="419" t="s">
        <v>1052</v>
      </c>
      <c r="J42" s="419" t="s">
        <v>1052</v>
      </c>
      <c r="K42" s="419" t="s">
        <v>1052</v>
      </c>
    </row>
    <row r="43" spans="1:12" ht="12" customHeight="1">
      <c r="A43" s="752" t="s">
        <v>1168</v>
      </c>
      <c r="B43" s="752"/>
      <c r="C43" s="752"/>
      <c r="D43" s="752"/>
      <c r="E43" s="419" t="s">
        <v>1052</v>
      </c>
      <c r="F43" s="419" t="s">
        <v>1052</v>
      </c>
      <c r="G43" s="419" t="s">
        <v>1052</v>
      </c>
      <c r="H43" s="419">
        <v>0</v>
      </c>
      <c r="I43" s="419" t="s">
        <v>1052</v>
      </c>
      <c r="J43" s="419" t="s">
        <v>1052</v>
      </c>
      <c r="K43" s="419" t="s">
        <v>83</v>
      </c>
    </row>
    <row r="44" spans="1:12" ht="12" customHeight="1">
      <c r="A44" s="750" t="s">
        <v>911</v>
      </c>
      <c r="B44" s="750"/>
      <c r="C44" s="750"/>
      <c r="D44" s="750"/>
      <c r="E44" s="419">
        <v>542</v>
      </c>
      <c r="F44" s="419">
        <v>534</v>
      </c>
      <c r="G44" s="419">
        <v>925</v>
      </c>
      <c r="H44" s="419">
        <v>618</v>
      </c>
      <c r="I44" s="419">
        <v>685</v>
      </c>
      <c r="J44" s="419">
        <v>722</v>
      </c>
      <c r="K44" s="419">
        <v>798</v>
      </c>
      <c r="L44" s="445"/>
    </row>
    <row r="45" spans="1:12" ht="12" customHeight="1">
      <c r="A45" s="748" t="s">
        <v>1037</v>
      </c>
      <c r="B45" s="748"/>
      <c r="C45" s="748"/>
      <c r="D45" s="748"/>
      <c r="E45" s="419"/>
      <c r="F45" s="419"/>
      <c r="G45" s="419"/>
      <c r="H45" s="419"/>
      <c r="I45" s="419"/>
      <c r="J45" s="419"/>
      <c r="K45" s="419"/>
    </row>
    <row r="46" spans="1:12" ht="12" customHeight="1">
      <c r="A46" s="745" t="s">
        <v>192</v>
      </c>
      <c r="B46" s="745"/>
      <c r="C46" s="745"/>
      <c r="D46" s="745"/>
      <c r="E46" s="419">
        <v>427</v>
      </c>
      <c r="F46" s="419">
        <v>450</v>
      </c>
      <c r="G46" s="419">
        <v>816</v>
      </c>
      <c r="H46" s="419">
        <v>331</v>
      </c>
      <c r="I46" s="419" t="s">
        <v>83</v>
      </c>
      <c r="J46" s="419">
        <v>369</v>
      </c>
      <c r="K46" s="419">
        <v>420</v>
      </c>
    </row>
    <row r="47" spans="1:12" ht="12" customHeight="1">
      <c r="A47" s="745" t="s">
        <v>977</v>
      </c>
      <c r="B47" s="745"/>
      <c r="C47" s="745"/>
      <c r="D47" s="745"/>
      <c r="E47" s="419">
        <v>115</v>
      </c>
      <c r="F47" s="419">
        <v>84</v>
      </c>
      <c r="G47" s="419">
        <v>108</v>
      </c>
      <c r="H47" s="419">
        <v>272</v>
      </c>
      <c r="I47" s="419" t="s">
        <v>83</v>
      </c>
      <c r="J47" s="419">
        <v>318</v>
      </c>
      <c r="K47" s="419">
        <v>355</v>
      </c>
    </row>
    <row r="48" spans="1:12" ht="12" customHeight="1">
      <c r="A48" s="745" t="s">
        <v>978</v>
      </c>
      <c r="B48" s="745"/>
      <c r="C48" s="745"/>
      <c r="D48" s="745"/>
      <c r="E48" s="419" t="s">
        <v>1052</v>
      </c>
      <c r="F48" s="419" t="s">
        <v>1052</v>
      </c>
      <c r="G48" s="419" t="s">
        <v>1052</v>
      </c>
      <c r="H48" s="419" t="s">
        <v>83</v>
      </c>
      <c r="I48" s="419" t="s">
        <v>1052</v>
      </c>
      <c r="J48" s="419" t="s">
        <v>83</v>
      </c>
      <c r="K48" s="419">
        <v>24</v>
      </c>
    </row>
    <row r="49" spans="1:11" ht="12" customHeight="1">
      <c r="A49" s="746" t="s">
        <v>979</v>
      </c>
      <c r="B49" s="746"/>
      <c r="C49" s="746"/>
      <c r="D49" s="746"/>
      <c r="E49" s="419"/>
      <c r="F49" s="419"/>
      <c r="G49" s="419"/>
      <c r="H49" s="419"/>
      <c r="I49" s="419"/>
      <c r="J49" s="419"/>
      <c r="K49" s="419"/>
    </row>
    <row r="50" spans="1:11" ht="12" customHeight="1">
      <c r="A50" s="747" t="s">
        <v>980</v>
      </c>
      <c r="B50" s="747"/>
      <c r="C50" s="747"/>
      <c r="D50" s="747"/>
      <c r="E50" s="419" t="s">
        <v>1052</v>
      </c>
      <c r="F50" s="419" t="s">
        <v>1052</v>
      </c>
      <c r="G50" s="419" t="s">
        <v>1052</v>
      </c>
      <c r="H50" s="419" t="s">
        <v>83</v>
      </c>
      <c r="I50" s="419" t="s">
        <v>83</v>
      </c>
      <c r="J50" s="419" t="s">
        <v>83</v>
      </c>
      <c r="K50" s="419" t="s">
        <v>1052</v>
      </c>
    </row>
    <row r="51" spans="1:11" s="427" customFormat="1" ht="12" customHeight="1">
      <c r="A51" s="423" t="s">
        <v>690</v>
      </c>
      <c r="B51" s="426"/>
      <c r="C51" s="426"/>
      <c r="D51" s="426"/>
      <c r="E51" s="426"/>
      <c r="F51" s="426"/>
      <c r="G51" s="426"/>
      <c r="H51" s="426"/>
      <c r="I51" s="426"/>
      <c r="J51" s="426"/>
      <c r="K51" s="421"/>
    </row>
    <row r="52" spans="1:11" s="407" customFormat="1" ht="30" customHeight="1">
      <c r="A52" s="708" t="s">
        <v>1155</v>
      </c>
      <c r="B52" s="708"/>
      <c r="C52" s="708"/>
      <c r="D52" s="708"/>
      <c r="E52" s="708"/>
      <c r="F52" s="708"/>
      <c r="G52" s="708"/>
      <c r="H52" s="708"/>
      <c r="I52" s="708"/>
      <c r="J52" s="708"/>
      <c r="K52" s="708"/>
    </row>
    <row r="53" spans="1:11" s="428" customFormat="1" ht="12" customHeight="1">
      <c r="A53" s="422" t="s">
        <v>1114</v>
      </c>
      <c r="B53" s="429"/>
      <c r="C53" s="429"/>
      <c r="D53" s="429"/>
      <c r="E53" s="429"/>
      <c r="F53" s="429"/>
      <c r="G53" s="429"/>
      <c r="H53" s="429"/>
      <c r="I53" s="429"/>
      <c r="J53" s="429"/>
      <c r="K53" s="429"/>
    </row>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34">
    <mergeCell ref="B7:K7"/>
    <mergeCell ref="A21:K21"/>
    <mergeCell ref="A25:K25"/>
    <mergeCell ref="A29:K29"/>
    <mergeCell ref="A31:D32"/>
    <mergeCell ref="E32:K32"/>
    <mergeCell ref="A4:A7"/>
    <mergeCell ref="B4:B6"/>
    <mergeCell ref="C4:J4"/>
    <mergeCell ref="K4:K6"/>
    <mergeCell ref="C5:D5"/>
    <mergeCell ref="E5:E6"/>
    <mergeCell ref="F5:G5"/>
    <mergeCell ref="H5:H6"/>
    <mergeCell ref="I5:I6"/>
    <mergeCell ref="J5:J6"/>
    <mergeCell ref="A45:D45"/>
    <mergeCell ref="A34:D34"/>
    <mergeCell ref="A35:D35"/>
    <mergeCell ref="A36:D36"/>
    <mergeCell ref="A37:D37"/>
    <mergeCell ref="A38:D38"/>
    <mergeCell ref="A39:D39"/>
    <mergeCell ref="A40:D40"/>
    <mergeCell ref="A41:D41"/>
    <mergeCell ref="A42:D42"/>
    <mergeCell ref="A43:D43"/>
    <mergeCell ref="A44:D44"/>
    <mergeCell ref="A52:K52"/>
    <mergeCell ref="A46:D46"/>
    <mergeCell ref="A47:D47"/>
    <mergeCell ref="A48:D48"/>
    <mergeCell ref="A49:D49"/>
    <mergeCell ref="A50:D50"/>
  </mergeCells>
  <hyperlinks>
    <hyperlink ref="A2:I2" location="Inhaltsverzeichnis!A67" display="2.1.2 Ackerland und Dauergrünland der landwirtschaftlichen Betriebe¹ 1993 – 2010"/>
    <hyperlink ref="A29:K29"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pane ySplit="6" topLeftCell="A7" activePane="bottomLeft" state="frozen"/>
      <selection pane="bottomLeft" activeCell="A7" sqref="A7"/>
    </sheetView>
  </sheetViews>
  <sheetFormatPr baseColWidth="10" defaultColWidth="11.44140625" defaultRowHeight="13.2"/>
  <cols>
    <col min="1" max="1" width="12.6640625" style="411" customWidth="1"/>
    <col min="2" max="2" width="4.5546875" style="411" customWidth="1"/>
    <col min="3" max="6" width="14.6640625" style="411" customWidth="1"/>
    <col min="7" max="16384" width="11.44140625" style="411"/>
  </cols>
  <sheetData>
    <row r="1" spans="1:6" s="409" customFormat="1" ht="12" customHeight="1">
      <c r="A1" s="408" t="s">
        <v>1008</v>
      </c>
      <c r="B1" s="408"/>
      <c r="C1" s="408"/>
      <c r="D1" s="408"/>
      <c r="E1" s="408"/>
      <c r="F1" s="408"/>
    </row>
    <row r="2" spans="1:6" s="409" customFormat="1" ht="24" customHeight="1">
      <c r="A2" s="766" t="s">
        <v>1383</v>
      </c>
      <c r="B2" s="731"/>
      <c r="C2" s="731"/>
      <c r="D2" s="731"/>
      <c r="E2" s="731"/>
      <c r="F2" s="731"/>
    </row>
    <row r="3" spans="1:6" ht="12" customHeight="1"/>
    <row r="4" spans="1:6" ht="12" customHeight="1">
      <c r="A4" s="767" t="s">
        <v>913</v>
      </c>
      <c r="B4" s="768"/>
      <c r="C4" s="741" t="s">
        <v>629</v>
      </c>
      <c r="D4" s="741" t="s">
        <v>914</v>
      </c>
      <c r="E4" s="741" t="s">
        <v>1010</v>
      </c>
      <c r="F4" s="742"/>
    </row>
    <row r="5" spans="1:6" ht="60" customHeight="1">
      <c r="A5" s="769"/>
      <c r="B5" s="770"/>
      <c r="C5" s="741"/>
      <c r="D5" s="741"/>
      <c r="E5" s="415" t="s">
        <v>629</v>
      </c>
      <c r="F5" s="424" t="s">
        <v>915</v>
      </c>
    </row>
    <row r="6" spans="1:6" ht="12" customHeight="1">
      <c r="A6" s="771"/>
      <c r="B6" s="772"/>
      <c r="C6" s="415" t="s">
        <v>174</v>
      </c>
      <c r="D6" s="415" t="s">
        <v>574</v>
      </c>
      <c r="E6" s="741" t="s">
        <v>630</v>
      </c>
      <c r="F6" s="742"/>
    </row>
    <row r="7" spans="1:6" ht="12" customHeight="1">
      <c r="A7" s="430"/>
      <c r="B7" s="430"/>
      <c r="C7" s="416"/>
      <c r="D7" s="416"/>
      <c r="E7" s="416"/>
      <c r="F7" s="416"/>
    </row>
    <row r="8" spans="1:6" ht="12" customHeight="1">
      <c r="A8" s="762" t="s">
        <v>932</v>
      </c>
      <c r="B8" s="763"/>
      <c r="C8" s="431">
        <v>271</v>
      </c>
      <c r="D8" s="431">
        <v>3676</v>
      </c>
      <c r="E8" s="677">
        <v>100</v>
      </c>
      <c r="F8" s="677">
        <v>100</v>
      </c>
    </row>
    <row r="9" spans="1:6" ht="12" customHeight="1">
      <c r="A9" s="762" t="s">
        <v>933</v>
      </c>
      <c r="B9" s="763"/>
      <c r="C9" s="431">
        <v>204</v>
      </c>
      <c r="D9" s="431">
        <v>1789</v>
      </c>
      <c r="E9" s="677">
        <v>100</v>
      </c>
      <c r="F9" s="677">
        <v>100</v>
      </c>
    </row>
    <row r="10" spans="1:6" ht="12" customHeight="1">
      <c r="A10" s="762" t="s">
        <v>934</v>
      </c>
      <c r="B10" s="763"/>
      <c r="C10" s="431">
        <v>183</v>
      </c>
      <c r="D10" s="431">
        <v>2244</v>
      </c>
      <c r="E10" s="677">
        <v>100</v>
      </c>
      <c r="F10" s="677">
        <v>100</v>
      </c>
    </row>
    <row r="11" spans="1:6" ht="12" customHeight="1">
      <c r="A11" s="762" t="s">
        <v>935</v>
      </c>
      <c r="B11" s="763"/>
      <c r="C11" s="431">
        <v>166</v>
      </c>
      <c r="D11" s="431">
        <v>2316</v>
      </c>
      <c r="E11" s="677">
        <v>100</v>
      </c>
      <c r="F11" s="677">
        <v>100</v>
      </c>
    </row>
    <row r="12" spans="1:6" ht="12" customHeight="1">
      <c r="A12" s="762" t="s">
        <v>936</v>
      </c>
      <c r="B12" s="763"/>
      <c r="C12" s="431">
        <v>103</v>
      </c>
      <c r="D12" s="431">
        <v>1991</v>
      </c>
      <c r="E12" s="677">
        <v>100</v>
      </c>
      <c r="F12" s="677">
        <v>100</v>
      </c>
    </row>
    <row r="13" spans="1:6" ht="12" customHeight="1">
      <c r="A13" s="762" t="s">
        <v>927</v>
      </c>
      <c r="B13" s="763"/>
      <c r="C13" s="431">
        <v>90</v>
      </c>
      <c r="D13" s="431">
        <v>1882</v>
      </c>
      <c r="E13" s="677">
        <v>100</v>
      </c>
      <c r="F13" s="677">
        <v>100</v>
      </c>
    </row>
    <row r="14" spans="1:6" ht="12" customHeight="1">
      <c r="A14" s="762" t="s">
        <v>928</v>
      </c>
      <c r="B14" s="763"/>
      <c r="C14" s="431">
        <v>86</v>
      </c>
      <c r="D14" s="431">
        <v>1811</v>
      </c>
      <c r="E14" s="677">
        <v>100</v>
      </c>
      <c r="F14" s="677">
        <v>100</v>
      </c>
    </row>
    <row r="15" spans="1:6" ht="12" customHeight="1">
      <c r="A15" s="762" t="s">
        <v>929</v>
      </c>
      <c r="B15" s="763"/>
      <c r="C15" s="431">
        <v>89</v>
      </c>
      <c r="D15" s="431">
        <v>2406</v>
      </c>
      <c r="E15" s="677">
        <v>100</v>
      </c>
      <c r="F15" s="677">
        <v>100</v>
      </c>
    </row>
    <row r="16" spans="1:6" ht="12" customHeight="1">
      <c r="A16" s="762" t="s">
        <v>930</v>
      </c>
      <c r="B16" s="763"/>
      <c r="C16" s="431">
        <v>85</v>
      </c>
      <c r="D16" s="431">
        <v>2250</v>
      </c>
      <c r="E16" s="677">
        <v>100</v>
      </c>
      <c r="F16" s="677">
        <v>100</v>
      </c>
    </row>
    <row r="17" spans="1:7" ht="12" customHeight="1">
      <c r="A17" s="764" t="s">
        <v>86</v>
      </c>
      <c r="B17" s="764"/>
      <c r="C17" s="431">
        <v>66</v>
      </c>
      <c r="D17" s="431">
        <v>2182</v>
      </c>
      <c r="E17" s="677">
        <v>100</v>
      </c>
      <c r="F17" s="677">
        <v>100</v>
      </c>
    </row>
    <row r="18" spans="1:7" ht="12" customHeight="1">
      <c r="A18" s="764" t="s">
        <v>345</v>
      </c>
      <c r="B18" s="764"/>
      <c r="C18" s="431">
        <v>59</v>
      </c>
      <c r="D18" s="431">
        <v>1985</v>
      </c>
      <c r="E18" s="677">
        <v>100</v>
      </c>
      <c r="F18" s="677">
        <v>100</v>
      </c>
    </row>
    <row r="19" spans="1:7" ht="12" customHeight="1">
      <c r="A19" s="764" t="s">
        <v>1163</v>
      </c>
      <c r="B19" s="764"/>
      <c r="C19" s="431">
        <v>52</v>
      </c>
      <c r="D19" s="431">
        <v>1845</v>
      </c>
      <c r="E19" s="677">
        <v>100</v>
      </c>
      <c r="F19" s="677">
        <v>100</v>
      </c>
    </row>
    <row r="20" spans="1:7" ht="12" customHeight="1">
      <c r="A20" s="417"/>
      <c r="B20" s="417"/>
      <c r="C20" s="475"/>
      <c r="D20" s="475"/>
      <c r="E20" s="475"/>
      <c r="F20" s="475"/>
    </row>
    <row r="21" spans="1:7" ht="12" customHeight="1">
      <c r="A21" s="765"/>
      <c r="B21" s="765"/>
      <c r="C21" s="761" t="s">
        <v>1384</v>
      </c>
      <c r="D21" s="761"/>
      <c r="E21" s="761"/>
      <c r="F21" s="761"/>
    </row>
    <row r="22" spans="1:7" ht="12" customHeight="1">
      <c r="A22" s="433" t="s">
        <v>916</v>
      </c>
      <c r="B22" s="434">
        <v>5</v>
      </c>
      <c r="C22" s="431">
        <v>15</v>
      </c>
      <c r="D22" s="431">
        <v>25</v>
      </c>
      <c r="E22" s="435">
        <v>28.8</v>
      </c>
      <c r="F22" s="435">
        <v>1.4</v>
      </c>
    </row>
    <row r="23" spans="1:7" ht="12" customHeight="1">
      <c r="A23" s="433" t="s">
        <v>917</v>
      </c>
      <c r="B23" s="434">
        <v>10</v>
      </c>
      <c r="C23" s="431">
        <v>5</v>
      </c>
      <c r="D23" s="431" t="s">
        <v>83</v>
      </c>
      <c r="E23" s="435">
        <v>9.6</v>
      </c>
      <c r="F23" s="435" t="s">
        <v>83</v>
      </c>
    </row>
    <row r="24" spans="1:7" ht="12" customHeight="1">
      <c r="A24" s="433" t="s">
        <v>918</v>
      </c>
      <c r="B24" s="434" t="s">
        <v>919</v>
      </c>
      <c r="C24" s="431">
        <v>11</v>
      </c>
      <c r="D24" s="431">
        <v>169</v>
      </c>
      <c r="E24" s="435">
        <v>21.2</v>
      </c>
      <c r="F24" s="435">
        <v>9.1999999999999993</v>
      </c>
    </row>
    <row r="25" spans="1:7" ht="12" customHeight="1">
      <c r="A25" s="433" t="s">
        <v>920</v>
      </c>
      <c r="B25" s="434">
        <v>50</v>
      </c>
      <c r="C25" s="431">
        <v>8</v>
      </c>
      <c r="D25" s="431">
        <v>260</v>
      </c>
      <c r="E25" s="435">
        <v>15.4</v>
      </c>
      <c r="F25" s="435">
        <v>14.1</v>
      </c>
    </row>
    <row r="26" spans="1:7" ht="12" customHeight="1">
      <c r="A26" s="433" t="s">
        <v>921</v>
      </c>
      <c r="B26" s="434" t="s">
        <v>922</v>
      </c>
      <c r="C26" s="431">
        <v>7</v>
      </c>
      <c r="D26" s="431">
        <v>424</v>
      </c>
      <c r="E26" s="435">
        <v>13.5</v>
      </c>
      <c r="F26" s="435">
        <v>23</v>
      </c>
    </row>
    <row r="27" spans="1:7" ht="12" customHeight="1">
      <c r="A27" s="433" t="s">
        <v>923</v>
      </c>
      <c r="B27" s="434" t="s">
        <v>924</v>
      </c>
      <c r="C27" s="431">
        <v>5</v>
      </c>
      <c r="D27" s="431">
        <v>656</v>
      </c>
      <c r="E27" s="435">
        <v>9.6</v>
      </c>
      <c r="F27" s="435">
        <v>35.6</v>
      </c>
    </row>
    <row r="28" spans="1:7" ht="12" customHeight="1">
      <c r="A28" s="433" t="s">
        <v>925</v>
      </c>
      <c r="B28" s="434">
        <v>500</v>
      </c>
      <c r="C28" s="431">
        <v>1</v>
      </c>
      <c r="D28" s="431" t="s">
        <v>83</v>
      </c>
      <c r="E28" s="435">
        <v>1.9</v>
      </c>
      <c r="F28" s="435" t="s">
        <v>83</v>
      </c>
    </row>
    <row r="29" spans="1:7" ht="12" customHeight="1">
      <c r="A29" s="433" t="s">
        <v>926</v>
      </c>
      <c r="B29" s="434" t="s">
        <v>1034</v>
      </c>
      <c r="C29" s="431" t="s">
        <v>1052</v>
      </c>
      <c r="D29" s="431" t="s">
        <v>1052</v>
      </c>
      <c r="E29" s="435" t="s">
        <v>1052</v>
      </c>
      <c r="F29" s="435" t="s">
        <v>1052</v>
      </c>
    </row>
    <row r="30" spans="1:7" ht="12" customHeight="1">
      <c r="A30" s="436" t="s">
        <v>228</v>
      </c>
      <c r="B30" s="437"/>
      <c r="C30" s="431" t="s">
        <v>1052</v>
      </c>
      <c r="D30" s="431" t="s">
        <v>1052</v>
      </c>
      <c r="E30" s="435" t="s">
        <v>1052</v>
      </c>
      <c r="F30" s="435" t="s">
        <v>1052</v>
      </c>
    </row>
    <row r="31" spans="1:7" s="427" customFormat="1" ht="12" customHeight="1">
      <c r="A31" s="423" t="s">
        <v>690</v>
      </c>
      <c r="B31" s="421"/>
      <c r="C31" s="421"/>
      <c r="D31" s="421"/>
      <c r="E31" s="421"/>
      <c r="F31" s="421"/>
    </row>
    <row r="32" spans="1:7" ht="70.05" customHeight="1">
      <c r="A32" s="754" t="s">
        <v>1509</v>
      </c>
      <c r="B32" s="754"/>
      <c r="C32" s="754"/>
      <c r="D32" s="754"/>
      <c r="E32" s="754"/>
      <c r="F32" s="754"/>
      <c r="G32" s="754"/>
    </row>
    <row r="33" spans="1:6" ht="12" customHeight="1">
      <c r="A33" s="422" t="s">
        <v>1114</v>
      </c>
      <c r="B33" s="429"/>
      <c r="C33" s="429"/>
      <c r="D33" s="429"/>
      <c r="E33" s="429"/>
      <c r="F33" s="429"/>
    </row>
    <row r="34" spans="1:6" ht="12" customHeight="1"/>
    <row r="35" spans="1:6" ht="12" customHeight="1"/>
    <row r="36" spans="1:6" ht="12" customHeight="1"/>
    <row r="37" spans="1:6" ht="12" customHeight="1"/>
    <row r="38" spans="1:6" ht="12" customHeight="1"/>
    <row r="39" spans="1:6" ht="12" customHeight="1"/>
    <row r="40" spans="1:6" ht="12" customHeight="1"/>
    <row r="41" spans="1:6" ht="12" customHeight="1"/>
    <row r="42" spans="1:6" ht="12" customHeight="1"/>
    <row r="43" spans="1:6" ht="12" customHeight="1"/>
    <row r="44" spans="1:6" ht="12" customHeight="1"/>
    <row r="45" spans="1:6" ht="12" customHeight="1"/>
    <row r="46" spans="1:6" ht="12" customHeight="1"/>
    <row r="47" spans="1:6" ht="12" customHeight="1"/>
    <row r="48" spans="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1">
    <mergeCell ref="A13:B13"/>
    <mergeCell ref="A2:F2"/>
    <mergeCell ref="A4:B6"/>
    <mergeCell ref="C4:C5"/>
    <mergeCell ref="D4:D5"/>
    <mergeCell ref="E4:F4"/>
    <mergeCell ref="E6:F6"/>
    <mergeCell ref="A8:B8"/>
    <mergeCell ref="A9:B9"/>
    <mergeCell ref="A10:B10"/>
    <mergeCell ref="A11:B11"/>
    <mergeCell ref="A12:B12"/>
    <mergeCell ref="C21:F21"/>
    <mergeCell ref="A32:G32"/>
    <mergeCell ref="A14:B14"/>
    <mergeCell ref="A15:B15"/>
    <mergeCell ref="A16:B16"/>
    <mergeCell ref="A17:B17"/>
    <mergeCell ref="A21:B21"/>
    <mergeCell ref="A18:B18"/>
    <mergeCell ref="A19:B19"/>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B24:B29 A8:B17 A18:B18 A19:B19"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election activeCell="A7" sqref="A7"/>
    </sheetView>
  </sheetViews>
  <sheetFormatPr baseColWidth="10" defaultColWidth="11.44140625" defaultRowHeight="13.2"/>
  <cols>
    <col min="1" max="1" width="6.6640625" style="411" customWidth="1"/>
    <col min="2" max="3" width="8.44140625" style="411" customWidth="1"/>
    <col min="4" max="11" width="8.33203125" style="411" customWidth="1"/>
    <col min="12" max="16384" width="11.44140625" style="411"/>
  </cols>
  <sheetData>
    <row r="1" spans="1:12" s="409" customFormat="1" ht="12" customHeight="1">
      <c r="A1" s="408" t="s">
        <v>1008</v>
      </c>
      <c r="B1" s="408"/>
      <c r="C1" s="408"/>
      <c r="D1" s="408"/>
      <c r="E1" s="408"/>
      <c r="F1" s="408"/>
      <c r="G1" s="408"/>
      <c r="H1" s="408"/>
      <c r="I1" s="408"/>
      <c r="J1" s="408"/>
      <c r="K1" s="408"/>
      <c r="L1" s="438"/>
    </row>
    <row r="2" spans="1:12" s="409" customFormat="1" ht="12" customHeight="1">
      <c r="A2" s="405" t="s">
        <v>1385</v>
      </c>
      <c r="B2" s="406"/>
      <c r="C2" s="406"/>
      <c r="D2" s="406"/>
      <c r="E2" s="406"/>
      <c r="F2" s="406"/>
      <c r="G2" s="439"/>
      <c r="H2" s="439"/>
      <c r="I2" s="439"/>
      <c r="J2" s="439"/>
      <c r="K2" s="439"/>
    </row>
    <row r="3" spans="1:12" ht="12" customHeight="1"/>
    <row r="4" spans="1:12" ht="12" customHeight="1">
      <c r="A4" s="744" t="s">
        <v>1025</v>
      </c>
      <c r="B4" s="744"/>
      <c r="C4" s="777"/>
      <c r="D4" s="741" t="s">
        <v>1013</v>
      </c>
      <c r="E4" s="741"/>
      <c r="F4" s="741"/>
      <c r="G4" s="741"/>
      <c r="H4" s="741"/>
      <c r="I4" s="741"/>
      <c r="J4" s="741"/>
      <c r="K4" s="742"/>
    </row>
    <row r="5" spans="1:12" ht="12" customHeight="1">
      <c r="A5" s="778"/>
      <c r="B5" s="778"/>
      <c r="C5" s="777"/>
      <c r="D5" s="741" t="s">
        <v>1014</v>
      </c>
      <c r="E5" s="741"/>
      <c r="F5" s="741"/>
      <c r="G5" s="741"/>
      <c r="H5" s="741"/>
      <c r="I5" s="741"/>
      <c r="J5" s="741"/>
      <c r="K5" s="742"/>
    </row>
    <row r="6" spans="1:12" ht="24" customHeight="1">
      <c r="A6" s="778"/>
      <c r="B6" s="778"/>
      <c r="C6" s="777"/>
      <c r="D6" s="440" t="s">
        <v>47</v>
      </c>
      <c r="E6" s="440" t="s">
        <v>1015</v>
      </c>
      <c r="F6" s="440" t="s">
        <v>1016</v>
      </c>
      <c r="G6" s="440" t="s">
        <v>1017</v>
      </c>
      <c r="H6" s="441" t="s">
        <v>1018</v>
      </c>
      <c r="I6" s="441" t="s">
        <v>1019</v>
      </c>
      <c r="J6" s="441" t="s">
        <v>1020</v>
      </c>
      <c r="K6" s="442" t="s">
        <v>1036</v>
      </c>
    </row>
    <row r="7" spans="1:12" ht="12" customHeight="1">
      <c r="A7" s="443"/>
      <c r="B7" s="443"/>
      <c r="C7" s="443"/>
      <c r="D7" s="444"/>
      <c r="E7" s="444"/>
      <c r="F7" s="444"/>
      <c r="G7" s="444"/>
      <c r="H7" s="444"/>
      <c r="I7" s="444"/>
      <c r="J7" s="444"/>
      <c r="K7" s="444"/>
    </row>
    <row r="8" spans="1:12" ht="12" customHeight="1">
      <c r="A8" s="765"/>
      <c r="B8" s="765"/>
      <c r="C8" s="765"/>
      <c r="D8" s="779" t="s">
        <v>629</v>
      </c>
      <c r="E8" s="779"/>
      <c r="F8" s="779"/>
      <c r="G8" s="779"/>
      <c r="H8" s="779"/>
      <c r="I8" s="779"/>
      <c r="J8" s="779"/>
      <c r="K8" s="779"/>
    </row>
    <row r="9" spans="1:12" ht="12" customHeight="1">
      <c r="A9" s="774" t="s">
        <v>1021</v>
      </c>
      <c r="B9" s="774"/>
      <c r="C9" s="774"/>
      <c r="D9" s="419">
        <v>15</v>
      </c>
      <c r="E9" s="419">
        <v>5</v>
      </c>
      <c r="F9" s="419">
        <v>19</v>
      </c>
      <c r="G9" s="419">
        <v>7</v>
      </c>
      <c r="H9" s="419">
        <v>6</v>
      </c>
      <c r="I9" s="419" t="s">
        <v>1052</v>
      </c>
      <c r="J9" s="419" t="s">
        <v>1052</v>
      </c>
      <c r="K9" s="419">
        <v>52</v>
      </c>
    </row>
    <row r="10" spans="1:12" ht="12" customHeight="1">
      <c r="A10" s="774" t="s">
        <v>937</v>
      </c>
      <c r="B10" s="774"/>
      <c r="C10" s="774"/>
      <c r="D10" s="419">
        <v>1</v>
      </c>
      <c r="E10" s="419">
        <v>3</v>
      </c>
      <c r="F10" s="419">
        <v>14</v>
      </c>
      <c r="G10" s="419">
        <v>7</v>
      </c>
      <c r="H10" s="419">
        <v>6</v>
      </c>
      <c r="I10" s="419" t="s">
        <v>1052</v>
      </c>
      <c r="J10" s="419" t="s">
        <v>1052</v>
      </c>
      <c r="K10" s="419">
        <v>31</v>
      </c>
    </row>
    <row r="11" spans="1:12" ht="12" customHeight="1">
      <c r="A11" s="751" t="s">
        <v>938</v>
      </c>
      <c r="B11" s="751"/>
      <c r="C11" s="751"/>
      <c r="D11" s="419"/>
      <c r="E11" s="419"/>
      <c r="F11" s="419"/>
      <c r="G11" s="419"/>
      <c r="H11" s="419"/>
      <c r="I11" s="419"/>
      <c r="J11" s="419"/>
      <c r="K11" s="419"/>
    </row>
    <row r="12" spans="1:12" ht="12" customHeight="1">
      <c r="A12" s="750" t="s">
        <v>1264</v>
      </c>
      <c r="B12" s="750"/>
      <c r="C12" s="750"/>
      <c r="D12" s="419" t="s">
        <v>83</v>
      </c>
      <c r="E12" s="419" t="s">
        <v>83</v>
      </c>
      <c r="F12" s="419" t="s">
        <v>83</v>
      </c>
      <c r="G12" s="419" t="s">
        <v>83</v>
      </c>
      <c r="H12" s="419" t="s">
        <v>83</v>
      </c>
      <c r="I12" s="419" t="s">
        <v>83</v>
      </c>
      <c r="J12" s="419" t="s">
        <v>83</v>
      </c>
      <c r="K12" s="419">
        <v>26</v>
      </c>
      <c r="L12" s="445"/>
    </row>
    <row r="13" spans="1:12" ht="12" customHeight="1">
      <c r="A13" s="750" t="s">
        <v>939</v>
      </c>
      <c r="B13" s="750"/>
      <c r="C13" s="750"/>
      <c r="D13" s="419" t="s">
        <v>1052</v>
      </c>
      <c r="E13" s="419" t="s">
        <v>1052</v>
      </c>
      <c r="F13" s="419">
        <v>2</v>
      </c>
      <c r="G13" s="419">
        <v>2</v>
      </c>
      <c r="H13" s="419">
        <v>4</v>
      </c>
      <c r="I13" s="419" t="s">
        <v>1052</v>
      </c>
      <c r="J13" s="419" t="s">
        <v>1052</v>
      </c>
      <c r="K13" s="419">
        <v>8</v>
      </c>
    </row>
    <row r="14" spans="1:12" ht="12" customHeight="1">
      <c r="A14" s="780" t="s">
        <v>940</v>
      </c>
      <c r="B14" s="780"/>
      <c r="C14" s="780"/>
      <c r="D14" s="419" t="s">
        <v>1052</v>
      </c>
      <c r="E14" s="419" t="s">
        <v>1052</v>
      </c>
      <c r="F14" s="419">
        <v>1</v>
      </c>
      <c r="G14" s="419">
        <v>1</v>
      </c>
      <c r="H14" s="419" t="s">
        <v>1052</v>
      </c>
      <c r="I14" s="419" t="s">
        <v>1052</v>
      </c>
      <c r="J14" s="419" t="s">
        <v>1052</v>
      </c>
      <c r="K14" s="419">
        <v>2</v>
      </c>
    </row>
    <row r="15" spans="1:12" ht="12" customHeight="1">
      <c r="A15" s="750" t="s">
        <v>942</v>
      </c>
      <c r="B15" s="750"/>
      <c r="C15" s="750"/>
      <c r="D15" s="419" t="s">
        <v>1052</v>
      </c>
      <c r="E15" s="419">
        <v>1</v>
      </c>
      <c r="F15" s="419">
        <v>2</v>
      </c>
      <c r="G15" s="419">
        <v>1</v>
      </c>
      <c r="H15" s="419">
        <v>3</v>
      </c>
      <c r="I15" s="419" t="s">
        <v>1052</v>
      </c>
      <c r="J15" s="419" t="s">
        <v>1052</v>
      </c>
      <c r="K15" s="419">
        <v>7</v>
      </c>
    </row>
    <row r="16" spans="1:12" ht="12" customHeight="1">
      <c r="A16" s="750" t="s">
        <v>941</v>
      </c>
      <c r="B16" s="750"/>
      <c r="C16" s="750"/>
      <c r="D16" s="419">
        <v>1</v>
      </c>
      <c r="E16" s="419">
        <v>1</v>
      </c>
      <c r="F16" s="419">
        <v>1</v>
      </c>
      <c r="G16" s="419">
        <v>3</v>
      </c>
      <c r="H16" s="419">
        <v>2</v>
      </c>
      <c r="I16" s="419" t="s">
        <v>1052</v>
      </c>
      <c r="J16" s="419" t="s">
        <v>1052</v>
      </c>
      <c r="K16" s="419">
        <v>8</v>
      </c>
    </row>
    <row r="17" spans="1:12" ht="12" customHeight="1">
      <c r="A17" s="750" t="s">
        <v>1023</v>
      </c>
      <c r="B17" s="750"/>
      <c r="C17" s="750"/>
      <c r="D17" s="419" t="s">
        <v>1052</v>
      </c>
      <c r="E17" s="419">
        <v>1</v>
      </c>
      <c r="F17" s="419">
        <v>3</v>
      </c>
      <c r="G17" s="419">
        <v>1</v>
      </c>
      <c r="H17" s="419">
        <v>1</v>
      </c>
      <c r="I17" s="419" t="s">
        <v>1052</v>
      </c>
      <c r="J17" s="419" t="s">
        <v>1052</v>
      </c>
      <c r="K17" s="419">
        <v>6</v>
      </c>
    </row>
    <row r="18" spans="1:12" s="427" customFormat="1" ht="12" customHeight="1">
      <c r="A18" s="750" t="s">
        <v>982</v>
      </c>
      <c r="B18" s="750"/>
      <c r="C18" s="750"/>
      <c r="D18" s="419" t="s">
        <v>83</v>
      </c>
      <c r="E18" s="419" t="s">
        <v>83</v>
      </c>
      <c r="F18" s="419" t="s">
        <v>83</v>
      </c>
      <c r="G18" s="419" t="s">
        <v>83</v>
      </c>
      <c r="H18" s="419" t="s">
        <v>83</v>
      </c>
      <c r="I18" s="419" t="s">
        <v>83</v>
      </c>
      <c r="J18" s="419" t="s">
        <v>83</v>
      </c>
      <c r="K18" s="419">
        <v>2</v>
      </c>
      <c r="L18" s="446"/>
    </row>
    <row r="19" spans="1:12" s="427" customFormat="1" ht="12" customHeight="1">
      <c r="A19" s="750" t="s">
        <v>983</v>
      </c>
      <c r="B19" s="750"/>
      <c r="C19" s="750"/>
      <c r="D19" s="419" t="s">
        <v>83</v>
      </c>
      <c r="E19" s="419" t="s">
        <v>83</v>
      </c>
      <c r="F19" s="419" t="s">
        <v>83</v>
      </c>
      <c r="G19" s="419" t="s">
        <v>83</v>
      </c>
      <c r="H19" s="419" t="s">
        <v>83</v>
      </c>
      <c r="I19" s="419" t="s">
        <v>83</v>
      </c>
      <c r="J19" s="419" t="s">
        <v>83</v>
      </c>
      <c r="K19" s="419">
        <v>3</v>
      </c>
    </row>
    <row r="20" spans="1:12" ht="12" customHeight="1">
      <c r="A20" s="750" t="s">
        <v>948</v>
      </c>
      <c r="B20" s="750"/>
      <c r="C20" s="750"/>
      <c r="D20" s="419" t="s">
        <v>83</v>
      </c>
      <c r="E20" s="419" t="s">
        <v>83</v>
      </c>
      <c r="F20" s="419" t="s">
        <v>83</v>
      </c>
      <c r="G20" s="419" t="s">
        <v>83</v>
      </c>
      <c r="H20" s="419" t="s">
        <v>83</v>
      </c>
      <c r="I20" s="419" t="s">
        <v>83</v>
      </c>
      <c r="J20" s="419" t="s">
        <v>83</v>
      </c>
      <c r="K20" s="419">
        <v>5</v>
      </c>
    </row>
    <row r="21" spans="1:12" ht="12" customHeight="1">
      <c r="A21" s="412"/>
      <c r="B21" s="412"/>
      <c r="C21" s="412"/>
      <c r="D21" s="432"/>
      <c r="E21" s="432"/>
      <c r="F21" s="432"/>
      <c r="G21" s="432"/>
      <c r="H21" s="432"/>
      <c r="I21" s="432"/>
      <c r="J21" s="432"/>
      <c r="K21" s="432"/>
    </row>
    <row r="22" spans="1:12" ht="12" customHeight="1">
      <c r="A22" s="765"/>
      <c r="B22" s="765"/>
      <c r="C22" s="765"/>
      <c r="D22" s="776" t="s">
        <v>1515</v>
      </c>
      <c r="E22" s="776"/>
      <c r="F22" s="776"/>
      <c r="G22" s="776"/>
      <c r="H22" s="776"/>
      <c r="I22" s="776"/>
      <c r="J22" s="776"/>
      <c r="K22" s="776"/>
    </row>
    <row r="23" spans="1:12" ht="12" customHeight="1">
      <c r="A23" s="774" t="s">
        <v>1265</v>
      </c>
      <c r="B23" s="774"/>
      <c r="C23" s="774"/>
      <c r="D23" s="419" t="s">
        <v>83</v>
      </c>
      <c r="E23" s="419" t="s">
        <v>83</v>
      </c>
      <c r="F23" s="419" t="s">
        <v>83</v>
      </c>
      <c r="G23" s="419" t="s">
        <v>83</v>
      </c>
      <c r="H23" s="419" t="s">
        <v>83</v>
      </c>
      <c r="I23" s="419" t="s">
        <v>83</v>
      </c>
      <c r="J23" s="419" t="s">
        <v>83</v>
      </c>
      <c r="K23" s="419">
        <v>641</v>
      </c>
      <c r="L23" s="445"/>
    </row>
    <row r="24" spans="1:12" ht="12" customHeight="1">
      <c r="A24" s="774" t="s">
        <v>635</v>
      </c>
      <c r="B24" s="774"/>
      <c r="C24" s="774"/>
      <c r="D24" s="419" t="s">
        <v>1052</v>
      </c>
      <c r="E24" s="419" t="s">
        <v>1052</v>
      </c>
      <c r="F24" s="419" t="s">
        <v>83</v>
      </c>
      <c r="G24" s="419" t="s">
        <v>83</v>
      </c>
      <c r="H24" s="419" t="s">
        <v>83</v>
      </c>
      <c r="I24" s="419" t="s">
        <v>1052</v>
      </c>
      <c r="J24" s="419" t="s">
        <v>1052</v>
      </c>
      <c r="K24" s="419">
        <v>435</v>
      </c>
    </row>
    <row r="25" spans="1:12" ht="12" customHeight="1">
      <c r="A25" s="750" t="s">
        <v>949</v>
      </c>
      <c r="B25" s="750"/>
      <c r="C25" s="750"/>
      <c r="D25" s="419" t="s">
        <v>1052</v>
      </c>
      <c r="E25" s="419" t="s">
        <v>1052</v>
      </c>
      <c r="F25" s="419" t="s">
        <v>83</v>
      </c>
      <c r="G25" s="419" t="s">
        <v>83</v>
      </c>
      <c r="H25" s="419" t="s">
        <v>1052</v>
      </c>
      <c r="I25" s="419" t="s">
        <v>1052</v>
      </c>
      <c r="J25" s="419" t="s">
        <v>1052</v>
      </c>
      <c r="K25" s="419" t="s">
        <v>83</v>
      </c>
    </row>
    <row r="26" spans="1:12" ht="12" customHeight="1">
      <c r="A26" s="774" t="s">
        <v>651</v>
      </c>
      <c r="B26" s="774"/>
      <c r="C26" s="774"/>
      <c r="D26" s="419" t="s">
        <v>1052</v>
      </c>
      <c r="E26" s="419" t="s">
        <v>83</v>
      </c>
      <c r="F26" s="419" t="s">
        <v>83</v>
      </c>
      <c r="G26" s="419" t="s">
        <v>83</v>
      </c>
      <c r="H26" s="419" t="s">
        <v>83</v>
      </c>
      <c r="I26" s="419" t="s">
        <v>1052</v>
      </c>
      <c r="J26" s="419" t="s">
        <v>1052</v>
      </c>
      <c r="K26" s="419">
        <v>44</v>
      </c>
    </row>
    <row r="27" spans="1:12" ht="12" customHeight="1">
      <c r="A27" s="774" t="s">
        <v>636</v>
      </c>
      <c r="B27" s="774"/>
      <c r="C27" s="774"/>
      <c r="D27" s="419" t="s">
        <v>83</v>
      </c>
      <c r="E27" s="419" t="s">
        <v>83</v>
      </c>
      <c r="F27" s="419" t="s">
        <v>83</v>
      </c>
      <c r="G27" s="419">
        <v>53</v>
      </c>
      <c r="H27" s="419" t="s">
        <v>83</v>
      </c>
      <c r="I27" s="419" t="s">
        <v>1052</v>
      </c>
      <c r="J27" s="419" t="s">
        <v>1052</v>
      </c>
      <c r="K27" s="419">
        <v>540</v>
      </c>
    </row>
    <row r="28" spans="1:12" ht="12" customHeight="1">
      <c r="A28" s="774" t="s">
        <v>1023</v>
      </c>
      <c r="B28" s="774"/>
      <c r="C28" s="774"/>
      <c r="D28" s="419" t="s">
        <v>1052</v>
      </c>
      <c r="E28" s="419" t="s">
        <v>1052</v>
      </c>
      <c r="F28" s="419" t="s">
        <v>83</v>
      </c>
      <c r="G28" s="419" t="s">
        <v>83</v>
      </c>
      <c r="H28" s="419" t="s">
        <v>83</v>
      </c>
      <c r="I28" s="419" t="s">
        <v>1052</v>
      </c>
      <c r="J28" s="419" t="s">
        <v>1052</v>
      </c>
      <c r="K28" s="419">
        <v>342</v>
      </c>
    </row>
    <row r="29" spans="1:12" s="427" customFormat="1" ht="12" customHeight="1">
      <c r="A29" s="774" t="s">
        <v>982</v>
      </c>
      <c r="B29" s="774"/>
      <c r="C29" s="774"/>
      <c r="D29" s="419" t="s">
        <v>1052</v>
      </c>
      <c r="E29" s="419" t="s">
        <v>1052</v>
      </c>
      <c r="F29" s="419" t="s">
        <v>1052</v>
      </c>
      <c r="G29" s="419" t="s">
        <v>1052</v>
      </c>
      <c r="H29" s="419" t="s">
        <v>1052</v>
      </c>
      <c r="I29" s="419" t="s">
        <v>1052</v>
      </c>
      <c r="J29" s="419" t="s">
        <v>1052</v>
      </c>
      <c r="K29" s="419" t="s">
        <v>1052</v>
      </c>
      <c r="L29" s="446"/>
    </row>
    <row r="30" spans="1:12" s="427" customFormat="1" ht="12" customHeight="1">
      <c r="A30" s="774" t="s">
        <v>983</v>
      </c>
      <c r="B30" s="774"/>
      <c r="C30" s="774"/>
      <c r="D30" s="419" t="s">
        <v>83</v>
      </c>
      <c r="E30" s="419" t="s">
        <v>83</v>
      </c>
      <c r="F30" s="419" t="s">
        <v>83</v>
      </c>
      <c r="G30" s="419" t="s">
        <v>83</v>
      </c>
      <c r="H30" s="419" t="s">
        <v>83</v>
      </c>
      <c r="I30" s="419" t="s">
        <v>83</v>
      </c>
      <c r="J30" s="419" t="s">
        <v>83</v>
      </c>
      <c r="K30" s="419" t="s">
        <v>83</v>
      </c>
    </row>
    <row r="31" spans="1:12" ht="12" customHeight="1">
      <c r="A31" s="774" t="s">
        <v>1024</v>
      </c>
      <c r="B31" s="774"/>
      <c r="C31" s="774"/>
      <c r="D31" s="419" t="s">
        <v>83</v>
      </c>
      <c r="E31" s="419" t="s">
        <v>83</v>
      </c>
      <c r="F31" s="419" t="s">
        <v>83</v>
      </c>
      <c r="G31" s="419" t="s">
        <v>83</v>
      </c>
      <c r="H31" s="419" t="s">
        <v>83</v>
      </c>
      <c r="I31" s="419" t="s">
        <v>83</v>
      </c>
      <c r="J31" s="419" t="s">
        <v>83</v>
      </c>
      <c r="K31" s="419">
        <v>66</v>
      </c>
    </row>
    <row r="32" spans="1:12" s="427" customFormat="1" ht="12" customHeight="1">
      <c r="A32" s="423" t="s">
        <v>690</v>
      </c>
      <c r="B32" s="423"/>
      <c r="C32" s="421"/>
      <c r="D32" s="421"/>
      <c r="E32" s="421"/>
      <c r="F32" s="421"/>
      <c r="G32" s="421"/>
      <c r="H32" s="421"/>
      <c r="I32" s="421"/>
      <c r="J32" s="421"/>
      <c r="K32" s="421"/>
    </row>
    <row r="33" spans="1:11" s="427" customFormat="1" ht="12" customHeight="1">
      <c r="A33" s="754" t="s">
        <v>947</v>
      </c>
      <c r="B33" s="754"/>
      <c r="C33" s="754"/>
      <c r="D33" s="754"/>
      <c r="E33" s="754"/>
      <c r="F33" s="754"/>
      <c r="G33" s="754"/>
      <c r="H33" s="754"/>
      <c r="I33" s="754"/>
      <c r="J33" s="754"/>
      <c r="K33" s="754"/>
    </row>
    <row r="34" spans="1:11" s="428" customFormat="1" ht="12" customHeight="1">
      <c r="A34" s="422" t="s">
        <v>248</v>
      </c>
      <c r="B34" s="422"/>
      <c r="C34" s="429"/>
      <c r="D34" s="429"/>
      <c r="E34" s="429"/>
      <c r="F34" s="429"/>
      <c r="G34" s="429"/>
      <c r="H34" s="429"/>
      <c r="I34" s="429"/>
      <c r="J34" s="429"/>
      <c r="K34" s="429"/>
    </row>
    <row r="35" spans="1:11" s="428" customFormat="1" ht="12" customHeight="1">
      <c r="A35" s="422"/>
      <c r="B35" s="422"/>
      <c r="C35" s="429"/>
      <c r="D35" s="429"/>
      <c r="E35" s="429"/>
      <c r="F35" s="429"/>
      <c r="G35" s="429"/>
      <c r="H35" s="429"/>
      <c r="I35" s="429"/>
      <c r="J35" s="429"/>
      <c r="K35" s="429"/>
    </row>
    <row r="36" spans="1:11" ht="12" customHeight="1"/>
    <row r="37" spans="1:11" s="410" customFormat="1" ht="12" customHeight="1">
      <c r="A37" s="405" t="s">
        <v>1330</v>
      </c>
      <c r="B37" s="406"/>
      <c r="C37" s="406"/>
      <c r="D37" s="406"/>
      <c r="E37" s="406"/>
      <c r="F37" s="406"/>
      <c r="G37" s="406"/>
      <c r="H37" s="439"/>
      <c r="I37" s="439"/>
      <c r="J37" s="439"/>
      <c r="K37" s="439"/>
    </row>
    <row r="38" spans="1:11" s="410" customFormat="1" ht="12" customHeight="1">
      <c r="A38" s="412"/>
      <c r="B38" s="427"/>
      <c r="C38" s="432"/>
      <c r="D38" s="432"/>
      <c r="E38" s="432"/>
      <c r="F38" s="432"/>
      <c r="G38" s="432"/>
      <c r="H38" s="432"/>
      <c r="I38" s="432"/>
      <c r="J38" s="432"/>
      <c r="K38" s="432"/>
    </row>
    <row r="39" spans="1:11" s="410" customFormat="1" ht="24" customHeight="1">
      <c r="A39" s="775" t="s">
        <v>1074</v>
      </c>
      <c r="B39" s="741" t="s">
        <v>249</v>
      </c>
      <c r="C39" s="741"/>
      <c r="D39" s="741" t="s">
        <v>651</v>
      </c>
      <c r="E39" s="741"/>
      <c r="F39" s="741" t="s">
        <v>636</v>
      </c>
      <c r="G39" s="741"/>
      <c r="H39" s="741" t="s">
        <v>250</v>
      </c>
      <c r="I39" s="742"/>
      <c r="J39" s="741" t="s">
        <v>251</v>
      </c>
      <c r="K39" s="742"/>
    </row>
    <row r="40" spans="1:11" s="410" customFormat="1" ht="12" customHeight="1">
      <c r="A40" s="759"/>
      <c r="B40" s="415" t="s">
        <v>629</v>
      </c>
      <c r="C40" s="415" t="s">
        <v>80</v>
      </c>
      <c r="D40" s="415" t="s">
        <v>629</v>
      </c>
      <c r="E40" s="415" t="s">
        <v>80</v>
      </c>
      <c r="F40" s="415" t="s">
        <v>629</v>
      </c>
      <c r="G40" s="415" t="s">
        <v>80</v>
      </c>
      <c r="H40" s="415" t="s">
        <v>629</v>
      </c>
      <c r="I40" s="415" t="s">
        <v>80</v>
      </c>
      <c r="J40" s="415" t="s">
        <v>629</v>
      </c>
      <c r="K40" s="424" t="s">
        <v>80</v>
      </c>
    </row>
    <row r="41" spans="1:11" s="410" customFormat="1" ht="12" customHeight="1">
      <c r="A41" s="447"/>
      <c r="B41" s="416"/>
      <c r="C41" s="416"/>
      <c r="D41" s="416"/>
      <c r="E41" s="416"/>
      <c r="F41" s="416"/>
      <c r="G41" s="416"/>
      <c r="H41" s="416"/>
      <c r="I41" s="416"/>
      <c r="J41" s="416"/>
      <c r="K41" s="416"/>
    </row>
    <row r="42" spans="1:11" s="410" customFormat="1" ht="12" customHeight="1">
      <c r="A42" s="448" t="s">
        <v>936</v>
      </c>
      <c r="B42" s="419">
        <v>8</v>
      </c>
      <c r="C42" s="419">
        <v>453</v>
      </c>
      <c r="D42" s="419">
        <v>9</v>
      </c>
      <c r="E42" s="419">
        <v>287</v>
      </c>
      <c r="F42" s="419">
        <v>8</v>
      </c>
      <c r="G42" s="419">
        <v>263</v>
      </c>
      <c r="H42" s="419">
        <v>31</v>
      </c>
      <c r="I42" s="419">
        <v>545</v>
      </c>
      <c r="J42" s="419">
        <v>20</v>
      </c>
      <c r="K42" s="419">
        <v>11012</v>
      </c>
    </row>
    <row r="43" spans="1:11" s="410" customFormat="1" ht="12" customHeight="1">
      <c r="A43" s="448" t="s">
        <v>927</v>
      </c>
      <c r="B43" s="419">
        <v>8</v>
      </c>
      <c r="C43" s="419">
        <v>482</v>
      </c>
      <c r="D43" s="419">
        <v>7</v>
      </c>
      <c r="E43" s="419">
        <v>119</v>
      </c>
      <c r="F43" s="419">
        <v>8</v>
      </c>
      <c r="G43" s="419">
        <v>325</v>
      </c>
      <c r="H43" s="419">
        <v>29</v>
      </c>
      <c r="I43" s="419">
        <v>515</v>
      </c>
      <c r="J43" s="419">
        <v>16</v>
      </c>
      <c r="K43" s="419">
        <v>6511</v>
      </c>
    </row>
    <row r="44" spans="1:11" s="410" customFormat="1" ht="12" customHeight="1">
      <c r="A44" s="448" t="s">
        <v>928</v>
      </c>
      <c r="B44" s="419">
        <v>9</v>
      </c>
      <c r="C44" s="419">
        <v>405</v>
      </c>
      <c r="D44" s="419">
        <v>7</v>
      </c>
      <c r="E44" s="419">
        <v>104</v>
      </c>
      <c r="F44" s="419">
        <v>9</v>
      </c>
      <c r="G44" s="419">
        <v>325</v>
      </c>
      <c r="H44" s="419">
        <v>27</v>
      </c>
      <c r="I44" s="419">
        <v>503</v>
      </c>
      <c r="J44" s="419">
        <v>12</v>
      </c>
      <c r="K44" s="419">
        <v>2819</v>
      </c>
    </row>
    <row r="45" spans="1:11" s="410" customFormat="1" ht="12" customHeight="1">
      <c r="A45" s="448" t="s">
        <v>929</v>
      </c>
      <c r="B45" s="419">
        <v>9</v>
      </c>
      <c r="C45" s="419">
        <v>436</v>
      </c>
      <c r="D45" s="419">
        <v>4</v>
      </c>
      <c r="E45" s="419">
        <v>59</v>
      </c>
      <c r="F45" s="419">
        <v>8</v>
      </c>
      <c r="G45" s="419">
        <v>562</v>
      </c>
      <c r="H45" s="419">
        <v>25</v>
      </c>
      <c r="I45" s="419">
        <v>620</v>
      </c>
      <c r="J45" s="419">
        <v>10</v>
      </c>
      <c r="K45" s="419">
        <v>880</v>
      </c>
    </row>
    <row r="46" spans="1:11" s="410" customFormat="1" ht="12" customHeight="1">
      <c r="A46" s="448" t="s">
        <v>930</v>
      </c>
      <c r="B46" s="419">
        <v>11</v>
      </c>
      <c r="C46" s="419">
        <v>453</v>
      </c>
      <c r="D46" s="419">
        <v>5</v>
      </c>
      <c r="E46" s="419">
        <v>101</v>
      </c>
      <c r="F46" s="419">
        <v>8</v>
      </c>
      <c r="G46" s="419">
        <v>323</v>
      </c>
      <c r="H46" s="419">
        <v>31</v>
      </c>
      <c r="I46" s="419">
        <v>612</v>
      </c>
      <c r="J46" s="420">
        <v>7</v>
      </c>
      <c r="K46" s="419">
        <v>897</v>
      </c>
    </row>
    <row r="47" spans="1:11" s="410" customFormat="1" ht="12" customHeight="1">
      <c r="A47" s="448" t="s">
        <v>86</v>
      </c>
      <c r="B47" s="419">
        <v>20</v>
      </c>
      <c r="C47" s="419">
        <v>681</v>
      </c>
      <c r="D47" s="419">
        <v>6</v>
      </c>
      <c r="E47" s="419">
        <v>51</v>
      </c>
      <c r="F47" s="419">
        <v>8</v>
      </c>
      <c r="G47" s="419">
        <v>368</v>
      </c>
      <c r="H47" s="419">
        <v>28</v>
      </c>
      <c r="I47" s="419">
        <v>581</v>
      </c>
      <c r="J47" s="420">
        <v>8</v>
      </c>
      <c r="K47" s="419">
        <v>335</v>
      </c>
    </row>
    <row r="48" spans="1:11" s="410" customFormat="1" ht="12" customHeight="1">
      <c r="A48" s="448" t="s">
        <v>846</v>
      </c>
      <c r="B48" s="419">
        <v>24</v>
      </c>
      <c r="C48" s="419">
        <v>703</v>
      </c>
      <c r="D48" s="419" t="s">
        <v>83</v>
      </c>
      <c r="E48" s="419" t="s">
        <v>83</v>
      </c>
      <c r="F48" s="419" t="s">
        <v>83</v>
      </c>
      <c r="G48" s="419" t="s">
        <v>83</v>
      </c>
      <c r="H48" s="419" t="s">
        <v>83</v>
      </c>
      <c r="I48" s="419" t="s">
        <v>83</v>
      </c>
      <c r="J48" s="420" t="s">
        <v>83</v>
      </c>
      <c r="K48" s="419" t="s">
        <v>83</v>
      </c>
    </row>
    <row r="49" spans="1:12" s="410" customFormat="1" ht="12" customHeight="1">
      <c r="A49" s="448" t="s">
        <v>216</v>
      </c>
      <c r="B49" s="419">
        <v>22</v>
      </c>
      <c r="C49" s="419">
        <v>693</v>
      </c>
      <c r="D49" s="419" t="s">
        <v>83</v>
      </c>
      <c r="E49" s="419" t="s">
        <v>83</v>
      </c>
      <c r="F49" s="419" t="s">
        <v>83</v>
      </c>
      <c r="G49" s="419" t="s">
        <v>83</v>
      </c>
      <c r="H49" s="419" t="s">
        <v>83</v>
      </c>
      <c r="I49" s="419" t="s">
        <v>83</v>
      </c>
      <c r="J49" s="420" t="s">
        <v>83</v>
      </c>
      <c r="K49" s="419" t="s">
        <v>83</v>
      </c>
    </row>
    <row r="50" spans="1:12" s="410" customFormat="1" ht="12" customHeight="1">
      <c r="A50" s="448" t="s">
        <v>345</v>
      </c>
      <c r="B50" s="419">
        <v>25</v>
      </c>
      <c r="C50" s="419">
        <v>718</v>
      </c>
      <c r="D50" s="419">
        <v>5</v>
      </c>
      <c r="E50" s="419">
        <v>65</v>
      </c>
      <c r="F50" s="419">
        <v>9</v>
      </c>
      <c r="G50" s="419">
        <v>440</v>
      </c>
      <c r="H50" s="419">
        <v>26</v>
      </c>
      <c r="I50" s="419">
        <v>579</v>
      </c>
      <c r="J50" s="420">
        <v>7</v>
      </c>
      <c r="K50" s="419">
        <v>505</v>
      </c>
    </row>
    <row r="51" spans="1:12" s="410" customFormat="1" ht="12" customHeight="1">
      <c r="A51" s="448" t="s">
        <v>1086</v>
      </c>
      <c r="B51" s="419">
        <v>30</v>
      </c>
      <c r="C51" s="419">
        <v>774</v>
      </c>
      <c r="D51" s="419" t="s">
        <v>83</v>
      </c>
      <c r="E51" s="419" t="s">
        <v>83</v>
      </c>
      <c r="F51" s="419" t="s">
        <v>83</v>
      </c>
      <c r="G51" s="419" t="s">
        <v>83</v>
      </c>
      <c r="H51" s="419" t="s">
        <v>83</v>
      </c>
      <c r="I51" s="419" t="s">
        <v>83</v>
      </c>
      <c r="J51" s="420" t="s">
        <v>83</v>
      </c>
      <c r="K51" s="419" t="s">
        <v>83</v>
      </c>
    </row>
    <row r="52" spans="1:12" s="410" customFormat="1" ht="12" customHeight="1">
      <c r="A52" s="448" t="s">
        <v>1106</v>
      </c>
      <c r="B52" s="419">
        <v>25</v>
      </c>
      <c r="C52" s="419">
        <v>731</v>
      </c>
      <c r="D52" s="419" t="s">
        <v>83</v>
      </c>
      <c r="E52" s="419" t="s">
        <v>83</v>
      </c>
      <c r="F52" s="419" t="s">
        <v>83</v>
      </c>
      <c r="G52" s="419" t="s">
        <v>83</v>
      </c>
      <c r="H52" s="419" t="s">
        <v>83</v>
      </c>
      <c r="I52" s="419" t="s">
        <v>83</v>
      </c>
      <c r="J52" s="420" t="s">
        <v>83</v>
      </c>
      <c r="K52" s="419" t="s">
        <v>83</v>
      </c>
    </row>
    <row r="53" spans="1:12" s="410" customFormat="1" ht="12" customHeight="1">
      <c r="A53" s="448" t="s">
        <v>1163</v>
      </c>
      <c r="B53" s="419">
        <v>30</v>
      </c>
      <c r="C53" s="419">
        <v>762</v>
      </c>
      <c r="D53" s="419">
        <v>7</v>
      </c>
      <c r="E53" s="419">
        <v>44</v>
      </c>
      <c r="F53" s="419">
        <v>8</v>
      </c>
      <c r="G53" s="419">
        <v>540</v>
      </c>
      <c r="H53" s="419">
        <v>26</v>
      </c>
      <c r="I53" s="419">
        <v>641</v>
      </c>
      <c r="J53" s="420">
        <v>7</v>
      </c>
      <c r="K53" s="419" t="s">
        <v>83</v>
      </c>
    </row>
    <row r="54" spans="1:12" s="410" customFormat="1" ht="12" customHeight="1">
      <c r="A54" s="448" t="s">
        <v>1219</v>
      </c>
      <c r="B54" s="419">
        <v>27</v>
      </c>
      <c r="C54" s="419">
        <v>747</v>
      </c>
      <c r="D54" s="419" t="s">
        <v>83</v>
      </c>
      <c r="E54" s="419" t="s">
        <v>83</v>
      </c>
      <c r="F54" s="419" t="s">
        <v>83</v>
      </c>
      <c r="G54" s="419" t="s">
        <v>83</v>
      </c>
      <c r="H54" s="419" t="s">
        <v>83</v>
      </c>
      <c r="I54" s="419" t="s">
        <v>83</v>
      </c>
      <c r="J54" s="420" t="s">
        <v>83</v>
      </c>
      <c r="K54" s="419" t="s">
        <v>83</v>
      </c>
    </row>
    <row r="55" spans="1:12" s="410" customFormat="1" ht="12" customHeight="1">
      <c r="A55" s="448" t="s">
        <v>1286</v>
      </c>
      <c r="B55" s="419">
        <v>33</v>
      </c>
      <c r="C55" s="419">
        <v>835</v>
      </c>
      <c r="D55" s="419" t="s">
        <v>83</v>
      </c>
      <c r="E55" s="419" t="s">
        <v>83</v>
      </c>
      <c r="F55" s="419" t="s">
        <v>83</v>
      </c>
      <c r="G55" s="419" t="s">
        <v>83</v>
      </c>
      <c r="H55" s="419" t="s">
        <v>83</v>
      </c>
      <c r="I55" s="419" t="s">
        <v>83</v>
      </c>
      <c r="J55" s="640" t="s">
        <v>83</v>
      </c>
      <c r="K55" s="419" t="s">
        <v>83</v>
      </c>
    </row>
    <row r="56" spans="1:12" s="410" customFormat="1" ht="12" customHeight="1">
      <c r="A56" s="448" t="s">
        <v>1295</v>
      </c>
      <c r="B56" s="419">
        <v>37</v>
      </c>
      <c r="C56" s="419">
        <v>852</v>
      </c>
      <c r="D56" s="419" t="s">
        <v>83</v>
      </c>
      <c r="E56" s="419" t="s">
        <v>83</v>
      </c>
      <c r="F56" s="419" t="s">
        <v>83</v>
      </c>
      <c r="G56" s="419" t="s">
        <v>83</v>
      </c>
      <c r="H56" s="419" t="s">
        <v>83</v>
      </c>
      <c r="I56" s="419" t="s">
        <v>83</v>
      </c>
      <c r="J56" s="420" t="s">
        <v>83</v>
      </c>
      <c r="K56" s="419" t="s">
        <v>83</v>
      </c>
    </row>
    <row r="57" spans="1:12" s="410" customFormat="1" ht="12" customHeight="1">
      <c r="A57" s="423" t="s">
        <v>690</v>
      </c>
      <c r="B57" s="429"/>
      <c r="C57" s="429"/>
      <c r="D57" s="429"/>
      <c r="E57" s="429"/>
      <c r="F57" s="429"/>
      <c r="G57" s="429"/>
      <c r="H57" s="429"/>
      <c r="I57" s="429"/>
      <c r="J57" s="429"/>
      <c r="K57" s="429"/>
    </row>
    <row r="58" spans="1:12" ht="39.9" customHeight="1">
      <c r="A58" s="754" t="s">
        <v>1400</v>
      </c>
      <c r="B58" s="754"/>
      <c r="C58" s="754"/>
      <c r="D58" s="754"/>
      <c r="E58" s="754"/>
      <c r="F58" s="754"/>
      <c r="G58" s="754"/>
      <c r="H58" s="754"/>
      <c r="I58" s="754"/>
      <c r="J58" s="754"/>
      <c r="K58" s="754"/>
    </row>
    <row r="59" spans="1:12" ht="20.100000000000001" customHeight="1">
      <c r="A59" s="754" t="s">
        <v>1266</v>
      </c>
      <c r="B59" s="773"/>
      <c r="C59" s="773"/>
      <c r="D59" s="773"/>
      <c r="E59" s="773"/>
      <c r="F59" s="773"/>
      <c r="G59" s="773"/>
      <c r="H59" s="773"/>
      <c r="I59" s="773"/>
      <c r="J59" s="773"/>
      <c r="K59" s="773"/>
      <c r="L59" s="427"/>
    </row>
    <row r="60" spans="1:12" s="410" customFormat="1" ht="12" customHeight="1">
      <c r="A60" s="422" t="s">
        <v>252</v>
      </c>
      <c r="B60" s="421"/>
      <c r="C60" s="421"/>
      <c r="D60" s="421"/>
      <c r="E60" s="421"/>
      <c r="F60" s="421"/>
      <c r="G60" s="421"/>
      <c r="H60" s="421"/>
      <c r="I60" s="421"/>
      <c r="J60" s="421"/>
      <c r="K60" s="421"/>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8:K58"/>
    <mergeCell ref="A59:K59"/>
    <mergeCell ref="A28:C28"/>
    <mergeCell ref="A29:C29"/>
    <mergeCell ref="A30:C30"/>
    <mergeCell ref="A31:C31"/>
    <mergeCell ref="A33:K33"/>
    <mergeCell ref="A39:A40"/>
    <mergeCell ref="B39:C39"/>
    <mergeCell ref="D39:E39"/>
    <mergeCell ref="F39:G39"/>
    <mergeCell ref="H39:I39"/>
  </mergeCells>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42:A54 A55:A56"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election activeCell="A8" sqref="A8"/>
    </sheetView>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1008</v>
      </c>
      <c r="B1" s="49"/>
      <c r="C1" s="12"/>
      <c r="D1" s="12"/>
      <c r="E1" s="12"/>
      <c r="F1" s="12"/>
      <c r="G1" s="12"/>
      <c r="H1" s="12"/>
      <c r="I1" s="12"/>
      <c r="J1" s="12"/>
      <c r="K1" s="12"/>
    </row>
    <row r="2" spans="1:11" ht="12" customHeight="1">
      <c r="A2" s="42" t="s">
        <v>1331</v>
      </c>
      <c r="B2" s="31"/>
      <c r="C2" s="31"/>
      <c r="D2" s="31"/>
      <c r="E2" s="31"/>
      <c r="F2" s="31"/>
      <c r="G2" s="31"/>
      <c r="H2" s="31"/>
      <c r="I2" s="31"/>
    </row>
    <row r="3" spans="1:11" ht="12" customHeight="1"/>
    <row r="4" spans="1:11" ht="24" customHeight="1">
      <c r="A4" s="711" t="s">
        <v>1074</v>
      </c>
      <c r="B4" s="709" t="s">
        <v>1146</v>
      </c>
      <c r="C4" s="709"/>
      <c r="D4" s="709"/>
      <c r="E4" s="709"/>
      <c r="F4" s="709" t="s">
        <v>1147</v>
      </c>
      <c r="G4" s="709"/>
      <c r="H4" s="709" t="s">
        <v>175</v>
      </c>
      <c r="I4" s="710"/>
    </row>
    <row r="5" spans="1:11" ht="12" customHeight="1">
      <c r="A5" s="711"/>
      <c r="B5" s="709" t="s">
        <v>1036</v>
      </c>
      <c r="C5" s="709" t="s">
        <v>1037</v>
      </c>
      <c r="D5" s="709"/>
      <c r="E5" s="709"/>
      <c r="F5" s="709" t="s">
        <v>1036</v>
      </c>
      <c r="G5" s="709" t="s">
        <v>583</v>
      </c>
      <c r="H5" s="709" t="s">
        <v>1036</v>
      </c>
      <c r="I5" s="710" t="s">
        <v>583</v>
      </c>
    </row>
    <row r="6" spans="1:11" ht="36" customHeight="1">
      <c r="A6" s="711"/>
      <c r="B6" s="709"/>
      <c r="C6" s="47" t="s">
        <v>176</v>
      </c>
      <c r="D6" s="47" t="s">
        <v>581</v>
      </c>
      <c r="E6" s="47" t="s">
        <v>582</v>
      </c>
      <c r="F6" s="709"/>
      <c r="G6" s="709"/>
      <c r="H6" s="709"/>
      <c r="I6" s="710"/>
    </row>
    <row r="7" spans="1:11" ht="12" customHeight="1">
      <c r="A7" s="711"/>
      <c r="B7" s="709" t="s">
        <v>174</v>
      </c>
      <c r="C7" s="709"/>
      <c r="D7" s="709"/>
      <c r="E7" s="709"/>
      <c r="F7" s="709"/>
      <c r="G7" s="47" t="s">
        <v>1073</v>
      </c>
      <c r="H7" s="47" t="s">
        <v>174</v>
      </c>
      <c r="I7" s="45" t="s">
        <v>1073</v>
      </c>
    </row>
    <row r="8" spans="1:11" ht="12" customHeight="1">
      <c r="A8" s="7"/>
      <c r="B8" s="7"/>
      <c r="C8" s="7"/>
      <c r="D8" s="7"/>
      <c r="E8" s="7"/>
      <c r="F8" s="7"/>
      <c r="G8" s="7"/>
      <c r="H8" s="7"/>
      <c r="I8" s="7"/>
    </row>
    <row r="9" spans="1:11" ht="12" customHeight="1">
      <c r="A9" s="11">
        <v>2003</v>
      </c>
      <c r="B9" s="74">
        <v>302869</v>
      </c>
      <c r="C9" s="74">
        <v>139622</v>
      </c>
      <c r="D9" s="74">
        <v>21170</v>
      </c>
      <c r="E9" s="74">
        <v>142077</v>
      </c>
      <c r="F9" s="74">
        <v>1859599</v>
      </c>
      <c r="G9" s="74">
        <v>1296004</v>
      </c>
      <c r="H9" s="74">
        <v>16450</v>
      </c>
      <c r="I9" s="74">
        <v>12921</v>
      </c>
      <c r="J9" s="85"/>
      <c r="K9" s="85"/>
    </row>
    <row r="10" spans="1:11" ht="12" customHeight="1">
      <c r="A10" s="11">
        <v>2004</v>
      </c>
      <c r="B10" s="74">
        <v>305230</v>
      </c>
      <c r="C10" s="74">
        <v>141798</v>
      </c>
      <c r="D10" s="74">
        <v>21280</v>
      </c>
      <c r="E10" s="74">
        <v>142152</v>
      </c>
      <c r="F10" s="74">
        <v>1861948</v>
      </c>
      <c r="G10" s="74">
        <v>1300104</v>
      </c>
      <c r="H10" s="74">
        <v>16590</v>
      </c>
      <c r="I10" s="74">
        <v>13075</v>
      </c>
      <c r="J10" s="85"/>
      <c r="K10" s="85"/>
    </row>
    <row r="11" spans="1:11" ht="12" customHeight="1">
      <c r="A11" s="11">
        <v>2005</v>
      </c>
      <c r="B11" s="74">
        <v>307377</v>
      </c>
      <c r="C11" s="74">
        <v>143732</v>
      </c>
      <c r="D11" s="74">
        <v>21406</v>
      </c>
      <c r="E11" s="74">
        <v>142239</v>
      </c>
      <c r="F11" s="74">
        <v>1865282</v>
      </c>
      <c r="G11" s="74">
        <v>1304566</v>
      </c>
      <c r="H11" s="74">
        <v>16555</v>
      </c>
      <c r="I11" s="74">
        <v>13088</v>
      </c>
      <c r="J11" s="85"/>
      <c r="K11" s="85"/>
    </row>
    <row r="12" spans="1:11" ht="12" customHeight="1">
      <c r="A12" s="11">
        <v>2006</v>
      </c>
      <c r="B12" s="74">
        <v>309630</v>
      </c>
      <c r="C12" s="74">
        <v>145819</v>
      </c>
      <c r="D12" s="74">
        <v>21511</v>
      </c>
      <c r="E12" s="74">
        <v>142300</v>
      </c>
      <c r="F12" s="74">
        <v>1867632</v>
      </c>
      <c r="G12" s="74">
        <v>1308242</v>
      </c>
      <c r="H12" s="74">
        <v>16644</v>
      </c>
      <c r="I12" s="74">
        <v>13180</v>
      </c>
      <c r="J12" s="85"/>
      <c r="K12" s="85"/>
    </row>
    <row r="13" spans="1:11" ht="12" customHeight="1">
      <c r="A13" s="11">
        <v>2007</v>
      </c>
      <c r="B13" s="74">
        <v>311896</v>
      </c>
      <c r="C13" s="74">
        <v>147885</v>
      </c>
      <c r="D13" s="74">
        <v>21625</v>
      </c>
      <c r="E13" s="74">
        <v>142386</v>
      </c>
      <c r="F13" s="74">
        <v>1870682</v>
      </c>
      <c r="G13" s="74">
        <v>1312493</v>
      </c>
      <c r="H13" s="74">
        <v>16834</v>
      </c>
      <c r="I13" s="74">
        <v>13321</v>
      </c>
      <c r="J13" s="85"/>
      <c r="K13" s="85"/>
    </row>
    <row r="14" spans="1:11" ht="12" customHeight="1">
      <c r="A14" s="11">
        <v>2008</v>
      </c>
      <c r="B14" s="74">
        <v>313710</v>
      </c>
      <c r="C14" s="74">
        <v>149500</v>
      </c>
      <c r="D14" s="74">
        <v>21725</v>
      </c>
      <c r="E14" s="74">
        <v>142485</v>
      </c>
      <c r="F14" s="74">
        <v>1873875</v>
      </c>
      <c r="G14" s="74">
        <v>1316886</v>
      </c>
      <c r="H14" s="74">
        <v>16962</v>
      </c>
      <c r="I14" s="74">
        <v>13479</v>
      </c>
      <c r="J14" s="85"/>
      <c r="K14" s="85"/>
    </row>
    <row r="15" spans="1:11" ht="12" customHeight="1">
      <c r="A15" s="11">
        <v>2009</v>
      </c>
      <c r="B15" s="74">
        <v>315205</v>
      </c>
      <c r="C15" s="74">
        <v>150752</v>
      </c>
      <c r="D15" s="74">
        <v>21825</v>
      </c>
      <c r="E15" s="74">
        <v>142628</v>
      </c>
      <c r="F15" s="74">
        <v>1877456</v>
      </c>
      <c r="G15" s="74">
        <v>1321485</v>
      </c>
      <c r="H15" s="74">
        <v>17108</v>
      </c>
      <c r="I15" s="74">
        <v>13579</v>
      </c>
      <c r="J15" s="85"/>
      <c r="K15" s="85"/>
    </row>
    <row r="16" spans="1:11" ht="12" customHeight="1">
      <c r="A16" s="7">
        <v>2010</v>
      </c>
      <c r="B16" s="74">
        <v>310050</v>
      </c>
      <c r="C16" s="74">
        <v>157062</v>
      </c>
      <c r="D16" s="74">
        <v>16765</v>
      </c>
      <c r="E16" s="74">
        <v>136223</v>
      </c>
      <c r="F16" s="74">
        <v>1819589</v>
      </c>
      <c r="G16" s="74">
        <v>1322076</v>
      </c>
      <c r="H16" s="74">
        <v>28133</v>
      </c>
      <c r="I16" s="74">
        <v>23461</v>
      </c>
      <c r="J16" s="85"/>
      <c r="K16" s="85"/>
    </row>
    <row r="17" spans="1:12" ht="12" customHeight="1">
      <c r="A17" s="7">
        <v>2011</v>
      </c>
      <c r="B17" s="74">
        <v>311512</v>
      </c>
      <c r="C17" s="74">
        <v>158320</v>
      </c>
      <c r="D17" s="74">
        <v>16828</v>
      </c>
      <c r="E17" s="74">
        <v>136364</v>
      </c>
      <c r="F17" s="74">
        <v>1823603</v>
      </c>
      <c r="G17" s="74">
        <v>1326755</v>
      </c>
      <c r="H17" s="74">
        <v>28228</v>
      </c>
      <c r="I17" s="74">
        <v>23499</v>
      </c>
      <c r="J17" s="85"/>
      <c r="K17" s="85"/>
    </row>
    <row r="18" spans="1:12" s="286" customFormat="1" ht="12" customHeight="1">
      <c r="A18" s="285">
        <v>2012</v>
      </c>
      <c r="B18" s="74">
        <v>313564</v>
      </c>
      <c r="C18" s="74">
        <v>160108</v>
      </c>
      <c r="D18" s="74">
        <v>16899</v>
      </c>
      <c r="E18" s="74">
        <v>136557</v>
      </c>
      <c r="F18" s="74">
        <v>1828712</v>
      </c>
      <c r="G18" s="74">
        <v>1332758</v>
      </c>
      <c r="H18" s="74">
        <v>28284</v>
      </c>
      <c r="I18" s="74">
        <v>23546</v>
      </c>
      <c r="J18" s="85"/>
      <c r="K18" s="85"/>
    </row>
    <row r="19" spans="1:12" s="315" customFormat="1" ht="12" customHeight="1">
      <c r="A19" s="314">
        <v>2013</v>
      </c>
      <c r="B19" s="74">
        <v>315467</v>
      </c>
      <c r="C19" s="74">
        <v>161729</v>
      </c>
      <c r="D19" s="74">
        <v>16976</v>
      </c>
      <c r="E19" s="74">
        <v>136762</v>
      </c>
      <c r="F19" s="74">
        <v>1834551</v>
      </c>
      <c r="G19" s="74">
        <v>1339292</v>
      </c>
      <c r="H19" s="74">
        <v>28566</v>
      </c>
      <c r="I19" s="74">
        <v>23731</v>
      </c>
      <c r="J19" s="85"/>
      <c r="K19" s="85"/>
    </row>
    <row r="20" spans="1:12" s="353" customFormat="1" ht="12" customHeight="1">
      <c r="A20" s="351">
        <v>2014</v>
      </c>
      <c r="B20" s="74">
        <v>317618</v>
      </c>
      <c r="C20" s="74">
        <v>163457</v>
      </c>
      <c r="D20" s="74">
        <v>17035</v>
      </c>
      <c r="E20" s="74">
        <v>137126</v>
      </c>
      <c r="F20" s="74">
        <v>1842368</v>
      </c>
      <c r="G20" s="74">
        <v>1348018</v>
      </c>
      <c r="H20" s="74">
        <v>28814</v>
      </c>
      <c r="I20" s="74">
        <v>23871</v>
      </c>
      <c r="J20" s="85"/>
      <c r="K20" s="85"/>
    </row>
    <row r="21" spans="1:12" s="453" customFormat="1" ht="12" customHeight="1">
      <c r="A21" s="454">
        <v>2015</v>
      </c>
      <c r="B21" s="74">
        <v>319706</v>
      </c>
      <c r="C21" s="74">
        <v>164957</v>
      </c>
      <c r="D21" s="74">
        <v>17140</v>
      </c>
      <c r="E21" s="74">
        <v>137609</v>
      </c>
      <c r="F21" s="74">
        <v>1852357</v>
      </c>
      <c r="G21" s="74">
        <v>1357994</v>
      </c>
      <c r="H21" s="74">
        <v>28993</v>
      </c>
      <c r="I21" s="74">
        <v>23972</v>
      </c>
      <c r="J21" s="85"/>
      <c r="K21" s="85"/>
      <c r="L21" s="85"/>
    </row>
    <row r="22" spans="1:12" s="516" customFormat="1" ht="12" customHeight="1">
      <c r="A22" s="517">
        <v>2016</v>
      </c>
      <c r="B22" s="74">
        <v>322033</v>
      </c>
      <c r="C22" s="74">
        <v>166611</v>
      </c>
      <c r="D22" s="74">
        <v>17205</v>
      </c>
      <c r="E22" s="74">
        <v>138217</v>
      </c>
      <c r="F22" s="74">
        <v>1864419</v>
      </c>
      <c r="G22" s="74">
        <v>1369010</v>
      </c>
      <c r="H22" s="74">
        <v>29286</v>
      </c>
      <c r="I22" s="74">
        <v>24124</v>
      </c>
      <c r="J22" s="85"/>
      <c r="K22" s="85"/>
      <c r="L22" s="85"/>
    </row>
    <row r="23" spans="1:12" s="564" customFormat="1" ht="12" customHeight="1">
      <c r="A23" s="565">
        <v>2017</v>
      </c>
      <c r="B23" s="74">
        <v>324046</v>
      </c>
      <c r="C23" s="74">
        <v>167884</v>
      </c>
      <c r="D23" s="74">
        <v>17262</v>
      </c>
      <c r="E23" s="74">
        <v>138900</v>
      </c>
      <c r="F23" s="74">
        <v>1877015</v>
      </c>
      <c r="G23" s="74">
        <v>1379828</v>
      </c>
      <c r="H23" s="74">
        <v>29433</v>
      </c>
      <c r="I23" s="74">
        <v>24218</v>
      </c>
      <c r="J23" s="85"/>
      <c r="K23" s="85"/>
      <c r="L23" s="85"/>
    </row>
    <row r="24" spans="1:12" s="642" customFormat="1" ht="12" customHeight="1">
      <c r="A24" s="643">
        <v>2018</v>
      </c>
      <c r="B24" s="74">
        <v>326228</v>
      </c>
      <c r="C24" s="74">
        <v>169251</v>
      </c>
      <c r="D24" s="74">
        <v>17326</v>
      </c>
      <c r="E24" s="74">
        <v>139651</v>
      </c>
      <c r="F24" s="74">
        <v>1891975</v>
      </c>
      <c r="G24" s="74">
        <v>1391791</v>
      </c>
      <c r="H24" s="74">
        <v>29741</v>
      </c>
      <c r="I24" s="74">
        <v>24427</v>
      </c>
      <c r="J24" s="85"/>
      <c r="K24" s="85"/>
      <c r="L24" s="85"/>
    </row>
    <row r="25" spans="1:12" ht="12" customHeight="1">
      <c r="A25" s="7">
        <v>2019</v>
      </c>
      <c r="B25" s="74">
        <v>328452</v>
      </c>
      <c r="C25" s="74">
        <v>170544</v>
      </c>
      <c r="D25" s="74">
        <v>17410</v>
      </c>
      <c r="E25" s="74">
        <v>140498</v>
      </c>
      <c r="F25" s="74">
        <v>1910087</v>
      </c>
      <c r="G25" s="74">
        <v>1405281</v>
      </c>
      <c r="H25" s="74">
        <v>29879</v>
      </c>
      <c r="I25" s="74">
        <v>24521</v>
      </c>
      <c r="J25" s="85"/>
      <c r="K25" s="85"/>
      <c r="L25" s="85"/>
    </row>
    <row r="26" spans="1:12" s="22" customFormat="1" ht="12" customHeight="1">
      <c r="A26" s="20" t="s">
        <v>690</v>
      </c>
      <c r="B26" s="25"/>
      <c r="C26" s="25"/>
      <c r="D26" s="25"/>
      <c r="E26" s="25"/>
      <c r="F26" s="25"/>
    </row>
    <row r="27" spans="1:12" s="23" customFormat="1" ht="12" customHeight="1">
      <c r="A27" s="16" t="s">
        <v>718</v>
      </c>
      <c r="B27" s="8"/>
      <c r="C27" s="8"/>
      <c r="D27" s="8"/>
      <c r="E27" s="8"/>
      <c r="F27" s="8"/>
    </row>
    <row r="28" spans="1:12" s="23" customFormat="1" ht="12" customHeight="1">
      <c r="A28" s="349" t="s">
        <v>1150</v>
      </c>
      <c r="B28" s="8"/>
      <c r="C28" s="8"/>
      <c r="D28" s="8"/>
      <c r="E28" s="8"/>
      <c r="F28" s="8"/>
    </row>
    <row r="29" spans="1:12" s="23" customFormat="1" ht="12" customHeight="1">
      <c r="A29" s="16" t="s">
        <v>1148</v>
      </c>
      <c r="B29" s="8"/>
      <c r="C29" s="8"/>
      <c r="D29" s="8"/>
      <c r="E29" s="8"/>
      <c r="F29" s="8"/>
    </row>
    <row r="30" spans="1:12" s="23" customFormat="1" ht="12" customHeight="1">
      <c r="A30" s="16" t="s">
        <v>1149</v>
      </c>
      <c r="B30" s="8"/>
      <c r="C30" s="8"/>
      <c r="D30" s="8"/>
      <c r="E30" s="8"/>
      <c r="F30" s="8"/>
    </row>
    <row r="31" spans="1:12" s="23" customFormat="1" ht="12" customHeight="1">
      <c r="A31" s="16" t="s">
        <v>551</v>
      </c>
      <c r="B31" s="8"/>
      <c r="C31" s="8"/>
      <c r="D31" s="8"/>
      <c r="E31" s="8"/>
      <c r="F31" s="8"/>
    </row>
    <row r="32" spans="1:12" s="23" customFormat="1" ht="12" customHeight="1">
      <c r="A32" s="16"/>
      <c r="B32" s="8"/>
      <c r="C32" s="8"/>
      <c r="D32" s="8"/>
      <c r="E32" s="8"/>
      <c r="F32" s="8"/>
    </row>
    <row r="33" spans="1:10" ht="12" customHeight="1"/>
    <row r="34" spans="1:10" ht="12" customHeight="1">
      <c r="A34" s="42" t="s">
        <v>1332</v>
      </c>
      <c r="B34" s="31"/>
      <c r="C34" s="31"/>
      <c r="D34" s="31"/>
      <c r="E34" s="31"/>
      <c r="F34" s="31"/>
      <c r="G34" s="31"/>
      <c r="H34" s="31"/>
    </row>
    <row r="35" spans="1:10" ht="12" customHeight="1"/>
    <row r="36" spans="1:10" ht="12" customHeight="1">
      <c r="A36" s="705" t="s">
        <v>1035</v>
      </c>
      <c r="B36" s="704" t="s">
        <v>584</v>
      </c>
      <c r="C36" s="704"/>
      <c r="D36" s="704"/>
      <c r="E36" s="704"/>
      <c r="F36" s="704"/>
      <c r="G36" s="709" t="s">
        <v>585</v>
      </c>
      <c r="H36" s="710"/>
    </row>
    <row r="37" spans="1:10" ht="12" customHeight="1">
      <c r="A37" s="705"/>
      <c r="B37" s="704" t="s">
        <v>1036</v>
      </c>
      <c r="C37" s="704" t="s">
        <v>1037</v>
      </c>
      <c r="D37" s="704"/>
      <c r="E37" s="704"/>
      <c r="F37" s="704"/>
      <c r="G37" s="709" t="s">
        <v>1036</v>
      </c>
      <c r="H37" s="710" t="s">
        <v>583</v>
      </c>
    </row>
    <row r="38" spans="1:10" ht="36" customHeight="1">
      <c r="A38" s="705"/>
      <c r="B38" s="704"/>
      <c r="C38" s="47" t="s">
        <v>176</v>
      </c>
      <c r="D38" s="47" t="s">
        <v>586</v>
      </c>
      <c r="E38" s="47" t="s">
        <v>582</v>
      </c>
      <c r="F38" s="47" t="s">
        <v>587</v>
      </c>
      <c r="G38" s="709"/>
      <c r="H38" s="710"/>
    </row>
    <row r="39" spans="1:10" ht="12" customHeight="1">
      <c r="A39" s="705"/>
      <c r="B39" s="704" t="s">
        <v>174</v>
      </c>
      <c r="C39" s="704"/>
      <c r="D39" s="704"/>
      <c r="E39" s="704"/>
      <c r="F39" s="704"/>
      <c r="G39" s="704"/>
      <c r="H39" s="45" t="s">
        <v>588</v>
      </c>
    </row>
    <row r="40" spans="1:10" ht="12" customHeight="1">
      <c r="A40" s="72"/>
      <c r="B40" s="64"/>
      <c r="C40" s="64"/>
      <c r="D40" s="64"/>
      <c r="E40" s="64"/>
      <c r="F40" s="64"/>
      <c r="G40" s="64"/>
      <c r="H40" s="7"/>
    </row>
    <row r="41" spans="1:10" ht="12" customHeight="1">
      <c r="A41" s="13">
        <v>2003</v>
      </c>
      <c r="B41" s="92">
        <v>1918</v>
      </c>
      <c r="C41" s="92">
        <v>1708</v>
      </c>
      <c r="D41" s="92">
        <v>106</v>
      </c>
      <c r="E41" s="92">
        <v>102</v>
      </c>
      <c r="F41" s="92">
        <v>2</v>
      </c>
      <c r="G41" s="92">
        <v>3153</v>
      </c>
      <c r="H41" s="80">
        <v>339.8</v>
      </c>
      <c r="I41" s="85"/>
      <c r="J41" s="85"/>
    </row>
    <row r="42" spans="1:10" ht="12" customHeight="1">
      <c r="A42" s="13">
        <v>2004</v>
      </c>
      <c r="B42" s="92">
        <v>2408</v>
      </c>
      <c r="C42" s="92">
        <v>2233</v>
      </c>
      <c r="D42" s="92">
        <v>95</v>
      </c>
      <c r="E42" s="92">
        <v>79</v>
      </c>
      <c r="F42" s="92">
        <v>1</v>
      </c>
      <c r="G42" s="92">
        <v>3380</v>
      </c>
      <c r="H42" s="80">
        <v>366</v>
      </c>
      <c r="I42" s="85"/>
      <c r="J42" s="85"/>
    </row>
    <row r="43" spans="1:10" ht="12" customHeight="1">
      <c r="A43" s="13">
        <v>2005</v>
      </c>
      <c r="B43" s="92">
        <v>2151</v>
      </c>
      <c r="C43" s="92">
        <v>1969</v>
      </c>
      <c r="D43" s="92">
        <v>109</v>
      </c>
      <c r="E43" s="92">
        <v>72</v>
      </c>
      <c r="F43" s="92">
        <v>1</v>
      </c>
      <c r="G43" s="92">
        <v>3184</v>
      </c>
      <c r="H43" s="80">
        <v>357.7</v>
      </c>
      <c r="I43" s="85"/>
      <c r="J43" s="85"/>
    </row>
    <row r="44" spans="1:10" ht="12" customHeight="1">
      <c r="A44" s="13">
        <v>2006</v>
      </c>
      <c r="B44" s="92">
        <v>2303</v>
      </c>
      <c r="C44" s="92">
        <v>2175</v>
      </c>
      <c r="D44" s="92">
        <v>77</v>
      </c>
      <c r="E44" s="92">
        <v>50</v>
      </c>
      <c r="F44" s="92">
        <v>1</v>
      </c>
      <c r="G44" s="92">
        <v>2781</v>
      </c>
      <c r="H44" s="80">
        <v>330.7</v>
      </c>
      <c r="I44" s="85"/>
      <c r="J44" s="85"/>
    </row>
    <row r="45" spans="1:10" ht="12" customHeight="1">
      <c r="A45" s="13">
        <v>2007</v>
      </c>
      <c r="B45" s="92">
        <v>2271</v>
      </c>
      <c r="C45" s="92">
        <v>2096</v>
      </c>
      <c r="D45" s="92">
        <v>103</v>
      </c>
      <c r="E45" s="92">
        <v>71</v>
      </c>
      <c r="F45" s="92">
        <v>1</v>
      </c>
      <c r="G45" s="92">
        <v>3330</v>
      </c>
      <c r="H45" s="80">
        <v>377.5</v>
      </c>
      <c r="I45" s="85"/>
      <c r="J45" s="85"/>
    </row>
    <row r="46" spans="1:10" ht="12" customHeight="1">
      <c r="A46" s="13">
        <v>2008</v>
      </c>
      <c r="B46" s="92">
        <v>1821</v>
      </c>
      <c r="C46" s="92">
        <v>1654</v>
      </c>
      <c r="D46" s="92">
        <v>88</v>
      </c>
      <c r="E46" s="92">
        <v>78</v>
      </c>
      <c r="F46" s="92">
        <v>1</v>
      </c>
      <c r="G46" s="92">
        <v>2992</v>
      </c>
      <c r="H46" s="80">
        <v>341.3</v>
      </c>
      <c r="I46" s="85"/>
      <c r="J46" s="85"/>
    </row>
    <row r="47" spans="1:10" ht="12" customHeight="1">
      <c r="A47" s="13">
        <v>2009</v>
      </c>
      <c r="B47" s="92">
        <v>1487</v>
      </c>
      <c r="C47" s="92">
        <v>1282</v>
      </c>
      <c r="D47" s="92">
        <v>88</v>
      </c>
      <c r="E47" s="92">
        <v>117</v>
      </c>
      <c r="F47" s="92" t="s">
        <v>1052</v>
      </c>
      <c r="G47" s="92">
        <v>2833</v>
      </c>
      <c r="H47" s="80">
        <v>336.7</v>
      </c>
      <c r="I47" s="85"/>
      <c r="J47" s="85"/>
    </row>
    <row r="48" spans="1:10" ht="12" customHeight="1">
      <c r="A48" s="13">
        <v>2010</v>
      </c>
      <c r="B48" s="92">
        <v>1462</v>
      </c>
      <c r="C48" s="92">
        <v>1286</v>
      </c>
      <c r="D48" s="92">
        <v>82</v>
      </c>
      <c r="E48" s="92">
        <v>94</v>
      </c>
      <c r="F48" s="92" t="s">
        <v>1052</v>
      </c>
      <c r="G48" s="92">
        <v>3374</v>
      </c>
      <c r="H48" s="80">
        <v>385.3</v>
      </c>
      <c r="I48" s="85"/>
      <c r="J48" s="85"/>
    </row>
    <row r="49" spans="1:10" ht="12" customHeight="1">
      <c r="A49" s="13">
        <v>2011</v>
      </c>
      <c r="B49" s="92">
        <v>1572</v>
      </c>
      <c r="C49" s="92">
        <v>1377</v>
      </c>
      <c r="D49" s="92">
        <v>66</v>
      </c>
      <c r="E49" s="92">
        <v>129</v>
      </c>
      <c r="F49" s="92" t="s">
        <v>1052</v>
      </c>
      <c r="G49" s="92">
        <v>3499</v>
      </c>
      <c r="H49" s="80">
        <v>403.4</v>
      </c>
      <c r="I49" s="85"/>
      <c r="J49" s="85"/>
    </row>
    <row r="50" spans="1:10" s="286" customFormat="1" ht="12" customHeight="1">
      <c r="A50" s="13">
        <v>2012</v>
      </c>
      <c r="B50" s="92">
        <v>2065</v>
      </c>
      <c r="C50" s="92">
        <v>1830</v>
      </c>
      <c r="D50" s="92">
        <v>78</v>
      </c>
      <c r="E50" s="92">
        <v>156</v>
      </c>
      <c r="F50" s="92">
        <v>1</v>
      </c>
      <c r="G50" s="92">
        <v>4180</v>
      </c>
      <c r="H50" s="80">
        <v>484.33</v>
      </c>
      <c r="I50" s="85"/>
      <c r="J50" s="85"/>
    </row>
    <row r="51" spans="1:10" s="315" customFormat="1" ht="12" customHeight="1">
      <c r="A51" s="13">
        <v>2013</v>
      </c>
      <c r="B51" s="92">
        <v>2010</v>
      </c>
      <c r="C51" s="92">
        <v>1765</v>
      </c>
      <c r="D51" s="92">
        <v>66</v>
      </c>
      <c r="E51" s="92">
        <v>178</v>
      </c>
      <c r="F51" s="92">
        <v>1</v>
      </c>
      <c r="G51" s="92">
        <v>4526</v>
      </c>
      <c r="H51" s="80">
        <v>508.2</v>
      </c>
      <c r="I51" s="85"/>
      <c r="J51" s="85"/>
    </row>
    <row r="52" spans="1:10" s="353" customFormat="1" ht="12" customHeight="1">
      <c r="A52" s="13">
        <v>2014</v>
      </c>
      <c r="B52" s="352">
        <v>2131</v>
      </c>
      <c r="C52" s="352">
        <v>1751</v>
      </c>
      <c r="D52" s="352">
        <v>55</v>
      </c>
      <c r="E52" s="352">
        <v>320</v>
      </c>
      <c r="F52" s="352">
        <v>5</v>
      </c>
      <c r="G52" s="352">
        <v>7069</v>
      </c>
      <c r="H52" s="80">
        <v>721.9</v>
      </c>
      <c r="I52" s="85"/>
      <c r="J52" s="85"/>
    </row>
    <row r="53" spans="1:10" s="453" customFormat="1" ht="12" customHeight="1">
      <c r="A53" s="13">
        <v>2015</v>
      </c>
      <c r="B53" s="392">
        <v>2011</v>
      </c>
      <c r="C53" s="392">
        <v>1496</v>
      </c>
      <c r="D53" s="392">
        <v>89</v>
      </c>
      <c r="E53" s="392">
        <v>422</v>
      </c>
      <c r="F53" s="392">
        <v>4</v>
      </c>
      <c r="G53" s="392">
        <v>8704</v>
      </c>
      <c r="H53" s="80">
        <v>831</v>
      </c>
      <c r="I53" s="85"/>
      <c r="J53" s="85"/>
    </row>
    <row r="54" spans="1:10" s="516" customFormat="1" ht="12" customHeight="1">
      <c r="A54" s="13">
        <v>2016</v>
      </c>
      <c r="B54" s="392">
        <v>2217</v>
      </c>
      <c r="C54" s="392">
        <v>1631</v>
      </c>
      <c r="D54" s="392">
        <v>57</v>
      </c>
      <c r="E54" s="392">
        <v>522</v>
      </c>
      <c r="F54" s="392">
        <v>7</v>
      </c>
      <c r="G54" s="392">
        <v>10608</v>
      </c>
      <c r="H54" s="80">
        <v>909.2</v>
      </c>
      <c r="I54" s="85"/>
      <c r="J54" s="85"/>
    </row>
    <row r="55" spans="1:10" s="564" customFormat="1" ht="12" customHeight="1">
      <c r="A55" s="13">
        <v>2017</v>
      </c>
      <c r="B55" s="392">
        <v>1943</v>
      </c>
      <c r="C55" s="392">
        <v>1271</v>
      </c>
      <c r="D55" s="392">
        <v>53</v>
      </c>
      <c r="E55" s="392">
        <v>600</v>
      </c>
      <c r="F55" s="392">
        <v>19</v>
      </c>
      <c r="G55" s="392">
        <v>12785</v>
      </c>
      <c r="H55" s="80">
        <v>934.45</v>
      </c>
      <c r="I55" s="85"/>
      <c r="J55" s="85"/>
    </row>
    <row r="56" spans="1:10" s="642" customFormat="1" ht="12" customHeight="1">
      <c r="A56" s="13">
        <v>2018</v>
      </c>
      <c r="B56" s="392">
        <v>2101</v>
      </c>
      <c r="C56" s="392">
        <v>1371</v>
      </c>
      <c r="D56" s="392">
        <v>49</v>
      </c>
      <c r="E56" s="392">
        <v>666</v>
      </c>
      <c r="F56" s="392">
        <v>15</v>
      </c>
      <c r="G56" s="392">
        <v>14327</v>
      </c>
      <c r="H56" s="80">
        <v>1043.32</v>
      </c>
      <c r="I56" s="85"/>
      <c r="J56" s="85"/>
    </row>
    <row r="57" spans="1:10" ht="12" customHeight="1">
      <c r="A57" s="13">
        <v>2019</v>
      </c>
      <c r="B57" s="92">
        <v>2144</v>
      </c>
      <c r="C57" s="92">
        <v>1297</v>
      </c>
      <c r="D57" s="92">
        <v>48</v>
      </c>
      <c r="E57" s="92">
        <v>795</v>
      </c>
      <c r="F57" s="92">
        <v>4</v>
      </c>
      <c r="G57" s="92">
        <v>16769</v>
      </c>
      <c r="H57" s="80">
        <v>1202.68</v>
      </c>
      <c r="I57" s="85"/>
      <c r="J57" s="85"/>
    </row>
    <row r="58" spans="1:10" ht="12" customHeight="1">
      <c r="A58" s="20" t="s">
        <v>690</v>
      </c>
      <c r="B58" s="25"/>
      <c r="C58" s="25"/>
      <c r="D58" s="25"/>
      <c r="E58" s="25"/>
      <c r="F58" s="25"/>
      <c r="G58" s="22"/>
      <c r="H58" s="22"/>
    </row>
    <row r="59" spans="1:10" ht="12" customHeight="1">
      <c r="A59" s="16" t="s">
        <v>595</v>
      </c>
      <c r="B59" s="8"/>
      <c r="C59" s="8"/>
      <c r="D59" s="8"/>
      <c r="E59" s="8"/>
      <c r="F59" s="8"/>
      <c r="G59" s="23"/>
      <c r="H59" s="23"/>
    </row>
    <row r="60" spans="1:10" ht="12" customHeight="1">
      <c r="A60" s="16" t="s">
        <v>596</v>
      </c>
      <c r="B60" s="8"/>
      <c r="C60" s="8"/>
      <c r="D60" s="8"/>
      <c r="E60" s="8"/>
      <c r="F60" s="8"/>
      <c r="G60" s="23"/>
      <c r="H60" s="23"/>
    </row>
    <row r="61" spans="1:10" ht="12" customHeight="1">
      <c r="A61" s="16" t="s">
        <v>954</v>
      </c>
      <c r="B61" s="8"/>
      <c r="C61" s="8"/>
      <c r="D61" s="8"/>
      <c r="E61" s="8"/>
      <c r="F61" s="8"/>
      <c r="G61" s="23"/>
      <c r="H61" s="23"/>
    </row>
  </sheetData>
  <mergeCells count="19">
    <mergeCell ref="G5:G6"/>
    <mergeCell ref="H5:H6"/>
    <mergeCell ref="I5:I6"/>
    <mergeCell ref="H37:H38"/>
    <mergeCell ref="B39:G39"/>
    <mergeCell ref="B7:F7"/>
    <mergeCell ref="A4:A7"/>
    <mergeCell ref="B4:E4"/>
    <mergeCell ref="F4:G4"/>
    <mergeCell ref="A36:A39"/>
    <mergeCell ref="B36:F36"/>
    <mergeCell ref="G36:H36"/>
    <mergeCell ref="B37:B38"/>
    <mergeCell ref="C37:F37"/>
    <mergeCell ref="G37:G38"/>
    <mergeCell ref="H4:I4"/>
    <mergeCell ref="B5:B6"/>
    <mergeCell ref="C5:E5"/>
    <mergeCell ref="F5:F6"/>
  </mergeCells>
  <phoneticPr fontId="6" type="noConversion"/>
  <hyperlinks>
    <hyperlink ref="A2:G2" location="Inhaltsverzeichnis!A85" display="2.1.7 Bestand an Wohngebäuden und Wohnungen sowie Wohnfläche 2000 – 2011"/>
    <hyperlink ref="A34:H34"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workbookViewId="0">
      <selection activeCell="A8" sqref="A8"/>
    </sheetView>
  </sheetViews>
  <sheetFormatPr baseColWidth="10" defaultColWidth="11.44140625" defaultRowHeight="13.2"/>
  <cols>
    <col min="1" max="1" width="6" style="5" customWidth="1"/>
    <col min="2" max="10" width="8.6640625" style="5" customWidth="1"/>
    <col min="11" max="16384" width="11.44140625" style="5"/>
  </cols>
  <sheetData>
    <row r="1" spans="1:13" ht="12" customHeight="1">
      <c r="A1" s="49" t="s">
        <v>1008</v>
      </c>
      <c r="B1" s="49"/>
      <c r="C1" s="12"/>
      <c r="D1" s="12"/>
      <c r="E1" s="12"/>
      <c r="F1" s="12"/>
      <c r="G1" s="393"/>
    </row>
    <row r="2" spans="1:13" customFormat="1" ht="12" customHeight="1">
      <c r="A2" s="42" t="s">
        <v>1333</v>
      </c>
      <c r="B2" s="31"/>
      <c r="C2" s="31"/>
      <c r="D2" s="31"/>
      <c r="E2" s="31"/>
      <c r="F2" s="31"/>
      <c r="G2" s="31"/>
      <c r="H2" s="31"/>
    </row>
    <row r="3" spans="1:13" customFormat="1" ht="12" customHeight="1">
      <c r="A3" s="5"/>
      <c r="B3" s="395"/>
      <c r="C3" s="5"/>
      <c r="D3" s="5"/>
      <c r="E3" s="5"/>
      <c r="F3" s="5"/>
      <c r="G3" s="399"/>
    </row>
    <row r="4" spans="1:13" customFormat="1" ht="12" customHeight="1">
      <c r="A4" s="705" t="s">
        <v>1035</v>
      </c>
      <c r="B4" s="702" t="s">
        <v>589</v>
      </c>
      <c r="C4" s="703"/>
      <c r="D4" s="703"/>
      <c r="E4" s="703"/>
      <c r="F4" s="703"/>
      <c r="G4" s="703"/>
      <c r="H4" s="703"/>
      <c r="I4" s="703"/>
      <c r="J4" s="703"/>
    </row>
    <row r="5" spans="1:13" customFormat="1" ht="12" customHeight="1">
      <c r="A5" s="705"/>
      <c r="B5" s="783" t="s">
        <v>1036</v>
      </c>
      <c r="C5" s="781" t="s">
        <v>593</v>
      </c>
      <c r="D5" s="782"/>
      <c r="E5" s="782"/>
      <c r="F5" s="782"/>
      <c r="G5" s="782"/>
      <c r="H5" s="782"/>
      <c r="I5" s="782"/>
      <c r="J5" s="782"/>
    </row>
    <row r="6" spans="1:13" customFormat="1" ht="36" customHeight="1">
      <c r="A6" s="705"/>
      <c r="B6" s="781"/>
      <c r="C6" s="47" t="s">
        <v>71</v>
      </c>
      <c r="D6" s="47" t="s">
        <v>590</v>
      </c>
      <c r="E6" s="47" t="s">
        <v>950</v>
      </c>
      <c r="F6" s="47" t="s">
        <v>951</v>
      </c>
      <c r="G6" s="389" t="s">
        <v>689</v>
      </c>
      <c r="H6" s="45" t="s">
        <v>952</v>
      </c>
      <c r="I6" s="47" t="s">
        <v>953</v>
      </c>
      <c r="J6" s="45" t="s">
        <v>591</v>
      </c>
    </row>
    <row r="7" spans="1:13" customFormat="1" ht="12" customHeight="1">
      <c r="A7" s="705"/>
      <c r="B7" s="702" t="s">
        <v>174</v>
      </c>
      <c r="C7" s="703"/>
      <c r="D7" s="703"/>
      <c r="E7" s="703"/>
      <c r="F7" s="703"/>
      <c r="G7" s="703"/>
      <c r="H7" s="703"/>
      <c r="I7" s="703"/>
      <c r="J7" s="703"/>
    </row>
    <row r="8" spans="1:13" customFormat="1" ht="12" customHeight="1">
      <c r="A8" s="72"/>
      <c r="B8" s="391"/>
      <c r="C8" s="64"/>
      <c r="D8" s="64"/>
      <c r="E8" s="64"/>
      <c r="F8" s="64"/>
      <c r="G8" s="391"/>
      <c r="H8" s="7"/>
      <c r="I8" s="5"/>
      <c r="J8" s="5"/>
    </row>
    <row r="9" spans="1:13" customFormat="1" ht="12" customHeight="1">
      <c r="A9" s="13">
        <v>2003</v>
      </c>
      <c r="B9" s="392">
        <v>1918</v>
      </c>
      <c r="C9" s="92">
        <v>136</v>
      </c>
      <c r="D9" s="92" t="s">
        <v>1052</v>
      </c>
      <c r="E9" s="92">
        <v>34</v>
      </c>
      <c r="F9" s="92">
        <v>1707</v>
      </c>
      <c r="G9" s="392">
        <v>11</v>
      </c>
      <c r="H9" s="92">
        <v>24</v>
      </c>
      <c r="I9" s="92">
        <v>2</v>
      </c>
      <c r="J9" s="92">
        <v>4</v>
      </c>
      <c r="K9" s="183"/>
      <c r="L9" s="183"/>
      <c r="M9" s="183"/>
    </row>
    <row r="10" spans="1:13" customFormat="1" ht="12" customHeight="1">
      <c r="A10" s="13">
        <v>2004</v>
      </c>
      <c r="B10" s="392">
        <v>2408</v>
      </c>
      <c r="C10" s="92">
        <v>126</v>
      </c>
      <c r="D10" s="92" t="s">
        <v>1052</v>
      </c>
      <c r="E10" s="92">
        <v>29</v>
      </c>
      <c r="F10" s="92">
        <v>2181</v>
      </c>
      <c r="G10" s="392">
        <v>12</v>
      </c>
      <c r="H10" s="92">
        <v>58</v>
      </c>
      <c r="I10" s="92" t="s">
        <v>1052</v>
      </c>
      <c r="J10" s="92">
        <v>2</v>
      </c>
      <c r="K10" s="183"/>
      <c r="L10" s="183"/>
      <c r="M10" s="183"/>
    </row>
    <row r="11" spans="1:13" customFormat="1" ht="12" customHeight="1">
      <c r="A11" s="13">
        <v>2005</v>
      </c>
      <c r="B11" s="392">
        <v>2151</v>
      </c>
      <c r="C11" s="92">
        <v>156</v>
      </c>
      <c r="D11" s="92">
        <v>2</v>
      </c>
      <c r="E11" s="92">
        <v>49</v>
      </c>
      <c r="F11" s="92">
        <v>1815</v>
      </c>
      <c r="G11" s="392">
        <v>3</v>
      </c>
      <c r="H11" s="92">
        <v>100</v>
      </c>
      <c r="I11" s="92" t="s">
        <v>1052</v>
      </c>
      <c r="J11" s="92">
        <v>26</v>
      </c>
      <c r="K11" s="183"/>
      <c r="L11" s="183"/>
      <c r="M11" s="183"/>
    </row>
    <row r="12" spans="1:13" customFormat="1" ht="12" customHeight="1">
      <c r="A12" s="13">
        <v>2006</v>
      </c>
      <c r="B12" s="392">
        <v>2303</v>
      </c>
      <c r="C12" s="92">
        <v>81</v>
      </c>
      <c r="D12" s="92" t="s">
        <v>1052</v>
      </c>
      <c r="E12" s="92">
        <v>29</v>
      </c>
      <c r="F12" s="92">
        <v>1983</v>
      </c>
      <c r="G12" s="392">
        <v>16</v>
      </c>
      <c r="H12" s="92">
        <v>180</v>
      </c>
      <c r="I12" s="92">
        <v>4</v>
      </c>
      <c r="J12" s="92">
        <v>10</v>
      </c>
      <c r="K12" s="183"/>
      <c r="L12" s="183"/>
      <c r="M12" s="183"/>
    </row>
    <row r="13" spans="1:13" customFormat="1" ht="12" customHeight="1">
      <c r="A13" s="13">
        <v>2007</v>
      </c>
      <c r="B13" s="392">
        <v>2271</v>
      </c>
      <c r="C13" s="92">
        <v>62</v>
      </c>
      <c r="D13" s="92">
        <v>1</v>
      </c>
      <c r="E13" s="92">
        <v>15</v>
      </c>
      <c r="F13" s="92">
        <v>1801</v>
      </c>
      <c r="G13" s="392">
        <v>15</v>
      </c>
      <c r="H13" s="92">
        <v>348</v>
      </c>
      <c r="I13" s="92">
        <v>12</v>
      </c>
      <c r="J13" s="92">
        <v>17</v>
      </c>
      <c r="K13" s="183"/>
      <c r="L13" s="183"/>
      <c r="M13" s="183"/>
    </row>
    <row r="14" spans="1:13" customFormat="1" ht="12" customHeight="1">
      <c r="A14" s="13">
        <v>2008</v>
      </c>
      <c r="B14" s="392">
        <v>1821</v>
      </c>
      <c r="C14" s="92">
        <v>116</v>
      </c>
      <c r="D14" s="92">
        <v>2</v>
      </c>
      <c r="E14" s="92">
        <v>11</v>
      </c>
      <c r="F14" s="92">
        <v>1318</v>
      </c>
      <c r="G14" s="392">
        <v>10</v>
      </c>
      <c r="H14" s="92">
        <v>341</v>
      </c>
      <c r="I14" s="92">
        <v>4</v>
      </c>
      <c r="J14" s="92">
        <v>19</v>
      </c>
      <c r="K14" s="183"/>
      <c r="L14" s="183"/>
      <c r="M14" s="183"/>
    </row>
    <row r="15" spans="1:13" customFormat="1" ht="12" customHeight="1">
      <c r="A15" s="13">
        <v>2009</v>
      </c>
      <c r="B15" s="392">
        <v>1487</v>
      </c>
      <c r="C15" s="92">
        <v>67</v>
      </c>
      <c r="D15" s="92" t="s">
        <v>1052</v>
      </c>
      <c r="E15" s="92">
        <v>10</v>
      </c>
      <c r="F15" s="92">
        <v>1010</v>
      </c>
      <c r="G15" s="392">
        <v>6</v>
      </c>
      <c r="H15" s="92">
        <v>366</v>
      </c>
      <c r="I15" s="92">
        <v>6</v>
      </c>
      <c r="J15" s="92">
        <v>22</v>
      </c>
      <c r="K15" s="183"/>
      <c r="L15" s="183"/>
      <c r="M15" s="183"/>
    </row>
    <row r="16" spans="1:13" customFormat="1" ht="12" customHeight="1">
      <c r="A16" s="13">
        <v>2010</v>
      </c>
      <c r="B16" s="392">
        <v>1462</v>
      </c>
      <c r="C16" s="92">
        <v>51</v>
      </c>
      <c r="D16" s="74" t="s">
        <v>83</v>
      </c>
      <c r="E16" s="92">
        <v>7</v>
      </c>
      <c r="F16" s="92">
        <v>841</v>
      </c>
      <c r="G16" s="392">
        <v>9</v>
      </c>
      <c r="H16" s="92">
        <v>518</v>
      </c>
      <c r="I16" s="92">
        <v>8</v>
      </c>
      <c r="J16" s="92">
        <v>27</v>
      </c>
      <c r="K16" s="183"/>
      <c r="L16" s="183"/>
      <c r="M16" s="183"/>
    </row>
    <row r="17" spans="1:13" customFormat="1" ht="12" customHeight="1">
      <c r="A17" s="13">
        <v>2011</v>
      </c>
      <c r="B17" s="392">
        <v>1572</v>
      </c>
      <c r="C17" s="92">
        <v>165</v>
      </c>
      <c r="D17" s="74" t="s">
        <v>83</v>
      </c>
      <c r="E17" s="92">
        <v>5</v>
      </c>
      <c r="F17" s="92">
        <v>914</v>
      </c>
      <c r="G17" s="392">
        <v>18</v>
      </c>
      <c r="H17" s="92">
        <v>426</v>
      </c>
      <c r="I17" s="92">
        <v>9</v>
      </c>
      <c r="J17" s="92">
        <v>34</v>
      </c>
      <c r="K17" s="183"/>
      <c r="L17" s="183"/>
      <c r="M17" s="183"/>
    </row>
    <row r="18" spans="1:13" customFormat="1" ht="12" customHeight="1">
      <c r="A18" s="13">
        <v>2012</v>
      </c>
      <c r="B18" s="392">
        <v>2065</v>
      </c>
      <c r="C18" s="92">
        <v>244</v>
      </c>
      <c r="D18" s="74" t="s">
        <v>83</v>
      </c>
      <c r="E18" s="92">
        <v>6</v>
      </c>
      <c r="F18" s="92">
        <v>1241</v>
      </c>
      <c r="G18" s="392">
        <v>9</v>
      </c>
      <c r="H18" s="92">
        <v>526</v>
      </c>
      <c r="I18" s="92">
        <v>9</v>
      </c>
      <c r="J18" s="92">
        <v>26</v>
      </c>
      <c r="K18" s="183"/>
      <c r="L18" s="183"/>
      <c r="M18" s="183"/>
    </row>
    <row r="19" spans="1:13" customFormat="1" ht="12" customHeight="1">
      <c r="A19" s="13">
        <v>2013</v>
      </c>
      <c r="B19" s="392">
        <v>2010</v>
      </c>
      <c r="C19" s="92">
        <v>377</v>
      </c>
      <c r="D19" s="74" t="s">
        <v>83</v>
      </c>
      <c r="E19" s="92">
        <v>4</v>
      </c>
      <c r="F19" s="92">
        <v>1125</v>
      </c>
      <c r="G19" s="392">
        <v>15</v>
      </c>
      <c r="H19" s="92">
        <v>463</v>
      </c>
      <c r="I19" s="92">
        <v>6</v>
      </c>
      <c r="J19" s="92">
        <v>15</v>
      </c>
      <c r="K19" s="183"/>
      <c r="L19" s="183"/>
      <c r="M19" s="183"/>
    </row>
    <row r="20" spans="1:13" customFormat="1" ht="12" customHeight="1">
      <c r="A20" s="13">
        <v>2014</v>
      </c>
      <c r="B20" s="392">
        <v>2131</v>
      </c>
      <c r="C20" s="352">
        <v>377</v>
      </c>
      <c r="D20" s="74" t="s">
        <v>83</v>
      </c>
      <c r="E20" s="352">
        <v>9</v>
      </c>
      <c r="F20" s="352">
        <v>1207</v>
      </c>
      <c r="G20" s="392">
        <v>14</v>
      </c>
      <c r="H20" s="352">
        <v>491</v>
      </c>
      <c r="I20" s="352">
        <v>4</v>
      </c>
      <c r="J20" s="352">
        <v>27</v>
      </c>
      <c r="K20" s="183"/>
      <c r="L20" s="183"/>
      <c r="M20" s="183"/>
    </row>
    <row r="21" spans="1:13" customFormat="1" ht="12" customHeight="1">
      <c r="A21" s="13">
        <v>2015</v>
      </c>
      <c r="B21" s="392">
        <v>2011</v>
      </c>
      <c r="C21" s="392">
        <v>335</v>
      </c>
      <c r="D21" s="74" t="s">
        <v>83</v>
      </c>
      <c r="E21" s="392">
        <v>9</v>
      </c>
      <c r="F21" s="392">
        <v>1222</v>
      </c>
      <c r="G21" s="392">
        <v>12</v>
      </c>
      <c r="H21" s="392">
        <v>398</v>
      </c>
      <c r="I21" s="392">
        <v>11</v>
      </c>
      <c r="J21" s="392">
        <v>24</v>
      </c>
      <c r="K21" s="183"/>
      <c r="L21" s="183"/>
      <c r="M21" s="183"/>
    </row>
    <row r="22" spans="1:13" customFormat="1" ht="12" customHeight="1">
      <c r="A22" s="13">
        <v>2016</v>
      </c>
      <c r="B22" s="392">
        <v>2217</v>
      </c>
      <c r="C22" s="392">
        <v>530</v>
      </c>
      <c r="D22" s="74" t="s">
        <v>83</v>
      </c>
      <c r="E22" s="392">
        <v>3</v>
      </c>
      <c r="F22" s="392">
        <v>1233</v>
      </c>
      <c r="G22" s="392">
        <v>11</v>
      </c>
      <c r="H22" s="392">
        <v>373</v>
      </c>
      <c r="I22" s="392">
        <v>10</v>
      </c>
      <c r="J22" s="392">
        <v>56</v>
      </c>
      <c r="K22" s="183"/>
      <c r="L22" s="183"/>
      <c r="M22" s="183"/>
    </row>
    <row r="23" spans="1:13" customFormat="1" ht="12" customHeight="1">
      <c r="A23" s="13">
        <v>2017</v>
      </c>
      <c r="B23" s="392">
        <v>1943</v>
      </c>
      <c r="C23" s="392">
        <v>661</v>
      </c>
      <c r="D23" s="74" t="s">
        <v>83</v>
      </c>
      <c r="E23" s="392">
        <v>9</v>
      </c>
      <c r="F23" s="392">
        <v>833</v>
      </c>
      <c r="G23" s="392">
        <v>10</v>
      </c>
      <c r="H23" s="392">
        <v>348</v>
      </c>
      <c r="I23" s="392">
        <v>2</v>
      </c>
      <c r="J23" s="392">
        <v>78</v>
      </c>
      <c r="K23" s="183"/>
      <c r="L23" s="183"/>
      <c r="M23" s="183"/>
    </row>
    <row r="24" spans="1:13" customFormat="1" ht="12" customHeight="1">
      <c r="A24" s="13">
        <v>2018</v>
      </c>
      <c r="B24" s="392">
        <v>2101</v>
      </c>
      <c r="C24" s="392">
        <v>563</v>
      </c>
      <c r="D24" s="74" t="s">
        <v>83</v>
      </c>
      <c r="E24" s="392">
        <v>5</v>
      </c>
      <c r="F24" s="392">
        <v>1011</v>
      </c>
      <c r="G24" s="392">
        <v>13</v>
      </c>
      <c r="H24" s="392">
        <v>469</v>
      </c>
      <c r="I24" s="392">
        <v>6</v>
      </c>
      <c r="J24" s="392">
        <v>33</v>
      </c>
      <c r="K24" s="183"/>
      <c r="L24" s="183"/>
      <c r="M24" s="183"/>
    </row>
    <row r="25" spans="1:13" customFormat="1" ht="12" customHeight="1">
      <c r="A25" s="13">
        <v>2019</v>
      </c>
      <c r="B25" s="392">
        <v>2144</v>
      </c>
      <c r="C25" s="92">
        <v>589</v>
      </c>
      <c r="D25" s="74" t="s">
        <v>83</v>
      </c>
      <c r="E25" s="92">
        <v>2</v>
      </c>
      <c r="F25" s="92">
        <v>1080</v>
      </c>
      <c r="G25" s="392">
        <v>5</v>
      </c>
      <c r="H25" s="92">
        <v>426</v>
      </c>
      <c r="I25" s="92">
        <v>9</v>
      </c>
      <c r="J25" s="92">
        <v>33</v>
      </c>
      <c r="K25" s="183"/>
      <c r="L25" s="183"/>
      <c r="M25" s="183"/>
    </row>
    <row r="26" spans="1:13" ht="12" customHeight="1">
      <c r="A26" s="20" t="s">
        <v>690</v>
      </c>
      <c r="B26" s="396"/>
      <c r="C26" s="25"/>
      <c r="D26" s="25"/>
      <c r="E26" s="25"/>
      <c r="F26" s="25"/>
      <c r="G26" s="393"/>
    </row>
    <row r="27" spans="1:13" ht="12" customHeight="1">
      <c r="A27" s="16" t="s">
        <v>592</v>
      </c>
      <c r="B27" s="25"/>
      <c r="C27" s="25"/>
      <c r="D27" s="25"/>
      <c r="E27" s="25"/>
      <c r="F27" s="25"/>
      <c r="G27" s="393"/>
    </row>
    <row r="28" spans="1:13" customFormat="1" ht="12" customHeight="1">
      <c r="A28" s="16" t="s">
        <v>964</v>
      </c>
      <c r="B28" s="25"/>
      <c r="C28" s="25"/>
      <c r="D28" s="25"/>
      <c r="E28" s="25"/>
      <c r="F28" s="25"/>
      <c r="G28" s="394"/>
      <c r="H28" s="22"/>
      <c r="I28" s="5"/>
      <c r="J28" s="5"/>
    </row>
    <row r="29" spans="1:13" ht="12" customHeight="1">
      <c r="A29" s="16" t="s">
        <v>954</v>
      </c>
      <c r="B29" s="8"/>
      <c r="C29" s="8"/>
      <c r="D29" s="8"/>
      <c r="E29" s="8"/>
      <c r="F29" s="8"/>
      <c r="G29" s="393"/>
    </row>
    <row r="30" spans="1:13" ht="12" customHeight="1">
      <c r="A30"/>
      <c r="B30" s="397"/>
      <c r="C30" s="8"/>
      <c r="D30" s="8"/>
      <c r="E30" s="8"/>
      <c r="F30" s="8"/>
      <c r="G30" s="393"/>
    </row>
    <row r="31" spans="1:13" ht="12" customHeight="1">
      <c r="A31" s="49"/>
      <c r="B31" s="398"/>
      <c r="C31" s="12"/>
      <c r="D31" s="12"/>
      <c r="E31" s="12"/>
      <c r="F31" s="12"/>
      <c r="G31" s="393"/>
    </row>
    <row r="32" spans="1:13" ht="12" customHeight="1">
      <c r="A32" s="755" t="s">
        <v>1334</v>
      </c>
      <c r="B32" s="755"/>
      <c r="C32" s="755"/>
      <c r="D32" s="755"/>
      <c r="E32" s="755"/>
      <c r="F32" s="755"/>
      <c r="G32" s="755"/>
    </row>
    <row r="33" spans="1:8" ht="12" customHeight="1">
      <c r="B33" s="395"/>
      <c r="G33" s="395"/>
    </row>
    <row r="34" spans="1:8" ht="12" customHeight="1">
      <c r="A34" s="705" t="s">
        <v>1074</v>
      </c>
      <c r="B34" s="702" t="s">
        <v>1048</v>
      </c>
      <c r="C34" s="703"/>
      <c r="D34" s="703"/>
      <c r="E34" s="703"/>
      <c r="F34" s="703"/>
      <c r="G34" s="703"/>
      <c r="H34" s="703"/>
    </row>
    <row r="35" spans="1:8" ht="12" customHeight="1">
      <c r="A35" s="705"/>
      <c r="B35" s="783" t="s">
        <v>1036</v>
      </c>
      <c r="C35" s="702" t="s">
        <v>1037</v>
      </c>
      <c r="D35" s="703"/>
      <c r="E35" s="703"/>
      <c r="F35" s="703"/>
      <c r="G35" s="703"/>
      <c r="H35" s="703"/>
    </row>
    <row r="36" spans="1:8" ht="12" customHeight="1">
      <c r="A36" s="705"/>
      <c r="B36" s="781"/>
      <c r="C36" s="704" t="s">
        <v>1049</v>
      </c>
      <c r="D36" s="704"/>
      <c r="E36" s="704" t="s">
        <v>1050</v>
      </c>
      <c r="F36" s="704"/>
      <c r="G36" s="704" t="s">
        <v>692</v>
      </c>
      <c r="H36" s="702"/>
    </row>
    <row r="37" spans="1:8" ht="12" customHeight="1">
      <c r="A37" s="705"/>
      <c r="B37" s="704" t="s">
        <v>1051</v>
      </c>
      <c r="C37" s="704"/>
      <c r="D37" s="44" t="s">
        <v>630</v>
      </c>
      <c r="E37" s="44" t="s">
        <v>1051</v>
      </c>
      <c r="F37" s="44" t="s">
        <v>630</v>
      </c>
      <c r="G37" s="390" t="s">
        <v>1051</v>
      </c>
      <c r="H37" s="46" t="s">
        <v>630</v>
      </c>
    </row>
    <row r="38" spans="1:8" ht="12" customHeight="1">
      <c r="A38" s="64"/>
      <c r="B38" s="391"/>
      <c r="C38" s="64"/>
      <c r="D38" s="64"/>
      <c r="E38" s="64"/>
      <c r="F38" s="64"/>
      <c r="G38" s="391"/>
      <c r="H38" s="64"/>
    </row>
    <row r="39" spans="1:8" ht="12" customHeight="1">
      <c r="A39" s="13">
        <v>2001</v>
      </c>
      <c r="B39" s="74">
        <v>5377</v>
      </c>
      <c r="C39" s="74">
        <v>62</v>
      </c>
      <c r="D39" s="180">
        <v>1.2</v>
      </c>
      <c r="E39" s="74">
        <v>189</v>
      </c>
      <c r="F39" s="180">
        <v>3.5</v>
      </c>
      <c r="G39" s="74">
        <v>5126</v>
      </c>
      <c r="H39" s="180">
        <v>95.3</v>
      </c>
    </row>
    <row r="40" spans="1:8" ht="12" customHeight="1">
      <c r="A40" s="13">
        <v>2002</v>
      </c>
      <c r="B40" s="74">
        <v>5317</v>
      </c>
      <c r="C40" s="74">
        <v>69</v>
      </c>
      <c r="D40" s="180">
        <v>1.3</v>
      </c>
      <c r="E40" s="74">
        <v>183</v>
      </c>
      <c r="F40" s="180">
        <v>3.4</v>
      </c>
      <c r="G40" s="74">
        <v>5066</v>
      </c>
      <c r="H40" s="180">
        <v>95.3</v>
      </c>
    </row>
    <row r="41" spans="1:8" ht="12" customHeight="1">
      <c r="A41" s="13">
        <v>2003</v>
      </c>
      <c r="B41" s="74">
        <v>5329</v>
      </c>
      <c r="C41" s="74">
        <v>69</v>
      </c>
      <c r="D41" s="180">
        <v>1.3</v>
      </c>
      <c r="E41" s="74">
        <v>183</v>
      </c>
      <c r="F41" s="180">
        <v>3.4</v>
      </c>
      <c r="G41" s="74">
        <v>5077</v>
      </c>
      <c r="H41" s="180">
        <v>95.3</v>
      </c>
    </row>
    <row r="42" spans="1:8" ht="12" customHeight="1">
      <c r="A42" s="13">
        <v>2004</v>
      </c>
      <c r="B42" s="74">
        <v>5334</v>
      </c>
      <c r="C42" s="74">
        <v>66</v>
      </c>
      <c r="D42" s="180">
        <v>1.2</v>
      </c>
      <c r="E42" s="74">
        <v>183</v>
      </c>
      <c r="F42" s="180">
        <v>3.4</v>
      </c>
      <c r="G42" s="74">
        <v>5085</v>
      </c>
      <c r="H42" s="180">
        <v>95.3</v>
      </c>
    </row>
    <row r="43" spans="1:8" ht="12" customHeight="1">
      <c r="A43" s="13">
        <v>2005</v>
      </c>
      <c r="B43" s="74">
        <v>5342</v>
      </c>
      <c r="C43" s="74">
        <v>68</v>
      </c>
      <c r="D43" s="180">
        <v>1.3</v>
      </c>
      <c r="E43" s="74">
        <v>183</v>
      </c>
      <c r="F43" s="180">
        <v>3.4</v>
      </c>
      <c r="G43" s="74">
        <v>5091</v>
      </c>
      <c r="H43" s="180">
        <v>95.3</v>
      </c>
    </row>
    <row r="44" spans="1:8" ht="12" customHeight="1">
      <c r="A44" s="13">
        <v>2006</v>
      </c>
      <c r="B44" s="74">
        <v>5343</v>
      </c>
      <c r="C44" s="74">
        <v>73</v>
      </c>
      <c r="D44" s="180">
        <v>1.4</v>
      </c>
      <c r="E44" s="74">
        <v>183</v>
      </c>
      <c r="F44" s="180">
        <v>3.4</v>
      </c>
      <c r="G44" s="74">
        <v>5087</v>
      </c>
      <c r="H44" s="180">
        <v>95.2</v>
      </c>
    </row>
    <row r="45" spans="1:8" ht="12" customHeight="1">
      <c r="A45" s="13">
        <v>2007</v>
      </c>
      <c r="B45" s="74">
        <v>5361</v>
      </c>
      <c r="C45" s="74">
        <v>73</v>
      </c>
      <c r="D45" s="180">
        <v>1.4</v>
      </c>
      <c r="E45" s="74">
        <v>183</v>
      </c>
      <c r="F45" s="180">
        <v>3.4</v>
      </c>
      <c r="G45" s="74">
        <v>5104</v>
      </c>
      <c r="H45" s="180">
        <v>95.2</v>
      </c>
    </row>
    <row r="46" spans="1:8" ht="12" customHeight="1">
      <c r="A46" s="13">
        <v>2008</v>
      </c>
      <c r="B46" s="74">
        <v>5366</v>
      </c>
      <c r="C46" s="74">
        <v>73</v>
      </c>
      <c r="D46" s="180">
        <v>1.4</v>
      </c>
      <c r="E46" s="74">
        <v>183</v>
      </c>
      <c r="F46" s="180">
        <v>3.4</v>
      </c>
      <c r="G46" s="74">
        <v>5110</v>
      </c>
      <c r="H46" s="180">
        <v>95.2</v>
      </c>
    </row>
    <row r="47" spans="1:8" ht="12" customHeight="1">
      <c r="A47" s="13">
        <v>2009</v>
      </c>
      <c r="B47" s="74">
        <v>5376</v>
      </c>
      <c r="C47" s="74">
        <v>77</v>
      </c>
      <c r="D47" s="180">
        <v>1.4</v>
      </c>
      <c r="E47" s="74">
        <v>172</v>
      </c>
      <c r="F47" s="180">
        <v>3.2</v>
      </c>
      <c r="G47" s="74">
        <v>5127</v>
      </c>
      <c r="H47" s="180">
        <v>95.4</v>
      </c>
    </row>
    <row r="48" spans="1:8" ht="12" customHeight="1">
      <c r="A48" s="13">
        <v>2010</v>
      </c>
      <c r="B48" s="74">
        <v>5413</v>
      </c>
      <c r="C48" s="74">
        <v>77</v>
      </c>
      <c r="D48" s="180">
        <v>1.4</v>
      </c>
      <c r="E48" s="74">
        <v>169</v>
      </c>
      <c r="F48" s="180">
        <v>3.1</v>
      </c>
      <c r="G48" s="74">
        <v>5168</v>
      </c>
      <c r="H48" s="180">
        <v>95.5</v>
      </c>
    </row>
    <row r="49" spans="1:11" ht="12" customHeight="1">
      <c r="A49" s="13">
        <v>2011</v>
      </c>
      <c r="B49" s="74">
        <v>5419</v>
      </c>
      <c r="C49" s="74">
        <v>77</v>
      </c>
      <c r="D49" s="180">
        <v>1.4</v>
      </c>
      <c r="E49" s="74">
        <v>169</v>
      </c>
      <c r="F49" s="180">
        <v>3.1</v>
      </c>
      <c r="G49" s="74">
        <v>5173</v>
      </c>
      <c r="H49" s="180">
        <v>95.5</v>
      </c>
    </row>
    <row r="50" spans="1:11" ht="12" customHeight="1">
      <c r="A50" s="13">
        <v>2012</v>
      </c>
      <c r="B50" s="74">
        <v>5421</v>
      </c>
      <c r="C50" s="74">
        <v>77</v>
      </c>
      <c r="D50" s="180">
        <v>1.4</v>
      </c>
      <c r="E50" s="74">
        <v>169</v>
      </c>
      <c r="F50" s="180">
        <v>3.1</v>
      </c>
      <c r="G50" s="74">
        <v>5175</v>
      </c>
      <c r="H50" s="180">
        <v>95.5</v>
      </c>
    </row>
    <row r="51" spans="1:11" s="286" customFormat="1" ht="12" customHeight="1">
      <c r="A51" s="13">
        <v>2013</v>
      </c>
      <c r="B51" s="74">
        <v>5422</v>
      </c>
      <c r="C51" s="74">
        <v>77</v>
      </c>
      <c r="D51" s="180">
        <v>1.4</v>
      </c>
      <c r="E51" s="74">
        <v>169</v>
      </c>
      <c r="F51" s="180">
        <v>3.1</v>
      </c>
      <c r="G51" s="74">
        <v>5177</v>
      </c>
      <c r="H51" s="180">
        <v>95.5</v>
      </c>
    </row>
    <row r="52" spans="1:11" s="315" customFormat="1" ht="12" customHeight="1">
      <c r="A52" s="13">
        <v>2014</v>
      </c>
      <c r="B52" s="74">
        <v>5437</v>
      </c>
      <c r="C52" s="74">
        <v>77</v>
      </c>
      <c r="D52" s="180">
        <v>1.4</v>
      </c>
      <c r="E52" s="74">
        <v>169</v>
      </c>
      <c r="F52" s="180">
        <v>3.1</v>
      </c>
      <c r="G52" s="74">
        <v>5191</v>
      </c>
      <c r="H52" s="180">
        <v>95.5</v>
      </c>
    </row>
    <row r="53" spans="1:11" s="353" customFormat="1" ht="12" customHeight="1">
      <c r="A53" s="13">
        <v>2015</v>
      </c>
      <c r="B53" s="74">
        <v>5452</v>
      </c>
      <c r="C53" s="74">
        <v>77</v>
      </c>
      <c r="D53" s="180">
        <v>1.4</v>
      </c>
      <c r="E53" s="74">
        <v>169</v>
      </c>
      <c r="F53" s="180">
        <v>3.1</v>
      </c>
      <c r="G53" s="74">
        <v>5206</v>
      </c>
      <c r="H53" s="180">
        <v>95.5</v>
      </c>
    </row>
    <row r="54" spans="1:11" s="453" customFormat="1" ht="12" customHeight="1">
      <c r="A54" s="13">
        <v>2016</v>
      </c>
      <c r="B54" s="74">
        <v>5466</v>
      </c>
      <c r="C54" s="74">
        <v>77</v>
      </c>
      <c r="D54" s="180">
        <v>1.4</v>
      </c>
      <c r="E54" s="74">
        <v>169</v>
      </c>
      <c r="F54" s="180">
        <v>3.1</v>
      </c>
      <c r="G54" s="74">
        <v>5220</v>
      </c>
      <c r="H54" s="180">
        <v>95.5</v>
      </c>
      <c r="K54" s="85"/>
    </row>
    <row r="55" spans="1:11" s="516" customFormat="1" ht="12" customHeight="1">
      <c r="A55" s="13">
        <v>2017</v>
      </c>
      <c r="B55" s="74">
        <v>5470</v>
      </c>
      <c r="C55" s="74">
        <v>77</v>
      </c>
      <c r="D55" s="180">
        <v>1.4</v>
      </c>
      <c r="E55" s="74">
        <v>169</v>
      </c>
      <c r="F55" s="180">
        <v>3.1</v>
      </c>
      <c r="G55" s="74">
        <v>5224</v>
      </c>
      <c r="H55" s="180">
        <v>95.5</v>
      </c>
      <c r="K55" s="85"/>
    </row>
    <row r="56" spans="1:11" s="564" customFormat="1" ht="12" customHeight="1">
      <c r="A56" s="13">
        <v>2018</v>
      </c>
      <c r="B56" s="74">
        <v>5477</v>
      </c>
      <c r="C56" s="74">
        <v>77</v>
      </c>
      <c r="D56" s="180">
        <v>1.4</v>
      </c>
      <c r="E56" s="74">
        <v>169</v>
      </c>
      <c r="F56" s="180">
        <v>3.1</v>
      </c>
      <c r="G56" s="74">
        <v>5232</v>
      </c>
      <c r="H56" s="180">
        <v>95.5</v>
      </c>
      <c r="K56" s="85"/>
    </row>
    <row r="57" spans="1:11" s="642" customFormat="1" ht="12" customHeight="1">
      <c r="A57" s="13">
        <v>2019</v>
      </c>
      <c r="B57" s="74">
        <v>5480</v>
      </c>
      <c r="C57" s="74">
        <v>77</v>
      </c>
      <c r="D57" s="180">
        <v>1.4051094890510949</v>
      </c>
      <c r="E57" s="74">
        <v>169</v>
      </c>
      <c r="F57" s="180">
        <v>3.0839416058394158</v>
      </c>
      <c r="G57" s="74">
        <v>5234</v>
      </c>
      <c r="H57" s="180">
        <v>95.510948905109501</v>
      </c>
      <c r="K57" s="85"/>
    </row>
    <row r="58" spans="1:11" ht="12" customHeight="1">
      <c r="A58" s="13">
        <v>2020</v>
      </c>
      <c r="B58" s="74">
        <v>5481</v>
      </c>
      <c r="C58" s="74">
        <v>77</v>
      </c>
      <c r="D58" s="180">
        <v>1.4</v>
      </c>
      <c r="E58" s="74">
        <v>166</v>
      </c>
      <c r="F58" s="180">
        <v>3</v>
      </c>
      <c r="G58" s="74">
        <v>5239</v>
      </c>
      <c r="H58" s="180">
        <v>95.6</v>
      </c>
      <c r="K58" s="85"/>
    </row>
    <row r="59" spans="1:11" ht="12" customHeight="1">
      <c r="A59" s="20" t="s">
        <v>690</v>
      </c>
      <c r="B59" s="397"/>
      <c r="C59" s="8"/>
      <c r="D59" s="8"/>
      <c r="E59" s="8"/>
      <c r="F59" s="8"/>
      <c r="G59" s="393"/>
    </row>
    <row r="60" spans="1:11" s="22" customFormat="1" ht="12" customHeight="1">
      <c r="A60" s="16" t="s">
        <v>1267</v>
      </c>
      <c r="B60" s="25"/>
      <c r="C60" s="25"/>
      <c r="D60" s="25"/>
      <c r="E60" s="25"/>
      <c r="F60" s="25"/>
    </row>
    <row r="61" spans="1:11" s="22" customFormat="1" ht="12" customHeight="1">
      <c r="A61" s="16" t="s">
        <v>1075</v>
      </c>
      <c r="B61" s="25"/>
      <c r="C61" s="25"/>
      <c r="D61" s="25"/>
      <c r="E61" s="25"/>
      <c r="F61" s="25"/>
      <c r="G61" s="394"/>
    </row>
    <row r="62" spans="1:11" s="22" customFormat="1" ht="12" customHeight="1">
      <c r="A62" s="474" t="s">
        <v>1169</v>
      </c>
      <c r="B62" s="474"/>
      <c r="C62" s="474"/>
      <c r="D62" s="474"/>
      <c r="E62" s="474"/>
      <c r="F62" s="474"/>
      <c r="G62" s="474"/>
    </row>
  </sheetData>
  <mergeCells count="14">
    <mergeCell ref="A4:A7"/>
    <mergeCell ref="B37:C37"/>
    <mergeCell ref="E36:F36"/>
    <mergeCell ref="A34:A37"/>
    <mergeCell ref="C36:D36"/>
    <mergeCell ref="A32:G32"/>
    <mergeCell ref="B34:H34"/>
    <mergeCell ref="C35:H35"/>
    <mergeCell ref="B7:J7"/>
    <mergeCell ref="G36:H36"/>
    <mergeCell ref="B4:J4"/>
    <mergeCell ref="C5:J5"/>
    <mergeCell ref="B5:B6"/>
    <mergeCell ref="B35:B36"/>
  </mergeCells>
  <phoneticPr fontId="6" type="noConversion"/>
  <hyperlinks>
    <hyperlink ref="A2:H2" location="Inhaltsverzeichnis!A92" display="2.1.9 Fertiggestellte neue Wohngebäude 2000 – 2011 nach Art der Heizenergie"/>
    <hyperlink ref="A32:G32"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31"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31"/>
    </row>
    <row r="4" spans="2:2">
      <c r="B4" s="131"/>
    </row>
    <row r="5" spans="2:2">
      <c r="B5" s="131"/>
    </row>
    <row r="6" spans="2:2">
      <c r="B6" s="131"/>
    </row>
    <row r="7" spans="2:2">
      <c r="B7" s="131"/>
    </row>
    <row r="8" spans="2:2">
      <c r="B8" s="131"/>
    </row>
    <row r="9" spans="2:2">
      <c r="B9" s="131"/>
    </row>
    <row r="10" spans="2:2">
      <c r="B10" s="131"/>
    </row>
    <row r="11" spans="2:2">
      <c r="B11" s="131"/>
    </row>
    <row r="12" spans="2:2">
      <c r="B12" s="131"/>
    </row>
    <row r="13" spans="2:2">
      <c r="B13" s="131"/>
    </row>
    <row r="14" spans="2:2">
      <c r="B14" s="131"/>
    </row>
    <row r="15" spans="2:2">
      <c r="B15" s="131"/>
    </row>
    <row r="16" spans="2:2">
      <c r="B16" s="132"/>
    </row>
    <row r="17" spans="1:2">
      <c r="B17" s="132"/>
    </row>
    <row r="18" spans="1:2">
      <c r="B18" s="132"/>
    </row>
    <row r="19" spans="1:2">
      <c r="B19" s="132"/>
    </row>
    <row r="20" spans="1:2">
      <c r="B20" s="131"/>
    </row>
    <row r="21" spans="1:2">
      <c r="A21" s="133" t="s">
        <v>544</v>
      </c>
      <c r="B21" s="131"/>
    </row>
    <row r="23" spans="1:2" ht="11.1" customHeight="1">
      <c r="A23" s="29"/>
      <c r="B23" s="133" t="s">
        <v>549</v>
      </c>
    </row>
    <row r="24" spans="1:2" ht="11.1" customHeight="1">
      <c r="A24" s="29"/>
      <c r="B24" s="288" t="s">
        <v>1310</v>
      </c>
    </row>
    <row r="25" spans="1:2" ht="11.1" customHeight="1">
      <c r="A25" s="29"/>
    </row>
    <row r="26" spans="1:2" ht="11.1" customHeight="1">
      <c r="A26" s="29"/>
      <c r="B26" s="33" t="s">
        <v>665</v>
      </c>
    </row>
    <row r="27" spans="1:2" ht="11.1" customHeight="1">
      <c r="A27" s="29"/>
      <c r="B27" s="288" t="s">
        <v>1312</v>
      </c>
    </row>
    <row r="28" spans="1:2" ht="11.1" customHeight="1">
      <c r="A28" s="29"/>
      <c r="B28" s="34"/>
    </row>
    <row r="29" spans="1:2" ht="11.1" customHeight="1">
      <c r="A29" s="29"/>
      <c r="B29" s="265"/>
    </row>
    <row r="30" spans="1:2" ht="11.1" customHeight="1">
      <c r="A30" s="29"/>
      <c r="B30" s="34"/>
    </row>
    <row r="31" spans="1:2" ht="11.1" customHeight="1">
      <c r="A31" s="29"/>
      <c r="B31" s="34"/>
    </row>
    <row r="32" spans="1:2" ht="11.1" customHeight="1">
      <c r="A32" s="29"/>
      <c r="B32" s="33"/>
    </row>
    <row r="33" spans="1:5" ht="80.400000000000006" customHeight="1">
      <c r="A33" s="29"/>
      <c r="B33" s="193"/>
    </row>
    <row r="34" spans="1:5" ht="10.95" customHeight="1">
      <c r="A34" s="134" t="s">
        <v>666</v>
      </c>
      <c r="B34" s="135"/>
      <c r="C34" s="135"/>
      <c r="D34" s="136" t="s">
        <v>516</v>
      </c>
      <c r="E34" s="137"/>
    </row>
    <row r="35" spans="1:5" ht="10.95" customHeight="1">
      <c r="A35" s="135"/>
      <c r="B35" s="135"/>
      <c r="C35" s="135"/>
      <c r="D35" s="137"/>
      <c r="E35" s="137"/>
    </row>
    <row r="36" spans="1:5" ht="10.95" customHeight="1">
      <c r="A36" s="135"/>
      <c r="B36" s="510" t="s">
        <v>180</v>
      </c>
      <c r="C36" s="135"/>
      <c r="D36" s="137">
        <v>0</v>
      </c>
      <c r="E36" s="137" t="s">
        <v>667</v>
      </c>
    </row>
    <row r="37" spans="1:5" ht="10.95" customHeight="1">
      <c r="A37" s="135"/>
      <c r="B37" s="138" t="s">
        <v>1214</v>
      </c>
      <c r="C37" s="135"/>
      <c r="D37" s="138"/>
      <c r="E37" s="137" t="s">
        <v>668</v>
      </c>
    </row>
    <row r="38" spans="1:5" ht="10.95" customHeight="1">
      <c r="A38" s="135"/>
      <c r="B38" s="138" t="s">
        <v>1215</v>
      </c>
      <c r="C38" s="135"/>
      <c r="D38" s="138"/>
      <c r="E38" s="137" t="s">
        <v>181</v>
      </c>
    </row>
    <row r="39" spans="1:5" ht="10.95" customHeight="1">
      <c r="A39" s="135"/>
      <c r="B39" s="138" t="s">
        <v>545</v>
      </c>
      <c r="C39" s="135"/>
      <c r="D39" s="137" t="s">
        <v>1052</v>
      </c>
      <c r="E39" s="137" t="s">
        <v>550</v>
      </c>
    </row>
    <row r="40" spans="1:5" ht="10.95" customHeight="1">
      <c r="A40" s="135"/>
      <c r="B40" s="138" t="s">
        <v>546</v>
      </c>
      <c r="C40" s="135"/>
      <c r="D40" s="137" t="s">
        <v>182</v>
      </c>
      <c r="E40" s="137" t="s">
        <v>1062</v>
      </c>
    </row>
    <row r="41" spans="1:5" ht="10.95" customHeight="1">
      <c r="A41" s="135"/>
      <c r="B41" s="510"/>
      <c r="C41" s="139"/>
      <c r="D41" s="137" t="s">
        <v>183</v>
      </c>
      <c r="E41" s="137" t="s">
        <v>1056</v>
      </c>
    </row>
    <row r="42" spans="1:5" ht="10.95" customHeight="1">
      <c r="A42" s="135"/>
      <c r="B42" s="138" t="s">
        <v>1216</v>
      </c>
      <c r="C42" s="139"/>
      <c r="D42" s="137" t="s">
        <v>200</v>
      </c>
      <c r="E42" s="137" t="s">
        <v>1060</v>
      </c>
    </row>
    <row r="43" spans="1:5" ht="10.95" customHeight="1">
      <c r="A43" s="135"/>
      <c r="B43" s="138" t="s">
        <v>684</v>
      </c>
      <c r="C43" s="139"/>
      <c r="D43" s="137" t="s">
        <v>83</v>
      </c>
      <c r="E43" s="137" t="s">
        <v>201</v>
      </c>
    </row>
    <row r="44" spans="1:5" ht="10.95" customHeight="1">
      <c r="A44" s="139"/>
      <c r="B44" s="195"/>
      <c r="C44" s="139"/>
      <c r="D44" s="138"/>
      <c r="E44" s="137" t="s">
        <v>1022</v>
      </c>
    </row>
    <row r="45" spans="1:5" ht="10.95" customHeight="1">
      <c r="A45" s="135"/>
      <c r="B45" s="194"/>
      <c r="C45" s="139"/>
      <c r="D45" s="137" t="s">
        <v>691</v>
      </c>
      <c r="E45" s="137" t="s">
        <v>706</v>
      </c>
    </row>
    <row r="46" spans="1:5" ht="10.95" customHeight="1">
      <c r="A46" s="135"/>
      <c r="B46" s="141"/>
      <c r="C46" s="139"/>
      <c r="D46" s="137" t="s">
        <v>707</v>
      </c>
      <c r="E46" s="137" t="s">
        <v>1061</v>
      </c>
    </row>
    <row r="47" spans="1:5" ht="10.95" customHeight="1">
      <c r="A47" s="29"/>
      <c r="B47" s="140"/>
      <c r="C47" s="139"/>
      <c r="D47" s="137" t="s">
        <v>708</v>
      </c>
      <c r="E47" s="137" t="s">
        <v>1063</v>
      </c>
    </row>
    <row r="48" spans="1:5" ht="10.95" customHeight="1">
      <c r="A48" s="139"/>
      <c r="B48" s="140"/>
      <c r="C48" s="139"/>
      <c r="D48" s="137" t="s">
        <v>709</v>
      </c>
      <c r="E48" s="137" t="s">
        <v>1064</v>
      </c>
    </row>
    <row r="49" spans="1:4" ht="10.95" customHeight="1">
      <c r="A49" s="139"/>
      <c r="C49" s="139"/>
    </row>
    <row r="50" spans="1:4" ht="10.95" customHeight="1">
      <c r="A50" s="139"/>
      <c r="C50" s="139"/>
    </row>
    <row r="51" spans="1:4" ht="10.95" customHeight="1">
      <c r="A51" s="139"/>
      <c r="B51" s="194" t="s">
        <v>670</v>
      </c>
      <c r="C51" s="139"/>
    </row>
    <row r="52" spans="1:4" ht="10.95" customHeight="1">
      <c r="A52" s="139"/>
      <c r="B52" s="289" t="s">
        <v>1313</v>
      </c>
      <c r="C52" s="139"/>
    </row>
    <row r="53" spans="1:4" ht="10.95" customHeight="1">
      <c r="A53" s="135"/>
      <c r="B53" s="141"/>
      <c r="C53" s="139"/>
    </row>
    <row r="54" spans="1:4" ht="30" customHeight="1">
      <c r="A54" s="135"/>
      <c r="B54" s="141"/>
      <c r="C54" s="139"/>
    </row>
    <row r="55" spans="1:4" ht="18" customHeight="1">
      <c r="A55" s="29"/>
      <c r="B55" s="690" t="s">
        <v>256</v>
      </c>
      <c r="C55" s="690"/>
      <c r="D55" s="690"/>
    </row>
    <row r="56" spans="1:4" ht="18" customHeight="1">
      <c r="A56" s="139"/>
      <c r="B56" s="690"/>
      <c r="C56" s="690"/>
      <c r="D56" s="690"/>
    </row>
    <row r="57" spans="1:4" ht="10.95" customHeight="1">
      <c r="A57" s="139"/>
      <c r="B57" s="281" t="s">
        <v>257</v>
      </c>
      <c r="C57" s="139"/>
    </row>
    <row r="58" spans="1:4" ht="10.95" customHeight="1">
      <c r="A58" s="139"/>
      <c r="C58" s="139"/>
    </row>
    <row r="59" spans="1:4" ht="10.95" customHeight="1">
      <c r="A59" s="139"/>
      <c r="C59" s="139"/>
    </row>
    <row r="60" spans="1:4" ht="10.95" customHeight="1">
      <c r="A60" s="139"/>
      <c r="C60" s="139"/>
    </row>
    <row r="61" spans="1:4" ht="10.95" customHeight="1">
      <c r="A61" s="139"/>
      <c r="C61" s="139"/>
    </row>
    <row r="62" spans="1:4" ht="10.95" customHeight="1">
      <c r="A62" s="139"/>
      <c r="C62" s="139"/>
    </row>
    <row r="63" spans="1:4" ht="10.95" customHeight="1">
      <c r="A63" s="139"/>
      <c r="C63" s="139"/>
    </row>
    <row r="64" spans="1:4" ht="10.95" customHeight="1">
      <c r="A64" s="139"/>
      <c r="C64" s="139"/>
    </row>
    <row r="65" spans="1:3" ht="10.95" customHeight="1">
      <c r="A65" s="139"/>
      <c r="C65" s="139"/>
    </row>
    <row r="66" spans="1:3" ht="10.95" customHeight="1">
      <c r="A66" s="139"/>
      <c r="C66" s="139"/>
    </row>
    <row r="67" spans="1:3" ht="10.95" customHeight="1">
      <c r="A67" s="139"/>
      <c r="C67" s="139"/>
    </row>
    <row r="68" spans="1:3" ht="10.95" customHeight="1">
      <c r="A68" s="139"/>
      <c r="C68" s="139"/>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activeCell="A7" sqref="A7"/>
    </sheetView>
  </sheetViews>
  <sheetFormatPr baseColWidth="10" defaultColWidth="11.44140625" defaultRowHeight="13.2"/>
  <cols>
    <col min="1" max="1" width="5.6640625" style="5" customWidth="1"/>
    <col min="2" max="10" width="9.5546875" style="5" customWidth="1"/>
    <col min="11" max="12" width="11.44140625" style="5"/>
    <col min="13" max="13" width="16.6640625" style="5" bestFit="1" customWidth="1"/>
    <col min="14" max="16384" width="11.44140625" style="5"/>
  </cols>
  <sheetData>
    <row r="1" spans="1:17" ht="12" customHeight="1">
      <c r="A1" s="49" t="s">
        <v>1008</v>
      </c>
      <c r="B1" s="49"/>
      <c r="C1" s="12"/>
      <c r="D1" s="12"/>
      <c r="E1" s="12"/>
      <c r="F1" s="12"/>
      <c r="G1" s="12"/>
      <c r="H1" s="12"/>
      <c r="I1" s="12"/>
    </row>
    <row r="2" spans="1:17" ht="12" customHeight="1">
      <c r="A2" s="42" t="s">
        <v>1335</v>
      </c>
      <c r="B2" s="31"/>
      <c r="C2" s="31"/>
      <c r="D2" s="31"/>
      <c r="E2" s="31"/>
      <c r="F2" s="31"/>
      <c r="G2" s="31"/>
      <c r="H2" s="31"/>
      <c r="I2" s="31"/>
    </row>
    <row r="3" spans="1:17" ht="12" customHeight="1"/>
    <row r="4" spans="1:17" ht="12" customHeight="1">
      <c r="A4" s="705" t="s">
        <v>1074</v>
      </c>
      <c r="B4" s="704" t="s">
        <v>1045</v>
      </c>
      <c r="C4" s="704"/>
      <c r="D4" s="704"/>
      <c r="E4" s="704"/>
      <c r="F4" s="704"/>
      <c r="G4" s="704"/>
      <c r="H4" s="704"/>
      <c r="I4" s="710" t="s">
        <v>1040</v>
      </c>
      <c r="J4" s="710" t="s">
        <v>1083</v>
      </c>
    </row>
    <row r="5" spans="1:17" ht="12" customHeight="1">
      <c r="A5" s="705"/>
      <c r="B5" s="704" t="s">
        <v>1036</v>
      </c>
      <c r="C5" s="704" t="s">
        <v>1037</v>
      </c>
      <c r="D5" s="704"/>
      <c r="E5" s="704"/>
      <c r="F5" s="704"/>
      <c r="G5" s="704"/>
      <c r="H5" s="704"/>
      <c r="I5" s="710"/>
      <c r="J5" s="710"/>
    </row>
    <row r="6" spans="1:17" ht="36" customHeight="1">
      <c r="A6" s="705"/>
      <c r="B6" s="704"/>
      <c r="C6" s="44" t="s">
        <v>1076</v>
      </c>
      <c r="D6" s="47" t="s">
        <v>242</v>
      </c>
      <c r="E6" s="47" t="s">
        <v>512</v>
      </c>
      <c r="F6" s="47" t="s">
        <v>1046</v>
      </c>
      <c r="G6" s="47" t="s">
        <v>499</v>
      </c>
      <c r="H6" s="47" t="s">
        <v>243</v>
      </c>
      <c r="I6" s="710"/>
      <c r="J6" s="710"/>
    </row>
    <row r="7" spans="1:17" ht="12" customHeight="1">
      <c r="A7" s="72"/>
      <c r="B7" s="64"/>
      <c r="C7" s="64"/>
      <c r="D7" s="7"/>
      <c r="E7" s="7"/>
      <c r="F7" s="7"/>
      <c r="G7" s="7"/>
      <c r="H7" s="7"/>
      <c r="I7" s="7"/>
    </row>
    <row r="8" spans="1:17" ht="12" customHeight="1">
      <c r="A8" s="13">
        <v>2005</v>
      </c>
      <c r="B8" s="392">
        <v>1419217</v>
      </c>
      <c r="C8" s="392">
        <v>93144</v>
      </c>
      <c r="D8" s="392">
        <v>1218019</v>
      </c>
      <c r="E8" s="392">
        <v>2468</v>
      </c>
      <c r="F8" s="392">
        <v>81522</v>
      </c>
      <c r="G8" s="392">
        <v>4089</v>
      </c>
      <c r="H8" s="392">
        <v>19975</v>
      </c>
      <c r="I8" s="392">
        <v>74472</v>
      </c>
      <c r="J8" s="180">
        <v>359.5</v>
      </c>
      <c r="K8" s="151"/>
      <c r="L8" s="89"/>
      <c r="M8" s="89"/>
      <c r="N8" s="89"/>
      <c r="O8" s="89"/>
      <c r="P8" s="89"/>
      <c r="Q8" s="89"/>
    </row>
    <row r="9" spans="1:17" ht="12" customHeight="1">
      <c r="A9" s="13">
        <v>2006</v>
      </c>
      <c r="B9" s="392">
        <v>1416379</v>
      </c>
      <c r="C9" s="392">
        <v>94307</v>
      </c>
      <c r="D9" s="392">
        <v>1225967</v>
      </c>
      <c r="E9" s="392">
        <v>2394</v>
      </c>
      <c r="F9" s="392">
        <v>80812</v>
      </c>
      <c r="G9" s="392">
        <v>4450</v>
      </c>
      <c r="H9" s="392">
        <v>8449</v>
      </c>
      <c r="I9" s="392">
        <v>74376</v>
      </c>
      <c r="J9" s="180">
        <v>361.1</v>
      </c>
      <c r="K9" s="151"/>
      <c r="L9" s="89"/>
      <c r="M9" s="89"/>
      <c r="N9" s="89"/>
      <c r="O9" s="89"/>
      <c r="P9" s="89"/>
      <c r="Q9" s="89"/>
    </row>
    <row r="10" spans="1:17" ht="12" customHeight="1">
      <c r="A10" s="13">
        <v>2007</v>
      </c>
      <c r="B10" s="392">
        <v>1421687</v>
      </c>
      <c r="C10" s="392">
        <v>96000</v>
      </c>
      <c r="D10" s="392">
        <v>1228621</v>
      </c>
      <c r="E10" s="392">
        <v>2376</v>
      </c>
      <c r="F10" s="392">
        <v>81925</v>
      </c>
      <c r="G10" s="392">
        <v>4389</v>
      </c>
      <c r="H10" s="392">
        <v>8376</v>
      </c>
      <c r="I10" s="392">
        <v>74958</v>
      </c>
      <c r="J10" s="180">
        <v>360.9</v>
      </c>
      <c r="K10" s="151"/>
      <c r="L10" s="89"/>
      <c r="M10" s="89"/>
      <c r="N10" s="89"/>
      <c r="O10" s="89"/>
      <c r="P10" s="89"/>
      <c r="Q10" s="89"/>
    </row>
    <row r="11" spans="1:17" ht="12" customHeight="1">
      <c r="A11" s="13">
        <v>2008</v>
      </c>
      <c r="B11" s="392">
        <v>1269459</v>
      </c>
      <c r="C11" s="392">
        <v>88280</v>
      </c>
      <c r="D11" s="392">
        <v>1091164</v>
      </c>
      <c r="E11" s="392">
        <v>2170</v>
      </c>
      <c r="F11" s="392">
        <v>75580</v>
      </c>
      <c r="G11" s="392">
        <v>4481</v>
      </c>
      <c r="H11" s="392">
        <v>7784</v>
      </c>
      <c r="I11" s="392">
        <v>73336</v>
      </c>
      <c r="J11" s="180">
        <v>319.39999999999998</v>
      </c>
      <c r="K11" s="151"/>
      <c r="L11" s="272"/>
      <c r="M11" s="272"/>
      <c r="N11" s="272"/>
      <c r="O11" s="272"/>
      <c r="P11" s="272"/>
      <c r="Q11" s="272"/>
    </row>
    <row r="12" spans="1:17" ht="12" customHeight="1">
      <c r="A12" s="13">
        <v>2009</v>
      </c>
      <c r="B12" s="392">
        <v>1266879</v>
      </c>
      <c r="C12" s="392">
        <v>90292</v>
      </c>
      <c r="D12" s="392">
        <v>1088221</v>
      </c>
      <c r="E12" s="392">
        <v>2078</v>
      </c>
      <c r="F12" s="392">
        <v>73929</v>
      </c>
      <c r="G12" s="392">
        <v>4734</v>
      </c>
      <c r="H12" s="392">
        <v>7625</v>
      </c>
      <c r="I12" s="392">
        <v>74258</v>
      </c>
      <c r="J12" s="180">
        <v>317.10000000000002</v>
      </c>
      <c r="K12" s="151"/>
    </row>
    <row r="13" spans="1:17" ht="12" customHeight="1">
      <c r="A13" s="13">
        <v>2010</v>
      </c>
      <c r="B13" s="392">
        <v>1287193</v>
      </c>
      <c r="C13" s="392">
        <v>93478</v>
      </c>
      <c r="D13" s="392">
        <v>1105732</v>
      </c>
      <c r="E13" s="392">
        <v>2276</v>
      </c>
      <c r="F13" s="392">
        <v>73655</v>
      </c>
      <c r="G13" s="392">
        <v>4341</v>
      </c>
      <c r="H13" s="392">
        <v>7711</v>
      </c>
      <c r="I13" s="392">
        <v>75522</v>
      </c>
      <c r="J13" s="180">
        <v>321.2</v>
      </c>
    </row>
    <row r="14" spans="1:17" ht="12" customHeight="1">
      <c r="A14" s="13">
        <v>2011</v>
      </c>
      <c r="B14" s="392">
        <v>1304550</v>
      </c>
      <c r="C14" s="392">
        <v>94985</v>
      </c>
      <c r="D14" s="392">
        <v>1120360</v>
      </c>
      <c r="E14" s="392">
        <v>2130</v>
      </c>
      <c r="F14" s="392">
        <v>74545</v>
      </c>
      <c r="G14" s="392">
        <v>4853</v>
      </c>
      <c r="H14" s="392">
        <v>7677</v>
      </c>
      <c r="I14" s="392">
        <v>76614</v>
      </c>
      <c r="J14" s="180">
        <v>323.7</v>
      </c>
    </row>
    <row r="15" spans="1:17" ht="12" customHeight="1">
      <c r="A15" s="13">
        <v>2012</v>
      </c>
      <c r="B15" s="392">
        <v>1327015</v>
      </c>
      <c r="C15" s="392">
        <v>97103</v>
      </c>
      <c r="D15" s="392">
        <v>1135704</v>
      </c>
      <c r="E15" s="392">
        <v>2133</v>
      </c>
      <c r="F15" s="392">
        <v>78367</v>
      </c>
      <c r="G15" s="392">
        <v>5883</v>
      </c>
      <c r="H15" s="392">
        <v>7825</v>
      </c>
      <c r="I15" s="392">
        <v>78186</v>
      </c>
      <c r="J15" s="180">
        <v>341.5</v>
      </c>
      <c r="K15" s="85"/>
    </row>
    <row r="16" spans="1:17" s="286" customFormat="1" ht="12" customHeight="1">
      <c r="A16" s="13">
        <v>2013</v>
      </c>
      <c r="B16" s="392">
        <v>1344876</v>
      </c>
      <c r="C16" s="392">
        <v>98837</v>
      </c>
      <c r="D16" s="392">
        <v>1149520</v>
      </c>
      <c r="E16" s="392">
        <v>2133</v>
      </c>
      <c r="F16" s="392">
        <v>81085</v>
      </c>
      <c r="G16" s="392">
        <v>5254</v>
      </c>
      <c r="H16" s="392">
        <v>8047</v>
      </c>
      <c r="I16" s="392">
        <v>79798</v>
      </c>
      <c r="J16" s="180">
        <v>340.6</v>
      </c>
      <c r="K16" s="85"/>
      <c r="L16" s="37"/>
      <c r="M16" s="75"/>
      <c r="N16" s="75"/>
    </row>
    <row r="17" spans="1:14" s="315" customFormat="1" ht="12" customHeight="1">
      <c r="A17" s="13">
        <v>2014</v>
      </c>
      <c r="B17" s="392">
        <v>1352561</v>
      </c>
      <c r="C17" s="392">
        <v>100327</v>
      </c>
      <c r="D17" s="392">
        <v>1154106</v>
      </c>
      <c r="E17" s="392">
        <v>2133</v>
      </c>
      <c r="F17" s="392">
        <v>82771</v>
      </c>
      <c r="G17" s="392">
        <v>5080</v>
      </c>
      <c r="H17" s="392">
        <v>8144</v>
      </c>
      <c r="I17" s="392">
        <v>80932</v>
      </c>
      <c r="J17" s="180">
        <v>337.3</v>
      </c>
      <c r="K17" s="85"/>
      <c r="L17" s="37"/>
    </row>
    <row r="18" spans="1:14" s="353" customFormat="1" ht="12" customHeight="1">
      <c r="A18" s="13">
        <v>2015</v>
      </c>
      <c r="B18" s="392">
        <v>1368868</v>
      </c>
      <c r="C18" s="392">
        <v>102129</v>
      </c>
      <c r="D18" s="392">
        <v>1165215</v>
      </c>
      <c r="E18" s="392">
        <v>2195</v>
      </c>
      <c r="F18" s="392">
        <v>85664</v>
      </c>
      <c r="G18" s="392">
        <v>5475</v>
      </c>
      <c r="H18" s="392">
        <v>8190</v>
      </c>
      <c r="I18" s="392">
        <v>82410</v>
      </c>
      <c r="J18" s="180">
        <v>335.8</v>
      </c>
      <c r="K18" s="85"/>
      <c r="L18" s="37"/>
    </row>
    <row r="19" spans="1:14" s="455" customFormat="1" ht="12" customHeight="1">
      <c r="A19" s="13">
        <v>2016</v>
      </c>
      <c r="B19" s="392">
        <v>1387733</v>
      </c>
      <c r="C19" s="392">
        <v>103150</v>
      </c>
      <c r="D19" s="392">
        <v>1178417</v>
      </c>
      <c r="E19" s="392">
        <v>2274</v>
      </c>
      <c r="F19" s="392">
        <v>89879</v>
      </c>
      <c r="G19" s="392">
        <v>5787</v>
      </c>
      <c r="H19" s="392">
        <v>8226</v>
      </c>
      <c r="I19" s="392">
        <v>84492</v>
      </c>
      <c r="J19" s="180">
        <v>334.8</v>
      </c>
      <c r="K19" s="85"/>
      <c r="L19" s="37"/>
      <c r="M19" s="85"/>
    </row>
    <row r="20" spans="1:14" s="516" customFormat="1" ht="12" customHeight="1">
      <c r="A20" s="13">
        <v>2017</v>
      </c>
      <c r="B20" s="392">
        <v>1409642</v>
      </c>
      <c r="C20" s="392">
        <v>104530</v>
      </c>
      <c r="D20" s="392">
        <v>1195149</v>
      </c>
      <c r="E20" s="392">
        <v>2249</v>
      </c>
      <c r="F20" s="392">
        <v>93141</v>
      </c>
      <c r="G20" s="392">
        <v>6246</v>
      </c>
      <c r="H20" s="392">
        <v>8327</v>
      </c>
      <c r="I20" s="392">
        <v>86822</v>
      </c>
      <c r="J20" s="180">
        <v>334.3</v>
      </c>
      <c r="K20" s="266"/>
      <c r="L20" s="37"/>
      <c r="M20" s="37"/>
      <c r="N20" s="85"/>
    </row>
    <row r="21" spans="1:14" s="564" customFormat="1" ht="12" customHeight="1">
      <c r="A21" s="13">
        <v>2018</v>
      </c>
      <c r="B21" s="392">
        <v>1422065</v>
      </c>
      <c r="C21" s="392">
        <v>105080</v>
      </c>
      <c r="D21" s="392">
        <v>1202829</v>
      </c>
      <c r="E21" s="392">
        <v>2285</v>
      </c>
      <c r="F21" s="392">
        <v>96943</v>
      </c>
      <c r="G21" s="392">
        <v>6446</v>
      </c>
      <c r="H21" s="392">
        <v>8482</v>
      </c>
      <c r="I21" s="392">
        <v>88808</v>
      </c>
      <c r="J21" s="180">
        <v>332.87136138281636</v>
      </c>
      <c r="K21" s="266"/>
      <c r="L21" s="37"/>
      <c r="M21" s="37"/>
      <c r="N21" s="85"/>
    </row>
    <row r="22" spans="1:14" s="642" customFormat="1" ht="12" customHeight="1">
      <c r="A22" s="13">
        <v>2019</v>
      </c>
      <c r="B22" s="392">
        <v>1434141</v>
      </c>
      <c r="C22" s="392">
        <v>105305</v>
      </c>
      <c r="D22" s="392">
        <v>1210790</v>
      </c>
      <c r="E22" s="392">
        <v>2325</v>
      </c>
      <c r="F22" s="392">
        <v>100659</v>
      </c>
      <c r="G22" s="392">
        <v>6503</v>
      </c>
      <c r="H22" s="392">
        <v>8559</v>
      </c>
      <c r="I22" s="392">
        <v>90343</v>
      </c>
      <c r="J22" s="180">
        <v>332.19418430399696</v>
      </c>
      <c r="K22" s="266"/>
      <c r="L22" s="37"/>
      <c r="M22" s="37"/>
      <c r="N22" s="85"/>
    </row>
    <row r="23" spans="1:14" s="591" customFormat="1" ht="12" customHeight="1">
      <c r="A23" s="13">
        <v>2020</v>
      </c>
      <c r="B23" s="392">
        <v>1452634</v>
      </c>
      <c r="C23" s="392">
        <v>106775</v>
      </c>
      <c r="D23" s="392">
        <v>1221433</v>
      </c>
      <c r="E23" s="392">
        <v>2366</v>
      </c>
      <c r="F23" s="392">
        <v>106639</v>
      </c>
      <c r="G23" s="392">
        <v>6707</v>
      </c>
      <c r="H23" s="392">
        <v>8714</v>
      </c>
      <c r="I23" s="392">
        <v>92193</v>
      </c>
      <c r="J23" s="180">
        <v>332.86169662222909</v>
      </c>
      <c r="K23" s="266"/>
      <c r="L23" s="37"/>
      <c r="M23" s="37"/>
      <c r="N23" s="85"/>
    </row>
    <row r="24" spans="1:14" ht="12" customHeight="1">
      <c r="A24" s="22" t="s">
        <v>690</v>
      </c>
      <c r="B24" s="10"/>
      <c r="C24" s="10"/>
      <c r="D24" s="10"/>
      <c r="E24" s="10"/>
      <c r="F24" s="10"/>
      <c r="G24" s="10"/>
      <c r="H24" s="10"/>
      <c r="I24" s="10"/>
      <c r="L24" s="37"/>
    </row>
    <row r="25" spans="1:14" s="22" customFormat="1" ht="20.100000000000001" customHeight="1">
      <c r="A25" s="708" t="s">
        <v>1500</v>
      </c>
      <c r="B25" s="708"/>
      <c r="C25" s="708"/>
      <c r="D25" s="708"/>
      <c r="E25" s="708"/>
      <c r="F25" s="708"/>
      <c r="G25" s="708"/>
      <c r="H25" s="708"/>
      <c r="I25" s="708"/>
      <c r="J25" s="708"/>
    </row>
    <row r="26" spans="1:14" s="22" customFormat="1" ht="12" customHeight="1">
      <c r="A26" s="16" t="s">
        <v>1151</v>
      </c>
      <c r="B26" s="25"/>
      <c r="C26" s="25"/>
      <c r="D26" s="25"/>
      <c r="E26" s="25"/>
      <c r="F26" s="25"/>
      <c r="G26" s="25"/>
      <c r="H26" s="25"/>
      <c r="I26" s="25"/>
    </row>
    <row r="27" spans="1:14" s="22" customFormat="1" ht="12" customHeight="1">
      <c r="A27" s="16" t="s">
        <v>1275</v>
      </c>
      <c r="B27" s="25"/>
      <c r="C27" s="25"/>
      <c r="D27" s="25"/>
      <c r="E27" s="25"/>
      <c r="F27" s="25"/>
      <c r="G27" s="25"/>
      <c r="H27" s="25"/>
      <c r="I27" s="25"/>
    </row>
    <row r="28" spans="1:14" s="28" customFormat="1" ht="20.100000000000001" customHeight="1">
      <c r="A28" s="708" t="s">
        <v>1501</v>
      </c>
      <c r="B28" s="708"/>
      <c r="C28" s="708"/>
      <c r="D28" s="708"/>
      <c r="E28" s="708"/>
      <c r="F28" s="708"/>
      <c r="G28" s="708"/>
      <c r="H28" s="708"/>
      <c r="I28" s="708"/>
      <c r="J28" s="708"/>
    </row>
    <row r="29" spans="1:14" s="22" customFormat="1" ht="12" customHeight="1">
      <c r="A29" s="16" t="s">
        <v>597</v>
      </c>
      <c r="B29" s="25"/>
      <c r="C29" s="25"/>
      <c r="D29" s="25"/>
      <c r="E29" s="25"/>
      <c r="F29" s="25"/>
      <c r="G29" s="25"/>
      <c r="H29" s="25"/>
      <c r="I29" s="25"/>
    </row>
    <row r="30" spans="1:14" s="22" customFormat="1" ht="12" customHeight="1">
      <c r="A30" s="16"/>
      <c r="B30" s="25"/>
      <c r="C30" s="25"/>
      <c r="D30" s="25"/>
      <c r="E30" s="25"/>
      <c r="F30" s="25"/>
      <c r="G30" s="25"/>
      <c r="H30" s="25"/>
      <c r="I30" s="25"/>
    </row>
    <row r="31" spans="1:14" ht="12" customHeight="1"/>
    <row r="32" spans="1:14" ht="24" customHeight="1">
      <c r="A32" s="786" t="s">
        <v>1488</v>
      </c>
      <c r="B32" s="786"/>
      <c r="C32" s="786"/>
      <c r="D32" s="786"/>
      <c r="E32" s="786"/>
      <c r="F32" s="786"/>
      <c r="G32" s="786"/>
      <c r="H32" s="786"/>
      <c r="I32" s="786"/>
      <c r="J32" s="31"/>
    </row>
    <row r="33" spans="1:12" ht="12" customHeight="1"/>
    <row r="34" spans="1:12" ht="12" customHeight="1">
      <c r="A34" s="711" t="s">
        <v>1035</v>
      </c>
      <c r="B34" s="709" t="s">
        <v>1045</v>
      </c>
      <c r="C34" s="709"/>
      <c r="D34" s="709"/>
      <c r="E34" s="709"/>
      <c r="F34" s="709"/>
      <c r="G34" s="709"/>
      <c r="H34" s="709"/>
      <c r="I34" s="710" t="s">
        <v>1040</v>
      </c>
    </row>
    <row r="35" spans="1:12" ht="12" customHeight="1">
      <c r="A35" s="711"/>
      <c r="B35" s="704" t="s">
        <v>1036</v>
      </c>
      <c r="C35" s="704" t="s">
        <v>1037</v>
      </c>
      <c r="D35" s="704"/>
      <c r="E35" s="704"/>
      <c r="F35" s="704"/>
      <c r="G35" s="704"/>
      <c r="H35" s="704"/>
      <c r="I35" s="710"/>
    </row>
    <row r="36" spans="1:12" ht="36" customHeight="1">
      <c r="A36" s="711"/>
      <c r="B36" s="704"/>
      <c r="C36" s="47" t="s">
        <v>1077</v>
      </c>
      <c r="D36" s="47" t="s">
        <v>253</v>
      </c>
      <c r="E36" s="47" t="s">
        <v>513</v>
      </c>
      <c r="F36" s="47" t="s">
        <v>1046</v>
      </c>
      <c r="G36" s="47" t="s">
        <v>499</v>
      </c>
      <c r="H36" s="47" t="s">
        <v>254</v>
      </c>
      <c r="I36" s="710"/>
    </row>
    <row r="37" spans="1:12" ht="12" customHeight="1">
      <c r="A37" s="58"/>
      <c r="B37" s="7"/>
      <c r="C37" s="7"/>
      <c r="D37" s="7"/>
      <c r="E37" s="7"/>
      <c r="F37" s="7"/>
      <c r="G37" s="7"/>
      <c r="H37" s="7"/>
      <c r="I37" s="7"/>
    </row>
    <row r="38" spans="1:12" ht="12" customHeight="1">
      <c r="A38" s="11">
        <v>2004</v>
      </c>
      <c r="B38" s="74">
        <v>97395</v>
      </c>
      <c r="C38" s="74">
        <v>4734</v>
      </c>
      <c r="D38" s="74">
        <v>83426</v>
      </c>
      <c r="E38" s="74">
        <v>170</v>
      </c>
      <c r="F38" s="74">
        <v>7453</v>
      </c>
      <c r="G38" s="74">
        <v>868</v>
      </c>
      <c r="H38" s="74">
        <v>744</v>
      </c>
      <c r="I38" s="74">
        <v>3252</v>
      </c>
    </row>
    <row r="39" spans="1:12" ht="12" customHeight="1">
      <c r="A39" s="11">
        <v>2005</v>
      </c>
      <c r="B39" s="74">
        <v>99458</v>
      </c>
      <c r="C39" s="74">
        <v>4671</v>
      </c>
      <c r="D39" s="74">
        <v>85150</v>
      </c>
      <c r="E39" s="74">
        <v>244</v>
      </c>
      <c r="F39" s="74">
        <v>7854</v>
      </c>
      <c r="G39" s="74">
        <v>1173</v>
      </c>
      <c r="H39" s="74">
        <v>366</v>
      </c>
      <c r="I39" s="74">
        <v>3369</v>
      </c>
    </row>
    <row r="40" spans="1:12" ht="12" customHeight="1">
      <c r="A40" s="11">
        <v>2006</v>
      </c>
      <c r="B40" s="74">
        <v>105439</v>
      </c>
      <c r="C40" s="74">
        <v>5097</v>
      </c>
      <c r="D40" s="74">
        <v>90701</v>
      </c>
      <c r="E40" s="74">
        <v>193</v>
      </c>
      <c r="F40" s="74">
        <v>8280</v>
      </c>
      <c r="G40" s="74">
        <v>757</v>
      </c>
      <c r="H40" s="74">
        <v>411</v>
      </c>
      <c r="I40" s="74">
        <v>3793</v>
      </c>
    </row>
    <row r="41" spans="1:12" ht="12" customHeight="1">
      <c r="A41" s="11">
        <v>2007</v>
      </c>
      <c r="B41" s="74">
        <v>101490</v>
      </c>
      <c r="C41" s="74">
        <v>5111</v>
      </c>
      <c r="D41" s="74">
        <v>83896</v>
      </c>
      <c r="E41" s="74">
        <v>298</v>
      </c>
      <c r="F41" s="74">
        <v>10432</v>
      </c>
      <c r="G41" s="74">
        <v>1091</v>
      </c>
      <c r="H41" s="74">
        <v>662</v>
      </c>
      <c r="I41" s="74">
        <v>3652</v>
      </c>
    </row>
    <row r="42" spans="1:12" ht="12" customHeight="1">
      <c r="A42" s="11">
        <v>2008</v>
      </c>
      <c r="B42" s="74">
        <v>95514</v>
      </c>
      <c r="C42" s="74">
        <v>5286</v>
      </c>
      <c r="D42" s="74">
        <v>77664</v>
      </c>
      <c r="E42" s="74">
        <v>190</v>
      </c>
      <c r="F42" s="74">
        <v>10821</v>
      </c>
      <c r="G42" s="74">
        <v>1127</v>
      </c>
      <c r="H42" s="74">
        <v>426</v>
      </c>
      <c r="I42" s="74">
        <v>3572</v>
      </c>
    </row>
    <row r="43" spans="1:12" ht="12" customHeight="1">
      <c r="A43" s="11">
        <v>2009</v>
      </c>
      <c r="B43" s="74">
        <v>107801</v>
      </c>
      <c r="C43" s="74">
        <v>4641</v>
      </c>
      <c r="D43" s="74">
        <v>93381</v>
      </c>
      <c r="E43" s="74">
        <v>455</v>
      </c>
      <c r="F43" s="74">
        <v>8458</v>
      </c>
      <c r="G43" s="74">
        <v>470</v>
      </c>
      <c r="H43" s="74">
        <v>396</v>
      </c>
      <c r="I43" s="74">
        <v>3077</v>
      </c>
    </row>
    <row r="44" spans="1:12" ht="12" customHeight="1">
      <c r="A44" s="11">
        <v>2010</v>
      </c>
      <c r="B44" s="74">
        <v>88638</v>
      </c>
      <c r="C44" s="74">
        <v>4200</v>
      </c>
      <c r="D44" s="74">
        <v>72927</v>
      </c>
      <c r="E44" s="74">
        <v>127</v>
      </c>
      <c r="F44" s="74">
        <v>9916</v>
      </c>
      <c r="G44" s="74">
        <v>1022</v>
      </c>
      <c r="H44" s="74">
        <v>446</v>
      </c>
      <c r="I44" s="74">
        <v>3019</v>
      </c>
    </row>
    <row r="45" spans="1:12" ht="12" customHeight="1">
      <c r="A45" s="11">
        <v>2011</v>
      </c>
      <c r="B45" s="74">
        <v>97946</v>
      </c>
      <c r="C45" s="74">
        <v>4123</v>
      </c>
      <c r="D45" s="74">
        <v>79107</v>
      </c>
      <c r="E45" s="74">
        <v>131</v>
      </c>
      <c r="F45" s="74">
        <v>11972</v>
      </c>
      <c r="G45" s="74">
        <v>2053</v>
      </c>
      <c r="H45" s="74">
        <v>560</v>
      </c>
      <c r="I45" s="74">
        <v>3716</v>
      </c>
      <c r="J45" s="85"/>
    </row>
    <row r="46" spans="1:12" s="286" customFormat="1" ht="12" customHeight="1">
      <c r="A46" s="287">
        <v>2012</v>
      </c>
      <c r="B46" s="74">
        <v>94378</v>
      </c>
      <c r="C46" s="74">
        <v>4220</v>
      </c>
      <c r="D46" s="74">
        <v>77890</v>
      </c>
      <c r="E46" s="74">
        <v>121</v>
      </c>
      <c r="F46" s="74">
        <v>10731</v>
      </c>
      <c r="G46" s="74">
        <v>912</v>
      </c>
      <c r="H46" s="74">
        <v>504</v>
      </c>
      <c r="I46" s="74">
        <v>3660</v>
      </c>
      <c r="J46" s="85"/>
    </row>
    <row r="47" spans="1:12" s="315" customFormat="1" ht="12" customHeight="1">
      <c r="A47" s="317">
        <v>2013</v>
      </c>
      <c r="B47" s="74">
        <v>88655</v>
      </c>
      <c r="C47" s="74">
        <v>3778</v>
      </c>
      <c r="D47" s="74">
        <v>72739</v>
      </c>
      <c r="E47" s="74">
        <v>114</v>
      </c>
      <c r="F47" s="74">
        <v>10518</v>
      </c>
      <c r="G47" s="74">
        <v>1049</v>
      </c>
      <c r="H47" s="74">
        <v>457</v>
      </c>
      <c r="I47" s="74">
        <v>3346</v>
      </c>
      <c r="J47" s="85"/>
      <c r="K47" s="85"/>
    </row>
    <row r="48" spans="1:12" s="353" customFormat="1" ht="12" customHeight="1">
      <c r="A48" s="354">
        <v>2014</v>
      </c>
      <c r="B48" s="74">
        <v>92334</v>
      </c>
      <c r="C48" s="74">
        <v>4133</v>
      </c>
      <c r="D48" s="74">
        <v>74897</v>
      </c>
      <c r="E48" s="74">
        <v>138</v>
      </c>
      <c r="F48" s="74">
        <v>11174</v>
      </c>
      <c r="G48" s="74">
        <v>1642</v>
      </c>
      <c r="H48" s="74">
        <v>350</v>
      </c>
      <c r="I48" s="74">
        <v>3656</v>
      </c>
      <c r="J48" s="85"/>
      <c r="K48" s="85"/>
      <c r="L48" s="85"/>
    </row>
    <row r="49" spans="1:13" s="455" customFormat="1" ht="12" customHeight="1">
      <c r="A49" s="456">
        <v>2015</v>
      </c>
      <c r="B49" s="74">
        <v>99848</v>
      </c>
      <c r="C49" s="74">
        <v>4227</v>
      </c>
      <c r="D49" s="74">
        <v>81132</v>
      </c>
      <c r="E49" s="74">
        <v>286</v>
      </c>
      <c r="F49" s="74">
        <v>12407</v>
      </c>
      <c r="G49" s="74">
        <v>1390</v>
      </c>
      <c r="H49" s="74">
        <v>406</v>
      </c>
      <c r="I49" s="74">
        <v>4097</v>
      </c>
      <c r="J49" s="85"/>
      <c r="K49" s="85"/>
      <c r="L49" s="85"/>
    </row>
    <row r="50" spans="1:13" s="516" customFormat="1" ht="12" customHeight="1">
      <c r="A50" s="519">
        <v>2016</v>
      </c>
      <c r="B50" s="74">
        <v>106724</v>
      </c>
      <c r="C50" s="74">
        <v>5047</v>
      </c>
      <c r="D50" s="74">
        <v>87404</v>
      </c>
      <c r="E50" s="74">
        <v>164</v>
      </c>
      <c r="F50" s="74">
        <v>12086</v>
      </c>
      <c r="G50" s="74">
        <v>1584</v>
      </c>
      <c r="H50" s="74">
        <v>439</v>
      </c>
      <c r="I50" s="74">
        <v>4364</v>
      </c>
      <c r="J50" s="85"/>
      <c r="K50" s="85"/>
      <c r="L50" s="85"/>
      <c r="M50" s="85"/>
    </row>
    <row r="51" spans="1:13" s="564" customFormat="1" ht="12" customHeight="1">
      <c r="A51" s="567">
        <v>2017</v>
      </c>
      <c r="B51" s="74">
        <v>102400</v>
      </c>
      <c r="C51" s="74">
        <v>3699</v>
      </c>
      <c r="D51" s="74">
        <v>83536</v>
      </c>
      <c r="E51" s="74">
        <v>218</v>
      </c>
      <c r="F51" s="74">
        <v>12790</v>
      </c>
      <c r="G51" s="74">
        <v>1663</v>
      </c>
      <c r="H51" s="74">
        <v>494</v>
      </c>
      <c r="I51" s="74">
        <v>3963</v>
      </c>
      <c r="J51" s="85"/>
      <c r="K51" s="85"/>
      <c r="L51" s="85"/>
      <c r="M51" s="85"/>
    </row>
    <row r="52" spans="1:13" s="642" customFormat="1" ht="12" customHeight="1">
      <c r="A52" s="647">
        <v>2018</v>
      </c>
      <c r="B52" s="74">
        <v>100087</v>
      </c>
      <c r="C52" s="74">
        <v>4037</v>
      </c>
      <c r="D52" s="74">
        <v>81084</v>
      </c>
      <c r="E52" s="74">
        <v>206</v>
      </c>
      <c r="F52" s="74">
        <v>13201</v>
      </c>
      <c r="G52" s="74">
        <v>1057</v>
      </c>
      <c r="H52" s="74">
        <v>502</v>
      </c>
      <c r="I52" s="74">
        <v>3915</v>
      </c>
      <c r="J52" s="85"/>
      <c r="K52" s="85"/>
      <c r="L52" s="85"/>
      <c r="M52" s="85"/>
    </row>
    <row r="53" spans="1:13" s="591" customFormat="1" ht="12" customHeight="1">
      <c r="A53" s="592">
        <v>2019</v>
      </c>
      <c r="B53" s="74">
        <v>110006</v>
      </c>
      <c r="C53" s="74">
        <v>4796</v>
      </c>
      <c r="D53" s="74">
        <v>87483</v>
      </c>
      <c r="E53" s="74">
        <v>295</v>
      </c>
      <c r="F53" s="74">
        <v>15723</v>
      </c>
      <c r="G53" s="74">
        <v>1185</v>
      </c>
      <c r="H53" s="74">
        <v>524</v>
      </c>
      <c r="I53" s="74">
        <v>4193</v>
      </c>
      <c r="J53" s="85"/>
      <c r="K53" s="85"/>
      <c r="L53" s="85"/>
      <c r="M53" s="85"/>
    </row>
    <row r="54" spans="1:13" ht="12" customHeight="1">
      <c r="A54" s="22" t="s">
        <v>690</v>
      </c>
      <c r="B54" s="1"/>
      <c r="C54" s="1"/>
      <c r="D54" s="1"/>
      <c r="E54" s="1"/>
      <c r="F54" s="1"/>
      <c r="G54" s="1"/>
      <c r="H54" s="1"/>
      <c r="I54" s="1"/>
    </row>
    <row r="55" spans="1:13" ht="20.100000000000001" customHeight="1">
      <c r="A55" s="708" t="s">
        <v>1502</v>
      </c>
      <c r="B55" s="708"/>
      <c r="C55" s="708"/>
      <c r="D55" s="708"/>
      <c r="E55" s="708"/>
      <c r="F55" s="708"/>
      <c r="G55" s="708"/>
      <c r="H55" s="708"/>
      <c r="I55" s="708"/>
      <c r="J55" s="784"/>
    </row>
    <row r="56" spans="1:13" ht="12" customHeight="1">
      <c r="A56" s="785" t="s">
        <v>1152</v>
      </c>
      <c r="B56" s="785"/>
      <c r="C56" s="785"/>
      <c r="D56" s="785"/>
      <c r="E56" s="785"/>
      <c r="F56" s="785"/>
      <c r="G56" s="785"/>
      <c r="H56" s="785"/>
      <c r="I56" s="785"/>
      <c r="J56" s="785"/>
    </row>
    <row r="57" spans="1:13" ht="12" customHeight="1">
      <c r="A57" s="16" t="s">
        <v>1276</v>
      </c>
      <c r="B57" s="8"/>
      <c r="C57" s="8"/>
      <c r="D57" s="8"/>
      <c r="E57" s="8"/>
      <c r="F57" s="8"/>
      <c r="G57" s="8"/>
      <c r="H57" s="8"/>
      <c r="I57" s="8"/>
    </row>
    <row r="58" spans="1:13" s="28" customFormat="1" ht="20.100000000000001" customHeight="1">
      <c r="A58" s="708" t="s">
        <v>1503</v>
      </c>
      <c r="B58" s="708"/>
      <c r="C58" s="708"/>
      <c r="D58" s="708"/>
      <c r="E58" s="708"/>
      <c r="F58" s="708"/>
      <c r="G58" s="708"/>
      <c r="H58" s="708"/>
      <c r="I58" s="708"/>
      <c r="J58" s="708"/>
    </row>
    <row r="59" spans="1:13" ht="12" customHeight="1">
      <c r="A59" s="16" t="s">
        <v>598</v>
      </c>
      <c r="B59" s="8"/>
      <c r="C59" s="8"/>
      <c r="D59" s="8"/>
      <c r="E59" s="8"/>
      <c r="F59" s="8"/>
      <c r="G59" s="8"/>
      <c r="H59" s="8"/>
      <c r="I59" s="8"/>
    </row>
  </sheetData>
  <mergeCells count="17">
    <mergeCell ref="A25:J25"/>
    <mergeCell ref="A28:J28"/>
    <mergeCell ref="A58:J58"/>
    <mergeCell ref="A55:J55"/>
    <mergeCell ref="A34:A36"/>
    <mergeCell ref="B34:H34"/>
    <mergeCell ref="A56:J56"/>
    <mergeCell ref="I34:I36"/>
    <mergeCell ref="B35:B36"/>
    <mergeCell ref="C35:H35"/>
    <mergeCell ref="A32:I32"/>
    <mergeCell ref="J4:J6"/>
    <mergeCell ref="A4:A6"/>
    <mergeCell ref="I4:I6"/>
    <mergeCell ref="B4:H4"/>
    <mergeCell ref="C5:H5"/>
    <mergeCell ref="B5:B6"/>
  </mergeCells>
  <phoneticPr fontId="6" type="noConversion"/>
  <hyperlinks>
    <hyperlink ref="A2:I2" location="Inhaltsverzeichnis!A98" display="2.1.11 Bestand¹ an Kraftfahrzeugen und Kraftfahrzeuganhängern 2001 – 2012 nach Fahrzeugarten"/>
  </hyperlinks>
  <pageMargins left="0.59055118110236227" right="0.59055118110236227" top="0.78740157480314965" bottom="0.39370078740157483"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workbookViewId="0">
      <pane ySplit="7" topLeftCell="A8" activePane="bottomLeft" state="frozen"/>
      <selection pane="bottomLeft" activeCell="A8" sqref="A8"/>
    </sheetView>
  </sheetViews>
  <sheetFormatPr baseColWidth="10" defaultColWidth="11.44140625" defaultRowHeight="13.2"/>
  <cols>
    <col min="1" max="1" width="6" style="5" customWidth="1"/>
    <col min="2" max="7" width="14.33203125" style="5" customWidth="1"/>
    <col min="8" max="16384" width="11.44140625" style="5"/>
  </cols>
  <sheetData>
    <row r="1" spans="1:9" s="54" customFormat="1" ht="12" customHeight="1">
      <c r="A1" s="49" t="s">
        <v>1008</v>
      </c>
      <c r="B1" s="49"/>
      <c r="C1" s="49"/>
      <c r="D1" s="49"/>
      <c r="E1" s="49"/>
      <c r="F1" s="49"/>
      <c r="G1" s="49"/>
    </row>
    <row r="2" spans="1:9" s="54" customFormat="1" ht="24" customHeight="1">
      <c r="A2" s="766" t="s">
        <v>1336</v>
      </c>
      <c r="B2" s="731"/>
      <c r="C2" s="731"/>
      <c r="D2" s="731"/>
      <c r="E2" s="731"/>
      <c r="F2" s="731"/>
      <c r="G2" s="731"/>
    </row>
    <row r="3" spans="1:9" ht="12" customHeight="1"/>
    <row r="4" spans="1:9" ht="12" customHeight="1">
      <c r="A4" s="698" t="s">
        <v>1035</v>
      </c>
      <c r="B4" s="710" t="s">
        <v>1158</v>
      </c>
      <c r="C4" s="714"/>
      <c r="D4" s="714"/>
      <c r="E4" s="714"/>
      <c r="F4" s="714"/>
      <c r="G4" s="714"/>
    </row>
    <row r="5" spans="1:9" ht="12" customHeight="1">
      <c r="A5" s="726"/>
      <c r="B5" s="700" t="s">
        <v>1036</v>
      </c>
      <c r="C5" s="710" t="s">
        <v>1037</v>
      </c>
      <c r="D5" s="714"/>
      <c r="E5" s="714"/>
      <c r="F5" s="714"/>
      <c r="G5" s="714"/>
    </row>
    <row r="6" spans="1:9" ht="12" customHeight="1">
      <c r="A6" s="726"/>
      <c r="B6" s="789"/>
      <c r="C6" s="698" t="s">
        <v>1159</v>
      </c>
      <c r="D6" s="710" t="s">
        <v>938</v>
      </c>
      <c r="E6" s="714"/>
      <c r="F6" s="711"/>
      <c r="G6" s="694" t="s">
        <v>1160</v>
      </c>
    </row>
    <row r="7" spans="1:9" ht="24" customHeight="1">
      <c r="A7" s="699"/>
      <c r="B7" s="701"/>
      <c r="C7" s="699"/>
      <c r="D7" s="51" t="s">
        <v>547</v>
      </c>
      <c r="E7" s="51" t="s">
        <v>548</v>
      </c>
      <c r="F7" s="51" t="s">
        <v>715</v>
      </c>
      <c r="G7" s="695"/>
    </row>
    <row r="8" spans="1:9" ht="12" customHeight="1">
      <c r="A8" s="7"/>
      <c r="B8" s="66"/>
      <c r="C8" s="66"/>
      <c r="D8" s="67"/>
      <c r="E8" s="67"/>
      <c r="F8" s="67"/>
      <c r="G8" s="67"/>
    </row>
    <row r="9" spans="1:9" ht="24" customHeight="1">
      <c r="A9" s="7"/>
      <c r="B9" s="790" t="s">
        <v>1156</v>
      </c>
      <c r="C9" s="790"/>
      <c r="D9" s="790"/>
      <c r="E9" s="790"/>
      <c r="F9" s="790"/>
      <c r="G9" s="790"/>
    </row>
    <row r="10" spans="1:9" ht="12" customHeight="1">
      <c r="A10" s="7">
        <v>2011</v>
      </c>
      <c r="B10" s="181">
        <v>1345627</v>
      </c>
      <c r="C10" s="93">
        <v>1343799</v>
      </c>
      <c r="D10" s="93">
        <v>406665</v>
      </c>
      <c r="E10" s="93">
        <v>679549</v>
      </c>
      <c r="F10" s="93">
        <v>386694</v>
      </c>
      <c r="G10" s="93">
        <v>1828</v>
      </c>
      <c r="H10" s="85"/>
      <c r="I10" s="85"/>
    </row>
    <row r="11" spans="1:9" s="286" customFormat="1" ht="12" customHeight="1">
      <c r="A11" s="285">
        <v>2012</v>
      </c>
      <c r="B11" s="181">
        <v>1356502</v>
      </c>
      <c r="C11" s="93">
        <v>1354461</v>
      </c>
      <c r="D11" s="93">
        <v>416429</v>
      </c>
      <c r="E11" s="93">
        <v>681708</v>
      </c>
      <c r="F11" s="93">
        <v>385567</v>
      </c>
      <c r="G11" s="93">
        <v>2041</v>
      </c>
      <c r="H11" s="85"/>
      <c r="I11" s="85"/>
    </row>
    <row r="12" spans="1:9" s="315" customFormat="1" ht="12" customHeight="1">
      <c r="A12" s="314">
        <v>2013</v>
      </c>
      <c r="B12" s="181">
        <v>1374275</v>
      </c>
      <c r="C12" s="93">
        <v>1372177</v>
      </c>
      <c r="D12" s="93">
        <v>424313</v>
      </c>
      <c r="E12" s="93">
        <v>667959</v>
      </c>
      <c r="F12" s="93">
        <v>410507</v>
      </c>
      <c r="G12" s="93">
        <v>2098</v>
      </c>
      <c r="H12" s="85"/>
      <c r="I12" s="85"/>
    </row>
    <row r="13" spans="1:9" s="356" customFormat="1" ht="12" customHeight="1">
      <c r="A13" s="355">
        <v>2014</v>
      </c>
      <c r="B13" s="181">
        <v>1413827</v>
      </c>
      <c r="C13" s="93">
        <v>1411817</v>
      </c>
      <c r="D13" s="93">
        <v>433306</v>
      </c>
      <c r="E13" s="93">
        <v>698429</v>
      </c>
      <c r="F13" s="93">
        <v>405739</v>
      </c>
      <c r="G13" s="93">
        <v>2009</v>
      </c>
      <c r="H13" s="85"/>
      <c r="I13" s="85"/>
    </row>
    <row r="14" spans="1:9" s="457" customFormat="1" ht="12" customHeight="1">
      <c r="A14" s="458">
        <v>2015</v>
      </c>
      <c r="B14" s="181">
        <v>1434970</v>
      </c>
      <c r="C14" s="93">
        <v>1432647</v>
      </c>
      <c r="D14" s="93">
        <v>421725</v>
      </c>
      <c r="E14" s="93">
        <v>721614</v>
      </c>
      <c r="F14" s="93">
        <v>419135</v>
      </c>
      <c r="G14" s="93">
        <v>2324</v>
      </c>
      <c r="H14" s="85"/>
      <c r="I14" s="85"/>
    </row>
    <row r="15" spans="1:9" s="516" customFormat="1" ht="12" customHeight="1">
      <c r="A15" s="517">
        <v>2016</v>
      </c>
      <c r="B15" s="181">
        <v>1486083</v>
      </c>
      <c r="C15" s="93">
        <v>1482931</v>
      </c>
      <c r="D15" s="93">
        <v>436691</v>
      </c>
      <c r="E15" s="93">
        <v>746698</v>
      </c>
      <c r="F15" s="93">
        <v>433883</v>
      </c>
      <c r="G15" s="93">
        <v>3152</v>
      </c>
      <c r="H15" s="85"/>
      <c r="I15" s="85"/>
    </row>
    <row r="16" spans="1:9" s="564" customFormat="1" ht="12" customHeight="1">
      <c r="A16" s="565">
        <v>2017</v>
      </c>
      <c r="B16" s="181">
        <v>1510390</v>
      </c>
      <c r="C16" s="93">
        <v>1507274</v>
      </c>
      <c r="D16" s="93">
        <v>442359</v>
      </c>
      <c r="E16" s="93">
        <v>759926</v>
      </c>
      <c r="F16" s="93">
        <v>441710</v>
      </c>
      <c r="G16" s="93">
        <v>3116</v>
      </c>
      <c r="H16" s="85"/>
      <c r="I16" s="85"/>
    </row>
    <row r="17" spans="1:9" s="642" customFormat="1" ht="12" customHeight="1">
      <c r="A17" s="643">
        <v>2018</v>
      </c>
      <c r="B17" s="181">
        <v>1589917</v>
      </c>
      <c r="C17" s="93">
        <v>1586960</v>
      </c>
      <c r="D17" s="93">
        <v>484073</v>
      </c>
      <c r="E17" s="93">
        <v>786974</v>
      </c>
      <c r="F17" s="93">
        <v>457500</v>
      </c>
      <c r="G17" s="93">
        <v>2957</v>
      </c>
      <c r="H17" s="85"/>
      <c r="I17" s="85"/>
    </row>
    <row r="18" spans="1:9" ht="12" customHeight="1">
      <c r="A18" s="7">
        <v>2019</v>
      </c>
      <c r="B18" s="181">
        <v>1622151</v>
      </c>
      <c r="C18" s="93">
        <v>1618609</v>
      </c>
      <c r="D18" s="93">
        <v>491857</v>
      </c>
      <c r="E18" s="93">
        <v>803930</v>
      </c>
      <c r="F18" s="93">
        <v>467460</v>
      </c>
      <c r="G18" s="93">
        <v>3541</v>
      </c>
      <c r="H18" s="85"/>
      <c r="I18" s="85"/>
    </row>
    <row r="19" spans="1:9" ht="12" customHeight="1">
      <c r="A19" s="53"/>
      <c r="B19" s="75"/>
      <c r="C19" s="75"/>
      <c r="D19" s="75"/>
      <c r="E19" s="75"/>
      <c r="F19" s="75"/>
      <c r="G19" s="75"/>
      <c r="H19" s="85"/>
      <c r="I19" s="85"/>
    </row>
    <row r="20" spans="1:9" ht="24" customHeight="1">
      <c r="A20" s="9"/>
      <c r="B20" s="788" t="s">
        <v>97</v>
      </c>
      <c r="C20" s="788"/>
      <c r="D20" s="788"/>
      <c r="E20" s="788"/>
      <c r="F20" s="788"/>
      <c r="G20" s="788"/>
      <c r="H20" s="85"/>
      <c r="I20" s="85"/>
    </row>
    <row r="21" spans="1:9" ht="12" customHeight="1">
      <c r="A21" s="7">
        <v>2011</v>
      </c>
      <c r="B21" s="181">
        <v>8524236</v>
      </c>
      <c r="C21" s="93">
        <v>8470635</v>
      </c>
      <c r="D21" s="93">
        <v>4325638</v>
      </c>
      <c r="E21" s="93">
        <v>2874997</v>
      </c>
      <c r="F21" s="93">
        <v>1270000</v>
      </c>
      <c r="G21" s="93">
        <v>53600</v>
      </c>
      <c r="H21" s="85"/>
      <c r="I21" s="85"/>
    </row>
    <row r="22" spans="1:9" s="286" customFormat="1" ht="12" customHeight="1">
      <c r="A22" s="285">
        <v>2012</v>
      </c>
      <c r="B22" s="181">
        <v>8933354</v>
      </c>
      <c r="C22" s="93">
        <v>8883080</v>
      </c>
      <c r="D22" s="93">
        <v>4731904</v>
      </c>
      <c r="E22" s="93">
        <v>2884803</v>
      </c>
      <c r="F22" s="93">
        <v>1266374</v>
      </c>
      <c r="G22" s="93">
        <v>50274</v>
      </c>
      <c r="H22" s="85"/>
      <c r="I22" s="85"/>
    </row>
    <row r="23" spans="1:9" s="315" customFormat="1" ht="12" customHeight="1">
      <c r="A23" s="314">
        <v>2013</v>
      </c>
      <c r="B23" s="181">
        <v>9040032</v>
      </c>
      <c r="C23" s="93">
        <v>8988086</v>
      </c>
      <c r="D23" s="93">
        <v>4819882</v>
      </c>
      <c r="E23" s="93">
        <v>2820750</v>
      </c>
      <c r="F23" s="93">
        <v>1347455</v>
      </c>
      <c r="G23" s="93">
        <v>51946</v>
      </c>
      <c r="H23" s="85"/>
      <c r="I23" s="85"/>
    </row>
    <row r="24" spans="1:9" s="356" customFormat="1" ht="12" customHeight="1">
      <c r="A24" s="355">
        <v>2014</v>
      </c>
      <c r="B24" s="181">
        <v>9190898</v>
      </c>
      <c r="C24" s="93">
        <v>9140192</v>
      </c>
      <c r="D24" s="93">
        <v>4862471</v>
      </c>
      <c r="E24" s="93">
        <v>2910518</v>
      </c>
      <c r="F24" s="93">
        <v>1367203</v>
      </c>
      <c r="G24" s="93">
        <v>50706</v>
      </c>
      <c r="H24" s="85"/>
      <c r="I24" s="85"/>
    </row>
    <row r="25" spans="1:9" s="457" customFormat="1" ht="12" customHeight="1">
      <c r="A25" s="458">
        <v>2015</v>
      </c>
      <c r="B25" s="181">
        <v>8905406</v>
      </c>
      <c r="C25" s="93">
        <v>8833124</v>
      </c>
      <c r="D25" s="93">
        <v>4415824</v>
      </c>
      <c r="E25" s="93">
        <v>3007136</v>
      </c>
      <c r="F25" s="93">
        <v>1410164</v>
      </c>
      <c r="G25" s="93">
        <v>72282</v>
      </c>
      <c r="H25" s="85"/>
      <c r="I25" s="85"/>
    </row>
    <row r="26" spans="1:9" s="516" customFormat="1" ht="12" customHeight="1">
      <c r="A26" s="517">
        <v>2016</v>
      </c>
      <c r="B26" s="181">
        <v>9233079</v>
      </c>
      <c r="C26" s="93">
        <v>9175072</v>
      </c>
      <c r="D26" s="93">
        <v>4599203</v>
      </c>
      <c r="E26" s="93">
        <v>3111668</v>
      </c>
      <c r="F26" s="93">
        <v>1464202</v>
      </c>
      <c r="G26" s="93">
        <v>58007</v>
      </c>
      <c r="H26" s="85"/>
      <c r="I26" s="85"/>
    </row>
    <row r="27" spans="1:9" s="564" customFormat="1" ht="12" customHeight="1">
      <c r="A27" s="565">
        <v>2017</v>
      </c>
      <c r="B27" s="181">
        <v>9406538</v>
      </c>
      <c r="C27" s="93">
        <v>9354294</v>
      </c>
      <c r="D27" s="93">
        <v>4697797</v>
      </c>
      <c r="E27" s="93">
        <v>3166791</v>
      </c>
      <c r="F27" s="93">
        <v>1489705</v>
      </c>
      <c r="G27" s="93">
        <v>52244</v>
      </c>
      <c r="H27" s="85"/>
      <c r="I27" s="85"/>
    </row>
    <row r="28" spans="1:9" s="642" customFormat="1" ht="12" customHeight="1">
      <c r="A28" s="643">
        <v>2018</v>
      </c>
      <c r="B28" s="181">
        <v>9602061</v>
      </c>
      <c r="C28" s="93">
        <v>9554048</v>
      </c>
      <c r="D28" s="93">
        <v>4734996</v>
      </c>
      <c r="E28" s="93">
        <v>3279507</v>
      </c>
      <c r="F28" s="93">
        <v>1539546</v>
      </c>
      <c r="G28" s="93">
        <v>48013</v>
      </c>
      <c r="H28" s="85"/>
      <c r="I28" s="85"/>
    </row>
    <row r="29" spans="1:9" ht="12" customHeight="1">
      <c r="A29" s="7">
        <v>2019</v>
      </c>
      <c r="B29" s="181">
        <v>9818897</v>
      </c>
      <c r="C29" s="93">
        <v>9767074</v>
      </c>
      <c r="D29" s="93">
        <v>4834315</v>
      </c>
      <c r="E29" s="93">
        <v>3350168</v>
      </c>
      <c r="F29" s="93">
        <v>1582591</v>
      </c>
      <c r="G29" s="93">
        <v>51823</v>
      </c>
      <c r="H29" s="85"/>
      <c r="I29" s="85"/>
    </row>
    <row r="30" spans="1:9" ht="12" customHeight="1">
      <c r="A30" s="53"/>
      <c r="B30" s="75"/>
      <c r="C30" s="75"/>
      <c r="D30" s="75"/>
      <c r="E30" s="75"/>
      <c r="F30" s="75"/>
      <c r="G30" s="75"/>
      <c r="H30" s="85"/>
      <c r="I30" s="85"/>
    </row>
    <row r="31" spans="1:9" ht="24" customHeight="1">
      <c r="A31" s="9"/>
      <c r="B31" s="788" t="s">
        <v>98</v>
      </c>
      <c r="C31" s="788"/>
      <c r="D31" s="788"/>
      <c r="E31" s="788"/>
      <c r="F31" s="788"/>
      <c r="G31" s="788"/>
      <c r="H31" s="85"/>
      <c r="I31" s="85"/>
    </row>
    <row r="32" spans="1:9" ht="12" customHeight="1">
      <c r="A32" s="7">
        <v>2011</v>
      </c>
      <c r="B32" s="181">
        <v>174826</v>
      </c>
      <c r="C32" s="93">
        <v>171876</v>
      </c>
      <c r="D32" s="93">
        <v>43305</v>
      </c>
      <c r="E32" s="93">
        <v>40076</v>
      </c>
      <c r="F32" s="93">
        <v>88494</v>
      </c>
      <c r="G32" s="93">
        <v>2950</v>
      </c>
      <c r="H32" s="85"/>
      <c r="I32" s="85"/>
    </row>
    <row r="33" spans="1:9" s="286" customFormat="1" ht="12" customHeight="1">
      <c r="A33" s="285">
        <v>2012</v>
      </c>
      <c r="B33" s="181">
        <v>175434</v>
      </c>
      <c r="C33" s="93">
        <v>172399</v>
      </c>
      <c r="D33" s="93">
        <v>43497</v>
      </c>
      <c r="E33" s="93">
        <v>40182</v>
      </c>
      <c r="F33" s="93">
        <v>88720</v>
      </c>
      <c r="G33" s="93">
        <v>3035</v>
      </c>
      <c r="H33" s="85"/>
      <c r="I33" s="85"/>
    </row>
    <row r="34" spans="1:9" s="315" customFormat="1" ht="12" customHeight="1">
      <c r="A34" s="314">
        <v>2013</v>
      </c>
      <c r="B34" s="181">
        <v>175725</v>
      </c>
      <c r="C34" s="93">
        <v>172612</v>
      </c>
      <c r="D34" s="93">
        <v>44138</v>
      </c>
      <c r="E34" s="93">
        <v>40063</v>
      </c>
      <c r="F34" s="93">
        <v>88412</v>
      </c>
      <c r="G34" s="93">
        <v>3113</v>
      </c>
      <c r="H34" s="85"/>
      <c r="I34" s="85"/>
    </row>
    <row r="35" spans="1:9" s="356" customFormat="1" ht="12" customHeight="1">
      <c r="A35" s="355">
        <v>2014</v>
      </c>
      <c r="B35" s="181">
        <v>178343</v>
      </c>
      <c r="C35" s="93">
        <v>174712</v>
      </c>
      <c r="D35" s="93">
        <v>45199</v>
      </c>
      <c r="E35" s="93">
        <v>40093</v>
      </c>
      <c r="F35" s="93">
        <v>89420</v>
      </c>
      <c r="G35" s="93">
        <v>3631</v>
      </c>
      <c r="H35" s="85"/>
      <c r="I35" s="85"/>
    </row>
    <row r="36" spans="1:9" s="457" customFormat="1" ht="12" customHeight="1">
      <c r="A36" s="458">
        <v>2015</v>
      </c>
      <c r="B36" s="181">
        <v>169862</v>
      </c>
      <c r="C36" s="93">
        <v>166455</v>
      </c>
      <c r="D36" s="93">
        <v>36061</v>
      </c>
      <c r="E36" s="93">
        <v>40368</v>
      </c>
      <c r="F36" s="93">
        <v>90026</v>
      </c>
      <c r="G36" s="93">
        <v>3407</v>
      </c>
      <c r="H36" s="85"/>
      <c r="I36" s="85"/>
    </row>
    <row r="37" spans="1:9" s="516" customFormat="1" ht="12" customHeight="1">
      <c r="A37" s="517">
        <v>2016</v>
      </c>
      <c r="B37" s="181">
        <v>174722</v>
      </c>
      <c r="C37" s="93">
        <v>171493</v>
      </c>
      <c r="D37" s="93">
        <v>38418</v>
      </c>
      <c r="E37" s="93">
        <v>41444</v>
      </c>
      <c r="F37" s="93">
        <v>91631</v>
      </c>
      <c r="G37" s="93">
        <v>3229</v>
      </c>
      <c r="H37" s="85"/>
      <c r="I37" s="85"/>
    </row>
    <row r="38" spans="1:9" s="564" customFormat="1" ht="12" customHeight="1">
      <c r="A38" s="565">
        <v>2017</v>
      </c>
      <c r="B38" s="181">
        <v>176427</v>
      </c>
      <c r="C38" s="93">
        <v>172977</v>
      </c>
      <c r="D38" s="93">
        <v>37971</v>
      </c>
      <c r="E38" s="93">
        <v>41997</v>
      </c>
      <c r="F38" s="93">
        <v>93010</v>
      </c>
      <c r="G38" s="93">
        <v>3449</v>
      </c>
      <c r="H38" s="85"/>
      <c r="I38" s="85"/>
    </row>
    <row r="39" spans="1:9" s="642" customFormat="1" ht="12" customHeight="1">
      <c r="A39" s="643">
        <v>2018</v>
      </c>
      <c r="B39" s="181">
        <v>175708</v>
      </c>
      <c r="C39" s="93">
        <v>173150</v>
      </c>
      <c r="D39" s="93">
        <v>37921</v>
      </c>
      <c r="E39" s="93">
        <v>41690</v>
      </c>
      <c r="F39" s="93">
        <v>93540</v>
      </c>
      <c r="G39" s="93">
        <v>2558</v>
      </c>
      <c r="H39" s="85"/>
      <c r="I39" s="85"/>
    </row>
    <row r="40" spans="1:9" ht="12" customHeight="1">
      <c r="A40" s="7">
        <v>2019</v>
      </c>
      <c r="B40" s="181">
        <v>175203</v>
      </c>
      <c r="C40" s="93">
        <v>172789</v>
      </c>
      <c r="D40" s="93">
        <v>38537</v>
      </c>
      <c r="E40" s="93">
        <v>41363</v>
      </c>
      <c r="F40" s="93">
        <v>92890</v>
      </c>
      <c r="G40" s="93">
        <v>2414</v>
      </c>
      <c r="H40" s="85"/>
      <c r="I40" s="85"/>
    </row>
    <row r="41" spans="1:9" ht="12" customHeight="1">
      <c r="A41" s="53"/>
      <c r="B41" s="95"/>
      <c r="C41" s="95"/>
      <c r="D41" s="95"/>
      <c r="E41" s="95"/>
      <c r="F41" s="95"/>
      <c r="G41" s="95"/>
      <c r="H41" s="85"/>
      <c r="I41" s="85"/>
    </row>
    <row r="42" spans="1:9" ht="24" customHeight="1">
      <c r="A42" s="9"/>
      <c r="B42" s="788" t="s">
        <v>99</v>
      </c>
      <c r="C42" s="788"/>
      <c r="D42" s="788"/>
      <c r="E42" s="788"/>
      <c r="F42" s="788"/>
      <c r="G42" s="788"/>
      <c r="H42" s="85"/>
      <c r="I42" s="85"/>
    </row>
    <row r="43" spans="1:9" s="22" customFormat="1" ht="12" customHeight="1">
      <c r="A43" s="7">
        <v>2011</v>
      </c>
      <c r="B43" s="181">
        <v>36659592</v>
      </c>
      <c r="C43" s="93">
        <v>36514407</v>
      </c>
      <c r="D43" s="93">
        <v>12396620</v>
      </c>
      <c r="E43" s="93">
        <v>15988234</v>
      </c>
      <c r="F43" s="93">
        <v>8129553</v>
      </c>
      <c r="G43" s="93">
        <v>145184</v>
      </c>
      <c r="H43" s="85"/>
      <c r="I43" s="85"/>
    </row>
    <row r="44" spans="1:9" s="22" customFormat="1" ht="12" customHeight="1">
      <c r="A44" s="285">
        <v>2012</v>
      </c>
      <c r="B44" s="181">
        <v>37570172</v>
      </c>
      <c r="C44" s="93">
        <v>37422833</v>
      </c>
      <c r="D44" s="93">
        <v>13561009</v>
      </c>
      <c r="E44" s="93">
        <v>15814039</v>
      </c>
      <c r="F44" s="93">
        <v>8047785</v>
      </c>
      <c r="G44" s="93">
        <v>147339</v>
      </c>
      <c r="H44" s="85"/>
      <c r="I44" s="85"/>
    </row>
    <row r="45" spans="1:9" s="22" customFormat="1" ht="12" customHeight="1">
      <c r="A45" s="314">
        <v>2013</v>
      </c>
      <c r="B45" s="181">
        <v>37688400</v>
      </c>
      <c r="C45" s="93">
        <v>37538494</v>
      </c>
      <c r="D45" s="93">
        <v>14095414</v>
      </c>
      <c r="E45" s="93">
        <v>15423943</v>
      </c>
      <c r="F45" s="93">
        <v>8019137</v>
      </c>
      <c r="G45" s="93">
        <v>149905</v>
      </c>
      <c r="H45" s="85"/>
      <c r="I45" s="85"/>
    </row>
    <row r="46" spans="1:9" s="357" customFormat="1" ht="12" customHeight="1">
      <c r="A46" s="355">
        <v>2014</v>
      </c>
      <c r="B46" s="181">
        <v>37399395</v>
      </c>
      <c r="C46" s="93">
        <v>37234088</v>
      </c>
      <c r="D46" s="93">
        <v>13279230</v>
      </c>
      <c r="E46" s="93">
        <v>15709754</v>
      </c>
      <c r="F46" s="93">
        <v>8245103</v>
      </c>
      <c r="G46" s="93">
        <v>165306</v>
      </c>
      <c r="H46" s="85"/>
      <c r="I46" s="85"/>
    </row>
    <row r="47" spans="1:9" s="394" customFormat="1" ht="12" customHeight="1">
      <c r="A47" s="458">
        <v>2015</v>
      </c>
      <c r="B47" s="181">
        <v>35392615</v>
      </c>
      <c r="C47" s="93">
        <v>35211039</v>
      </c>
      <c r="D47" s="93">
        <v>10952779</v>
      </c>
      <c r="E47" s="93">
        <v>16117700</v>
      </c>
      <c r="F47" s="93">
        <v>8140560</v>
      </c>
      <c r="G47" s="93">
        <v>181576</v>
      </c>
      <c r="H47" s="85"/>
      <c r="I47" s="85"/>
    </row>
    <row r="48" spans="1:9" s="394" customFormat="1" ht="12" customHeight="1">
      <c r="A48" s="517">
        <v>2016</v>
      </c>
      <c r="B48" s="181">
        <v>35834211</v>
      </c>
      <c r="C48" s="93">
        <v>35662803</v>
      </c>
      <c r="D48" s="93">
        <v>10587232</v>
      </c>
      <c r="E48" s="93">
        <v>16713731</v>
      </c>
      <c r="F48" s="93">
        <v>8361841</v>
      </c>
      <c r="G48" s="93">
        <v>171408</v>
      </c>
      <c r="H48" s="85"/>
      <c r="I48" s="85"/>
    </row>
    <row r="49" spans="1:9" s="394" customFormat="1" ht="12" customHeight="1">
      <c r="A49" s="565">
        <v>2017</v>
      </c>
      <c r="B49" s="181">
        <v>36777920</v>
      </c>
      <c r="C49" s="93">
        <v>36628814</v>
      </c>
      <c r="D49" s="93">
        <v>11313773</v>
      </c>
      <c r="E49" s="93">
        <v>16812617</v>
      </c>
      <c r="F49" s="93">
        <v>8502424</v>
      </c>
      <c r="G49" s="93">
        <v>149106</v>
      </c>
      <c r="H49" s="85"/>
      <c r="I49" s="85"/>
    </row>
    <row r="50" spans="1:9" s="394" customFormat="1" ht="12" customHeight="1">
      <c r="A50" s="643">
        <v>2018</v>
      </c>
      <c r="B50" s="181">
        <v>36575660</v>
      </c>
      <c r="C50" s="93">
        <v>36456964</v>
      </c>
      <c r="D50" s="93">
        <v>11288164</v>
      </c>
      <c r="E50" s="93">
        <v>16658896</v>
      </c>
      <c r="F50" s="93">
        <v>8509903</v>
      </c>
      <c r="G50" s="93">
        <v>118696</v>
      </c>
      <c r="H50" s="85"/>
      <c r="I50" s="85"/>
    </row>
    <row r="51" spans="1:9" s="22" customFormat="1" ht="12" customHeight="1">
      <c r="A51" s="7">
        <v>2019</v>
      </c>
      <c r="B51" s="181">
        <v>36553423</v>
      </c>
      <c r="C51" s="93">
        <v>36436048</v>
      </c>
      <c r="D51" s="93">
        <v>11177780</v>
      </c>
      <c r="E51" s="93">
        <v>16879528</v>
      </c>
      <c r="F51" s="93">
        <v>8378741</v>
      </c>
      <c r="G51" s="93">
        <v>117374</v>
      </c>
      <c r="H51" s="85"/>
      <c r="I51" s="85"/>
    </row>
    <row r="52" spans="1:9" s="22" customFormat="1" ht="12" customHeight="1">
      <c r="A52" s="4" t="s">
        <v>690</v>
      </c>
      <c r="C52" s="173"/>
      <c r="D52" s="173"/>
      <c r="E52" s="173"/>
      <c r="F52" s="173"/>
      <c r="G52" s="173"/>
    </row>
    <row r="53" spans="1:9" s="23" customFormat="1" ht="12" customHeight="1">
      <c r="A53" s="23" t="s">
        <v>714</v>
      </c>
    </row>
    <row r="54" spans="1:9" s="23" customFormat="1" ht="20.100000000000001" customHeight="1">
      <c r="A54" s="787" t="s">
        <v>1157</v>
      </c>
      <c r="B54" s="787"/>
      <c r="C54" s="787"/>
      <c r="D54" s="787"/>
      <c r="E54" s="787"/>
      <c r="F54" s="787"/>
      <c r="G54" s="787"/>
    </row>
    <row r="55" spans="1:9" s="23" customFormat="1" ht="12" customHeight="1">
      <c r="A55" s="23" t="s">
        <v>835</v>
      </c>
    </row>
  </sheetData>
  <mergeCells count="13">
    <mergeCell ref="A54:G54"/>
    <mergeCell ref="B42:G42"/>
    <mergeCell ref="A2:G2"/>
    <mergeCell ref="C6:C7"/>
    <mergeCell ref="D6:F6"/>
    <mergeCell ref="B4:G4"/>
    <mergeCell ref="A4:A7"/>
    <mergeCell ref="B5:B7"/>
    <mergeCell ref="C5:G5"/>
    <mergeCell ref="G6:G7"/>
    <mergeCell ref="B9:G9"/>
    <mergeCell ref="B20:G20"/>
    <mergeCell ref="B31:G31"/>
  </mergeCells>
  <phoneticPr fontId="6" type="noConversion"/>
  <hyperlinks>
    <hyperlink ref="A2:G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10:A14 A19:A20 A41:A42 A30:A31 A21:A25 A32:A36"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workbookViewId="0">
      <selection activeCell="A8" sqref="A8"/>
    </sheetView>
  </sheetViews>
  <sheetFormatPr baseColWidth="10" defaultColWidth="11.44140625" defaultRowHeight="13.2"/>
  <cols>
    <col min="1" max="1" width="6" style="5" customWidth="1"/>
    <col min="2" max="8" width="12.109375" style="5" customWidth="1"/>
    <col min="9" max="16384" width="11.44140625" style="5"/>
  </cols>
  <sheetData>
    <row r="1" spans="1:8" s="54" customFormat="1" ht="12" customHeight="1">
      <c r="A1" s="49" t="s">
        <v>1008</v>
      </c>
      <c r="B1" s="49"/>
      <c r="C1" s="49"/>
      <c r="D1" s="49"/>
      <c r="E1" s="49"/>
      <c r="F1" s="49"/>
      <c r="G1" s="49"/>
      <c r="H1" s="49"/>
    </row>
    <row r="2" spans="1:8" s="54" customFormat="1" ht="12" customHeight="1">
      <c r="A2" s="511" t="s">
        <v>1337</v>
      </c>
      <c r="B2" s="511"/>
      <c r="C2" s="511"/>
      <c r="D2" s="511"/>
      <c r="E2" s="511"/>
      <c r="F2" s="511"/>
      <c r="G2" s="511"/>
      <c r="H2"/>
    </row>
    <row r="3" spans="1:8" ht="12" customHeight="1"/>
    <row r="4" spans="1:8" s="89" customFormat="1" ht="12" customHeight="1">
      <c r="A4" s="791" t="s">
        <v>1035</v>
      </c>
      <c r="B4" s="710" t="s">
        <v>296</v>
      </c>
      <c r="C4" s="714"/>
      <c r="D4" s="711"/>
      <c r="E4" s="709" t="s">
        <v>599</v>
      </c>
      <c r="F4" s="709"/>
      <c r="G4" s="710"/>
    </row>
    <row r="5" spans="1:8" s="89" customFormat="1" ht="12" customHeight="1">
      <c r="A5" s="792"/>
      <c r="B5" s="709" t="s">
        <v>1036</v>
      </c>
      <c r="C5" s="710" t="s">
        <v>1037</v>
      </c>
      <c r="D5" s="711"/>
      <c r="E5" s="700" t="s">
        <v>1036</v>
      </c>
      <c r="F5" s="709" t="s">
        <v>1037</v>
      </c>
      <c r="G5" s="710"/>
    </row>
    <row r="6" spans="1:8" s="89" customFormat="1" ht="12" customHeight="1">
      <c r="A6" s="792"/>
      <c r="B6" s="709"/>
      <c r="C6" s="709" t="s">
        <v>450</v>
      </c>
      <c r="D6" s="709" t="s">
        <v>600</v>
      </c>
      <c r="E6" s="789"/>
      <c r="F6" s="709" t="s">
        <v>601</v>
      </c>
      <c r="G6" s="710" t="s">
        <v>602</v>
      </c>
    </row>
    <row r="7" spans="1:8" s="89" customFormat="1" ht="12" customHeight="1">
      <c r="A7" s="793"/>
      <c r="B7" s="709"/>
      <c r="C7" s="709"/>
      <c r="D7" s="709"/>
      <c r="E7" s="701"/>
      <c r="F7" s="709"/>
      <c r="G7" s="710"/>
    </row>
    <row r="8" spans="1:8" s="89" customFormat="1" ht="12" customHeight="1">
      <c r="A8" s="58"/>
      <c r="B8" s="7"/>
      <c r="C8" s="7"/>
      <c r="D8" s="7"/>
      <c r="E8" s="7"/>
      <c r="F8" s="7"/>
      <c r="G8" s="7"/>
    </row>
    <row r="9" spans="1:8" s="89" customFormat="1" ht="12" customHeight="1">
      <c r="A9" s="11">
        <v>2000</v>
      </c>
      <c r="B9" s="181">
        <v>16186</v>
      </c>
      <c r="C9" s="181">
        <v>15865</v>
      </c>
      <c r="D9" s="181">
        <v>321</v>
      </c>
      <c r="E9" s="181">
        <v>19547</v>
      </c>
      <c r="F9" s="181">
        <v>89</v>
      </c>
      <c r="G9" s="181">
        <v>19458</v>
      </c>
    </row>
    <row r="10" spans="1:8" s="89" customFormat="1" ht="12" customHeight="1">
      <c r="A10" s="11">
        <v>2001</v>
      </c>
      <c r="B10" s="181">
        <v>14798</v>
      </c>
      <c r="C10" s="181">
        <v>14520</v>
      </c>
      <c r="D10" s="181">
        <v>278</v>
      </c>
      <c r="E10" s="181">
        <v>17913</v>
      </c>
      <c r="F10" s="181">
        <v>65</v>
      </c>
      <c r="G10" s="181">
        <v>17848</v>
      </c>
    </row>
    <row r="11" spans="1:8" s="89" customFormat="1" ht="12" customHeight="1">
      <c r="A11" s="11">
        <v>2002</v>
      </c>
      <c r="B11" s="181">
        <v>14573</v>
      </c>
      <c r="C11" s="181">
        <v>14327</v>
      </c>
      <c r="D11" s="181">
        <v>246</v>
      </c>
      <c r="E11" s="181">
        <v>17604</v>
      </c>
      <c r="F11" s="181">
        <v>82</v>
      </c>
      <c r="G11" s="181">
        <v>17522</v>
      </c>
    </row>
    <row r="12" spans="1:8" s="89" customFormat="1" ht="12" customHeight="1">
      <c r="A12" s="11">
        <v>2003</v>
      </c>
      <c r="B12" s="181">
        <v>13953</v>
      </c>
      <c r="C12" s="181">
        <v>13675</v>
      </c>
      <c r="D12" s="181">
        <v>278</v>
      </c>
      <c r="E12" s="181">
        <v>16770</v>
      </c>
      <c r="F12" s="181">
        <v>77</v>
      </c>
      <c r="G12" s="181">
        <v>16693</v>
      </c>
    </row>
    <row r="13" spans="1:8" s="89" customFormat="1" ht="12" customHeight="1">
      <c r="A13" s="11">
        <v>2004</v>
      </c>
      <c r="B13" s="181">
        <v>13734</v>
      </c>
      <c r="C13" s="181">
        <v>13452</v>
      </c>
      <c r="D13" s="181">
        <v>282</v>
      </c>
      <c r="E13" s="181">
        <v>16599</v>
      </c>
      <c r="F13" s="181">
        <v>70</v>
      </c>
      <c r="G13" s="181">
        <v>16529</v>
      </c>
    </row>
    <row r="14" spans="1:8" s="89" customFormat="1" ht="12" customHeight="1">
      <c r="A14" s="11">
        <v>2005</v>
      </c>
      <c r="B14" s="181">
        <v>13841</v>
      </c>
      <c r="C14" s="181">
        <v>13596</v>
      </c>
      <c r="D14" s="181">
        <v>245</v>
      </c>
      <c r="E14" s="181">
        <v>16474</v>
      </c>
      <c r="F14" s="181">
        <v>67</v>
      </c>
      <c r="G14" s="181">
        <v>16407</v>
      </c>
    </row>
    <row r="15" spans="1:8" s="89" customFormat="1" ht="12" customHeight="1">
      <c r="A15" s="11">
        <v>2006</v>
      </c>
      <c r="B15" s="181">
        <v>13988</v>
      </c>
      <c r="C15" s="181">
        <v>13712</v>
      </c>
      <c r="D15" s="181">
        <v>276</v>
      </c>
      <c r="E15" s="181">
        <v>16757</v>
      </c>
      <c r="F15" s="181">
        <v>74</v>
      </c>
      <c r="G15" s="181">
        <v>16683</v>
      </c>
    </row>
    <row r="16" spans="1:8" s="22" customFormat="1" ht="12" customHeight="1">
      <c r="A16" s="11">
        <v>2007</v>
      </c>
      <c r="B16" s="181">
        <v>14511</v>
      </c>
      <c r="C16" s="181">
        <v>14235</v>
      </c>
      <c r="D16" s="181">
        <v>276</v>
      </c>
      <c r="E16" s="181">
        <v>17306</v>
      </c>
      <c r="F16" s="181">
        <v>56</v>
      </c>
      <c r="G16" s="181">
        <v>17250</v>
      </c>
    </row>
    <row r="17" spans="1:9" s="22" customFormat="1" ht="12" customHeight="1">
      <c r="A17" s="11">
        <v>2008</v>
      </c>
      <c r="B17" s="181">
        <v>14897</v>
      </c>
      <c r="C17" s="181">
        <v>14620</v>
      </c>
      <c r="D17" s="181">
        <v>277</v>
      </c>
      <c r="E17" s="181">
        <v>17685</v>
      </c>
      <c r="F17" s="181">
        <v>55</v>
      </c>
      <c r="G17" s="181">
        <v>17630</v>
      </c>
    </row>
    <row r="18" spans="1:9" s="22" customFormat="1" ht="12" customHeight="1">
      <c r="A18" s="11">
        <v>2009</v>
      </c>
      <c r="B18" s="181">
        <v>13728</v>
      </c>
      <c r="C18" s="181">
        <v>13451</v>
      </c>
      <c r="D18" s="181">
        <v>277</v>
      </c>
      <c r="E18" s="181">
        <v>16210</v>
      </c>
      <c r="F18" s="181">
        <v>48</v>
      </c>
      <c r="G18" s="181">
        <v>16162</v>
      </c>
    </row>
    <row r="19" spans="1:9" s="22" customFormat="1" ht="12" customHeight="1">
      <c r="A19" s="11">
        <v>2010</v>
      </c>
      <c r="B19" s="181">
        <v>12561</v>
      </c>
      <c r="C19" s="181">
        <v>12282</v>
      </c>
      <c r="D19" s="181">
        <v>279</v>
      </c>
      <c r="E19" s="181">
        <v>14801</v>
      </c>
      <c r="F19" s="181">
        <v>44</v>
      </c>
      <c r="G19" s="181">
        <v>14757</v>
      </c>
    </row>
    <row r="20" spans="1:9" s="22" customFormat="1" ht="12" customHeight="1">
      <c r="A20" s="11">
        <v>2011</v>
      </c>
      <c r="B20" s="181">
        <v>14288</v>
      </c>
      <c r="C20" s="181">
        <v>13988</v>
      </c>
      <c r="D20" s="181">
        <v>300</v>
      </c>
      <c r="E20" s="181">
        <v>16933</v>
      </c>
      <c r="F20" s="181">
        <v>54</v>
      </c>
      <c r="G20" s="181">
        <v>16879</v>
      </c>
    </row>
    <row r="21" spans="1:9" s="22" customFormat="1" ht="12" customHeight="1">
      <c r="A21" s="287">
        <v>2012</v>
      </c>
      <c r="B21" s="181">
        <v>14266</v>
      </c>
      <c r="C21" s="181">
        <v>13963</v>
      </c>
      <c r="D21" s="181">
        <v>303</v>
      </c>
      <c r="E21" s="181">
        <v>16895</v>
      </c>
      <c r="F21" s="181">
        <v>42</v>
      </c>
      <c r="G21" s="181">
        <v>16853</v>
      </c>
      <c r="H21" s="102"/>
    </row>
    <row r="22" spans="1:9" s="22" customFormat="1" ht="12" customHeight="1">
      <c r="A22" s="317">
        <v>2013</v>
      </c>
      <c r="B22" s="181">
        <v>13773</v>
      </c>
      <c r="C22" s="181">
        <v>13499</v>
      </c>
      <c r="D22" s="181">
        <v>274</v>
      </c>
      <c r="E22" s="181">
        <v>16355</v>
      </c>
      <c r="F22" s="181">
        <v>37</v>
      </c>
      <c r="G22" s="181">
        <v>16318</v>
      </c>
      <c r="H22" s="102"/>
    </row>
    <row r="23" spans="1:9" s="363" customFormat="1" ht="12" customHeight="1">
      <c r="A23" s="364">
        <v>2014</v>
      </c>
      <c r="B23" s="181">
        <v>14736</v>
      </c>
      <c r="C23" s="181">
        <v>14399</v>
      </c>
      <c r="D23" s="181">
        <v>337</v>
      </c>
      <c r="E23" s="181">
        <v>17491</v>
      </c>
      <c r="F23" s="181">
        <v>52</v>
      </c>
      <c r="G23" s="181">
        <v>17439</v>
      </c>
      <c r="H23" s="102"/>
    </row>
    <row r="24" spans="1:9" s="394" customFormat="1" ht="12" customHeight="1">
      <c r="A24" s="463">
        <v>2015</v>
      </c>
      <c r="B24" s="181">
        <v>14976</v>
      </c>
      <c r="C24" s="181">
        <v>14651</v>
      </c>
      <c r="D24" s="181">
        <v>325</v>
      </c>
      <c r="E24" s="181">
        <v>17840</v>
      </c>
      <c r="F24" s="181">
        <v>48</v>
      </c>
      <c r="G24" s="181">
        <v>17792</v>
      </c>
      <c r="H24" s="102"/>
    </row>
    <row r="25" spans="1:9" s="394" customFormat="1" ht="12" customHeight="1">
      <c r="A25" s="519">
        <v>2016</v>
      </c>
      <c r="B25" s="181">
        <v>14686</v>
      </c>
      <c r="C25" s="181">
        <v>14358</v>
      </c>
      <c r="D25" s="181">
        <v>328</v>
      </c>
      <c r="E25" s="181">
        <v>17392</v>
      </c>
      <c r="F25" s="181">
        <v>56</v>
      </c>
      <c r="G25" s="181">
        <v>17336</v>
      </c>
      <c r="H25" s="102"/>
      <c r="I25" s="102"/>
    </row>
    <row r="26" spans="1:9" s="394" customFormat="1" ht="12" customHeight="1">
      <c r="A26" s="567">
        <v>2017</v>
      </c>
      <c r="B26" s="181">
        <v>14493</v>
      </c>
      <c r="C26" s="181">
        <v>14160</v>
      </c>
      <c r="D26" s="181">
        <v>333</v>
      </c>
      <c r="E26" s="181">
        <v>17420</v>
      </c>
      <c r="F26" s="181">
        <v>36</v>
      </c>
      <c r="G26" s="181">
        <v>17384</v>
      </c>
      <c r="H26" s="102"/>
      <c r="I26" s="102"/>
    </row>
    <row r="27" spans="1:9" s="394" customFormat="1" ht="12" customHeight="1">
      <c r="A27" s="647">
        <v>2018</v>
      </c>
      <c r="B27" s="181">
        <v>15122</v>
      </c>
      <c r="C27" s="181">
        <v>14757</v>
      </c>
      <c r="D27" s="181">
        <v>365</v>
      </c>
      <c r="E27" s="181">
        <v>18216</v>
      </c>
      <c r="F27" s="181">
        <v>45</v>
      </c>
      <c r="G27" s="181">
        <v>18171</v>
      </c>
      <c r="H27" s="102"/>
      <c r="I27" s="102"/>
    </row>
    <row r="28" spans="1:9" s="22" customFormat="1" ht="12" customHeight="1">
      <c r="A28" s="11">
        <v>2019</v>
      </c>
      <c r="B28" s="181">
        <v>14959</v>
      </c>
      <c r="C28" s="181">
        <v>14601</v>
      </c>
      <c r="D28" s="181">
        <v>358</v>
      </c>
      <c r="E28" s="181">
        <v>17811</v>
      </c>
      <c r="F28" s="181">
        <v>40</v>
      </c>
      <c r="G28" s="181">
        <v>17771</v>
      </c>
      <c r="H28" s="102"/>
      <c r="I28" s="102"/>
    </row>
    <row r="29" spans="1:9" s="22" customFormat="1" ht="12" customHeight="1">
      <c r="A29" s="22" t="s">
        <v>690</v>
      </c>
      <c r="B29" s="1"/>
      <c r="C29" s="1"/>
      <c r="D29" s="1"/>
      <c r="E29" s="1"/>
      <c r="F29" s="1"/>
      <c r="G29" s="1"/>
      <c r="H29" s="1"/>
    </row>
    <row r="30" spans="1:9" s="23" customFormat="1" ht="12" customHeight="1">
      <c r="A30" s="23" t="s">
        <v>603</v>
      </c>
      <c r="B30" s="10"/>
      <c r="C30" s="10"/>
      <c r="D30" s="10"/>
      <c r="E30" s="10"/>
      <c r="F30" s="10"/>
      <c r="G30" s="10"/>
      <c r="H30" s="10"/>
    </row>
    <row r="31" spans="1:9" s="23" customFormat="1" ht="12" customHeight="1">
      <c r="A31" s="23" t="s">
        <v>955</v>
      </c>
      <c r="B31" s="10"/>
      <c r="C31" s="10"/>
      <c r="D31" s="10"/>
      <c r="E31" s="10"/>
      <c r="F31" s="10"/>
      <c r="G31" s="10"/>
      <c r="H31" s="10"/>
    </row>
    <row r="32" spans="1:9" s="23" customFormat="1" ht="12" customHeight="1">
      <c r="B32" s="10"/>
      <c r="C32" s="10"/>
      <c r="D32" s="10"/>
      <c r="E32" s="10"/>
      <c r="F32" s="10"/>
      <c r="G32" s="10"/>
      <c r="H32" s="10"/>
    </row>
    <row r="33" spans="1:8" ht="12" customHeight="1"/>
    <row r="34" spans="1:8" ht="12" customHeight="1">
      <c r="A34" s="42" t="s">
        <v>1387</v>
      </c>
      <c r="B34" s="31"/>
      <c r="C34" s="31"/>
      <c r="D34" s="31"/>
      <c r="E34" s="31"/>
      <c r="F34" s="31"/>
      <c r="G34" s="31"/>
      <c r="H34"/>
    </row>
    <row r="35" spans="1:8" ht="12" customHeight="1"/>
    <row r="36" spans="1:8" ht="12" customHeight="1">
      <c r="A36" s="711" t="s">
        <v>1035</v>
      </c>
      <c r="B36" s="709" t="s">
        <v>297</v>
      </c>
      <c r="C36" s="709" t="s">
        <v>37</v>
      </c>
      <c r="D36" s="709"/>
      <c r="E36" s="709"/>
      <c r="F36" s="709" t="s">
        <v>295</v>
      </c>
      <c r="G36" s="709"/>
      <c r="H36" s="710"/>
    </row>
    <row r="37" spans="1:8" ht="24" customHeight="1">
      <c r="A37" s="711"/>
      <c r="B37" s="709"/>
      <c r="C37" s="47" t="s">
        <v>0</v>
      </c>
      <c r="D37" s="47" t="s">
        <v>38</v>
      </c>
      <c r="E37" s="47" t="s">
        <v>298</v>
      </c>
      <c r="F37" s="47" t="s">
        <v>39</v>
      </c>
      <c r="G37" s="47" t="s">
        <v>299</v>
      </c>
      <c r="H37" s="45" t="s">
        <v>298</v>
      </c>
    </row>
    <row r="38" spans="1:8" ht="12" customHeight="1">
      <c r="A38" s="711"/>
      <c r="B38" s="47" t="s">
        <v>174</v>
      </c>
      <c r="C38" s="709" t="s">
        <v>1034</v>
      </c>
      <c r="D38" s="709"/>
      <c r="E38" s="709"/>
      <c r="F38" s="709" t="s">
        <v>22</v>
      </c>
      <c r="G38" s="709"/>
      <c r="H38" s="710"/>
    </row>
    <row r="39" spans="1:8" ht="12" customHeight="1">
      <c r="A39" s="70"/>
      <c r="B39" s="7"/>
      <c r="C39" s="7"/>
      <c r="D39" s="7"/>
      <c r="E39" s="7"/>
      <c r="F39" s="7"/>
      <c r="G39" s="7"/>
      <c r="H39" s="7"/>
    </row>
    <row r="40" spans="1:8" s="600" customFormat="1" ht="12" customHeight="1">
      <c r="A40" s="601">
        <v>2001</v>
      </c>
      <c r="B40" s="181">
        <v>125372</v>
      </c>
      <c r="C40" s="181">
        <v>4919</v>
      </c>
      <c r="D40" s="181">
        <v>4916</v>
      </c>
      <c r="E40" s="181">
        <v>46</v>
      </c>
      <c r="F40" s="181">
        <v>14705</v>
      </c>
      <c r="G40" s="181">
        <v>18851</v>
      </c>
      <c r="H40" s="181">
        <v>458</v>
      </c>
    </row>
    <row r="41" spans="1:8" s="600" customFormat="1" ht="12" customHeight="1">
      <c r="A41" s="601">
        <v>2002</v>
      </c>
      <c r="B41" s="181">
        <v>121213</v>
      </c>
      <c r="C41" s="181">
        <v>4910</v>
      </c>
      <c r="D41" s="181">
        <v>4889</v>
      </c>
      <c r="E41" s="181">
        <v>52</v>
      </c>
      <c r="F41" s="181">
        <v>12813</v>
      </c>
      <c r="G41" s="181">
        <v>17556</v>
      </c>
      <c r="H41" s="181">
        <v>879</v>
      </c>
    </row>
    <row r="42" spans="1:8" s="600" customFormat="1" ht="12" customHeight="1">
      <c r="A42" s="601">
        <v>2003</v>
      </c>
      <c r="B42" s="181">
        <v>134411</v>
      </c>
      <c r="C42" s="181">
        <v>5530</v>
      </c>
      <c r="D42" s="181">
        <v>5497</v>
      </c>
      <c r="E42" s="181">
        <v>50</v>
      </c>
      <c r="F42" s="181">
        <v>12187</v>
      </c>
      <c r="G42" s="181">
        <v>15503</v>
      </c>
      <c r="H42" s="181">
        <v>1107</v>
      </c>
    </row>
    <row r="43" spans="1:8" s="600" customFormat="1" ht="12" customHeight="1">
      <c r="A43" s="601">
        <v>2004</v>
      </c>
      <c r="B43" s="181">
        <v>131833</v>
      </c>
      <c r="C43" s="181">
        <v>5495</v>
      </c>
      <c r="D43" s="181">
        <v>5481</v>
      </c>
      <c r="E43" s="181">
        <v>35</v>
      </c>
      <c r="F43" s="181">
        <v>9522</v>
      </c>
      <c r="G43" s="181">
        <v>10623</v>
      </c>
      <c r="H43" s="181">
        <v>1334</v>
      </c>
    </row>
    <row r="44" spans="1:8" ht="12" customHeight="1">
      <c r="A44" s="11">
        <v>2005</v>
      </c>
      <c r="B44" s="181">
        <v>137272</v>
      </c>
      <c r="C44" s="181">
        <v>5728</v>
      </c>
      <c r="D44" s="181">
        <v>5747</v>
      </c>
      <c r="E44" s="181">
        <v>33</v>
      </c>
      <c r="F44" s="181">
        <v>9391</v>
      </c>
      <c r="G44" s="181">
        <v>9641</v>
      </c>
      <c r="H44" s="181">
        <v>1051</v>
      </c>
    </row>
    <row r="45" spans="1:8" ht="12" customHeight="1">
      <c r="A45" s="11">
        <v>2006</v>
      </c>
      <c r="B45" s="181">
        <v>134339</v>
      </c>
      <c r="C45" s="181">
        <v>5880</v>
      </c>
      <c r="D45" s="181">
        <v>5889</v>
      </c>
      <c r="E45" s="181">
        <v>25</v>
      </c>
      <c r="F45" s="181">
        <v>9280</v>
      </c>
      <c r="G45" s="181">
        <v>9762</v>
      </c>
      <c r="H45" s="181">
        <v>1365</v>
      </c>
    </row>
    <row r="46" spans="1:8" ht="12" customHeight="1">
      <c r="A46" s="11">
        <v>2007</v>
      </c>
      <c r="B46" s="181">
        <v>145428</v>
      </c>
      <c r="C46" s="181">
        <v>6658</v>
      </c>
      <c r="D46" s="181">
        <v>6673</v>
      </c>
      <c r="E46" s="181">
        <v>13</v>
      </c>
      <c r="F46" s="181">
        <v>9434</v>
      </c>
      <c r="G46" s="181">
        <v>10252</v>
      </c>
      <c r="H46" s="181">
        <v>1227</v>
      </c>
    </row>
    <row r="47" spans="1:8" ht="12" customHeight="1">
      <c r="A47" s="11">
        <v>2008</v>
      </c>
      <c r="B47" s="181">
        <v>154402</v>
      </c>
      <c r="C47" s="181">
        <v>7210</v>
      </c>
      <c r="D47" s="181">
        <v>7244</v>
      </c>
      <c r="E47" s="181">
        <v>19</v>
      </c>
      <c r="F47" s="181">
        <v>10074</v>
      </c>
      <c r="G47" s="181">
        <v>12118</v>
      </c>
      <c r="H47" s="181">
        <v>706</v>
      </c>
    </row>
    <row r="48" spans="1:8" ht="12" customHeight="1">
      <c r="A48" s="11">
        <v>2009</v>
      </c>
      <c r="B48" s="181">
        <v>147838</v>
      </c>
      <c r="C48" s="181">
        <v>7060</v>
      </c>
      <c r="D48" s="181">
        <v>7074</v>
      </c>
      <c r="E48" s="181">
        <v>25</v>
      </c>
      <c r="F48" s="181">
        <v>8095</v>
      </c>
      <c r="G48" s="181">
        <v>10107</v>
      </c>
      <c r="H48" s="181">
        <v>628</v>
      </c>
    </row>
    <row r="49" spans="1:8" ht="12" customHeight="1">
      <c r="A49" s="11">
        <v>2010</v>
      </c>
      <c r="B49" s="181">
        <v>150583</v>
      </c>
      <c r="C49" s="181">
        <v>7487</v>
      </c>
      <c r="D49" s="181">
        <v>7479</v>
      </c>
      <c r="E49" s="181">
        <v>35</v>
      </c>
      <c r="F49" s="181">
        <v>10728</v>
      </c>
      <c r="G49" s="181">
        <v>10750</v>
      </c>
      <c r="H49" s="181">
        <v>520</v>
      </c>
    </row>
    <row r="50" spans="1:8" ht="12" customHeight="1">
      <c r="A50" s="11">
        <v>2011</v>
      </c>
      <c r="B50" s="181">
        <v>161310</v>
      </c>
      <c r="C50" s="181">
        <v>8418</v>
      </c>
      <c r="D50" s="181">
        <v>8474</v>
      </c>
      <c r="E50" s="181">
        <v>21</v>
      </c>
      <c r="F50" s="181">
        <v>14061</v>
      </c>
      <c r="G50" s="181">
        <v>12649</v>
      </c>
      <c r="H50" s="181">
        <v>536</v>
      </c>
    </row>
    <row r="51" spans="1:8" s="286" customFormat="1" ht="12" customHeight="1">
      <c r="A51" s="287">
        <v>2012</v>
      </c>
      <c r="B51" s="181">
        <v>163721</v>
      </c>
      <c r="C51" s="181">
        <v>9040</v>
      </c>
      <c r="D51" s="181">
        <v>9109</v>
      </c>
      <c r="E51" s="181">
        <v>11</v>
      </c>
      <c r="F51" s="181">
        <v>15718</v>
      </c>
      <c r="G51" s="181">
        <v>15051</v>
      </c>
      <c r="H51" s="181">
        <v>264</v>
      </c>
    </row>
    <row r="52" spans="1:8" s="315" customFormat="1" ht="12" customHeight="1">
      <c r="A52" s="317">
        <v>2013</v>
      </c>
      <c r="B52" s="181">
        <v>168500</v>
      </c>
      <c r="C52" s="181">
        <v>9770</v>
      </c>
      <c r="D52" s="181">
        <v>9806</v>
      </c>
      <c r="E52" s="181">
        <v>10</v>
      </c>
      <c r="F52" s="181">
        <v>18346</v>
      </c>
      <c r="G52" s="181">
        <v>14892</v>
      </c>
      <c r="H52" s="181">
        <v>86</v>
      </c>
    </row>
    <row r="53" spans="1:8" s="362" customFormat="1" ht="12" customHeight="1">
      <c r="A53" s="364">
        <v>2014</v>
      </c>
      <c r="B53" s="181">
        <v>176235</v>
      </c>
      <c r="C53" s="181">
        <v>10307</v>
      </c>
      <c r="D53" s="181">
        <v>10363</v>
      </c>
      <c r="E53" s="181">
        <v>13</v>
      </c>
      <c r="F53" s="181">
        <v>23325</v>
      </c>
      <c r="G53" s="181">
        <v>17560</v>
      </c>
      <c r="H53" s="181">
        <v>13</v>
      </c>
    </row>
    <row r="54" spans="1:8" s="457" customFormat="1" ht="12" customHeight="1">
      <c r="A54" s="463">
        <v>2015</v>
      </c>
      <c r="B54" s="181">
        <v>178545</v>
      </c>
      <c r="C54" s="181">
        <v>10476</v>
      </c>
      <c r="D54" s="181">
        <v>10519</v>
      </c>
      <c r="E54" s="181">
        <v>4</v>
      </c>
      <c r="F54" s="181">
        <v>23155</v>
      </c>
      <c r="G54" s="181">
        <v>16433</v>
      </c>
      <c r="H54" s="181">
        <v>12</v>
      </c>
    </row>
    <row r="55" spans="1:8" s="516" customFormat="1" ht="12" customHeight="1">
      <c r="A55" s="519">
        <v>2016</v>
      </c>
      <c r="B55" s="181">
        <v>180378</v>
      </c>
      <c r="C55" s="181">
        <v>10584</v>
      </c>
      <c r="D55" s="181">
        <v>10661</v>
      </c>
      <c r="E55" s="181">
        <v>3</v>
      </c>
      <c r="F55" s="181">
        <v>23889</v>
      </c>
      <c r="G55" s="181">
        <v>18519</v>
      </c>
      <c r="H55" s="181">
        <v>13</v>
      </c>
    </row>
    <row r="56" spans="1:8" s="564" customFormat="1" ht="12" customHeight="1">
      <c r="A56" s="567">
        <v>2017</v>
      </c>
      <c r="B56" s="181">
        <v>168068</v>
      </c>
      <c r="C56" s="181">
        <v>10181</v>
      </c>
      <c r="D56" s="181">
        <v>10270</v>
      </c>
      <c r="E56" s="181">
        <v>5</v>
      </c>
      <c r="F56" s="181">
        <v>25698</v>
      </c>
      <c r="G56" s="181">
        <v>18569</v>
      </c>
      <c r="H56" s="181">
        <v>13</v>
      </c>
    </row>
    <row r="57" spans="1:8" s="583" customFormat="1" ht="12" customHeight="1">
      <c r="A57" s="584">
        <v>2018</v>
      </c>
      <c r="B57" s="181">
        <v>181424</v>
      </c>
      <c r="C57" s="181">
        <v>10935</v>
      </c>
      <c r="D57" s="181">
        <v>11056</v>
      </c>
      <c r="E57" s="181">
        <v>5</v>
      </c>
      <c r="F57" s="181">
        <v>18533</v>
      </c>
      <c r="G57" s="181">
        <v>13643</v>
      </c>
      <c r="H57" s="181">
        <v>86</v>
      </c>
    </row>
    <row r="58" spans="1:8" s="642" customFormat="1" ht="12" customHeight="1">
      <c r="A58" s="647">
        <v>2019</v>
      </c>
      <c r="B58" s="181">
        <v>188893</v>
      </c>
      <c r="C58" s="181">
        <v>12049</v>
      </c>
      <c r="D58" s="181">
        <v>12174</v>
      </c>
      <c r="E58" s="181">
        <v>4</v>
      </c>
      <c r="F58" s="181">
        <v>13845</v>
      </c>
      <c r="G58" s="181">
        <v>11203</v>
      </c>
      <c r="H58" s="181">
        <v>17</v>
      </c>
    </row>
    <row r="59" spans="1:8" ht="12" customHeight="1">
      <c r="A59" s="11">
        <v>2020</v>
      </c>
      <c r="B59" s="181">
        <v>57557</v>
      </c>
      <c r="C59" s="181">
        <v>2911</v>
      </c>
      <c r="D59" s="181">
        <v>2956</v>
      </c>
      <c r="E59" s="181">
        <v>4</v>
      </c>
      <c r="F59" s="181">
        <v>5116</v>
      </c>
      <c r="G59" s="181">
        <v>4330</v>
      </c>
      <c r="H59" s="181">
        <v>18</v>
      </c>
    </row>
    <row r="60" spans="1:8" ht="12" customHeight="1">
      <c r="A60" s="22" t="s">
        <v>690</v>
      </c>
      <c r="B60" s="1"/>
      <c r="C60" s="1"/>
      <c r="D60" s="1"/>
      <c r="E60" s="1"/>
      <c r="F60" s="22"/>
      <c r="G60" s="1"/>
      <c r="H60" s="1"/>
    </row>
    <row r="61" spans="1:8" ht="12" customHeight="1">
      <c r="A61" s="23" t="s">
        <v>40</v>
      </c>
      <c r="B61" s="10"/>
      <c r="C61" s="10"/>
      <c r="D61" s="10"/>
      <c r="E61" s="10"/>
      <c r="F61" s="23"/>
      <c r="G61" s="10"/>
      <c r="H61" s="10"/>
    </row>
    <row r="62" spans="1:8" s="652" customFormat="1" ht="12" customHeight="1">
      <c r="A62" s="23" t="s">
        <v>1388</v>
      </c>
      <c r="B62" s="653"/>
      <c r="C62" s="653"/>
      <c r="D62" s="653"/>
      <c r="E62" s="653"/>
      <c r="F62" s="23"/>
      <c r="G62" s="653"/>
      <c r="H62" s="653"/>
    </row>
    <row r="63" spans="1:8" ht="12" customHeight="1">
      <c r="A63" s="23" t="s">
        <v>193</v>
      </c>
      <c r="B63" s="10"/>
      <c r="C63" s="10"/>
      <c r="D63" s="10"/>
      <c r="E63" s="10"/>
      <c r="F63" s="23"/>
      <c r="G63" s="10"/>
      <c r="H63" s="10"/>
    </row>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sheetData>
  <mergeCells count="17">
    <mergeCell ref="F36:H36"/>
    <mergeCell ref="C5:D5"/>
    <mergeCell ref="C38:E38"/>
    <mergeCell ref="F38:H38"/>
    <mergeCell ref="A4:A7"/>
    <mergeCell ref="B36:B37"/>
    <mergeCell ref="C36:E36"/>
    <mergeCell ref="A36:A38"/>
    <mergeCell ref="C6:C7"/>
    <mergeCell ref="E4:G4"/>
    <mergeCell ref="B5:B7"/>
    <mergeCell ref="E5:E7"/>
    <mergeCell ref="F5:G5"/>
    <mergeCell ref="F6:F7"/>
    <mergeCell ref="G6:G7"/>
    <mergeCell ref="D6:D7"/>
    <mergeCell ref="B4:D4"/>
  </mergeCells>
  <phoneticPr fontId="6" type="noConversion"/>
  <hyperlinks>
    <hyperlink ref="A2:G2" location="Inhaltsverzeichnis!A111" display="2.1.14 Straßenverkehrsunfälle mit Personenschaden und Verunglückte 2000 – 2016"/>
    <hyperlink ref="A34:G34"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C38"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4" customFormat="1" ht="12" customHeight="1">
      <c r="A1" s="49" t="s">
        <v>1008</v>
      </c>
      <c r="C1" s="49"/>
      <c r="D1" s="49"/>
      <c r="E1" s="49"/>
      <c r="F1" s="49"/>
      <c r="G1" s="49"/>
      <c r="H1" s="81"/>
    </row>
    <row r="2" spans="1:8" s="54" customFormat="1" ht="12" customHeight="1">
      <c r="A2" s="604" t="s">
        <v>1338</v>
      </c>
      <c r="B2" s="604"/>
      <c r="C2" s="604"/>
      <c r="D2" s="604"/>
      <c r="E2" s="79"/>
      <c r="F2" s="79"/>
      <c r="G2" s="79"/>
    </row>
    <row r="3" spans="1:8" ht="12" customHeight="1"/>
    <row r="4" spans="1:8" ht="24" customHeight="1">
      <c r="A4" s="698" t="s">
        <v>611</v>
      </c>
      <c r="B4" s="709" t="s">
        <v>604</v>
      </c>
      <c r="C4" s="709"/>
      <c r="D4" s="709" t="s">
        <v>605</v>
      </c>
      <c r="E4" s="709"/>
      <c r="F4" s="709" t="s">
        <v>606</v>
      </c>
      <c r="G4" s="710"/>
    </row>
    <row r="5" spans="1:8" ht="12" customHeight="1">
      <c r="A5" s="732"/>
      <c r="B5" s="709" t="s">
        <v>1036</v>
      </c>
      <c r="C5" s="47" t="s">
        <v>1038</v>
      </c>
      <c r="D5" s="709" t="s">
        <v>1036</v>
      </c>
      <c r="E5" s="47" t="s">
        <v>1038</v>
      </c>
      <c r="F5" s="709" t="s">
        <v>1036</v>
      </c>
      <c r="G5" s="45" t="s">
        <v>1038</v>
      </c>
    </row>
    <row r="6" spans="1:8" ht="24" customHeight="1">
      <c r="A6" s="732"/>
      <c r="B6" s="709"/>
      <c r="C6" s="47" t="s">
        <v>497</v>
      </c>
      <c r="D6" s="709"/>
      <c r="E6" s="47" t="s">
        <v>607</v>
      </c>
      <c r="F6" s="709"/>
      <c r="G6" s="45" t="s">
        <v>607</v>
      </c>
    </row>
    <row r="7" spans="1:8" ht="12" customHeight="1">
      <c r="A7" s="727"/>
      <c r="B7" s="709" t="s">
        <v>174</v>
      </c>
      <c r="C7" s="709"/>
      <c r="D7" s="709"/>
      <c r="E7" s="709"/>
      <c r="F7" s="709" t="s">
        <v>608</v>
      </c>
      <c r="G7" s="710"/>
    </row>
    <row r="8" spans="1:8" s="98" customFormat="1" ht="12" customHeight="1">
      <c r="A8" s="96"/>
      <c r="B8" s="97"/>
      <c r="C8" s="97"/>
      <c r="D8" s="97"/>
      <c r="E8" s="97"/>
      <c r="F8" s="97"/>
      <c r="G8" s="97"/>
    </row>
    <row r="9" spans="1:8" ht="12" customHeight="1">
      <c r="A9" s="11"/>
      <c r="B9" s="792" t="s">
        <v>77</v>
      </c>
      <c r="C9" s="792"/>
      <c r="D9" s="792"/>
      <c r="E9" s="792"/>
      <c r="F9" s="792"/>
      <c r="G9" s="792"/>
    </row>
    <row r="10" spans="1:8" ht="12" customHeight="1">
      <c r="A10" s="153" t="s">
        <v>957</v>
      </c>
      <c r="B10" s="92">
        <v>5006235</v>
      </c>
      <c r="C10" s="92">
        <v>1213983</v>
      </c>
      <c r="D10" s="92">
        <v>11412925</v>
      </c>
      <c r="E10" s="92">
        <v>3120338</v>
      </c>
      <c r="F10" s="616">
        <v>2.2999999999999998</v>
      </c>
      <c r="G10" s="616">
        <v>2.6</v>
      </c>
    </row>
    <row r="11" spans="1:8" ht="12" customHeight="1">
      <c r="A11" s="153" t="s">
        <v>927</v>
      </c>
      <c r="B11" s="92">
        <v>4929578</v>
      </c>
      <c r="C11" s="92">
        <v>1162841</v>
      </c>
      <c r="D11" s="92">
        <v>11345295</v>
      </c>
      <c r="E11" s="92">
        <v>3029873</v>
      </c>
      <c r="F11" s="616">
        <v>2.2999999999999998</v>
      </c>
      <c r="G11" s="616">
        <v>2.6</v>
      </c>
    </row>
    <row r="12" spans="1:8" ht="12" customHeight="1">
      <c r="A12" s="153" t="s">
        <v>958</v>
      </c>
      <c r="B12" s="92">
        <v>4789135</v>
      </c>
      <c r="C12" s="92">
        <v>1215048</v>
      </c>
      <c r="D12" s="92">
        <v>11134583</v>
      </c>
      <c r="E12" s="92">
        <v>3262171</v>
      </c>
      <c r="F12" s="616">
        <v>2.2999999999999998</v>
      </c>
      <c r="G12" s="616">
        <v>2.7</v>
      </c>
    </row>
    <row r="13" spans="1:8" ht="12" customHeight="1">
      <c r="A13" s="153" t="s">
        <v>928</v>
      </c>
      <c r="B13" s="92">
        <v>4984379</v>
      </c>
      <c r="C13" s="92">
        <v>1289341</v>
      </c>
      <c r="D13" s="92">
        <v>11425390</v>
      </c>
      <c r="E13" s="92">
        <v>3389706</v>
      </c>
      <c r="F13" s="616">
        <v>2.2999999999999998</v>
      </c>
      <c r="G13" s="616">
        <v>2.6</v>
      </c>
    </row>
    <row r="14" spans="1:8" ht="12" customHeight="1">
      <c r="A14" s="153" t="s">
        <v>959</v>
      </c>
      <c r="B14" s="92">
        <v>5923793</v>
      </c>
      <c r="C14" s="92">
        <v>1645862</v>
      </c>
      <c r="D14" s="92">
        <v>13260393</v>
      </c>
      <c r="E14" s="92">
        <v>4224825</v>
      </c>
      <c r="F14" s="616">
        <v>2.2000000000000002</v>
      </c>
      <c r="G14" s="616">
        <v>2.6</v>
      </c>
    </row>
    <row r="15" spans="1:8" ht="12" customHeight="1">
      <c r="A15" s="153" t="s">
        <v>929</v>
      </c>
      <c r="B15" s="92">
        <v>6464522</v>
      </c>
      <c r="C15" s="92">
        <v>1956645</v>
      </c>
      <c r="D15" s="92">
        <v>14620315</v>
      </c>
      <c r="E15" s="92">
        <v>5025996</v>
      </c>
      <c r="F15" s="616">
        <v>2.2999999999999998</v>
      </c>
      <c r="G15" s="616">
        <v>2.6</v>
      </c>
    </row>
    <row r="16" spans="1:8" ht="12" customHeight="1">
      <c r="A16" s="153" t="s">
        <v>960</v>
      </c>
      <c r="B16" s="92">
        <v>7077275</v>
      </c>
      <c r="C16" s="92">
        <v>2322069</v>
      </c>
      <c r="D16" s="92">
        <v>15910372</v>
      </c>
      <c r="E16" s="92">
        <v>5925193</v>
      </c>
      <c r="F16" s="616">
        <v>2.2000000000000002</v>
      </c>
      <c r="G16" s="616">
        <v>2.6</v>
      </c>
    </row>
    <row r="17" spans="1:7" ht="12" customHeight="1">
      <c r="A17" s="153" t="s">
        <v>930</v>
      </c>
      <c r="B17" s="92">
        <v>7585027</v>
      </c>
      <c r="C17" s="92">
        <v>2555439</v>
      </c>
      <c r="D17" s="92">
        <v>17285837</v>
      </c>
      <c r="E17" s="92">
        <v>6613971</v>
      </c>
      <c r="F17" s="616">
        <v>2.2999999999999998</v>
      </c>
      <c r="G17" s="616">
        <v>2.6</v>
      </c>
    </row>
    <row r="18" spans="1:7" ht="12" customHeight="1">
      <c r="A18" s="153" t="s">
        <v>961</v>
      </c>
      <c r="B18" s="92">
        <v>7905145</v>
      </c>
      <c r="C18" s="92">
        <v>2754081</v>
      </c>
      <c r="D18" s="92">
        <v>17770277</v>
      </c>
      <c r="E18" s="92">
        <v>7045049</v>
      </c>
      <c r="F18" s="616">
        <v>2.2000000000000002</v>
      </c>
      <c r="G18" s="616">
        <v>2.6</v>
      </c>
    </row>
    <row r="19" spans="1:7" ht="12" customHeight="1">
      <c r="A19" s="153" t="s">
        <v>931</v>
      </c>
      <c r="B19" s="92">
        <v>8263171</v>
      </c>
      <c r="C19" s="92">
        <v>2880659</v>
      </c>
      <c r="D19" s="92">
        <v>18871974</v>
      </c>
      <c r="E19" s="92">
        <v>7457541</v>
      </c>
      <c r="F19" s="616">
        <v>2.2999999999999998</v>
      </c>
      <c r="G19" s="616">
        <v>2.6</v>
      </c>
    </row>
    <row r="20" spans="1:7" ht="12" customHeight="1">
      <c r="A20" s="150" t="s">
        <v>86</v>
      </c>
      <c r="B20" s="92">
        <v>9051430</v>
      </c>
      <c r="C20" s="92">
        <v>3274247</v>
      </c>
      <c r="D20" s="92">
        <v>20795643</v>
      </c>
      <c r="E20" s="92">
        <v>8507166</v>
      </c>
      <c r="F20" s="616">
        <v>2.2999999999999998</v>
      </c>
      <c r="G20" s="616">
        <v>2.6</v>
      </c>
    </row>
    <row r="21" spans="1:7" ht="12" customHeight="1">
      <c r="A21" s="150" t="s">
        <v>846</v>
      </c>
      <c r="B21" s="92">
        <v>9866088</v>
      </c>
      <c r="C21" s="92">
        <v>3599573</v>
      </c>
      <c r="D21" s="92">
        <v>22359470</v>
      </c>
      <c r="E21" s="92">
        <v>9250538</v>
      </c>
      <c r="F21" s="616">
        <v>2.2999999999999998</v>
      </c>
      <c r="G21" s="616">
        <v>2.6</v>
      </c>
    </row>
    <row r="22" spans="1:7" s="286" customFormat="1" ht="12" customHeight="1">
      <c r="A22" s="284" t="s">
        <v>216</v>
      </c>
      <c r="B22" s="92">
        <v>10848797</v>
      </c>
      <c r="C22" s="92">
        <v>4084611</v>
      </c>
      <c r="D22" s="92">
        <v>24896201</v>
      </c>
      <c r="E22" s="92">
        <v>10589924</v>
      </c>
      <c r="F22" s="616">
        <v>2.2999999999999998</v>
      </c>
      <c r="G22" s="616">
        <v>2.6</v>
      </c>
    </row>
    <row r="23" spans="1:7" s="315" customFormat="1" ht="12" customHeight="1">
      <c r="A23" s="313" t="s">
        <v>345</v>
      </c>
      <c r="B23" s="92">
        <v>11324947</v>
      </c>
      <c r="C23" s="92">
        <v>4294876</v>
      </c>
      <c r="D23" s="92">
        <v>26942082</v>
      </c>
      <c r="E23" s="92">
        <v>11559883</v>
      </c>
      <c r="F23" s="616">
        <v>2.4</v>
      </c>
      <c r="G23" s="616">
        <v>2.7</v>
      </c>
    </row>
    <row r="24" spans="1:7" s="362" customFormat="1" ht="12" customHeight="1">
      <c r="A24" s="359" t="s">
        <v>1086</v>
      </c>
      <c r="B24" s="361">
        <v>11871326</v>
      </c>
      <c r="C24" s="361">
        <v>4519598</v>
      </c>
      <c r="D24" s="361">
        <v>28688683</v>
      </c>
      <c r="E24" s="361">
        <v>12495526</v>
      </c>
      <c r="F24" s="616">
        <v>2.4</v>
      </c>
      <c r="G24" s="616">
        <v>2.8</v>
      </c>
    </row>
    <row r="25" spans="1:7" s="457" customFormat="1" ht="12" customHeight="1">
      <c r="A25" s="462" t="s">
        <v>1106</v>
      </c>
      <c r="B25" s="392">
        <v>12369293</v>
      </c>
      <c r="C25" s="392">
        <v>4864773</v>
      </c>
      <c r="D25" s="392">
        <v>30250066</v>
      </c>
      <c r="E25" s="392">
        <v>13648135</v>
      </c>
      <c r="F25" s="616">
        <v>2.4</v>
      </c>
      <c r="G25" s="616">
        <v>2.8</v>
      </c>
    </row>
    <row r="26" spans="1:7" s="516" customFormat="1" ht="12" customHeight="1">
      <c r="A26" s="518" t="s">
        <v>1163</v>
      </c>
      <c r="B26" s="392">
        <v>12731640</v>
      </c>
      <c r="C26" s="392">
        <v>5043887</v>
      </c>
      <c r="D26" s="392">
        <v>31067775</v>
      </c>
      <c r="E26" s="392">
        <v>14179271</v>
      </c>
      <c r="F26" s="616">
        <v>2.4</v>
      </c>
      <c r="G26" s="616">
        <v>2.8</v>
      </c>
    </row>
    <row r="27" spans="1:7" s="564" customFormat="1" ht="12" customHeight="1">
      <c r="A27" s="566" t="s">
        <v>1219</v>
      </c>
      <c r="B27" s="392">
        <v>12966347</v>
      </c>
      <c r="C27" s="392">
        <v>5104176</v>
      </c>
      <c r="D27" s="392">
        <v>31150090</v>
      </c>
      <c r="E27" s="392">
        <v>13984649</v>
      </c>
      <c r="F27" s="616">
        <v>2.4</v>
      </c>
      <c r="G27" s="616">
        <v>2.7</v>
      </c>
    </row>
    <row r="28" spans="1:7" s="642" customFormat="1" ht="12" customHeight="1">
      <c r="A28" s="646" t="s">
        <v>1286</v>
      </c>
      <c r="B28" s="392">
        <v>13502552</v>
      </c>
      <c r="C28" s="392">
        <v>5404653</v>
      </c>
      <c r="D28" s="392">
        <v>32871634</v>
      </c>
      <c r="E28" s="392">
        <v>15087705</v>
      </c>
      <c r="F28" s="616">
        <v>2.4</v>
      </c>
      <c r="G28" s="616">
        <v>2.8</v>
      </c>
    </row>
    <row r="29" spans="1:7" ht="12" customHeight="1">
      <c r="A29" s="150" t="s">
        <v>1295</v>
      </c>
      <c r="B29" s="92">
        <v>13963345</v>
      </c>
      <c r="C29" s="92">
        <v>5484566</v>
      </c>
      <c r="D29" s="92">
        <v>34124364</v>
      </c>
      <c r="E29" s="92">
        <v>15499511</v>
      </c>
      <c r="F29" s="616">
        <v>2.4</v>
      </c>
      <c r="G29" s="616">
        <v>2.8</v>
      </c>
    </row>
    <row r="30" spans="1:7" ht="12" customHeight="1">
      <c r="A30" s="11"/>
      <c r="B30" s="87"/>
      <c r="C30" s="87"/>
      <c r="D30" s="87"/>
      <c r="E30" s="87"/>
      <c r="F30" s="87"/>
      <c r="G30" s="87"/>
    </row>
    <row r="31" spans="1:7" ht="12" customHeight="1">
      <c r="A31" s="129"/>
      <c r="B31" s="794" t="s">
        <v>609</v>
      </c>
      <c r="C31" s="794"/>
      <c r="D31" s="794"/>
      <c r="E31" s="794"/>
      <c r="F31" s="794"/>
      <c r="G31" s="794"/>
    </row>
    <row r="32" spans="1:7" ht="12" customHeight="1">
      <c r="A32" s="150" t="s">
        <v>693</v>
      </c>
      <c r="B32" s="92">
        <v>6069884</v>
      </c>
      <c r="C32" s="92">
        <v>2671477</v>
      </c>
      <c r="D32" s="92">
        <v>14739386</v>
      </c>
      <c r="E32" s="92">
        <v>7540230</v>
      </c>
      <c r="F32" s="616">
        <v>2.4</v>
      </c>
      <c r="G32" s="616">
        <v>2.8</v>
      </c>
    </row>
    <row r="33" spans="1:7" ht="12" customHeight="1">
      <c r="A33" s="150" t="s">
        <v>694</v>
      </c>
      <c r="B33" s="92">
        <v>1820781</v>
      </c>
      <c r="C33" s="92">
        <v>751121</v>
      </c>
      <c r="D33" s="92">
        <v>4675128</v>
      </c>
      <c r="E33" s="92">
        <v>2228241</v>
      </c>
      <c r="F33" s="616">
        <v>2.6</v>
      </c>
      <c r="G33" s="616">
        <v>3</v>
      </c>
    </row>
    <row r="34" spans="1:7" ht="12" customHeight="1">
      <c r="A34" s="150" t="s">
        <v>695</v>
      </c>
      <c r="B34" s="92">
        <v>512864</v>
      </c>
      <c r="C34" s="92">
        <v>199389</v>
      </c>
      <c r="D34" s="92">
        <v>1411473</v>
      </c>
      <c r="E34" s="92">
        <v>630274</v>
      </c>
      <c r="F34" s="616">
        <v>2.8</v>
      </c>
      <c r="G34" s="616">
        <v>3.2</v>
      </c>
    </row>
    <row r="35" spans="1:7" ht="12" customHeight="1">
      <c r="A35" s="150" t="s">
        <v>696</v>
      </c>
      <c r="B35" s="92">
        <v>2698392</v>
      </c>
      <c r="C35" s="92">
        <v>1032917</v>
      </c>
      <c r="D35" s="92">
        <v>6459041</v>
      </c>
      <c r="E35" s="92">
        <v>2877522</v>
      </c>
      <c r="F35" s="616">
        <v>2.4</v>
      </c>
      <c r="G35" s="616">
        <v>2.8</v>
      </c>
    </row>
    <row r="36" spans="1:7" ht="12" customHeight="1">
      <c r="A36" s="150" t="s">
        <v>697</v>
      </c>
      <c r="B36" s="92">
        <v>271317</v>
      </c>
      <c r="C36" s="92">
        <v>57330</v>
      </c>
      <c r="D36" s="92">
        <v>606062</v>
      </c>
      <c r="E36" s="92">
        <v>122186</v>
      </c>
      <c r="F36" s="616">
        <v>2.2000000000000002</v>
      </c>
      <c r="G36" s="616">
        <v>2.1</v>
      </c>
    </row>
    <row r="37" spans="1:7" ht="12" customHeight="1">
      <c r="A37" s="150" t="s">
        <v>698</v>
      </c>
      <c r="B37" s="92">
        <v>211835</v>
      </c>
      <c r="C37" s="92">
        <v>35737</v>
      </c>
      <c r="D37" s="92">
        <v>499837</v>
      </c>
      <c r="E37" s="92">
        <v>109411</v>
      </c>
      <c r="F37" s="616">
        <v>2.4</v>
      </c>
      <c r="G37" s="616">
        <v>3.1</v>
      </c>
    </row>
    <row r="38" spans="1:7" ht="12" customHeight="1">
      <c r="A38" s="150" t="s">
        <v>699</v>
      </c>
      <c r="B38" s="92">
        <v>838509</v>
      </c>
      <c r="C38" s="92">
        <v>338488</v>
      </c>
      <c r="D38" s="92">
        <v>2109597</v>
      </c>
      <c r="E38" s="92">
        <v>988048</v>
      </c>
      <c r="F38" s="616">
        <v>2.5</v>
      </c>
      <c r="G38" s="616">
        <v>2.9</v>
      </c>
    </row>
    <row r="39" spans="1:7" ht="12" customHeight="1">
      <c r="A39" s="150" t="s">
        <v>700</v>
      </c>
      <c r="B39" s="92">
        <v>407795</v>
      </c>
      <c r="C39" s="92">
        <v>125742</v>
      </c>
      <c r="D39" s="92">
        <v>923404</v>
      </c>
      <c r="E39" s="92">
        <v>332253</v>
      </c>
      <c r="F39" s="616">
        <v>2.2999999999999998</v>
      </c>
      <c r="G39" s="616">
        <v>2.6</v>
      </c>
    </row>
    <row r="40" spans="1:7" ht="12" customHeight="1">
      <c r="A40" s="150" t="s">
        <v>701</v>
      </c>
      <c r="B40" s="92">
        <v>300587</v>
      </c>
      <c r="C40" s="92">
        <v>53931</v>
      </c>
      <c r="D40" s="92">
        <v>651275</v>
      </c>
      <c r="E40" s="92">
        <v>125092</v>
      </c>
      <c r="F40" s="616">
        <v>2.2000000000000002</v>
      </c>
      <c r="G40" s="616">
        <v>2.2999999999999998</v>
      </c>
    </row>
    <row r="41" spans="1:7" ht="12" customHeight="1">
      <c r="A41" s="150" t="s">
        <v>702</v>
      </c>
      <c r="B41" s="92">
        <v>92516</v>
      </c>
      <c r="C41" s="92">
        <v>20995</v>
      </c>
      <c r="D41" s="92">
        <v>263915</v>
      </c>
      <c r="E41" s="92">
        <v>66267</v>
      </c>
      <c r="F41" s="616">
        <v>2.9</v>
      </c>
      <c r="G41" s="616">
        <v>3.2</v>
      </c>
    </row>
    <row r="42" spans="1:7" ht="12" customHeight="1">
      <c r="A42" s="150" t="s">
        <v>703</v>
      </c>
      <c r="B42" s="92">
        <v>517682</v>
      </c>
      <c r="C42" s="92">
        <v>143828</v>
      </c>
      <c r="D42" s="92">
        <v>1273963</v>
      </c>
      <c r="E42" s="92">
        <v>385302</v>
      </c>
      <c r="F42" s="616">
        <v>2.5</v>
      </c>
      <c r="G42" s="616">
        <v>2.7</v>
      </c>
    </row>
    <row r="43" spans="1:7" ht="12" customHeight="1">
      <c r="A43" s="150" t="s">
        <v>704</v>
      </c>
      <c r="B43" s="92">
        <v>221183</v>
      </c>
      <c r="C43" s="92">
        <v>53611</v>
      </c>
      <c r="D43" s="92">
        <v>511283</v>
      </c>
      <c r="E43" s="92">
        <v>94685</v>
      </c>
      <c r="F43" s="616">
        <v>2.2999999999999998</v>
      </c>
      <c r="G43" s="616">
        <v>1.8</v>
      </c>
    </row>
    <row r="44" spans="1:7" s="23" customFormat="1" ht="12" customHeight="1">
      <c r="A44" s="22" t="s">
        <v>690</v>
      </c>
      <c r="B44" s="1"/>
      <c r="C44" s="1"/>
      <c r="D44" s="1"/>
      <c r="E44" s="1"/>
      <c r="F44" s="19"/>
      <c r="G44" s="19"/>
    </row>
    <row r="45" spans="1:7" s="23" customFormat="1" ht="12" customHeight="1">
      <c r="A45" s="23" t="s">
        <v>610</v>
      </c>
      <c r="B45" s="10"/>
      <c r="C45" s="10"/>
      <c r="D45" s="10"/>
      <c r="E45" s="10"/>
      <c r="F45" s="10"/>
      <c r="G45" s="10"/>
    </row>
    <row r="46" spans="1:7" ht="12" customHeight="1">
      <c r="A46" s="23" t="s">
        <v>956</v>
      </c>
      <c r="B46" s="10"/>
      <c r="C46" s="10"/>
      <c r="D46" s="10"/>
      <c r="E46" s="10"/>
      <c r="F46" s="10"/>
      <c r="G46" s="10"/>
    </row>
    <row r="48" spans="1:7">
      <c r="B48" s="85"/>
      <c r="C48" s="85"/>
      <c r="D48" s="85"/>
      <c r="E48" s="85"/>
      <c r="F48" s="85"/>
      <c r="G48" s="85"/>
    </row>
  </sheetData>
  <mergeCells count="11">
    <mergeCell ref="B31:G31"/>
    <mergeCell ref="B5:B6"/>
    <mergeCell ref="B9:G9"/>
    <mergeCell ref="F7:G7"/>
    <mergeCell ref="F5:F6"/>
    <mergeCell ref="D5:D6"/>
    <mergeCell ref="A4:A7"/>
    <mergeCell ref="B7:E7"/>
    <mergeCell ref="B4:C4"/>
    <mergeCell ref="D4:E4"/>
    <mergeCell ref="F4:G4"/>
  </mergeCells>
  <phoneticPr fontId="6" type="noConversion"/>
  <hyperlinks>
    <hyperlink ref="A2:D2" location="Inhaltsverzeichnis!E62" display="2.1.16 Fremdenverkehr¹ 2000 – 2018 sowie 2018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10:A27 A28:A29"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workbookViewId="0">
      <selection activeCell="A8" sqref="A8"/>
    </sheetView>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12" ht="12" customHeight="1">
      <c r="A1" s="49" t="s">
        <v>612</v>
      </c>
      <c r="B1" s="49"/>
      <c r="C1" s="12"/>
      <c r="D1" s="12"/>
      <c r="E1" s="12"/>
      <c r="F1" s="12"/>
      <c r="G1" s="12"/>
      <c r="H1" s="12"/>
      <c r="I1" s="12"/>
    </row>
    <row r="2" spans="1:12" ht="12" customHeight="1">
      <c r="A2" s="604" t="s">
        <v>1339</v>
      </c>
      <c r="B2" s="604"/>
      <c r="C2" s="604"/>
      <c r="D2" s="604"/>
      <c r="E2" s="604"/>
      <c r="F2" s="604"/>
      <c r="G2" s="31"/>
      <c r="H2"/>
    </row>
    <row r="3" spans="1:12" ht="12" customHeight="1"/>
    <row r="4" spans="1:12" ht="12" customHeight="1">
      <c r="A4" s="711" t="s">
        <v>1035</v>
      </c>
      <c r="B4" s="709" t="s">
        <v>528</v>
      </c>
      <c r="C4" s="709"/>
      <c r="D4" s="709"/>
      <c r="E4" s="709"/>
      <c r="F4" s="709"/>
      <c r="G4" s="709"/>
      <c r="H4" s="709"/>
      <c r="I4" s="710"/>
    </row>
    <row r="5" spans="1:12" ht="12" customHeight="1">
      <c r="A5" s="711"/>
      <c r="B5" s="709" t="s">
        <v>1036</v>
      </c>
      <c r="C5" s="709" t="s">
        <v>746</v>
      </c>
      <c r="D5" s="709"/>
      <c r="E5" s="709"/>
      <c r="F5" s="709"/>
      <c r="G5" s="709"/>
      <c r="H5" s="709"/>
      <c r="I5" s="710"/>
    </row>
    <row r="6" spans="1:12" ht="36" customHeight="1">
      <c r="A6" s="711"/>
      <c r="B6" s="709"/>
      <c r="C6" s="47" t="s">
        <v>521</v>
      </c>
      <c r="D6" s="47" t="s">
        <v>522</v>
      </c>
      <c r="E6" s="47" t="s">
        <v>747</v>
      </c>
      <c r="F6" s="47" t="s">
        <v>526</v>
      </c>
      <c r="G6" s="47" t="s">
        <v>837</v>
      </c>
      <c r="H6" s="47" t="s">
        <v>141</v>
      </c>
      <c r="I6" s="45" t="s">
        <v>258</v>
      </c>
    </row>
    <row r="7" spans="1:12" ht="12" customHeight="1">
      <c r="A7" s="711"/>
      <c r="B7" s="709" t="s">
        <v>386</v>
      </c>
      <c r="C7" s="709"/>
      <c r="D7" s="709"/>
      <c r="E7" s="709"/>
      <c r="F7" s="709"/>
      <c r="G7" s="709"/>
      <c r="H7" s="709"/>
      <c r="I7" s="710"/>
    </row>
    <row r="8" spans="1:12" ht="12" customHeight="1">
      <c r="A8" s="58"/>
      <c r="B8" s="7"/>
      <c r="C8" s="7"/>
      <c r="D8" s="7"/>
      <c r="E8" s="7"/>
      <c r="F8" s="7"/>
      <c r="G8" s="7"/>
      <c r="H8" s="7"/>
      <c r="I8" s="7"/>
    </row>
    <row r="9" spans="1:12" ht="12" customHeight="1">
      <c r="A9" s="11">
        <v>2004</v>
      </c>
      <c r="B9" s="74">
        <v>8586</v>
      </c>
      <c r="C9" s="74">
        <v>4274</v>
      </c>
      <c r="D9" s="74">
        <v>808</v>
      </c>
      <c r="E9" s="74">
        <v>46</v>
      </c>
      <c r="F9" s="74">
        <v>3300</v>
      </c>
      <c r="G9" s="74" t="s">
        <v>1052</v>
      </c>
      <c r="H9" s="74">
        <v>96</v>
      </c>
      <c r="I9" s="74">
        <v>62</v>
      </c>
      <c r="K9" s="85"/>
      <c r="L9" s="85"/>
    </row>
    <row r="10" spans="1:12" ht="12" customHeight="1">
      <c r="A10" s="11">
        <v>2005</v>
      </c>
      <c r="B10" s="74">
        <v>9108</v>
      </c>
      <c r="C10" s="74">
        <v>4719</v>
      </c>
      <c r="D10" s="74">
        <v>759</v>
      </c>
      <c r="E10" s="74">
        <v>47</v>
      </c>
      <c r="F10" s="74">
        <v>3418</v>
      </c>
      <c r="G10" s="74" t="s">
        <v>1052</v>
      </c>
      <c r="H10" s="74">
        <v>100</v>
      </c>
      <c r="I10" s="74">
        <v>64</v>
      </c>
      <c r="K10" s="85"/>
      <c r="L10" s="85"/>
    </row>
    <row r="11" spans="1:12" ht="12" customHeight="1">
      <c r="A11" s="11">
        <v>2006</v>
      </c>
      <c r="B11" s="74">
        <v>9144</v>
      </c>
      <c r="C11" s="74">
        <v>4313</v>
      </c>
      <c r="D11" s="74">
        <v>676</v>
      </c>
      <c r="E11" s="74">
        <v>54</v>
      </c>
      <c r="F11" s="74">
        <v>3907</v>
      </c>
      <c r="G11" s="74" t="s">
        <v>1052</v>
      </c>
      <c r="H11" s="74">
        <v>118</v>
      </c>
      <c r="I11" s="74">
        <v>76</v>
      </c>
      <c r="K11" s="85"/>
      <c r="L11" s="85"/>
    </row>
    <row r="12" spans="1:12" ht="12" customHeight="1">
      <c r="A12" s="11">
        <v>2007</v>
      </c>
      <c r="B12" s="74">
        <v>8794</v>
      </c>
      <c r="C12" s="74">
        <v>4222.2</v>
      </c>
      <c r="D12" s="74">
        <v>719.2</v>
      </c>
      <c r="E12" s="74">
        <v>55.6</v>
      </c>
      <c r="F12" s="74">
        <v>3601.5</v>
      </c>
      <c r="G12" s="74" t="s">
        <v>1052</v>
      </c>
      <c r="H12" s="74">
        <v>119</v>
      </c>
      <c r="I12" s="74">
        <v>75.8</v>
      </c>
      <c r="K12" s="85"/>
      <c r="L12" s="85"/>
    </row>
    <row r="13" spans="1:12" ht="12" customHeight="1">
      <c r="A13" s="11">
        <v>2008</v>
      </c>
      <c r="B13" s="74">
        <v>9037</v>
      </c>
      <c r="C13" s="74">
        <v>4201</v>
      </c>
      <c r="D13" s="74">
        <v>709</v>
      </c>
      <c r="E13" s="74">
        <v>37</v>
      </c>
      <c r="F13" s="74">
        <v>3772</v>
      </c>
      <c r="G13" s="74" t="s">
        <v>1052</v>
      </c>
      <c r="H13" s="74">
        <v>155</v>
      </c>
      <c r="I13" s="74">
        <v>163</v>
      </c>
      <c r="K13" s="85"/>
      <c r="L13" s="85"/>
    </row>
    <row r="14" spans="1:12" ht="12" customHeight="1">
      <c r="A14" s="11">
        <v>2009</v>
      </c>
      <c r="B14" s="74">
        <v>8108</v>
      </c>
      <c r="C14" s="74">
        <v>3652</v>
      </c>
      <c r="D14" s="74">
        <v>744</v>
      </c>
      <c r="E14" s="74">
        <v>57</v>
      </c>
      <c r="F14" s="74">
        <v>3220</v>
      </c>
      <c r="G14" s="74" t="s">
        <v>1052</v>
      </c>
      <c r="H14" s="74">
        <v>267</v>
      </c>
      <c r="I14" s="74">
        <v>167</v>
      </c>
      <c r="K14" s="85"/>
      <c r="L14" s="85"/>
    </row>
    <row r="15" spans="1:12" s="295" customFormat="1" ht="12" customHeight="1">
      <c r="A15" s="296">
        <v>2010</v>
      </c>
      <c r="B15" s="74">
        <v>9108</v>
      </c>
      <c r="C15" s="74">
        <v>4135</v>
      </c>
      <c r="D15" s="74">
        <v>788</v>
      </c>
      <c r="E15" s="74">
        <v>51</v>
      </c>
      <c r="F15" s="74">
        <v>3633</v>
      </c>
      <c r="G15" s="74" t="s">
        <v>1052</v>
      </c>
      <c r="H15" s="74">
        <v>361</v>
      </c>
      <c r="I15" s="74">
        <v>140</v>
      </c>
      <c r="K15" s="85"/>
      <c r="L15" s="85"/>
    </row>
    <row r="16" spans="1:12" s="315" customFormat="1" ht="12" customHeight="1">
      <c r="A16" s="317">
        <v>2011</v>
      </c>
      <c r="B16" s="74">
        <v>8407</v>
      </c>
      <c r="C16" s="74">
        <v>3643</v>
      </c>
      <c r="D16" s="74">
        <v>729</v>
      </c>
      <c r="E16" s="74">
        <v>32</v>
      </c>
      <c r="F16" s="74">
        <v>3502</v>
      </c>
      <c r="G16" s="74" t="s">
        <v>1052</v>
      </c>
      <c r="H16" s="74">
        <v>356</v>
      </c>
      <c r="I16" s="74">
        <v>146</v>
      </c>
      <c r="K16" s="85"/>
      <c r="L16" s="85"/>
    </row>
    <row r="17" spans="1:12" s="362" customFormat="1" ht="12" customHeight="1">
      <c r="A17" s="364">
        <v>2012</v>
      </c>
      <c r="B17" s="74">
        <v>8121</v>
      </c>
      <c r="C17" s="74">
        <v>3414</v>
      </c>
      <c r="D17" s="74">
        <v>745</v>
      </c>
      <c r="E17" s="74">
        <v>125</v>
      </c>
      <c r="F17" s="74">
        <v>3485</v>
      </c>
      <c r="G17" s="74" t="s">
        <v>1052</v>
      </c>
      <c r="H17" s="74">
        <v>252</v>
      </c>
      <c r="I17" s="74">
        <v>100</v>
      </c>
      <c r="K17" s="85"/>
      <c r="L17" s="85"/>
    </row>
    <row r="18" spans="1:12" s="457" customFormat="1" ht="12" customHeight="1">
      <c r="A18" s="463">
        <v>2013</v>
      </c>
      <c r="B18" s="74">
        <v>8215</v>
      </c>
      <c r="C18" s="74">
        <v>3972</v>
      </c>
      <c r="D18" s="74">
        <v>679</v>
      </c>
      <c r="E18" s="74">
        <v>53</v>
      </c>
      <c r="F18" s="74">
        <v>3166</v>
      </c>
      <c r="G18" s="74" t="s">
        <v>1052</v>
      </c>
      <c r="H18" s="74">
        <v>276</v>
      </c>
      <c r="I18" s="74">
        <v>69</v>
      </c>
      <c r="K18" s="85"/>
      <c r="L18" s="85"/>
    </row>
    <row r="19" spans="1:12" s="520" customFormat="1" ht="12" customHeight="1">
      <c r="A19" s="521">
        <v>2014</v>
      </c>
      <c r="B19" s="74">
        <v>7817</v>
      </c>
      <c r="C19" s="74">
        <v>4168</v>
      </c>
      <c r="D19" s="74">
        <v>689</v>
      </c>
      <c r="E19" s="74">
        <v>34</v>
      </c>
      <c r="F19" s="74">
        <v>2427</v>
      </c>
      <c r="G19" s="74" t="s">
        <v>1052</v>
      </c>
      <c r="H19" s="74">
        <v>311</v>
      </c>
      <c r="I19" s="74">
        <v>188</v>
      </c>
      <c r="K19" s="85"/>
      <c r="L19" s="85"/>
    </row>
    <row r="20" spans="1:12" s="569" customFormat="1" ht="12" customHeight="1">
      <c r="A20" s="574">
        <v>2015</v>
      </c>
      <c r="B20" s="74">
        <v>7467</v>
      </c>
      <c r="C20" s="74">
        <v>3711</v>
      </c>
      <c r="D20" s="74">
        <v>654</v>
      </c>
      <c r="E20" s="74">
        <v>27</v>
      </c>
      <c r="F20" s="74">
        <v>2541</v>
      </c>
      <c r="G20" s="74" t="s">
        <v>1052</v>
      </c>
      <c r="H20" s="74">
        <v>351</v>
      </c>
      <c r="I20" s="74">
        <v>183</v>
      </c>
      <c r="K20" s="85"/>
      <c r="L20" s="85"/>
    </row>
    <row r="21" spans="1:12" s="585" customFormat="1" ht="12" customHeight="1">
      <c r="A21" s="586">
        <v>2016</v>
      </c>
      <c r="B21" s="74">
        <v>7778</v>
      </c>
      <c r="C21" s="74">
        <v>3487</v>
      </c>
      <c r="D21" s="74">
        <v>686</v>
      </c>
      <c r="E21" s="74">
        <v>34</v>
      </c>
      <c r="F21" s="74">
        <v>3029</v>
      </c>
      <c r="G21" s="74" t="s">
        <v>1052</v>
      </c>
      <c r="H21" s="74">
        <v>352</v>
      </c>
      <c r="I21" s="74">
        <v>189</v>
      </c>
      <c r="K21" s="85"/>
      <c r="L21" s="85"/>
    </row>
    <row r="22" spans="1:12" s="642" customFormat="1" ht="12" customHeight="1">
      <c r="A22" s="647">
        <v>2017</v>
      </c>
      <c r="B22" s="74">
        <v>7835</v>
      </c>
      <c r="C22" s="74">
        <v>3380</v>
      </c>
      <c r="D22" s="74">
        <v>334</v>
      </c>
      <c r="E22" s="74">
        <v>42</v>
      </c>
      <c r="F22" s="74">
        <v>3502</v>
      </c>
      <c r="G22" s="74" t="s">
        <v>1052</v>
      </c>
      <c r="H22" s="74">
        <v>381</v>
      </c>
      <c r="I22" s="74">
        <v>197</v>
      </c>
      <c r="K22" s="85"/>
      <c r="L22" s="85"/>
    </row>
    <row r="23" spans="1:12" ht="12" customHeight="1">
      <c r="A23" s="11">
        <v>2018</v>
      </c>
      <c r="B23" s="74">
        <v>7029.7520000000004</v>
      </c>
      <c r="C23" s="74">
        <v>2813.203</v>
      </c>
      <c r="D23" s="74">
        <v>0</v>
      </c>
      <c r="E23" s="74">
        <v>42.274000000000001</v>
      </c>
      <c r="F23" s="74">
        <v>3467.41</v>
      </c>
      <c r="G23" s="74" t="s">
        <v>1052</v>
      </c>
      <c r="H23" s="74">
        <v>373.39800000000002</v>
      </c>
      <c r="I23" s="74">
        <v>333.46700000000067</v>
      </c>
      <c r="K23" s="85"/>
      <c r="L23" s="85"/>
    </row>
    <row r="24" spans="1:12" ht="12" customHeight="1">
      <c r="A24" s="4" t="s">
        <v>690</v>
      </c>
      <c r="B24" s="52"/>
      <c r="C24" s="52"/>
      <c r="D24" s="52"/>
      <c r="E24" s="52"/>
      <c r="F24" s="52"/>
      <c r="G24" s="52"/>
      <c r="H24" s="52"/>
      <c r="I24" s="52"/>
    </row>
    <row r="25" spans="1:12" ht="12" customHeight="1">
      <c r="A25" s="23" t="s">
        <v>527</v>
      </c>
      <c r="B25" s="10"/>
      <c r="C25" s="10"/>
      <c r="D25" s="10"/>
      <c r="E25" s="10"/>
      <c r="F25" s="10"/>
      <c r="G25" s="10"/>
      <c r="H25" s="10"/>
      <c r="I25" s="23"/>
    </row>
    <row r="26" spans="1:12" ht="12" customHeight="1">
      <c r="A26" s="23" t="s">
        <v>1479</v>
      </c>
      <c r="B26" s="10"/>
      <c r="C26" s="10"/>
      <c r="D26" s="10"/>
      <c r="E26" s="10"/>
      <c r="F26" s="10"/>
      <c r="G26" s="10"/>
      <c r="H26" s="23"/>
    </row>
    <row r="27" spans="1:12" s="54" customFormat="1" ht="12" customHeight="1">
      <c r="A27" s="23" t="s">
        <v>838</v>
      </c>
      <c r="B27" s="63"/>
      <c r="C27" s="63"/>
      <c r="D27" s="63"/>
      <c r="E27" s="63"/>
      <c r="F27" s="63"/>
      <c r="G27" s="63"/>
      <c r="H27" s="63"/>
      <c r="I27" s="63"/>
    </row>
    <row r="28" spans="1:12" ht="12" customHeight="1">
      <c r="A28" s="63"/>
      <c r="B28" s="63"/>
      <c r="C28" s="63"/>
      <c r="D28" s="63"/>
      <c r="E28" s="63"/>
      <c r="F28" s="63"/>
      <c r="G28" s="63"/>
      <c r="H28" s="63"/>
      <c r="I28" s="63"/>
    </row>
    <row r="29" spans="1:12" ht="12" customHeight="1">
      <c r="A29" s="48"/>
      <c r="B29" s="49"/>
      <c r="C29" s="12"/>
      <c r="D29" s="12"/>
      <c r="E29" s="12"/>
      <c r="F29" s="12"/>
      <c r="G29" s="12"/>
      <c r="H29" s="12"/>
      <c r="I29" s="12"/>
    </row>
    <row r="30" spans="1:12" ht="12" customHeight="1">
      <c r="A30" s="604" t="s">
        <v>1340</v>
      </c>
      <c r="B30" s="604"/>
      <c r="C30" s="604"/>
      <c r="D30" s="604"/>
      <c r="E30" s="604"/>
      <c r="F30" s="604"/>
      <c r="G30" s="604"/>
      <c r="H30"/>
      <c r="I30"/>
    </row>
    <row r="31" spans="1:12" ht="12" customHeight="1"/>
    <row r="32" spans="1:12" ht="12" customHeight="1">
      <c r="A32" s="698" t="s">
        <v>1035</v>
      </c>
      <c r="B32" s="710" t="s">
        <v>713</v>
      </c>
      <c r="C32" s="714"/>
      <c r="D32" s="714"/>
      <c r="E32" s="714"/>
      <c r="F32" s="714"/>
      <c r="G32" s="714"/>
      <c r="H32" s="714"/>
      <c r="I32" s="714"/>
      <c r="J32" s="714"/>
    </row>
    <row r="33" spans="1:13" ht="12" customHeight="1">
      <c r="A33" s="726"/>
      <c r="B33" s="700" t="s">
        <v>1036</v>
      </c>
      <c r="C33" s="710" t="s">
        <v>1037</v>
      </c>
      <c r="D33" s="714"/>
      <c r="E33" s="714"/>
      <c r="F33" s="714"/>
      <c r="G33" s="714"/>
      <c r="H33" s="714"/>
      <c r="I33" s="714"/>
      <c r="J33" s="714"/>
    </row>
    <row r="34" spans="1:13" ht="36" customHeight="1">
      <c r="A34" s="726"/>
      <c r="B34" s="701"/>
      <c r="C34" s="47" t="s">
        <v>521</v>
      </c>
      <c r="D34" s="47" t="s">
        <v>522</v>
      </c>
      <c r="E34" s="47" t="s">
        <v>261</v>
      </c>
      <c r="F34" s="47" t="s">
        <v>716</v>
      </c>
      <c r="G34" s="47" t="s">
        <v>837</v>
      </c>
      <c r="H34" s="47" t="s">
        <v>260</v>
      </c>
      <c r="I34" s="45" t="s">
        <v>1172</v>
      </c>
      <c r="J34" s="45" t="s">
        <v>1170</v>
      </c>
    </row>
    <row r="35" spans="1:13" ht="12" customHeight="1">
      <c r="A35" s="699"/>
      <c r="B35" s="710" t="s">
        <v>717</v>
      </c>
      <c r="C35" s="714"/>
      <c r="D35" s="714"/>
      <c r="E35" s="714"/>
      <c r="F35" s="714"/>
      <c r="G35" s="714"/>
      <c r="H35" s="714"/>
      <c r="I35" s="714"/>
      <c r="J35" s="714"/>
    </row>
    <row r="36" spans="1:13" ht="12" customHeight="1">
      <c r="A36" s="58"/>
      <c r="B36" s="7"/>
      <c r="C36" s="7"/>
      <c r="D36" s="7"/>
      <c r="E36" s="7"/>
      <c r="F36" s="7"/>
      <c r="G36" s="7"/>
      <c r="H36" s="7"/>
      <c r="I36" s="7"/>
      <c r="J36" s="7"/>
    </row>
    <row r="37" spans="1:13" ht="12" customHeight="1">
      <c r="A37" s="11">
        <v>1991</v>
      </c>
      <c r="B37" s="74">
        <v>374153</v>
      </c>
      <c r="C37" s="74">
        <v>92928</v>
      </c>
      <c r="D37" s="74">
        <v>31076</v>
      </c>
      <c r="E37" s="74">
        <v>167072</v>
      </c>
      <c r="F37" s="74">
        <v>69842</v>
      </c>
      <c r="G37" s="74" t="s">
        <v>1052</v>
      </c>
      <c r="H37" s="74">
        <v>2578</v>
      </c>
      <c r="I37" s="74">
        <v>1492</v>
      </c>
      <c r="J37" s="74">
        <v>9165</v>
      </c>
      <c r="K37" s="85"/>
      <c r="L37" s="85"/>
      <c r="M37" s="85"/>
    </row>
    <row r="38" spans="1:13" ht="12" customHeight="1">
      <c r="A38" s="11">
        <v>2004</v>
      </c>
      <c r="B38" s="74">
        <v>305477</v>
      </c>
      <c r="C38" s="74">
        <v>43825</v>
      </c>
      <c r="D38" s="74">
        <v>13827</v>
      </c>
      <c r="E38" s="74">
        <v>118023</v>
      </c>
      <c r="F38" s="74">
        <v>106880</v>
      </c>
      <c r="G38" s="74" t="s">
        <v>1052</v>
      </c>
      <c r="H38" s="74">
        <v>2836</v>
      </c>
      <c r="I38" s="74">
        <v>1271</v>
      </c>
      <c r="J38" s="74">
        <v>18815</v>
      </c>
      <c r="K38" s="85"/>
      <c r="L38" s="85"/>
      <c r="M38" s="85"/>
    </row>
    <row r="39" spans="1:13" s="89" customFormat="1" ht="12" customHeight="1">
      <c r="A39" s="11">
        <v>2005</v>
      </c>
      <c r="B39" s="74">
        <v>297784</v>
      </c>
      <c r="C39" s="74">
        <v>47844</v>
      </c>
      <c r="D39" s="74">
        <v>13240</v>
      </c>
      <c r="E39" s="74">
        <v>114815</v>
      </c>
      <c r="F39" s="74">
        <v>103019</v>
      </c>
      <c r="G39" s="74" t="s">
        <v>1052</v>
      </c>
      <c r="H39" s="74">
        <v>3344</v>
      </c>
      <c r="I39" s="74">
        <v>892</v>
      </c>
      <c r="J39" s="74">
        <v>14630</v>
      </c>
      <c r="K39" s="85"/>
      <c r="L39" s="85"/>
      <c r="M39" s="85"/>
    </row>
    <row r="40" spans="1:13" s="89" customFormat="1" ht="12" customHeight="1">
      <c r="A40" s="11">
        <v>2006</v>
      </c>
      <c r="B40" s="74">
        <v>303895</v>
      </c>
      <c r="C40" s="74">
        <v>45233</v>
      </c>
      <c r="D40" s="74">
        <v>12056</v>
      </c>
      <c r="E40" s="74">
        <v>120296</v>
      </c>
      <c r="F40" s="74">
        <v>101505</v>
      </c>
      <c r="G40" s="74" t="s">
        <v>1052</v>
      </c>
      <c r="H40" s="74">
        <v>5293</v>
      </c>
      <c r="I40" s="74">
        <v>1084</v>
      </c>
      <c r="J40" s="74">
        <v>18428</v>
      </c>
      <c r="K40" s="85"/>
      <c r="L40" s="85"/>
      <c r="M40" s="85"/>
    </row>
    <row r="41" spans="1:13" s="89" customFormat="1" ht="12" customHeight="1">
      <c r="A41" s="11">
        <v>2007</v>
      </c>
      <c r="B41" s="74">
        <v>270295</v>
      </c>
      <c r="C41" s="74">
        <v>43902</v>
      </c>
      <c r="D41" s="74">
        <v>12546</v>
      </c>
      <c r="E41" s="74">
        <v>95197</v>
      </c>
      <c r="F41" s="74">
        <v>92486</v>
      </c>
      <c r="G41" s="74" t="s">
        <v>1052</v>
      </c>
      <c r="H41" s="74">
        <v>6072</v>
      </c>
      <c r="I41" s="74">
        <v>1040</v>
      </c>
      <c r="J41" s="74">
        <v>19053</v>
      </c>
      <c r="K41" s="85"/>
      <c r="L41" s="85"/>
      <c r="M41" s="85"/>
    </row>
    <row r="42" spans="1:13" s="89" customFormat="1" ht="12" customHeight="1">
      <c r="A42" s="11">
        <v>2008</v>
      </c>
      <c r="B42" s="74">
        <v>286332</v>
      </c>
      <c r="C42" s="74">
        <v>42901</v>
      </c>
      <c r="D42" s="74">
        <v>12956</v>
      </c>
      <c r="E42" s="74">
        <v>107926</v>
      </c>
      <c r="F42" s="74">
        <v>94798</v>
      </c>
      <c r="G42" s="74" t="s">
        <v>1052</v>
      </c>
      <c r="H42" s="74">
        <v>6259</v>
      </c>
      <c r="I42" s="74">
        <v>2739</v>
      </c>
      <c r="J42" s="74">
        <v>18753</v>
      </c>
      <c r="K42" s="85"/>
      <c r="L42" s="85"/>
      <c r="M42" s="85"/>
    </row>
    <row r="43" spans="1:13" s="89" customFormat="1" ht="12" customHeight="1">
      <c r="A43" s="11">
        <v>2009</v>
      </c>
      <c r="B43" s="74">
        <v>282491</v>
      </c>
      <c r="C43" s="74">
        <v>38054</v>
      </c>
      <c r="D43" s="74">
        <v>13116</v>
      </c>
      <c r="E43" s="74">
        <v>99171</v>
      </c>
      <c r="F43" s="74">
        <v>103254</v>
      </c>
      <c r="G43" s="74" t="s">
        <v>1052</v>
      </c>
      <c r="H43" s="74">
        <v>8160</v>
      </c>
      <c r="I43" s="74">
        <v>3115</v>
      </c>
      <c r="J43" s="74">
        <v>17620</v>
      </c>
      <c r="L43" s="85"/>
      <c r="M43" s="85"/>
    </row>
    <row r="44" spans="1:13" s="89" customFormat="1" ht="12" customHeight="1">
      <c r="A44" s="296">
        <v>2010</v>
      </c>
      <c r="B44" s="74">
        <v>308384</v>
      </c>
      <c r="C44" s="74">
        <v>45085</v>
      </c>
      <c r="D44" s="74">
        <v>14364</v>
      </c>
      <c r="E44" s="74">
        <v>101632</v>
      </c>
      <c r="F44" s="74">
        <v>113941</v>
      </c>
      <c r="G44" s="74" t="s">
        <v>1052</v>
      </c>
      <c r="H44" s="74">
        <v>9484</v>
      </c>
      <c r="I44" s="74">
        <v>2089</v>
      </c>
      <c r="J44" s="74">
        <v>21788</v>
      </c>
      <c r="L44" s="85"/>
      <c r="M44" s="85"/>
    </row>
    <row r="45" spans="1:13" s="89" customFormat="1" ht="12" customHeight="1">
      <c r="A45" s="317">
        <v>2011</v>
      </c>
      <c r="B45" s="74">
        <v>275415</v>
      </c>
      <c r="C45" s="74">
        <v>38499</v>
      </c>
      <c r="D45" s="74">
        <v>12473</v>
      </c>
      <c r="E45" s="74">
        <v>92296</v>
      </c>
      <c r="F45" s="74">
        <v>98068</v>
      </c>
      <c r="G45" s="74" t="s">
        <v>1052</v>
      </c>
      <c r="H45" s="74">
        <v>9168</v>
      </c>
      <c r="I45" s="74">
        <v>2234</v>
      </c>
      <c r="J45" s="74">
        <v>22676</v>
      </c>
      <c r="L45" s="85"/>
      <c r="M45" s="85"/>
    </row>
    <row r="46" spans="1:13" s="89" customFormat="1" ht="12" customHeight="1">
      <c r="A46" s="364">
        <v>2012</v>
      </c>
      <c r="B46" s="74">
        <v>278784</v>
      </c>
      <c r="C46" s="74">
        <v>36267</v>
      </c>
      <c r="D46" s="74">
        <v>13085</v>
      </c>
      <c r="E46" s="74">
        <v>98113</v>
      </c>
      <c r="F46" s="74">
        <v>95763</v>
      </c>
      <c r="G46" s="74" t="s">
        <v>1052</v>
      </c>
      <c r="H46" s="74">
        <v>10118</v>
      </c>
      <c r="I46" s="74">
        <v>2042</v>
      </c>
      <c r="J46" s="74">
        <v>23396</v>
      </c>
      <c r="L46" s="85"/>
      <c r="M46" s="85"/>
    </row>
    <row r="47" spans="1:13" s="89" customFormat="1" ht="12" customHeight="1">
      <c r="A47" s="463">
        <v>2013</v>
      </c>
      <c r="B47" s="74">
        <v>288983</v>
      </c>
      <c r="C47" s="74">
        <v>40535</v>
      </c>
      <c r="D47" s="74">
        <v>12018</v>
      </c>
      <c r="E47" s="74">
        <v>101018</v>
      </c>
      <c r="F47" s="74">
        <v>100140</v>
      </c>
      <c r="G47" s="74" t="s">
        <v>1052</v>
      </c>
      <c r="H47" s="74">
        <v>10675</v>
      </c>
      <c r="I47" s="74">
        <v>2285</v>
      </c>
      <c r="J47" s="74">
        <v>22312</v>
      </c>
      <c r="L47" s="85"/>
      <c r="M47" s="85"/>
    </row>
    <row r="48" spans="1:13" s="89" customFormat="1" ht="12" customHeight="1">
      <c r="A48" s="521">
        <v>2014</v>
      </c>
      <c r="B48" s="74">
        <v>270250</v>
      </c>
      <c r="C48" s="74">
        <v>43245</v>
      </c>
      <c r="D48" s="74">
        <v>12274</v>
      </c>
      <c r="E48" s="74">
        <v>98976</v>
      </c>
      <c r="F48" s="74">
        <v>80313</v>
      </c>
      <c r="G48" s="74" t="s">
        <v>1052</v>
      </c>
      <c r="H48" s="74">
        <v>10208</v>
      </c>
      <c r="I48" s="74">
        <v>2324</v>
      </c>
      <c r="J48" s="74">
        <v>22909</v>
      </c>
      <c r="L48" s="85"/>
      <c r="M48" s="85"/>
    </row>
    <row r="49" spans="1:13" s="89" customFormat="1" ht="12" customHeight="1">
      <c r="A49" s="574">
        <v>2015</v>
      </c>
      <c r="B49" s="74">
        <v>263153</v>
      </c>
      <c r="C49" s="74">
        <v>39810</v>
      </c>
      <c r="D49" s="74">
        <v>12173</v>
      </c>
      <c r="E49" s="74">
        <v>95392</v>
      </c>
      <c r="F49" s="74">
        <v>79418</v>
      </c>
      <c r="G49" s="74" t="s">
        <v>1052</v>
      </c>
      <c r="H49" s="74">
        <v>10511</v>
      </c>
      <c r="I49" s="74">
        <v>2076</v>
      </c>
      <c r="J49" s="74">
        <v>23773</v>
      </c>
      <c r="L49" s="85"/>
      <c r="M49" s="85"/>
    </row>
    <row r="50" spans="1:13" s="89" customFormat="1" ht="12" customHeight="1">
      <c r="A50" s="586">
        <v>2016</v>
      </c>
      <c r="B50" s="74">
        <v>270500</v>
      </c>
      <c r="C50" s="74">
        <v>36894</v>
      </c>
      <c r="D50" s="74">
        <v>12412</v>
      </c>
      <c r="E50" s="74">
        <v>96691</v>
      </c>
      <c r="F50" s="74">
        <v>88557</v>
      </c>
      <c r="G50" s="74" t="s">
        <v>1052</v>
      </c>
      <c r="H50" s="74">
        <v>10795</v>
      </c>
      <c r="I50" s="74">
        <v>2337</v>
      </c>
      <c r="J50" s="74">
        <v>22813</v>
      </c>
      <c r="L50" s="85"/>
      <c r="M50" s="85"/>
    </row>
    <row r="51" spans="1:13" s="89" customFormat="1" ht="12" customHeight="1">
      <c r="A51" s="647">
        <v>2017</v>
      </c>
      <c r="B51" s="74">
        <v>269041</v>
      </c>
      <c r="C51" s="74">
        <v>37167</v>
      </c>
      <c r="D51" s="74">
        <v>6047</v>
      </c>
      <c r="E51" s="74">
        <v>95606</v>
      </c>
      <c r="F51" s="74">
        <v>94794</v>
      </c>
      <c r="G51" s="74" t="s">
        <v>1052</v>
      </c>
      <c r="H51" s="74">
        <v>11300</v>
      </c>
      <c r="I51" s="74">
        <v>2447</v>
      </c>
      <c r="J51" s="74">
        <v>21680</v>
      </c>
      <c r="L51" s="85"/>
      <c r="M51" s="85"/>
    </row>
    <row r="52" spans="1:13" s="89" customFormat="1" ht="12" customHeight="1">
      <c r="A52" s="11">
        <v>2018</v>
      </c>
      <c r="B52" s="74">
        <v>265499</v>
      </c>
      <c r="C52" s="74">
        <v>30494</v>
      </c>
      <c r="D52" s="74">
        <v>553</v>
      </c>
      <c r="E52" s="74">
        <v>93512</v>
      </c>
      <c r="F52" s="74">
        <v>100057</v>
      </c>
      <c r="G52" s="74" t="s">
        <v>1052</v>
      </c>
      <c r="H52" s="74">
        <v>13663</v>
      </c>
      <c r="I52" s="74">
        <v>2561</v>
      </c>
      <c r="J52" s="74">
        <v>24660</v>
      </c>
      <c r="L52" s="85"/>
      <c r="M52" s="85"/>
    </row>
    <row r="53" spans="1:13" s="22" customFormat="1" ht="12" customHeight="1">
      <c r="A53" s="22" t="s">
        <v>690</v>
      </c>
      <c r="B53" s="1"/>
      <c r="C53" s="1"/>
      <c r="D53" s="1"/>
      <c r="E53" s="1"/>
      <c r="F53" s="1"/>
      <c r="G53" s="1"/>
      <c r="H53" s="1"/>
      <c r="I53" s="1"/>
    </row>
    <row r="54" spans="1:13" s="23" customFormat="1" ht="12" customHeight="1">
      <c r="A54" s="23" t="s">
        <v>259</v>
      </c>
      <c r="B54" s="10"/>
      <c r="C54" s="10"/>
      <c r="D54" s="10"/>
      <c r="E54" s="10"/>
      <c r="F54" s="10"/>
      <c r="G54" s="10"/>
      <c r="H54" s="10"/>
    </row>
    <row r="55" spans="1:13" s="23" customFormat="1" ht="12" customHeight="1">
      <c r="A55" s="23" t="s">
        <v>1480</v>
      </c>
      <c r="B55" s="10"/>
      <c r="C55" s="10"/>
      <c r="D55" s="10"/>
      <c r="E55" s="10"/>
      <c r="F55" s="10"/>
      <c r="G55" s="10"/>
      <c r="H55" s="10"/>
    </row>
    <row r="56" spans="1:13" s="23" customFormat="1" ht="12" customHeight="1">
      <c r="A56" s="23" t="s">
        <v>1171</v>
      </c>
      <c r="B56" s="481"/>
      <c r="C56" s="481"/>
      <c r="D56" s="481"/>
      <c r="E56" s="481"/>
      <c r="F56" s="481"/>
      <c r="G56" s="481"/>
      <c r="H56" s="481"/>
    </row>
    <row r="57" spans="1:13" s="54" customFormat="1" ht="12" customHeight="1">
      <c r="A57" s="23" t="s">
        <v>838</v>
      </c>
      <c r="B57" s="63"/>
      <c r="C57" s="63"/>
      <c r="D57" s="63"/>
      <c r="E57" s="63"/>
      <c r="F57" s="63"/>
      <c r="G57" s="63"/>
      <c r="H57" s="63"/>
      <c r="I57" s="63"/>
    </row>
  </sheetData>
  <mergeCells count="10">
    <mergeCell ref="A4:A7"/>
    <mergeCell ref="B4:I4"/>
    <mergeCell ref="B5:B6"/>
    <mergeCell ref="C5:I5"/>
    <mergeCell ref="B7:I7"/>
    <mergeCell ref="A32:A35"/>
    <mergeCell ref="B33:B34"/>
    <mergeCell ref="B32:J32"/>
    <mergeCell ref="C33:J33"/>
    <mergeCell ref="B35:J35"/>
  </mergeCells>
  <phoneticPr fontId="6" type="noConversion"/>
  <hyperlinks>
    <hyperlink ref="A2:F2" location="Inhaltsverzeichnis!E68" display="2.2.1 Stromerzeugung 2003 – 2017 nach Energieträgern"/>
    <hyperlink ref="A30:G30" location="Inhaltsverzeichnis!E71" display="2.2.2 Primärenergieverbrauch 1991, 2002 – 2017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zoomScaleNormal="100" workbookViewId="0">
      <selection activeCell="A8" sqref="A8"/>
    </sheetView>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612</v>
      </c>
      <c r="B1" s="49"/>
      <c r="C1" s="12"/>
      <c r="D1" s="12"/>
      <c r="E1" s="12"/>
      <c r="F1" s="12"/>
    </row>
    <row r="2" spans="1:6" ht="12" customHeight="1">
      <c r="A2" s="604" t="s">
        <v>1341</v>
      </c>
      <c r="B2" s="604"/>
      <c r="C2" s="604"/>
      <c r="D2" s="604"/>
      <c r="E2"/>
      <c r="F2" s="31"/>
    </row>
    <row r="3" spans="1:6" ht="12" customHeight="1"/>
    <row r="4" spans="1:6" ht="12" customHeight="1">
      <c r="A4" s="698" t="s">
        <v>1035</v>
      </c>
      <c r="B4" s="710" t="s">
        <v>713</v>
      </c>
      <c r="C4" s="711"/>
      <c r="D4" s="700" t="s">
        <v>263</v>
      </c>
      <c r="E4" s="700" t="s">
        <v>839</v>
      </c>
      <c r="F4" s="694" t="s">
        <v>840</v>
      </c>
    </row>
    <row r="5" spans="1:6" ht="12" customHeight="1">
      <c r="A5" s="726"/>
      <c r="B5" s="700" t="s">
        <v>1036</v>
      </c>
      <c r="C5" s="47" t="s">
        <v>1038</v>
      </c>
      <c r="D5" s="789"/>
      <c r="E5" s="789"/>
      <c r="F5" s="795"/>
    </row>
    <row r="6" spans="1:6" ht="36" customHeight="1">
      <c r="A6" s="726"/>
      <c r="B6" s="701"/>
      <c r="C6" s="47" t="s">
        <v>541</v>
      </c>
      <c r="D6" s="701"/>
      <c r="E6" s="701"/>
      <c r="F6" s="695"/>
    </row>
    <row r="7" spans="1:6" ht="12" customHeight="1">
      <c r="A7" s="699"/>
      <c r="B7" s="710" t="s">
        <v>717</v>
      </c>
      <c r="C7" s="714"/>
      <c r="D7" s="714"/>
      <c r="E7" s="714"/>
      <c r="F7" s="714"/>
    </row>
    <row r="8" spans="1:6" ht="12" customHeight="1">
      <c r="A8" s="99"/>
      <c r="B8" s="7"/>
      <c r="C8" s="7"/>
      <c r="D8" s="7"/>
      <c r="E8" s="7"/>
      <c r="F8" s="7"/>
    </row>
    <row r="9" spans="1:6" ht="12" customHeight="1">
      <c r="A9" s="11">
        <v>1991</v>
      </c>
      <c r="B9" s="181">
        <v>374153</v>
      </c>
      <c r="C9" s="181">
        <v>4056</v>
      </c>
      <c r="D9" s="181">
        <v>20586</v>
      </c>
      <c r="E9" s="181">
        <v>2411</v>
      </c>
      <c r="F9" s="181">
        <v>274738</v>
      </c>
    </row>
    <row r="10" spans="1:6" ht="12" customHeight="1">
      <c r="A10" s="11">
        <v>2004</v>
      </c>
      <c r="B10" s="181">
        <v>305477</v>
      </c>
      <c r="C10" s="181">
        <v>4106</v>
      </c>
      <c r="D10" s="181">
        <v>4042</v>
      </c>
      <c r="E10" s="181">
        <v>1644</v>
      </c>
      <c r="F10" s="181">
        <v>270590</v>
      </c>
    </row>
    <row r="11" spans="1:6" ht="12" customHeight="1">
      <c r="A11" s="11">
        <v>2005</v>
      </c>
      <c r="B11" s="181">
        <v>297784</v>
      </c>
      <c r="C11" s="181">
        <v>2538</v>
      </c>
      <c r="D11" s="181">
        <v>4074</v>
      </c>
      <c r="E11" s="181">
        <v>1840</v>
      </c>
      <c r="F11" s="181">
        <v>259121</v>
      </c>
    </row>
    <row r="12" spans="1:6" ht="12" customHeight="1">
      <c r="A12" s="11">
        <v>2006</v>
      </c>
      <c r="B12" s="181">
        <v>303895</v>
      </c>
      <c r="C12" s="181">
        <v>3282</v>
      </c>
      <c r="D12" s="181">
        <v>4375</v>
      </c>
      <c r="E12" s="181">
        <v>2465</v>
      </c>
      <c r="F12" s="181">
        <v>264187</v>
      </c>
    </row>
    <row r="13" spans="1:6" ht="12" customHeight="1">
      <c r="A13" s="11">
        <v>2007</v>
      </c>
      <c r="B13" s="181">
        <v>270295</v>
      </c>
      <c r="C13" s="181">
        <v>3743</v>
      </c>
      <c r="D13" s="181">
        <v>4288</v>
      </c>
      <c r="E13" s="181">
        <v>2759</v>
      </c>
      <c r="F13" s="181">
        <v>232463</v>
      </c>
    </row>
    <row r="14" spans="1:6" ht="12" customHeight="1">
      <c r="A14" s="11">
        <v>2008</v>
      </c>
      <c r="B14" s="181">
        <v>286332</v>
      </c>
      <c r="C14" s="181">
        <v>6202</v>
      </c>
      <c r="D14" s="181">
        <v>4304</v>
      </c>
      <c r="E14" s="181">
        <v>2382</v>
      </c>
      <c r="F14" s="181">
        <v>247917</v>
      </c>
    </row>
    <row r="15" spans="1:6" ht="12" customHeight="1">
      <c r="A15" s="11">
        <v>2009</v>
      </c>
      <c r="B15" s="181">
        <v>282491</v>
      </c>
      <c r="C15" s="181">
        <v>8643</v>
      </c>
      <c r="D15" s="181">
        <v>4071</v>
      </c>
      <c r="E15" s="181">
        <v>2021</v>
      </c>
      <c r="F15" s="181">
        <v>249245</v>
      </c>
    </row>
    <row r="16" spans="1:6" s="295" customFormat="1" ht="12" customHeight="1">
      <c r="A16" s="296">
        <v>2010</v>
      </c>
      <c r="B16" s="181">
        <v>308384</v>
      </c>
      <c r="C16" s="181">
        <v>8756</v>
      </c>
      <c r="D16" s="181">
        <v>5023</v>
      </c>
      <c r="E16" s="181">
        <v>1872</v>
      </c>
      <c r="F16" s="181">
        <v>270981</v>
      </c>
    </row>
    <row r="17" spans="1:19" s="315" customFormat="1" ht="12" customHeight="1">
      <c r="A17" s="317">
        <v>2011</v>
      </c>
      <c r="B17" s="181">
        <v>275415</v>
      </c>
      <c r="C17" s="181">
        <v>8602</v>
      </c>
      <c r="D17" s="181">
        <v>4232</v>
      </c>
      <c r="E17" s="181">
        <v>2389</v>
      </c>
      <c r="F17" s="181">
        <v>241218</v>
      </c>
    </row>
    <row r="18" spans="1:19" s="362" customFormat="1" ht="12" customHeight="1">
      <c r="A18" s="364">
        <v>2012</v>
      </c>
      <c r="B18" s="181">
        <v>278784</v>
      </c>
      <c r="C18" s="181">
        <v>9292</v>
      </c>
      <c r="D18" s="181">
        <v>4914</v>
      </c>
      <c r="E18" s="181">
        <v>2098</v>
      </c>
      <c r="F18" s="181">
        <v>243593</v>
      </c>
    </row>
    <row r="19" spans="1:19" s="457" customFormat="1" ht="12" customHeight="1">
      <c r="A19" s="463">
        <v>2013</v>
      </c>
      <c r="B19" s="181">
        <v>288983</v>
      </c>
      <c r="C19" s="181">
        <v>10238</v>
      </c>
      <c r="D19" s="181">
        <v>7638</v>
      </c>
      <c r="E19" s="181">
        <v>2356</v>
      </c>
      <c r="F19" s="181">
        <v>252085</v>
      </c>
    </row>
    <row r="20" spans="1:19" s="520" customFormat="1" ht="12" customHeight="1">
      <c r="A20" s="521">
        <v>2014</v>
      </c>
      <c r="B20" s="181">
        <v>270250</v>
      </c>
      <c r="C20" s="181">
        <v>9824</v>
      </c>
      <c r="D20" s="181">
        <v>7873</v>
      </c>
      <c r="E20" s="181">
        <v>2355</v>
      </c>
      <c r="F20" s="181">
        <v>233468</v>
      </c>
    </row>
    <row r="21" spans="1:19" s="569" customFormat="1" ht="12" customHeight="1">
      <c r="A21" s="574">
        <v>2015</v>
      </c>
      <c r="B21" s="181">
        <v>263153</v>
      </c>
      <c r="C21" s="181">
        <v>9991</v>
      </c>
      <c r="D21" s="181">
        <v>7467</v>
      </c>
      <c r="E21" s="181">
        <v>2305</v>
      </c>
      <c r="F21" s="181">
        <v>228697</v>
      </c>
    </row>
    <row r="22" spans="1:19" s="585" customFormat="1" ht="12" customHeight="1">
      <c r="A22" s="586">
        <v>2016</v>
      </c>
      <c r="B22" s="181">
        <v>270500</v>
      </c>
      <c r="C22" s="181">
        <v>10420</v>
      </c>
      <c r="D22" s="181">
        <v>8727</v>
      </c>
      <c r="E22" s="181">
        <v>2360</v>
      </c>
      <c r="F22" s="181">
        <v>235895</v>
      </c>
    </row>
    <row r="23" spans="1:19" s="642" customFormat="1" ht="12" customHeight="1">
      <c r="A23" s="647">
        <v>2017</v>
      </c>
      <c r="B23" s="181">
        <v>269041</v>
      </c>
      <c r="C23" s="181">
        <v>11038</v>
      </c>
      <c r="D23" s="181">
        <v>8415</v>
      </c>
      <c r="E23" s="181">
        <v>425</v>
      </c>
      <c r="F23" s="181">
        <v>235806</v>
      </c>
    </row>
    <row r="24" spans="1:19" ht="12" customHeight="1">
      <c r="A24" s="11">
        <v>2018</v>
      </c>
      <c r="B24" s="181">
        <v>265499</v>
      </c>
      <c r="C24" s="181">
        <v>13441</v>
      </c>
      <c r="D24" s="181">
        <v>7168</v>
      </c>
      <c r="E24" s="181">
        <v>437</v>
      </c>
      <c r="F24" s="181">
        <v>234004</v>
      </c>
    </row>
    <row r="25" spans="1:19" ht="12" customHeight="1">
      <c r="A25" s="22" t="s">
        <v>690</v>
      </c>
      <c r="B25" s="1"/>
      <c r="C25" s="1"/>
      <c r="D25" s="1"/>
      <c r="E25" s="1"/>
      <c r="F25" s="1"/>
    </row>
    <row r="26" spans="1:19" s="23" customFormat="1" ht="12" customHeight="1">
      <c r="A26" s="23" t="s">
        <v>262</v>
      </c>
    </row>
    <row r="27" spans="1:19" s="54" customFormat="1" ht="12" customHeight="1">
      <c r="A27" s="23" t="s">
        <v>838</v>
      </c>
      <c r="B27" s="63"/>
      <c r="C27" s="63"/>
      <c r="D27" s="63"/>
      <c r="E27" s="63"/>
      <c r="F27" s="63"/>
      <c r="G27" s="63"/>
      <c r="H27" s="63"/>
      <c r="I27" s="63"/>
      <c r="J27" s="63"/>
    </row>
    <row r="28" spans="1:19" ht="12" customHeight="1"/>
    <row r="29" spans="1:19" ht="12" customHeight="1"/>
    <row r="30" spans="1:19" ht="12" customHeight="1"/>
    <row r="31" spans="1:19" ht="12" customHeight="1"/>
    <row r="32" spans="1:19" ht="12" customHeight="1">
      <c r="A32" s="343" t="s">
        <v>1342</v>
      </c>
      <c r="B32" s="343"/>
      <c r="C32" s="343"/>
      <c r="D32" s="343"/>
      <c r="E32" s="343"/>
      <c r="F32"/>
      <c r="G32"/>
      <c r="H32"/>
      <c r="I32"/>
      <c r="J32"/>
      <c r="K32" s="220"/>
      <c r="L32" s="220"/>
      <c r="M32" s="220"/>
      <c r="N32" s="220"/>
      <c r="O32" s="220"/>
      <c r="P32" s="220"/>
      <c r="Q32" s="220"/>
      <c r="R32" s="220"/>
      <c r="S32" s="220"/>
    </row>
    <row r="33" spans="1:19" ht="12" customHeight="1">
      <c r="A33"/>
      <c r="B33"/>
      <c r="C33"/>
      <c r="D33"/>
      <c r="E33"/>
      <c r="F33"/>
      <c r="G33"/>
      <c r="H33"/>
      <c r="I33" s="792" t="s">
        <v>1035</v>
      </c>
      <c r="J33" s="792" t="s">
        <v>82</v>
      </c>
      <c r="K33" s="792" t="s">
        <v>521</v>
      </c>
      <c r="L33" s="792" t="s">
        <v>267</v>
      </c>
      <c r="M33" s="792" t="s">
        <v>716</v>
      </c>
      <c r="N33" s="792" t="s">
        <v>274</v>
      </c>
      <c r="O33" s="792" t="s">
        <v>522</v>
      </c>
      <c r="P33" s="792" t="s">
        <v>275</v>
      </c>
      <c r="Q33" s="792" t="s">
        <v>837</v>
      </c>
      <c r="R33" s="792" t="s">
        <v>1170</v>
      </c>
    </row>
    <row r="34" spans="1:19" ht="12" customHeight="1">
      <c r="A34"/>
      <c r="B34"/>
      <c r="C34"/>
      <c r="D34"/>
      <c r="E34"/>
      <c r="F34"/>
      <c r="G34"/>
      <c r="H34"/>
      <c r="I34" s="792"/>
      <c r="J34" s="792"/>
      <c r="K34" s="792"/>
      <c r="L34" s="792"/>
      <c r="M34" s="792"/>
      <c r="N34" s="792"/>
      <c r="O34" s="792"/>
      <c r="P34" s="792"/>
      <c r="Q34" s="792"/>
      <c r="R34" s="792"/>
    </row>
    <row r="35" spans="1:19" ht="12" customHeight="1">
      <c r="A35"/>
      <c r="B35"/>
      <c r="C35"/>
      <c r="D35"/>
      <c r="E35"/>
      <c r="F35"/>
      <c r="G35"/>
      <c r="H35"/>
      <c r="I35" s="792"/>
      <c r="J35" s="792"/>
      <c r="K35" s="792"/>
      <c r="L35" s="792"/>
      <c r="M35" s="792"/>
      <c r="N35" s="792"/>
      <c r="O35" s="792"/>
      <c r="P35" s="792"/>
      <c r="Q35" s="792"/>
      <c r="R35" s="792"/>
    </row>
    <row r="36" spans="1:19" ht="12" customHeight="1">
      <c r="A36"/>
      <c r="B36"/>
      <c r="C36"/>
      <c r="D36"/>
      <c r="E36"/>
      <c r="F36"/>
      <c r="G36"/>
      <c r="H36"/>
      <c r="I36" s="322">
        <v>1991</v>
      </c>
      <c r="J36" s="74">
        <v>374153</v>
      </c>
      <c r="K36" s="74">
        <v>92928</v>
      </c>
      <c r="L36" s="74">
        <v>167072</v>
      </c>
      <c r="M36" s="74">
        <v>69842</v>
      </c>
      <c r="N36" s="74">
        <v>2578</v>
      </c>
      <c r="O36" s="74">
        <v>31076</v>
      </c>
      <c r="P36" s="74">
        <v>1492</v>
      </c>
      <c r="Q36" s="74" t="s">
        <v>1052</v>
      </c>
      <c r="R36" s="74">
        <v>9165</v>
      </c>
    </row>
    <row r="37" spans="1:19" ht="12" customHeight="1">
      <c r="A37"/>
      <c r="B37"/>
      <c r="C37"/>
      <c r="D37"/>
      <c r="E37"/>
      <c r="F37"/>
      <c r="G37"/>
      <c r="H37"/>
      <c r="I37" s="322">
        <v>2005</v>
      </c>
      <c r="J37" s="74">
        <v>297784</v>
      </c>
      <c r="K37" s="74">
        <v>47844</v>
      </c>
      <c r="L37" s="74">
        <v>114815</v>
      </c>
      <c r="M37" s="74">
        <v>103019</v>
      </c>
      <c r="N37" s="74">
        <v>3344</v>
      </c>
      <c r="O37" s="74">
        <v>13240</v>
      </c>
      <c r="P37" s="74">
        <v>892</v>
      </c>
      <c r="Q37" s="74" t="s">
        <v>1052</v>
      </c>
      <c r="R37" s="74">
        <v>14630</v>
      </c>
    </row>
    <row r="38" spans="1:19" ht="12" customHeight="1">
      <c r="A38"/>
      <c r="B38"/>
      <c r="C38"/>
      <c r="D38"/>
      <c r="E38"/>
      <c r="F38"/>
      <c r="G38"/>
      <c r="H38"/>
      <c r="I38" s="322">
        <v>2007</v>
      </c>
      <c r="J38" s="74">
        <v>270295</v>
      </c>
      <c r="K38" s="74">
        <v>43902</v>
      </c>
      <c r="L38" s="74">
        <v>95197</v>
      </c>
      <c r="M38" s="74">
        <v>92486</v>
      </c>
      <c r="N38" s="74">
        <v>6072</v>
      </c>
      <c r="O38" s="74">
        <v>12546</v>
      </c>
      <c r="P38" s="74">
        <v>1040</v>
      </c>
      <c r="Q38" s="74" t="s">
        <v>1052</v>
      </c>
      <c r="R38" s="74">
        <v>19053</v>
      </c>
    </row>
    <row r="39" spans="1:19" ht="12" customHeight="1">
      <c r="A39"/>
      <c r="B39"/>
      <c r="C39"/>
      <c r="D39"/>
      <c r="E39"/>
      <c r="F39"/>
      <c r="G39"/>
      <c r="H39"/>
      <c r="I39" s="322">
        <v>2009</v>
      </c>
      <c r="J39" s="74">
        <v>282491</v>
      </c>
      <c r="K39" s="74">
        <v>38054</v>
      </c>
      <c r="L39" s="74">
        <v>99171</v>
      </c>
      <c r="M39" s="74">
        <v>103254</v>
      </c>
      <c r="N39" s="74">
        <v>8160</v>
      </c>
      <c r="O39" s="74">
        <v>13116</v>
      </c>
      <c r="P39" s="74">
        <v>3115</v>
      </c>
      <c r="Q39" s="74" t="s">
        <v>1052</v>
      </c>
      <c r="R39" s="74">
        <v>17620</v>
      </c>
    </row>
    <row r="40" spans="1:19" ht="12" customHeight="1">
      <c r="A40"/>
      <c r="B40"/>
      <c r="C40"/>
      <c r="D40"/>
      <c r="E40"/>
      <c r="F40"/>
      <c r="G40"/>
      <c r="H40"/>
      <c r="I40" s="322">
        <v>2011</v>
      </c>
      <c r="J40" s="74">
        <v>275415</v>
      </c>
      <c r="K40" s="74">
        <v>38499</v>
      </c>
      <c r="L40" s="74">
        <v>92296</v>
      </c>
      <c r="M40" s="74">
        <v>98068</v>
      </c>
      <c r="N40" s="74">
        <v>9168</v>
      </c>
      <c r="O40" s="74">
        <v>12473</v>
      </c>
      <c r="P40" s="74">
        <v>2234</v>
      </c>
      <c r="Q40" s="74" t="s">
        <v>1052</v>
      </c>
      <c r="R40" s="74">
        <v>22676</v>
      </c>
    </row>
    <row r="41" spans="1:19" ht="12" customHeight="1">
      <c r="A41"/>
      <c r="B41"/>
      <c r="C41"/>
      <c r="D41"/>
      <c r="E41"/>
      <c r="F41"/>
      <c r="G41"/>
      <c r="H41"/>
      <c r="I41" s="322">
        <v>2013</v>
      </c>
      <c r="J41" s="74">
        <v>288983</v>
      </c>
      <c r="K41" s="74">
        <v>40535</v>
      </c>
      <c r="L41" s="74">
        <v>101018</v>
      </c>
      <c r="M41" s="74">
        <v>100140</v>
      </c>
      <c r="N41" s="74">
        <v>10675</v>
      </c>
      <c r="O41" s="74">
        <v>12018</v>
      </c>
      <c r="P41" s="74">
        <v>2285</v>
      </c>
      <c r="Q41" s="74" t="s">
        <v>1052</v>
      </c>
      <c r="R41" s="74">
        <v>22312</v>
      </c>
    </row>
    <row r="42" spans="1:19" ht="12" customHeight="1">
      <c r="A42"/>
      <c r="B42"/>
      <c r="C42"/>
      <c r="D42"/>
      <c r="E42"/>
      <c r="F42"/>
      <c r="G42"/>
      <c r="H42"/>
      <c r="I42" s="322">
        <v>2015</v>
      </c>
      <c r="J42" s="74">
        <v>263153</v>
      </c>
      <c r="K42" s="74">
        <v>39810</v>
      </c>
      <c r="L42" s="74">
        <v>95392</v>
      </c>
      <c r="M42" s="74">
        <v>79418</v>
      </c>
      <c r="N42" s="74">
        <v>10511</v>
      </c>
      <c r="O42" s="74">
        <v>12173</v>
      </c>
      <c r="P42" s="74">
        <v>2076</v>
      </c>
      <c r="Q42" s="74" t="s">
        <v>1052</v>
      </c>
      <c r="R42" s="74">
        <v>23773</v>
      </c>
    </row>
    <row r="43" spans="1:19" ht="12" customHeight="1">
      <c r="A43"/>
      <c r="B43"/>
      <c r="C43"/>
      <c r="D43"/>
      <c r="E43"/>
      <c r="F43"/>
      <c r="G43"/>
      <c r="H43"/>
      <c r="I43" s="322">
        <v>2016</v>
      </c>
      <c r="J43" s="74">
        <v>270500</v>
      </c>
      <c r="K43" s="74">
        <v>36894</v>
      </c>
      <c r="L43" s="74">
        <v>96691</v>
      </c>
      <c r="M43" s="74">
        <v>88557</v>
      </c>
      <c r="N43" s="74">
        <v>10795</v>
      </c>
      <c r="O43" s="74">
        <v>12412</v>
      </c>
      <c r="P43" s="74">
        <v>2337</v>
      </c>
      <c r="Q43" s="74" t="s">
        <v>1052</v>
      </c>
      <c r="R43" s="74">
        <v>22813</v>
      </c>
    </row>
    <row r="44" spans="1:19" ht="12" customHeight="1">
      <c r="A44"/>
      <c r="B44"/>
      <c r="C44"/>
      <c r="D44"/>
      <c r="E44"/>
      <c r="F44"/>
      <c r="G44"/>
      <c r="H44"/>
      <c r="I44" s="463">
        <v>2017</v>
      </c>
      <c r="J44" s="74">
        <v>269041</v>
      </c>
      <c r="K44" s="74">
        <v>37167</v>
      </c>
      <c r="L44" s="74">
        <v>95606</v>
      </c>
      <c r="M44" s="74">
        <v>94794</v>
      </c>
      <c r="N44" s="74">
        <v>11300</v>
      </c>
      <c r="O44" s="74">
        <v>6047</v>
      </c>
      <c r="P44" s="74">
        <v>2447</v>
      </c>
      <c r="Q44" s="74" t="s">
        <v>1052</v>
      </c>
      <c r="R44" s="74">
        <v>21680</v>
      </c>
    </row>
    <row r="45" spans="1:19" ht="12" customHeight="1">
      <c r="A45"/>
      <c r="B45"/>
      <c r="C45"/>
      <c r="D45"/>
      <c r="E45"/>
      <c r="F45"/>
      <c r="G45"/>
      <c r="H45"/>
      <c r="I45" s="586">
        <v>2018</v>
      </c>
      <c r="J45" s="74">
        <v>265499</v>
      </c>
      <c r="K45" s="74">
        <v>30494</v>
      </c>
      <c r="L45" s="74">
        <v>93512</v>
      </c>
      <c r="M45" s="74">
        <v>100057</v>
      </c>
      <c r="N45" s="74">
        <v>13663</v>
      </c>
      <c r="O45" s="74">
        <v>553</v>
      </c>
      <c r="P45" s="74">
        <v>2561</v>
      </c>
      <c r="Q45" s="74" t="s">
        <v>1052</v>
      </c>
      <c r="R45" s="74">
        <v>24660</v>
      </c>
    </row>
    <row r="46" spans="1:19" ht="12" customHeight="1">
      <c r="A46"/>
      <c r="B46"/>
      <c r="C46"/>
      <c r="D46"/>
      <c r="E46"/>
      <c r="F46"/>
      <c r="G46"/>
      <c r="H46"/>
      <c r="I46" s="11"/>
      <c r="J46" s="87"/>
      <c r="K46" s="87"/>
      <c r="L46" s="87"/>
      <c r="M46" s="87"/>
      <c r="N46" s="87"/>
      <c r="O46" s="87"/>
      <c r="P46" s="87"/>
      <c r="Q46" s="92"/>
      <c r="R46" s="92"/>
    </row>
    <row r="47" spans="1:19" ht="12" customHeight="1">
      <c r="A47"/>
      <c r="B47"/>
      <c r="C47"/>
      <c r="D47"/>
      <c r="E47"/>
      <c r="F47"/>
      <c r="G47"/>
      <c r="H47"/>
      <c r="I47" s="11"/>
      <c r="J47" s="87"/>
      <c r="K47" s="87"/>
      <c r="L47" s="87"/>
      <c r="M47" s="87"/>
      <c r="N47" s="87"/>
      <c r="O47" s="87"/>
      <c r="P47" s="87"/>
      <c r="Q47" s="92"/>
      <c r="R47" s="92"/>
    </row>
    <row r="48" spans="1:19" ht="12" customHeight="1">
      <c r="A48"/>
      <c r="B48"/>
      <c r="C48"/>
      <c r="D48"/>
      <c r="E48"/>
      <c r="F48"/>
      <c r="G48"/>
      <c r="H48"/>
      <c r="I48" s="11"/>
      <c r="J48" s="87"/>
      <c r="K48" s="87"/>
      <c r="L48" s="87"/>
      <c r="M48" s="87"/>
      <c r="N48" s="87"/>
      <c r="O48" s="87"/>
      <c r="P48" s="87"/>
      <c r="Q48" s="92"/>
      <c r="R48" s="92"/>
      <c r="S48" s="22"/>
    </row>
    <row r="49" spans="1:19" ht="12" customHeight="1">
      <c r="A49"/>
      <c r="B49"/>
      <c r="C49"/>
      <c r="D49"/>
      <c r="E49"/>
      <c r="F49"/>
      <c r="G49"/>
      <c r="H49"/>
      <c r="I49"/>
      <c r="J49"/>
      <c r="K49" s="23"/>
      <c r="L49" s="10"/>
      <c r="M49" s="10"/>
      <c r="N49" s="10"/>
      <c r="O49" s="10"/>
      <c r="P49" s="10"/>
      <c r="Q49" s="10"/>
      <c r="R49" s="10"/>
      <c r="S49" s="23"/>
    </row>
    <row r="50" spans="1:19" ht="12" customHeight="1">
      <c r="A50"/>
      <c r="B50"/>
      <c r="C50"/>
      <c r="D50"/>
      <c r="E50"/>
      <c r="F50"/>
      <c r="G50"/>
      <c r="H50"/>
      <c r="I50"/>
      <c r="J50"/>
      <c r="K50" s="23"/>
      <c r="L50" s="10"/>
      <c r="M50" s="10"/>
      <c r="N50" s="10"/>
      <c r="O50" s="10"/>
      <c r="P50" s="10"/>
      <c r="Q50" s="10"/>
      <c r="R50" s="10"/>
      <c r="S50" s="23"/>
    </row>
    <row r="51" spans="1:19" ht="12" customHeight="1">
      <c r="A51"/>
      <c r="B51"/>
      <c r="C51"/>
      <c r="D51"/>
      <c r="E51"/>
      <c r="F51"/>
      <c r="G51"/>
      <c r="H51"/>
      <c r="I51"/>
      <c r="J51"/>
      <c r="K51" s="23"/>
      <c r="L51" s="63"/>
      <c r="M51" s="63"/>
      <c r="N51" s="63"/>
      <c r="O51" s="63"/>
      <c r="P51" s="63"/>
      <c r="Q51" s="63"/>
      <c r="R51" s="63"/>
      <c r="S51" s="54"/>
    </row>
    <row r="52" spans="1:19" ht="12" customHeight="1">
      <c r="A52"/>
      <c r="B52"/>
      <c r="C52"/>
      <c r="D52"/>
      <c r="E52"/>
      <c r="F52"/>
      <c r="G52"/>
      <c r="H52"/>
      <c r="I52"/>
      <c r="J52"/>
      <c r="K52"/>
      <c r="L52"/>
      <c r="M52"/>
      <c r="N52"/>
      <c r="O52"/>
      <c r="P52"/>
      <c r="Q52"/>
      <c r="R52"/>
      <c r="S52"/>
    </row>
    <row r="53" spans="1:19" ht="12" customHeight="1">
      <c r="A53"/>
      <c r="B53"/>
      <c r="C53"/>
      <c r="D53"/>
      <c r="E53"/>
      <c r="F53"/>
      <c r="G53"/>
      <c r="H53"/>
      <c r="I53"/>
      <c r="J53"/>
      <c r="K53"/>
      <c r="L53"/>
      <c r="M53"/>
      <c r="N53"/>
      <c r="O53"/>
      <c r="P53"/>
      <c r="Q53"/>
      <c r="R53"/>
      <c r="S53"/>
    </row>
    <row r="54" spans="1:19" ht="12" customHeight="1"/>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mergeCells count="17">
    <mergeCell ref="F4:F6"/>
    <mergeCell ref="B5:B6"/>
    <mergeCell ref="B7:F7"/>
    <mergeCell ref="Q33:Q35"/>
    <mergeCell ref="A4:A7"/>
    <mergeCell ref="B4:C4"/>
    <mergeCell ref="D4:D6"/>
    <mergeCell ref="E4:E6"/>
    <mergeCell ref="I33:I35"/>
    <mergeCell ref="J33:J35"/>
    <mergeCell ref="K33:K35"/>
    <mergeCell ref="L33:L35"/>
    <mergeCell ref="R33:R35"/>
    <mergeCell ref="M33:M35"/>
    <mergeCell ref="N33:N35"/>
    <mergeCell ref="O33:O35"/>
    <mergeCell ref="P33:P35"/>
  </mergeCells>
  <phoneticPr fontId="6" type="noConversion"/>
  <hyperlinks>
    <hyperlink ref="A32:E32" location="Inhaltsverzeichnis!A19" display="5 Primärenergieverbrauch 1991, 2001 - 2012 nach ausgewählten Energieträgern"/>
    <hyperlink ref="A2:D2" location="Inhaltsverzeichnis!E74" display="2.2.3 Struktur des Energieverbrauchs 1991, 2002 – 2017"/>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election activeCell="A9" sqref="A9"/>
    </sheetView>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612</v>
      </c>
      <c r="B1" s="49"/>
      <c r="C1" s="12"/>
      <c r="D1" s="12"/>
      <c r="E1" s="12"/>
      <c r="F1" s="12"/>
      <c r="G1" s="12"/>
    </row>
    <row r="2" spans="1:14" ht="12" customHeight="1">
      <c r="A2" s="604" t="s">
        <v>1343</v>
      </c>
      <c r="B2" s="604"/>
      <c r="C2" s="604"/>
      <c r="D2" s="604"/>
      <c r="E2" s="604"/>
      <c r="F2" s="604"/>
      <c r="G2" s="604"/>
      <c r="H2" s="604"/>
      <c r="I2"/>
      <c r="J2"/>
      <c r="K2"/>
    </row>
    <row r="3" spans="1:14" ht="12" customHeight="1"/>
    <row r="4" spans="1:14" ht="12" customHeight="1">
      <c r="A4" s="711" t="s">
        <v>1035</v>
      </c>
      <c r="B4" s="709" t="s">
        <v>688</v>
      </c>
      <c r="C4" s="709"/>
      <c r="D4" s="709"/>
      <c r="E4" s="709"/>
      <c r="F4" s="709"/>
      <c r="G4" s="709"/>
      <c r="H4" s="709"/>
      <c r="I4" s="709"/>
      <c r="J4" s="709"/>
      <c r="K4" s="710"/>
    </row>
    <row r="5" spans="1:14" ht="12" customHeight="1">
      <c r="A5" s="711"/>
      <c r="B5" s="709" t="s">
        <v>1036</v>
      </c>
      <c r="C5" s="709" t="s">
        <v>1037</v>
      </c>
      <c r="D5" s="709"/>
      <c r="E5" s="709"/>
      <c r="F5" s="709"/>
      <c r="G5" s="709"/>
      <c r="H5" s="709"/>
      <c r="I5" s="709"/>
      <c r="J5" s="709"/>
      <c r="K5" s="710"/>
    </row>
    <row r="6" spans="1:14" ht="24" customHeight="1">
      <c r="A6" s="711"/>
      <c r="B6" s="709"/>
      <c r="C6" s="709" t="s">
        <v>842</v>
      </c>
      <c r="D6" s="709" t="s">
        <v>615</v>
      </c>
      <c r="E6" s="709" t="s">
        <v>841</v>
      </c>
      <c r="F6" s="709"/>
      <c r="G6" s="709" t="s">
        <v>716</v>
      </c>
      <c r="H6" s="709" t="s">
        <v>689</v>
      </c>
      <c r="I6" s="709" t="s">
        <v>1026</v>
      </c>
      <c r="J6" s="709" t="s">
        <v>265</v>
      </c>
      <c r="K6" s="710" t="s">
        <v>266</v>
      </c>
    </row>
    <row r="7" spans="1:14" ht="24" customHeight="1">
      <c r="A7" s="711"/>
      <c r="B7" s="709"/>
      <c r="C7" s="709"/>
      <c r="D7" s="709"/>
      <c r="E7" s="47" t="s">
        <v>747</v>
      </c>
      <c r="F7" s="47" t="s">
        <v>264</v>
      </c>
      <c r="G7" s="709"/>
      <c r="H7" s="709"/>
      <c r="I7" s="709"/>
      <c r="J7" s="709"/>
      <c r="K7" s="710"/>
    </row>
    <row r="8" spans="1:14" ht="12" customHeight="1">
      <c r="A8" s="711"/>
      <c r="B8" s="709" t="s">
        <v>717</v>
      </c>
      <c r="C8" s="709"/>
      <c r="D8" s="709"/>
      <c r="E8" s="709"/>
      <c r="F8" s="709"/>
      <c r="G8" s="709"/>
      <c r="H8" s="709"/>
      <c r="I8" s="709"/>
      <c r="J8" s="709"/>
      <c r="K8" s="710"/>
    </row>
    <row r="9" spans="1:14" ht="12" customHeight="1">
      <c r="A9" s="58"/>
      <c r="B9" s="7"/>
      <c r="C9" s="7"/>
      <c r="D9" s="7"/>
      <c r="E9" s="7"/>
      <c r="F9" s="7"/>
      <c r="G9" s="7"/>
      <c r="H9" s="7"/>
      <c r="I9" s="7"/>
      <c r="J9" s="7"/>
      <c r="K9" s="7"/>
    </row>
    <row r="10" spans="1:14" ht="12" customHeight="1">
      <c r="A10" s="11">
        <v>1991</v>
      </c>
      <c r="B10" s="74">
        <v>274738</v>
      </c>
      <c r="C10" s="74">
        <v>6239</v>
      </c>
      <c r="D10" s="74">
        <v>18803</v>
      </c>
      <c r="E10" s="74">
        <v>54564</v>
      </c>
      <c r="F10" s="74">
        <v>73772</v>
      </c>
      <c r="G10" s="74">
        <v>28572</v>
      </c>
      <c r="H10" s="74">
        <v>46109</v>
      </c>
      <c r="I10" s="74">
        <v>46601</v>
      </c>
      <c r="J10" s="74">
        <v>77</v>
      </c>
      <c r="K10" s="74" t="s">
        <v>1052</v>
      </c>
      <c r="M10" s="85"/>
      <c r="N10" s="85"/>
    </row>
    <row r="11" spans="1:14" ht="12" customHeight="1">
      <c r="A11" s="11">
        <v>2004</v>
      </c>
      <c r="B11" s="74">
        <v>270590</v>
      </c>
      <c r="C11" s="74">
        <v>37</v>
      </c>
      <c r="D11" s="74">
        <v>532</v>
      </c>
      <c r="E11" s="74">
        <v>47958</v>
      </c>
      <c r="F11" s="74">
        <v>66884</v>
      </c>
      <c r="G11" s="74">
        <v>65673</v>
      </c>
      <c r="H11" s="74">
        <v>46715</v>
      </c>
      <c r="I11" s="74">
        <v>41881</v>
      </c>
      <c r="J11" s="74">
        <v>910</v>
      </c>
      <c r="K11" s="74" t="s">
        <v>1052</v>
      </c>
      <c r="M11" s="85"/>
      <c r="N11" s="85"/>
    </row>
    <row r="12" spans="1:14" ht="12" customHeight="1">
      <c r="A12" s="11">
        <v>2005</v>
      </c>
      <c r="B12" s="74">
        <v>259121</v>
      </c>
      <c r="C12" s="74">
        <v>41</v>
      </c>
      <c r="D12" s="74">
        <v>440</v>
      </c>
      <c r="E12" s="74">
        <v>47468</v>
      </c>
      <c r="F12" s="74">
        <v>64082</v>
      </c>
      <c r="G12" s="74">
        <v>59865</v>
      </c>
      <c r="H12" s="74">
        <v>44353</v>
      </c>
      <c r="I12" s="74">
        <v>40912</v>
      </c>
      <c r="J12" s="74">
        <v>1960</v>
      </c>
      <c r="K12" s="74" t="s">
        <v>1052</v>
      </c>
      <c r="M12" s="85"/>
      <c r="N12" s="85"/>
    </row>
    <row r="13" spans="1:14" ht="12" customHeight="1">
      <c r="A13" s="11">
        <v>2006</v>
      </c>
      <c r="B13" s="74">
        <v>264187</v>
      </c>
      <c r="C13" s="74">
        <v>23</v>
      </c>
      <c r="D13" s="74">
        <v>476</v>
      </c>
      <c r="E13" s="74">
        <v>52951</v>
      </c>
      <c r="F13" s="74">
        <v>63288</v>
      </c>
      <c r="G13" s="74">
        <v>56540</v>
      </c>
      <c r="H13" s="74">
        <v>48310</v>
      </c>
      <c r="I13" s="74">
        <v>39086</v>
      </c>
      <c r="J13" s="74">
        <v>3514</v>
      </c>
      <c r="K13" s="74" t="s">
        <v>1052</v>
      </c>
      <c r="M13" s="85"/>
      <c r="N13" s="85"/>
    </row>
    <row r="14" spans="1:14" ht="12" customHeight="1">
      <c r="A14" s="11">
        <v>2007</v>
      </c>
      <c r="B14" s="74">
        <v>232463</v>
      </c>
      <c r="C14" s="74">
        <v>13</v>
      </c>
      <c r="D14" s="74">
        <v>328</v>
      </c>
      <c r="E14" s="74">
        <v>29157</v>
      </c>
      <c r="F14" s="74">
        <v>62206</v>
      </c>
      <c r="G14" s="74">
        <v>52289</v>
      </c>
      <c r="H14" s="74">
        <v>47581</v>
      </c>
      <c r="I14" s="74">
        <v>37065</v>
      </c>
      <c r="J14" s="74">
        <v>3824</v>
      </c>
      <c r="K14" s="74" t="s">
        <v>1052</v>
      </c>
      <c r="M14" s="85"/>
      <c r="N14" s="85"/>
    </row>
    <row r="15" spans="1:14" ht="12" customHeight="1">
      <c r="A15" s="11">
        <v>2008</v>
      </c>
      <c r="B15" s="74">
        <v>247917</v>
      </c>
      <c r="C15" s="74">
        <v>7</v>
      </c>
      <c r="D15" s="74">
        <v>721</v>
      </c>
      <c r="E15" s="74">
        <v>42182</v>
      </c>
      <c r="F15" s="74">
        <v>62489</v>
      </c>
      <c r="G15" s="74">
        <v>53173</v>
      </c>
      <c r="H15" s="74">
        <v>48167</v>
      </c>
      <c r="I15" s="74">
        <v>37752</v>
      </c>
      <c r="J15" s="74">
        <v>3426</v>
      </c>
      <c r="K15" s="74" t="s">
        <v>1052</v>
      </c>
      <c r="M15" s="85"/>
      <c r="N15" s="85"/>
    </row>
    <row r="16" spans="1:14" ht="12" customHeight="1">
      <c r="A16" s="11">
        <v>2009</v>
      </c>
      <c r="B16" s="74">
        <v>249245</v>
      </c>
      <c r="C16" s="74">
        <v>3</v>
      </c>
      <c r="D16" s="74">
        <v>647</v>
      </c>
      <c r="E16" s="74">
        <v>35665</v>
      </c>
      <c r="F16" s="74">
        <v>60205</v>
      </c>
      <c r="G16" s="74">
        <v>64692</v>
      </c>
      <c r="H16" s="74">
        <v>44000</v>
      </c>
      <c r="I16" s="74">
        <v>40708</v>
      </c>
      <c r="J16" s="74">
        <v>3325</v>
      </c>
      <c r="K16" s="74" t="s">
        <v>1052</v>
      </c>
      <c r="M16" s="85"/>
      <c r="N16" s="85"/>
    </row>
    <row r="17" spans="1:14" s="295" customFormat="1" ht="12" customHeight="1">
      <c r="A17" s="296">
        <v>2010</v>
      </c>
      <c r="B17" s="74">
        <v>270981</v>
      </c>
      <c r="C17" s="74">
        <v>1</v>
      </c>
      <c r="D17" s="74">
        <v>766</v>
      </c>
      <c r="E17" s="74">
        <v>36369</v>
      </c>
      <c r="F17" s="74">
        <v>62215</v>
      </c>
      <c r="G17" s="74">
        <v>69866</v>
      </c>
      <c r="H17" s="74">
        <v>51591</v>
      </c>
      <c r="I17" s="74">
        <v>46518</v>
      </c>
      <c r="J17" s="74">
        <v>3654</v>
      </c>
      <c r="K17" s="74" t="s">
        <v>1052</v>
      </c>
      <c r="M17" s="85"/>
      <c r="N17" s="85"/>
    </row>
    <row r="18" spans="1:14" s="315" customFormat="1" ht="12" customHeight="1">
      <c r="A18" s="317">
        <v>2011</v>
      </c>
      <c r="B18" s="74">
        <v>241218</v>
      </c>
      <c r="C18" s="74">
        <v>1</v>
      </c>
      <c r="D18" s="74">
        <v>556</v>
      </c>
      <c r="E18" s="74">
        <v>26540</v>
      </c>
      <c r="F18" s="74">
        <v>62657</v>
      </c>
      <c r="G18" s="74">
        <v>58395</v>
      </c>
      <c r="H18" s="74">
        <v>50208</v>
      </c>
      <c r="I18" s="74">
        <v>39179</v>
      </c>
      <c r="J18" s="74">
        <v>3681</v>
      </c>
      <c r="K18" s="74" t="s">
        <v>1052</v>
      </c>
      <c r="M18" s="85"/>
      <c r="N18" s="85"/>
    </row>
    <row r="19" spans="1:14" s="362" customFormat="1" ht="12" customHeight="1">
      <c r="A19" s="364">
        <v>2012</v>
      </c>
      <c r="B19" s="74">
        <v>243593</v>
      </c>
      <c r="C19" s="74">
        <v>2</v>
      </c>
      <c r="D19" s="74">
        <v>547</v>
      </c>
      <c r="E19" s="74">
        <v>30992</v>
      </c>
      <c r="F19" s="74">
        <v>63209</v>
      </c>
      <c r="G19" s="74">
        <v>53501</v>
      </c>
      <c r="H19" s="74">
        <v>49917</v>
      </c>
      <c r="I19" s="74">
        <v>40980</v>
      </c>
      <c r="J19" s="74">
        <v>4443</v>
      </c>
      <c r="K19" s="74" t="s">
        <v>1052</v>
      </c>
      <c r="M19" s="85"/>
      <c r="N19" s="85"/>
    </row>
    <row r="20" spans="1:14" s="457" customFormat="1" ht="12" customHeight="1">
      <c r="A20" s="463">
        <v>2013</v>
      </c>
      <c r="B20" s="74">
        <v>252085</v>
      </c>
      <c r="C20" s="74">
        <v>2</v>
      </c>
      <c r="D20" s="74">
        <v>577</v>
      </c>
      <c r="E20" s="74">
        <v>31901</v>
      </c>
      <c r="F20" s="74">
        <v>65825</v>
      </c>
      <c r="G20" s="74">
        <v>60774</v>
      </c>
      <c r="H20" s="74">
        <v>49027</v>
      </c>
      <c r="I20" s="74">
        <v>39417</v>
      </c>
      <c r="J20" s="74">
        <v>4564</v>
      </c>
      <c r="K20" s="74" t="s">
        <v>1052</v>
      </c>
      <c r="M20" s="85"/>
      <c r="N20" s="85"/>
    </row>
    <row r="21" spans="1:14" s="520" customFormat="1" ht="12" customHeight="1">
      <c r="A21" s="521">
        <v>2014</v>
      </c>
      <c r="B21" s="74">
        <v>233468</v>
      </c>
      <c r="C21" s="74">
        <v>1</v>
      </c>
      <c r="D21" s="74">
        <v>387</v>
      </c>
      <c r="E21" s="74">
        <v>24877</v>
      </c>
      <c r="F21" s="74">
        <v>71115</v>
      </c>
      <c r="G21" s="74">
        <v>51005</v>
      </c>
      <c r="H21" s="74">
        <v>48326</v>
      </c>
      <c r="I21" s="74">
        <v>34024</v>
      </c>
      <c r="J21" s="74">
        <v>3732</v>
      </c>
      <c r="K21" s="74" t="s">
        <v>1052</v>
      </c>
      <c r="M21" s="85"/>
      <c r="N21" s="85"/>
    </row>
    <row r="22" spans="1:14" s="569" customFormat="1" ht="12" customHeight="1">
      <c r="A22" s="574">
        <v>2015</v>
      </c>
      <c r="B22" s="74">
        <v>228697</v>
      </c>
      <c r="C22" s="74" t="s">
        <v>1052</v>
      </c>
      <c r="D22" s="74">
        <v>402</v>
      </c>
      <c r="E22" s="74">
        <v>24420</v>
      </c>
      <c r="F22" s="74">
        <v>68026</v>
      </c>
      <c r="G22" s="74">
        <v>46752</v>
      </c>
      <c r="H22" s="74">
        <v>48096</v>
      </c>
      <c r="I22" s="74">
        <v>37287</v>
      </c>
      <c r="J22" s="74">
        <v>3714</v>
      </c>
      <c r="K22" s="74" t="s">
        <v>1052</v>
      </c>
      <c r="M22" s="85"/>
      <c r="N22" s="85"/>
    </row>
    <row r="23" spans="1:14" s="585" customFormat="1" ht="12" customHeight="1">
      <c r="A23" s="586">
        <v>2016</v>
      </c>
      <c r="B23" s="74">
        <v>235895</v>
      </c>
      <c r="C23" s="74" t="s">
        <v>1052</v>
      </c>
      <c r="D23" s="74">
        <v>398</v>
      </c>
      <c r="E23" s="74">
        <v>23421</v>
      </c>
      <c r="F23" s="74">
        <v>70198</v>
      </c>
      <c r="G23" s="74">
        <v>51170</v>
      </c>
      <c r="H23" s="74">
        <v>48229</v>
      </c>
      <c r="I23" s="74">
        <v>38572</v>
      </c>
      <c r="J23" s="74">
        <v>3907</v>
      </c>
      <c r="K23" s="74" t="s">
        <v>1052</v>
      </c>
      <c r="M23" s="85"/>
      <c r="N23" s="85"/>
    </row>
    <row r="24" spans="1:14" s="642" customFormat="1" ht="12" customHeight="1">
      <c r="A24" s="647">
        <v>2017</v>
      </c>
      <c r="B24" s="74">
        <v>235806</v>
      </c>
      <c r="C24" s="74" t="s">
        <v>1052</v>
      </c>
      <c r="D24" s="74">
        <v>419</v>
      </c>
      <c r="E24" s="74">
        <v>23460</v>
      </c>
      <c r="F24" s="74">
        <v>71171</v>
      </c>
      <c r="G24" s="74">
        <v>50067</v>
      </c>
      <c r="H24" s="74">
        <v>47372</v>
      </c>
      <c r="I24" s="74">
        <v>39284</v>
      </c>
      <c r="J24" s="74">
        <v>4032</v>
      </c>
      <c r="K24" s="74" t="s">
        <v>1052</v>
      </c>
      <c r="M24" s="85"/>
      <c r="N24" s="85"/>
    </row>
    <row r="25" spans="1:14" ht="12" customHeight="1">
      <c r="A25" s="11">
        <v>2018</v>
      </c>
      <c r="B25" s="74">
        <v>234004</v>
      </c>
      <c r="C25" s="74" t="s">
        <v>1052</v>
      </c>
      <c r="D25" s="74">
        <v>423</v>
      </c>
      <c r="E25" s="74">
        <v>19944</v>
      </c>
      <c r="F25" s="74">
        <v>72506</v>
      </c>
      <c r="G25" s="74">
        <v>49664</v>
      </c>
      <c r="H25" s="74">
        <v>47201</v>
      </c>
      <c r="I25" s="74">
        <v>39862</v>
      </c>
      <c r="J25" s="74">
        <v>4404</v>
      </c>
      <c r="K25" s="74" t="s">
        <v>1052</v>
      </c>
      <c r="M25" s="85"/>
      <c r="N25" s="85"/>
    </row>
    <row r="26" spans="1:14" ht="12" customHeight="1">
      <c r="A26" s="22" t="s">
        <v>690</v>
      </c>
      <c r="B26" s="10"/>
      <c r="C26" s="10"/>
      <c r="D26" s="10"/>
      <c r="E26" s="10"/>
      <c r="F26" s="10"/>
      <c r="G26" s="10"/>
    </row>
    <row r="27" spans="1:14" s="23" customFormat="1" ht="12" customHeight="1">
      <c r="A27" s="23" t="s">
        <v>1481</v>
      </c>
      <c r="B27" s="10"/>
      <c r="C27" s="10"/>
      <c r="D27" s="10"/>
      <c r="E27" s="10"/>
      <c r="F27" s="10"/>
      <c r="G27" s="10"/>
    </row>
    <row r="28" spans="1:14" s="54" customFormat="1" ht="12" customHeight="1">
      <c r="A28" s="23" t="s">
        <v>838</v>
      </c>
      <c r="B28" s="63"/>
      <c r="C28" s="63"/>
      <c r="D28" s="63"/>
      <c r="E28" s="63"/>
      <c r="F28" s="63"/>
      <c r="G28" s="63"/>
      <c r="H28" s="63"/>
      <c r="I28" s="63"/>
      <c r="J28" s="63"/>
    </row>
    <row r="29" spans="1:14" s="23" customFormat="1" ht="12" customHeight="1">
      <c r="B29" s="10"/>
      <c r="C29" s="10"/>
      <c r="D29" s="10"/>
      <c r="E29" s="10"/>
      <c r="F29" s="10"/>
      <c r="G29" s="10"/>
    </row>
    <row r="30" spans="1:14" ht="12" customHeight="1"/>
    <row r="31" spans="1:14" ht="12" customHeight="1">
      <c r="A31" s="604" t="s">
        <v>1344</v>
      </c>
      <c r="B31" s="604"/>
      <c r="C31" s="604"/>
      <c r="D31" s="604"/>
      <c r="E31" s="604"/>
      <c r="F31" s="604"/>
      <c r="G31" s="604"/>
      <c r="H31" s="604"/>
      <c r="I31" s="604"/>
      <c r="J31" s="604"/>
      <c r="K31" s="79"/>
    </row>
    <row r="32" spans="1:14" ht="12" customHeight="1"/>
    <row r="33" spans="1:14" ht="12" customHeight="1">
      <c r="A33" s="711" t="s">
        <v>1035</v>
      </c>
      <c r="B33" s="709" t="s">
        <v>688</v>
      </c>
      <c r="C33" s="709"/>
      <c r="D33" s="709"/>
      <c r="E33" s="709"/>
      <c r="F33" s="709"/>
      <c r="G33" s="709"/>
      <c r="H33" s="709"/>
      <c r="I33" s="709"/>
      <c r="J33" s="709"/>
      <c r="K33" s="710"/>
    </row>
    <row r="34" spans="1:14" ht="12" customHeight="1">
      <c r="A34" s="711"/>
      <c r="B34" s="709" t="s">
        <v>1036</v>
      </c>
      <c r="C34" s="709" t="s">
        <v>1037</v>
      </c>
      <c r="D34" s="709"/>
      <c r="E34" s="709"/>
      <c r="F34" s="709"/>
      <c r="G34" s="709"/>
      <c r="H34" s="709"/>
      <c r="I34" s="709"/>
      <c r="J34" s="709"/>
      <c r="K34" s="710"/>
    </row>
    <row r="35" spans="1:14" ht="24" customHeight="1">
      <c r="A35" s="711"/>
      <c r="B35" s="709"/>
      <c r="C35" s="709" t="s">
        <v>842</v>
      </c>
      <c r="D35" s="709" t="s">
        <v>615</v>
      </c>
      <c r="E35" s="709" t="s">
        <v>841</v>
      </c>
      <c r="F35" s="709"/>
      <c r="G35" s="709" t="s">
        <v>716</v>
      </c>
      <c r="H35" s="709" t="s">
        <v>689</v>
      </c>
      <c r="I35" s="709" t="s">
        <v>1026</v>
      </c>
      <c r="J35" s="709" t="s">
        <v>283</v>
      </c>
      <c r="K35" s="710" t="s">
        <v>284</v>
      </c>
    </row>
    <row r="36" spans="1:14" ht="24" customHeight="1">
      <c r="A36" s="711"/>
      <c r="B36" s="709"/>
      <c r="C36" s="709"/>
      <c r="D36" s="709"/>
      <c r="E36" s="47" t="s">
        <v>747</v>
      </c>
      <c r="F36" s="47" t="s">
        <v>282</v>
      </c>
      <c r="G36" s="709"/>
      <c r="H36" s="709"/>
      <c r="I36" s="709"/>
      <c r="J36" s="709"/>
      <c r="K36" s="710"/>
    </row>
    <row r="37" spans="1:14" ht="12" customHeight="1">
      <c r="A37" s="711"/>
      <c r="B37" s="709" t="s">
        <v>717</v>
      </c>
      <c r="C37" s="709"/>
      <c r="D37" s="709"/>
      <c r="E37" s="709"/>
      <c r="F37" s="709"/>
      <c r="G37" s="709"/>
      <c r="H37" s="709"/>
      <c r="I37" s="709"/>
      <c r="J37" s="709"/>
      <c r="K37" s="710"/>
    </row>
    <row r="38" spans="1:14" ht="12" customHeight="1">
      <c r="A38" s="58"/>
      <c r="B38" s="7"/>
      <c r="C38" s="7"/>
      <c r="D38" s="7"/>
      <c r="E38" s="7"/>
      <c r="F38" s="7"/>
      <c r="G38" s="7"/>
      <c r="H38" s="7"/>
      <c r="I38" s="7"/>
      <c r="J38" s="7"/>
      <c r="K38" s="7"/>
    </row>
    <row r="39" spans="1:14" s="89" customFormat="1" ht="12" customHeight="1">
      <c r="A39" s="11">
        <v>1991</v>
      </c>
      <c r="B39" s="74">
        <v>36758</v>
      </c>
      <c r="C39" s="74">
        <f>1938+132</f>
        <v>2070</v>
      </c>
      <c r="D39" s="74">
        <f>1231+1611</f>
        <v>2842</v>
      </c>
      <c r="E39" s="74">
        <f>9653+1025</f>
        <v>10678</v>
      </c>
      <c r="F39" s="74" t="s">
        <v>1052</v>
      </c>
      <c r="G39" s="74">
        <f>1382+1217</f>
        <v>2599</v>
      </c>
      <c r="H39" s="74">
        <v>8012</v>
      </c>
      <c r="I39" s="74">
        <v>10557</v>
      </c>
      <c r="J39" s="74" t="s">
        <v>1052</v>
      </c>
      <c r="K39" s="74" t="s">
        <v>1052</v>
      </c>
      <c r="M39" s="266"/>
      <c r="N39" s="266"/>
    </row>
    <row r="40" spans="1:14" s="89" customFormat="1" ht="12" customHeight="1">
      <c r="A40" s="11">
        <v>2004</v>
      </c>
      <c r="B40" s="74">
        <v>15127</v>
      </c>
      <c r="C40" s="74" t="s">
        <v>1052</v>
      </c>
      <c r="D40" s="74">
        <v>30</v>
      </c>
      <c r="E40" s="74">
        <v>2334</v>
      </c>
      <c r="F40" s="74">
        <v>20</v>
      </c>
      <c r="G40" s="74">
        <v>3680</v>
      </c>
      <c r="H40" s="74">
        <v>7513</v>
      </c>
      <c r="I40" s="74">
        <v>1551</v>
      </c>
      <c r="J40" s="74" t="s">
        <v>1052</v>
      </c>
      <c r="K40" s="74" t="s">
        <v>1052</v>
      </c>
      <c r="M40" s="266"/>
      <c r="N40" s="266"/>
    </row>
    <row r="41" spans="1:14" s="89" customFormat="1" ht="12" customHeight="1">
      <c r="A41" s="11">
        <v>2005</v>
      </c>
      <c r="B41" s="74">
        <v>14139</v>
      </c>
      <c r="C41" s="74">
        <v>18</v>
      </c>
      <c r="D41" s="74">
        <v>14</v>
      </c>
      <c r="E41" s="74">
        <v>1928</v>
      </c>
      <c r="F41" s="74">
        <v>38</v>
      </c>
      <c r="G41" s="74">
        <v>3257</v>
      </c>
      <c r="H41" s="74">
        <v>7288</v>
      </c>
      <c r="I41" s="74">
        <v>1433</v>
      </c>
      <c r="J41" s="74">
        <v>163</v>
      </c>
      <c r="K41" s="74" t="s">
        <v>1052</v>
      </c>
      <c r="M41" s="266"/>
      <c r="N41" s="266"/>
    </row>
    <row r="42" spans="1:14" s="89" customFormat="1" ht="12" customHeight="1">
      <c r="A42" s="11">
        <v>2006</v>
      </c>
      <c r="B42" s="74">
        <v>19323</v>
      </c>
      <c r="C42" s="74" t="s">
        <v>1052</v>
      </c>
      <c r="D42" s="74">
        <v>32</v>
      </c>
      <c r="E42" s="74">
        <v>4714</v>
      </c>
      <c r="F42" s="74">
        <v>38</v>
      </c>
      <c r="G42" s="74">
        <v>5440</v>
      </c>
      <c r="H42" s="74">
        <v>7610</v>
      </c>
      <c r="I42" s="74">
        <v>1490</v>
      </c>
      <c r="J42" s="74" t="s">
        <v>1052</v>
      </c>
      <c r="K42" s="74" t="s">
        <v>1052</v>
      </c>
      <c r="M42" s="266"/>
      <c r="N42" s="266"/>
    </row>
    <row r="43" spans="1:14" s="89" customFormat="1" ht="12" customHeight="1">
      <c r="A43" s="11">
        <v>2007</v>
      </c>
      <c r="B43" s="74">
        <v>19040</v>
      </c>
      <c r="C43" s="74" t="s">
        <v>1052</v>
      </c>
      <c r="D43" s="74">
        <v>59</v>
      </c>
      <c r="E43" s="74">
        <v>3905</v>
      </c>
      <c r="F43" s="74">
        <v>62</v>
      </c>
      <c r="G43" s="74">
        <v>5699</v>
      </c>
      <c r="H43" s="74">
        <v>7553</v>
      </c>
      <c r="I43" s="74">
        <v>1755</v>
      </c>
      <c r="J43" s="74">
        <v>7</v>
      </c>
      <c r="K43" s="74" t="s">
        <v>1052</v>
      </c>
      <c r="M43" s="266"/>
      <c r="N43" s="266"/>
    </row>
    <row r="44" spans="1:14" s="89" customFormat="1" ht="12" customHeight="1">
      <c r="A44" s="11">
        <v>2008</v>
      </c>
      <c r="B44" s="74">
        <v>19613</v>
      </c>
      <c r="C44" s="74" t="s">
        <v>1052</v>
      </c>
      <c r="D44" s="74">
        <v>72</v>
      </c>
      <c r="E44" s="74">
        <v>4915</v>
      </c>
      <c r="F44" s="74">
        <v>8</v>
      </c>
      <c r="G44" s="74">
        <v>5320</v>
      </c>
      <c r="H44" s="74">
        <v>8335</v>
      </c>
      <c r="I44" s="74">
        <v>957</v>
      </c>
      <c r="J44" s="74">
        <v>6</v>
      </c>
      <c r="K44" s="74" t="s">
        <v>1052</v>
      </c>
      <c r="M44" s="266"/>
      <c r="N44" s="266"/>
    </row>
    <row r="45" spans="1:14" s="89" customFormat="1" ht="12" customHeight="1">
      <c r="A45" s="11">
        <v>2009</v>
      </c>
      <c r="B45" s="74">
        <v>15554</v>
      </c>
      <c r="C45" s="74" t="s">
        <v>1052</v>
      </c>
      <c r="D45" s="74">
        <v>85</v>
      </c>
      <c r="E45" s="74">
        <v>3925</v>
      </c>
      <c r="F45" s="74">
        <v>3</v>
      </c>
      <c r="G45" s="74">
        <v>4029</v>
      </c>
      <c r="H45" s="74">
        <v>6557</v>
      </c>
      <c r="I45" s="74">
        <v>913</v>
      </c>
      <c r="J45" s="74">
        <v>43</v>
      </c>
      <c r="K45" s="74" t="s">
        <v>1052</v>
      </c>
      <c r="M45" s="266"/>
      <c r="N45" s="266"/>
    </row>
    <row r="46" spans="1:14" s="89" customFormat="1" ht="12" customHeight="1">
      <c r="A46" s="296">
        <v>2010</v>
      </c>
      <c r="B46" s="74">
        <v>16974</v>
      </c>
      <c r="C46" s="74" t="s">
        <v>1052</v>
      </c>
      <c r="D46" s="74">
        <v>92</v>
      </c>
      <c r="E46" s="74">
        <v>3999</v>
      </c>
      <c r="F46" s="74">
        <v>14</v>
      </c>
      <c r="G46" s="74">
        <v>4497</v>
      </c>
      <c r="H46" s="74">
        <v>7136</v>
      </c>
      <c r="I46" s="74">
        <v>1165</v>
      </c>
      <c r="J46" s="74">
        <v>72</v>
      </c>
      <c r="K46" s="74" t="s">
        <v>1052</v>
      </c>
      <c r="M46" s="266"/>
      <c r="N46" s="266"/>
    </row>
    <row r="47" spans="1:14" s="89" customFormat="1" ht="12" customHeight="1">
      <c r="A47" s="317">
        <v>2011</v>
      </c>
      <c r="B47" s="74">
        <v>17241</v>
      </c>
      <c r="C47" s="74" t="s">
        <v>1052</v>
      </c>
      <c r="D47" s="74">
        <v>67</v>
      </c>
      <c r="E47" s="74">
        <v>4196</v>
      </c>
      <c r="F47" s="74">
        <v>12</v>
      </c>
      <c r="G47" s="74">
        <v>4263</v>
      </c>
      <c r="H47" s="74">
        <v>7156</v>
      </c>
      <c r="I47" s="74">
        <v>1451</v>
      </c>
      <c r="J47" s="74">
        <v>96</v>
      </c>
      <c r="K47" s="74" t="s">
        <v>1052</v>
      </c>
      <c r="M47" s="266"/>
      <c r="N47" s="266"/>
    </row>
    <row r="48" spans="1:14" s="89" customFormat="1" ht="12" customHeight="1">
      <c r="A48" s="364">
        <v>2012</v>
      </c>
      <c r="B48" s="74">
        <v>16374</v>
      </c>
      <c r="C48" s="74" t="s">
        <v>1052</v>
      </c>
      <c r="D48" s="74">
        <v>85</v>
      </c>
      <c r="E48" s="74">
        <v>3620</v>
      </c>
      <c r="F48" s="74">
        <v>17</v>
      </c>
      <c r="G48" s="74">
        <v>4168</v>
      </c>
      <c r="H48" s="74">
        <v>6790</v>
      </c>
      <c r="I48" s="74">
        <v>987</v>
      </c>
      <c r="J48" s="74">
        <v>706</v>
      </c>
      <c r="K48" s="74" t="s">
        <v>1052</v>
      </c>
      <c r="L48" s="266"/>
      <c r="M48" s="266"/>
      <c r="N48" s="266"/>
    </row>
    <row r="49" spans="1:14" s="89" customFormat="1" ht="12" customHeight="1">
      <c r="A49" s="463">
        <v>2013</v>
      </c>
      <c r="B49" s="74">
        <v>15398</v>
      </c>
      <c r="C49" s="74" t="s">
        <v>1052</v>
      </c>
      <c r="D49" s="74">
        <v>97</v>
      </c>
      <c r="E49" s="74">
        <v>2831</v>
      </c>
      <c r="F49" s="74">
        <v>4</v>
      </c>
      <c r="G49" s="74">
        <v>4164</v>
      </c>
      <c r="H49" s="74">
        <v>6289</v>
      </c>
      <c r="I49" s="74">
        <v>1097</v>
      </c>
      <c r="J49" s="74">
        <v>916</v>
      </c>
      <c r="K49" s="74" t="s">
        <v>1052</v>
      </c>
      <c r="L49" s="266"/>
      <c r="M49" s="266"/>
      <c r="N49" s="266"/>
    </row>
    <row r="50" spans="1:14" s="89" customFormat="1" ht="12" customHeight="1">
      <c r="A50" s="521">
        <v>2014</v>
      </c>
      <c r="B50" s="74">
        <v>12499</v>
      </c>
      <c r="C50" s="74" t="s">
        <v>1052</v>
      </c>
      <c r="D50" s="74">
        <v>75</v>
      </c>
      <c r="E50" s="74">
        <v>652</v>
      </c>
      <c r="F50" s="74">
        <v>4</v>
      </c>
      <c r="G50" s="74">
        <v>4341</v>
      </c>
      <c r="H50" s="74">
        <v>6297</v>
      </c>
      <c r="I50" s="74">
        <v>1000</v>
      </c>
      <c r="J50" s="74">
        <v>129</v>
      </c>
      <c r="K50" s="74" t="s">
        <v>1052</v>
      </c>
      <c r="L50" s="266"/>
      <c r="M50" s="266"/>
      <c r="N50" s="266"/>
    </row>
    <row r="51" spans="1:14" s="89" customFormat="1" ht="12" customHeight="1">
      <c r="A51" s="574">
        <v>2015</v>
      </c>
      <c r="B51" s="74">
        <v>12624</v>
      </c>
      <c r="C51" s="74" t="s">
        <v>1052</v>
      </c>
      <c r="D51" s="74">
        <v>91</v>
      </c>
      <c r="E51" s="74">
        <v>515</v>
      </c>
      <c r="F51" s="74">
        <v>5</v>
      </c>
      <c r="G51" s="74">
        <v>4631</v>
      </c>
      <c r="H51" s="74">
        <v>6315</v>
      </c>
      <c r="I51" s="74">
        <v>944</v>
      </c>
      <c r="J51" s="74">
        <v>124</v>
      </c>
      <c r="K51" s="74" t="s">
        <v>1052</v>
      </c>
      <c r="L51" s="266"/>
      <c r="M51" s="266"/>
      <c r="N51" s="266"/>
    </row>
    <row r="52" spans="1:14" s="89" customFormat="1" ht="12" customHeight="1">
      <c r="A52" s="586">
        <v>2016</v>
      </c>
      <c r="B52" s="74">
        <v>11986</v>
      </c>
      <c r="C52" s="74" t="s">
        <v>1052</v>
      </c>
      <c r="D52" s="74">
        <v>85</v>
      </c>
      <c r="E52" s="74">
        <v>420</v>
      </c>
      <c r="F52" s="74">
        <v>4</v>
      </c>
      <c r="G52" s="74">
        <v>4125</v>
      </c>
      <c r="H52" s="74">
        <v>6056</v>
      </c>
      <c r="I52" s="74">
        <v>1024</v>
      </c>
      <c r="J52" s="74">
        <v>272</v>
      </c>
      <c r="K52" s="74" t="s">
        <v>1052</v>
      </c>
      <c r="L52" s="266"/>
      <c r="M52" s="266"/>
      <c r="N52" s="266"/>
    </row>
    <row r="53" spans="1:14" s="89" customFormat="1" ht="12" customHeight="1">
      <c r="A53" s="647">
        <v>2017</v>
      </c>
      <c r="B53" s="74">
        <v>11860</v>
      </c>
      <c r="C53" s="74" t="s">
        <v>1052</v>
      </c>
      <c r="D53" s="74">
        <v>95</v>
      </c>
      <c r="E53" s="74">
        <v>392</v>
      </c>
      <c r="F53" s="74">
        <v>3</v>
      </c>
      <c r="G53" s="74">
        <v>4223</v>
      </c>
      <c r="H53" s="74">
        <v>5834</v>
      </c>
      <c r="I53" s="74">
        <v>1035</v>
      </c>
      <c r="J53" s="74">
        <v>279</v>
      </c>
      <c r="K53" s="74" t="s">
        <v>1052</v>
      </c>
      <c r="L53" s="266"/>
      <c r="M53" s="266"/>
      <c r="N53" s="266"/>
    </row>
    <row r="54" spans="1:14" s="89" customFormat="1" ht="12" customHeight="1">
      <c r="A54" s="11">
        <v>2018</v>
      </c>
      <c r="B54" s="74">
        <v>12019</v>
      </c>
      <c r="C54" s="74" t="s">
        <v>1052</v>
      </c>
      <c r="D54" s="74">
        <v>124</v>
      </c>
      <c r="E54" s="74">
        <v>364</v>
      </c>
      <c r="F54" s="74">
        <v>16</v>
      </c>
      <c r="G54" s="74">
        <v>4151</v>
      </c>
      <c r="H54" s="74">
        <v>6014</v>
      </c>
      <c r="I54" s="74">
        <v>1084</v>
      </c>
      <c r="J54" s="74">
        <v>266</v>
      </c>
      <c r="K54" s="74" t="s">
        <v>1052</v>
      </c>
      <c r="L54" s="266"/>
      <c r="M54" s="266"/>
      <c r="N54" s="266"/>
    </row>
    <row r="55" spans="1:14" ht="12" customHeight="1">
      <c r="A55" s="22" t="s">
        <v>690</v>
      </c>
      <c r="B55" s="10"/>
      <c r="C55" s="10"/>
      <c r="D55" s="10"/>
      <c r="E55" s="10"/>
      <c r="F55" s="10"/>
      <c r="G55" s="10"/>
      <c r="M55" s="266"/>
    </row>
    <row r="56" spans="1:14" ht="20.100000000000001" customHeight="1">
      <c r="A56" s="796" t="s">
        <v>280</v>
      </c>
      <c r="B56" s="708"/>
      <c r="C56" s="708"/>
      <c r="D56" s="708"/>
      <c r="E56" s="708"/>
      <c r="F56" s="708"/>
      <c r="G56" s="708"/>
      <c r="H56" s="708"/>
      <c r="I56" s="708"/>
      <c r="J56" s="708"/>
      <c r="K56" s="708"/>
    </row>
    <row r="57" spans="1:14" ht="12" customHeight="1">
      <c r="A57" s="23" t="s">
        <v>1482</v>
      </c>
      <c r="B57" s="10"/>
      <c r="C57" s="10"/>
      <c r="D57" s="10"/>
      <c r="E57" s="10"/>
      <c r="F57" s="10"/>
      <c r="G57" s="10"/>
      <c r="H57" s="23"/>
      <c r="I57" s="23"/>
      <c r="J57" s="23"/>
      <c r="K57" s="23"/>
    </row>
    <row r="58" spans="1:14" s="54" customFormat="1" ht="12" customHeight="1">
      <c r="A58" s="23" t="s">
        <v>838</v>
      </c>
      <c r="B58" s="63"/>
      <c r="C58" s="63"/>
      <c r="D58" s="63"/>
      <c r="E58" s="63"/>
      <c r="F58" s="63"/>
      <c r="G58" s="63"/>
      <c r="H58" s="63"/>
      <c r="I58" s="63"/>
      <c r="J58" s="63"/>
    </row>
    <row r="59" spans="1:14" ht="12" customHeight="1"/>
  </sheetData>
  <mergeCells count="27">
    <mergeCell ref="A33:A37"/>
    <mergeCell ref="B33:K33"/>
    <mergeCell ref="B34:B36"/>
    <mergeCell ref="A56:K56"/>
    <mergeCell ref="I35:I36"/>
    <mergeCell ref="J35:J36"/>
    <mergeCell ref="K35:K36"/>
    <mergeCell ref="B37:K37"/>
    <mergeCell ref="D35:D36"/>
    <mergeCell ref="E35:F35"/>
    <mergeCell ref="G35:G36"/>
    <mergeCell ref="H35:H36"/>
    <mergeCell ref="C34:K34"/>
    <mergeCell ref="C35:C36"/>
    <mergeCell ref="B4:K4"/>
    <mergeCell ref="A4:A8"/>
    <mergeCell ref="B5:B7"/>
    <mergeCell ref="E6:F6"/>
    <mergeCell ref="C6:C7"/>
    <mergeCell ref="D6:D7"/>
    <mergeCell ref="B8:K8"/>
    <mergeCell ref="G6:G7"/>
    <mergeCell ref="C5:K5"/>
    <mergeCell ref="H6:H7"/>
    <mergeCell ref="I6:I7"/>
    <mergeCell ref="J6:J7"/>
    <mergeCell ref="K6:K7"/>
  </mergeCells>
  <phoneticPr fontId="6" type="noConversion"/>
  <hyperlinks>
    <hyperlink ref="A2:H2" location="Inhaltsverzeichnis!E77" display="2.2.4 Endenergieverbrauch insgesamt 1991, 2002 – 2017 nach Energieträgern"/>
    <hyperlink ref="A31:J31" location="Inhaltsverzeichnis!E80" display="2.2.5 Endenergieverbrauch des Verarbeitenden Gewerbes¹ 1991, 2002 – 2017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election activeCell="A8" sqref="A8"/>
    </sheetView>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2" ht="12" customHeight="1">
      <c r="A1" s="49" t="s">
        <v>612</v>
      </c>
      <c r="B1" s="49"/>
      <c r="C1" s="12"/>
      <c r="D1" s="12"/>
      <c r="E1" s="12"/>
      <c r="F1" s="12"/>
      <c r="G1" s="12"/>
    </row>
    <row r="2" spans="1:12" ht="12" customHeight="1">
      <c r="A2" s="604" t="s">
        <v>1345</v>
      </c>
      <c r="B2" s="604"/>
      <c r="C2" s="604"/>
      <c r="D2" s="604"/>
      <c r="E2" s="604"/>
      <c r="F2" s="604"/>
      <c r="G2" s="604"/>
      <c r="H2" s="31"/>
      <c r="I2"/>
    </row>
    <row r="3" spans="1:12" ht="12" customHeight="1"/>
    <row r="4" spans="1:12" ht="12" customHeight="1">
      <c r="A4" s="711" t="s">
        <v>1035</v>
      </c>
      <c r="B4" s="709" t="s">
        <v>688</v>
      </c>
      <c r="C4" s="709"/>
      <c r="D4" s="709"/>
      <c r="E4" s="709"/>
      <c r="F4" s="709"/>
      <c r="G4" s="709"/>
      <c r="H4" s="709"/>
      <c r="I4" s="710"/>
    </row>
    <row r="5" spans="1:12" ht="12" customHeight="1">
      <c r="A5" s="711"/>
      <c r="B5" s="709" t="s">
        <v>1036</v>
      </c>
      <c r="C5" s="709" t="s">
        <v>1037</v>
      </c>
      <c r="D5" s="709"/>
      <c r="E5" s="709"/>
      <c r="F5" s="709"/>
      <c r="G5" s="709"/>
      <c r="H5" s="709"/>
      <c r="I5" s="710"/>
    </row>
    <row r="6" spans="1:12" ht="36" customHeight="1">
      <c r="A6" s="711"/>
      <c r="B6" s="709"/>
      <c r="C6" s="47" t="s">
        <v>631</v>
      </c>
      <c r="D6" s="47" t="s">
        <v>632</v>
      </c>
      <c r="E6" s="47" t="s">
        <v>75</v>
      </c>
      <c r="F6" s="47" t="s">
        <v>716</v>
      </c>
      <c r="G6" s="47" t="s">
        <v>689</v>
      </c>
      <c r="H6" s="47" t="s">
        <v>285</v>
      </c>
      <c r="I6" s="45" t="s">
        <v>286</v>
      </c>
    </row>
    <row r="7" spans="1:12" ht="12" customHeight="1">
      <c r="A7" s="711"/>
      <c r="B7" s="709" t="s">
        <v>717</v>
      </c>
      <c r="C7" s="709"/>
      <c r="D7" s="709"/>
      <c r="E7" s="709"/>
      <c r="F7" s="709"/>
      <c r="G7" s="709"/>
      <c r="H7" s="709"/>
      <c r="I7" s="710"/>
    </row>
    <row r="8" spans="1:12" ht="12" customHeight="1">
      <c r="A8" s="7"/>
      <c r="B8" s="7"/>
      <c r="C8" s="7"/>
      <c r="D8" s="7"/>
      <c r="E8" s="7"/>
      <c r="F8" s="7"/>
      <c r="G8" s="7"/>
      <c r="H8" s="7"/>
      <c r="I8" s="7"/>
    </row>
    <row r="9" spans="1:12" ht="12" customHeight="1">
      <c r="A9" s="11">
        <v>1991</v>
      </c>
      <c r="B9" s="74">
        <v>72301</v>
      </c>
      <c r="C9" s="74">
        <v>43717</v>
      </c>
      <c r="D9" s="74">
        <v>21198</v>
      </c>
      <c r="E9" s="74">
        <v>5276</v>
      </c>
      <c r="F9" s="74" t="s">
        <v>1052</v>
      </c>
      <c r="G9" s="74">
        <v>2034</v>
      </c>
      <c r="H9" s="74" t="s">
        <v>1052</v>
      </c>
      <c r="I9" s="74">
        <v>76</v>
      </c>
      <c r="K9" s="85"/>
      <c r="L9" s="85"/>
    </row>
    <row r="10" spans="1:12" ht="12" customHeight="1">
      <c r="A10" s="11">
        <v>2004</v>
      </c>
      <c r="B10" s="74">
        <v>69484</v>
      </c>
      <c r="C10" s="74">
        <v>29435</v>
      </c>
      <c r="D10" s="74">
        <v>23671</v>
      </c>
      <c r="E10" s="74">
        <v>11008</v>
      </c>
      <c r="F10" s="74" t="s">
        <v>1052</v>
      </c>
      <c r="G10" s="74">
        <v>4482</v>
      </c>
      <c r="H10" s="74">
        <v>842</v>
      </c>
      <c r="I10" s="74">
        <v>46</v>
      </c>
      <c r="K10" s="85"/>
      <c r="L10" s="85"/>
    </row>
    <row r="11" spans="1:12" ht="12" customHeight="1">
      <c r="A11" s="11">
        <v>2005</v>
      </c>
      <c r="B11" s="74">
        <v>66342</v>
      </c>
      <c r="C11" s="74">
        <v>27084</v>
      </c>
      <c r="D11" s="74">
        <v>22769</v>
      </c>
      <c r="E11" s="74">
        <v>11954</v>
      </c>
      <c r="F11" s="74">
        <v>168</v>
      </c>
      <c r="G11" s="74">
        <v>2751</v>
      </c>
      <c r="H11" s="74">
        <v>1616</v>
      </c>
      <c r="I11" s="74" t="s">
        <v>1052</v>
      </c>
      <c r="K11" s="85"/>
      <c r="L11" s="85"/>
    </row>
    <row r="12" spans="1:12" ht="12" customHeight="1">
      <c r="A12" s="11">
        <v>2006</v>
      </c>
      <c r="B12" s="74">
        <v>68011</v>
      </c>
      <c r="C12" s="74">
        <v>25294</v>
      </c>
      <c r="D12" s="74">
        <v>22765</v>
      </c>
      <c r="E12" s="74">
        <v>12903</v>
      </c>
      <c r="F12" s="74">
        <v>205</v>
      </c>
      <c r="G12" s="74">
        <v>3760</v>
      </c>
      <c r="H12" s="74">
        <v>3045</v>
      </c>
      <c r="I12" s="74">
        <v>39</v>
      </c>
      <c r="K12" s="85"/>
      <c r="L12" s="85"/>
    </row>
    <row r="13" spans="1:12" ht="12" customHeight="1">
      <c r="A13" s="11">
        <v>2007</v>
      </c>
      <c r="B13" s="74">
        <v>67004</v>
      </c>
      <c r="C13" s="74">
        <v>24175</v>
      </c>
      <c r="D13" s="74">
        <v>22601</v>
      </c>
      <c r="E13" s="74">
        <v>13140</v>
      </c>
      <c r="F13" s="74">
        <v>223</v>
      </c>
      <c r="G13" s="74">
        <v>3498</v>
      </c>
      <c r="H13" s="74">
        <v>3301</v>
      </c>
      <c r="I13" s="74">
        <v>66</v>
      </c>
      <c r="K13" s="85"/>
      <c r="L13" s="85"/>
    </row>
    <row r="14" spans="1:12" ht="12" customHeight="1">
      <c r="A14" s="11">
        <v>2008</v>
      </c>
      <c r="B14" s="74">
        <v>66242</v>
      </c>
      <c r="C14" s="74">
        <v>23034</v>
      </c>
      <c r="D14" s="74">
        <v>23168</v>
      </c>
      <c r="E14" s="74">
        <v>13489</v>
      </c>
      <c r="F14" s="74">
        <v>227</v>
      </c>
      <c r="G14" s="74">
        <v>3396</v>
      </c>
      <c r="H14" s="74">
        <v>2717</v>
      </c>
      <c r="I14" s="74">
        <v>211</v>
      </c>
      <c r="K14" s="85"/>
      <c r="L14" s="85"/>
    </row>
    <row r="15" spans="1:12" ht="12" customHeight="1">
      <c r="A15" s="11">
        <v>2009</v>
      </c>
      <c r="B15" s="74">
        <v>63652</v>
      </c>
      <c r="C15" s="74">
        <v>22281</v>
      </c>
      <c r="D15" s="74">
        <v>23576</v>
      </c>
      <c r="E15" s="74">
        <v>11302</v>
      </c>
      <c r="F15" s="74">
        <v>252</v>
      </c>
      <c r="G15" s="74">
        <v>3287</v>
      </c>
      <c r="H15" s="74">
        <v>2516</v>
      </c>
      <c r="I15" s="74">
        <v>437</v>
      </c>
      <c r="K15" s="85"/>
      <c r="L15" s="85"/>
    </row>
    <row r="16" spans="1:12" s="295" customFormat="1" ht="12" customHeight="1">
      <c r="A16" s="296">
        <v>2010</v>
      </c>
      <c r="B16" s="74">
        <v>65775</v>
      </c>
      <c r="C16" s="74">
        <v>21240</v>
      </c>
      <c r="D16" s="74">
        <v>24689</v>
      </c>
      <c r="E16" s="74">
        <v>12841</v>
      </c>
      <c r="F16" s="74">
        <v>257</v>
      </c>
      <c r="G16" s="74">
        <v>3152</v>
      </c>
      <c r="H16" s="74">
        <v>2690</v>
      </c>
      <c r="I16" s="74">
        <v>905</v>
      </c>
      <c r="K16" s="85"/>
      <c r="L16" s="85"/>
    </row>
    <row r="17" spans="1:12" s="315" customFormat="1" ht="12" customHeight="1">
      <c r="A17" s="317">
        <v>2011</v>
      </c>
      <c r="B17" s="74">
        <v>65780</v>
      </c>
      <c r="C17" s="74">
        <v>21482</v>
      </c>
      <c r="D17" s="74">
        <v>25791</v>
      </c>
      <c r="E17" s="74">
        <v>11789</v>
      </c>
      <c r="F17" s="74">
        <v>239</v>
      </c>
      <c r="G17" s="74">
        <v>3169</v>
      </c>
      <c r="H17" s="74">
        <v>2657</v>
      </c>
      <c r="I17" s="74">
        <v>654</v>
      </c>
      <c r="K17" s="85"/>
      <c r="L17" s="85"/>
    </row>
    <row r="18" spans="1:12" s="362" customFormat="1" ht="12" customHeight="1">
      <c r="A18" s="364">
        <v>2012</v>
      </c>
      <c r="B18" s="74">
        <v>66445</v>
      </c>
      <c r="C18" s="74">
        <v>20443</v>
      </c>
      <c r="D18" s="74">
        <v>26497</v>
      </c>
      <c r="E18" s="74">
        <v>12619</v>
      </c>
      <c r="F18" s="74">
        <v>245</v>
      </c>
      <c r="G18" s="74">
        <v>3221</v>
      </c>
      <c r="H18" s="74">
        <v>2733</v>
      </c>
      <c r="I18" s="74">
        <v>687</v>
      </c>
      <c r="K18" s="85"/>
      <c r="L18" s="85"/>
    </row>
    <row r="19" spans="1:12" s="457" customFormat="1" ht="12" customHeight="1">
      <c r="A19" s="463">
        <v>2013</v>
      </c>
      <c r="B19" s="74">
        <v>69000</v>
      </c>
      <c r="C19" s="74">
        <v>20871</v>
      </c>
      <c r="D19" s="74">
        <v>28100</v>
      </c>
      <c r="E19" s="74">
        <v>13376</v>
      </c>
      <c r="F19" s="74">
        <v>290</v>
      </c>
      <c r="G19" s="74">
        <v>3007</v>
      </c>
      <c r="H19" s="74">
        <v>2599</v>
      </c>
      <c r="I19" s="74">
        <v>757</v>
      </c>
      <c r="K19" s="85"/>
      <c r="L19" s="85"/>
    </row>
    <row r="20" spans="1:12" s="520" customFormat="1" ht="12" customHeight="1">
      <c r="A20" s="521">
        <v>2014</v>
      </c>
      <c r="B20" s="74">
        <v>74587</v>
      </c>
      <c r="C20" s="74">
        <v>23164</v>
      </c>
      <c r="D20" s="74">
        <v>31059</v>
      </c>
      <c r="E20" s="74">
        <v>13736</v>
      </c>
      <c r="F20" s="74">
        <v>216</v>
      </c>
      <c r="G20" s="74">
        <v>3123</v>
      </c>
      <c r="H20" s="74">
        <v>2609</v>
      </c>
      <c r="I20" s="74">
        <v>679</v>
      </c>
      <c r="K20" s="85"/>
      <c r="L20" s="85"/>
    </row>
    <row r="21" spans="1:12" s="569" customFormat="1" ht="12" customHeight="1">
      <c r="A21" s="574">
        <v>2015</v>
      </c>
      <c r="B21" s="74">
        <v>71865</v>
      </c>
      <c r="C21" s="74">
        <v>20972</v>
      </c>
      <c r="D21" s="74">
        <v>30433</v>
      </c>
      <c r="E21" s="74">
        <v>13755</v>
      </c>
      <c r="F21" s="74">
        <v>219</v>
      </c>
      <c r="G21" s="74">
        <v>3352</v>
      </c>
      <c r="H21" s="74">
        <v>2553</v>
      </c>
      <c r="I21" s="74">
        <v>580</v>
      </c>
      <c r="K21" s="85"/>
      <c r="L21" s="85"/>
    </row>
    <row r="22" spans="1:12" s="585" customFormat="1" ht="12" customHeight="1">
      <c r="A22" s="586">
        <v>2016</v>
      </c>
      <c r="B22" s="74">
        <v>74148</v>
      </c>
      <c r="C22" s="74">
        <v>20846</v>
      </c>
      <c r="D22" s="74">
        <v>31821</v>
      </c>
      <c r="E22" s="74">
        <v>14784</v>
      </c>
      <c r="F22" s="74">
        <v>174</v>
      </c>
      <c r="G22" s="74">
        <v>3428</v>
      </c>
      <c r="H22" s="74">
        <v>2574</v>
      </c>
      <c r="I22" s="74">
        <v>522</v>
      </c>
      <c r="K22" s="85"/>
      <c r="L22" s="85"/>
    </row>
    <row r="23" spans="1:12" s="642" customFormat="1" ht="12" customHeight="1">
      <c r="A23" s="647">
        <v>2017</v>
      </c>
      <c r="B23" s="74">
        <v>75514</v>
      </c>
      <c r="C23" s="74">
        <v>20992</v>
      </c>
      <c r="D23" s="74">
        <v>32889</v>
      </c>
      <c r="E23" s="74">
        <v>14780</v>
      </c>
      <c r="F23" s="74">
        <v>104</v>
      </c>
      <c r="G23" s="74">
        <v>3647</v>
      </c>
      <c r="H23" s="74">
        <v>2632</v>
      </c>
      <c r="I23" s="74">
        <v>469</v>
      </c>
      <c r="K23" s="85"/>
      <c r="L23" s="85"/>
    </row>
    <row r="24" spans="1:12" ht="12" customHeight="1">
      <c r="A24" s="11">
        <v>2018</v>
      </c>
      <c r="B24" s="74">
        <v>76524</v>
      </c>
      <c r="C24" s="74">
        <v>21383</v>
      </c>
      <c r="D24" s="74">
        <v>32041</v>
      </c>
      <c r="E24" s="74">
        <v>16709</v>
      </c>
      <c r="F24" s="74">
        <v>142</v>
      </c>
      <c r="G24" s="74">
        <v>3149</v>
      </c>
      <c r="H24" s="74">
        <v>2698</v>
      </c>
      <c r="I24" s="74">
        <v>401</v>
      </c>
      <c r="K24" s="85"/>
      <c r="L24" s="85"/>
    </row>
    <row r="25" spans="1:12" ht="12" customHeight="1">
      <c r="A25" s="22" t="s">
        <v>690</v>
      </c>
      <c r="B25" s="10"/>
      <c r="C25" s="10"/>
      <c r="D25" s="10"/>
      <c r="E25" s="10"/>
      <c r="F25" s="10"/>
      <c r="G25" s="10"/>
    </row>
    <row r="26" spans="1:12" s="23" customFormat="1" ht="12" customHeight="1">
      <c r="A26" s="23" t="s">
        <v>1268</v>
      </c>
      <c r="B26" s="10"/>
      <c r="C26" s="10"/>
      <c r="D26" s="10"/>
      <c r="E26" s="10"/>
      <c r="F26" s="10"/>
      <c r="G26" s="10"/>
    </row>
    <row r="27" spans="1:12" s="23" customFormat="1" ht="12" customHeight="1">
      <c r="A27" s="23" t="s">
        <v>1483</v>
      </c>
      <c r="B27" s="10"/>
      <c r="C27" s="10"/>
      <c r="D27" s="10"/>
      <c r="E27" s="10"/>
      <c r="F27" s="10"/>
      <c r="G27" s="10"/>
    </row>
    <row r="28" spans="1:12" s="54" customFormat="1" ht="12" customHeight="1">
      <c r="A28" s="23" t="s">
        <v>838</v>
      </c>
      <c r="B28" s="63"/>
      <c r="C28" s="63"/>
      <c r="D28" s="63"/>
      <c r="E28" s="63"/>
      <c r="F28" s="63"/>
      <c r="G28" s="63"/>
      <c r="H28" s="63"/>
      <c r="I28" s="63"/>
      <c r="J28" s="63"/>
    </row>
    <row r="29" spans="1:12" s="23" customFormat="1" ht="12" customHeight="1">
      <c r="B29" s="10"/>
      <c r="C29" s="10"/>
      <c r="D29" s="10"/>
      <c r="E29" s="10"/>
      <c r="F29" s="10"/>
      <c r="G29" s="10"/>
    </row>
    <row r="30" spans="1:12" ht="12" customHeight="1"/>
    <row r="31" spans="1:12" ht="24" customHeight="1">
      <c r="A31" s="723" t="s">
        <v>1346</v>
      </c>
      <c r="B31" s="731"/>
      <c r="C31" s="731"/>
      <c r="D31" s="731"/>
      <c r="E31" s="731"/>
      <c r="F31" s="731"/>
      <c r="G31" s="731"/>
      <c r="H31" s="731"/>
      <c r="I31" s="731"/>
      <c r="J31" s="2"/>
    </row>
    <row r="32" spans="1:12" ht="12" customHeight="1"/>
    <row r="33" spans="1:12" ht="12" customHeight="1">
      <c r="A33" s="711" t="s">
        <v>1035</v>
      </c>
      <c r="B33" s="709" t="s">
        <v>688</v>
      </c>
      <c r="C33" s="709"/>
      <c r="D33" s="709"/>
      <c r="E33" s="709"/>
      <c r="F33" s="709"/>
      <c r="G33" s="709"/>
      <c r="H33" s="709"/>
      <c r="I33" s="710"/>
    </row>
    <row r="34" spans="1:12" ht="12" customHeight="1">
      <c r="A34" s="711"/>
      <c r="B34" s="709" t="s">
        <v>1036</v>
      </c>
      <c r="C34" s="709" t="s">
        <v>1037</v>
      </c>
      <c r="D34" s="709"/>
      <c r="E34" s="709"/>
      <c r="F34" s="709"/>
      <c r="G34" s="709"/>
      <c r="H34" s="709"/>
      <c r="I34" s="710"/>
    </row>
    <row r="35" spans="1:12" ht="36" customHeight="1">
      <c r="A35" s="711"/>
      <c r="B35" s="709"/>
      <c r="C35" s="47" t="s">
        <v>842</v>
      </c>
      <c r="D35" s="47" t="s">
        <v>615</v>
      </c>
      <c r="E35" s="47" t="s">
        <v>287</v>
      </c>
      <c r="F35" s="47" t="s">
        <v>716</v>
      </c>
      <c r="G35" s="47" t="s">
        <v>689</v>
      </c>
      <c r="H35" s="47" t="s">
        <v>71</v>
      </c>
      <c r="I35" s="45" t="s">
        <v>288</v>
      </c>
    </row>
    <row r="36" spans="1:12" ht="12" customHeight="1">
      <c r="A36" s="711"/>
      <c r="B36" s="709" t="s">
        <v>717</v>
      </c>
      <c r="C36" s="709"/>
      <c r="D36" s="709"/>
      <c r="E36" s="709"/>
      <c r="F36" s="709"/>
      <c r="G36" s="709"/>
      <c r="H36" s="709"/>
      <c r="I36" s="710"/>
    </row>
    <row r="37" spans="1:12" ht="12" customHeight="1">
      <c r="A37" s="7"/>
      <c r="B37" s="7"/>
      <c r="C37" s="7"/>
      <c r="D37" s="7"/>
      <c r="E37" s="7"/>
      <c r="F37" s="7"/>
      <c r="G37" s="7"/>
      <c r="H37" s="7"/>
      <c r="I37" s="7"/>
    </row>
    <row r="38" spans="1:12" ht="12" customHeight="1">
      <c r="A38" s="11">
        <v>1991</v>
      </c>
      <c r="B38" s="74">
        <v>165678</v>
      </c>
      <c r="C38" s="74">
        <v>4169</v>
      </c>
      <c r="D38" s="74">
        <v>15961</v>
      </c>
      <c r="E38" s="74">
        <v>47391</v>
      </c>
      <c r="F38" s="74">
        <v>25973</v>
      </c>
      <c r="G38" s="74">
        <v>36063</v>
      </c>
      <c r="H38" s="74">
        <v>36044</v>
      </c>
      <c r="I38" s="74">
        <v>77</v>
      </c>
      <c r="K38" s="85"/>
      <c r="L38" s="85"/>
    </row>
    <row r="39" spans="1:12" ht="12" customHeight="1">
      <c r="A39" s="11">
        <v>2004</v>
      </c>
      <c r="B39" s="74">
        <v>185979</v>
      </c>
      <c r="C39" s="74">
        <v>38</v>
      </c>
      <c r="D39" s="74">
        <v>502</v>
      </c>
      <c r="E39" s="74">
        <v>48330</v>
      </c>
      <c r="F39" s="74">
        <v>61993</v>
      </c>
      <c r="G39" s="74">
        <v>34720</v>
      </c>
      <c r="H39" s="74">
        <v>40330</v>
      </c>
      <c r="I39" s="74">
        <v>68</v>
      </c>
      <c r="K39" s="85"/>
      <c r="L39" s="85"/>
    </row>
    <row r="40" spans="1:12" ht="12" customHeight="1">
      <c r="A40" s="11">
        <v>2005</v>
      </c>
      <c r="B40" s="74">
        <v>178640</v>
      </c>
      <c r="C40" s="74">
        <v>23</v>
      </c>
      <c r="D40" s="74">
        <v>426</v>
      </c>
      <c r="E40" s="74">
        <v>47778</v>
      </c>
      <c r="F40" s="74">
        <v>56439</v>
      </c>
      <c r="G40" s="74">
        <v>34314</v>
      </c>
      <c r="H40" s="74">
        <v>39479</v>
      </c>
      <c r="I40" s="74">
        <v>180</v>
      </c>
      <c r="K40" s="85"/>
      <c r="L40" s="85"/>
    </row>
    <row r="41" spans="1:12" ht="12" customHeight="1">
      <c r="A41" s="11">
        <v>2006</v>
      </c>
      <c r="B41" s="74">
        <v>176854</v>
      </c>
      <c r="C41" s="74">
        <v>23</v>
      </c>
      <c r="D41" s="74">
        <v>444</v>
      </c>
      <c r="E41" s="74">
        <v>50486</v>
      </c>
      <c r="F41" s="74">
        <v>50895</v>
      </c>
      <c r="G41" s="74">
        <v>36940</v>
      </c>
      <c r="H41" s="74">
        <v>37596</v>
      </c>
      <c r="I41" s="74">
        <v>469</v>
      </c>
      <c r="K41" s="85"/>
      <c r="L41" s="85"/>
    </row>
    <row r="42" spans="1:12" ht="12" customHeight="1">
      <c r="A42" s="11">
        <v>2007</v>
      </c>
      <c r="B42" s="74">
        <v>146419</v>
      </c>
      <c r="C42" s="74">
        <v>13</v>
      </c>
      <c r="D42" s="74">
        <v>270</v>
      </c>
      <c r="E42" s="74">
        <v>27413</v>
      </c>
      <c r="F42" s="74">
        <v>46367</v>
      </c>
      <c r="G42" s="74">
        <v>36529</v>
      </c>
      <c r="H42" s="74">
        <v>35310</v>
      </c>
      <c r="I42" s="74">
        <v>517</v>
      </c>
      <c r="K42" s="85"/>
      <c r="L42" s="85"/>
    </row>
    <row r="43" spans="1:12" ht="12" customHeight="1">
      <c r="A43" s="11">
        <v>2008</v>
      </c>
      <c r="B43" s="74">
        <v>162062</v>
      </c>
      <c r="C43" s="74">
        <v>7</v>
      </c>
      <c r="D43" s="74">
        <v>649</v>
      </c>
      <c r="E43" s="74">
        <v>39845</v>
      </c>
      <c r="F43" s="74">
        <v>47626</v>
      </c>
      <c r="G43" s="74">
        <v>36436</v>
      </c>
      <c r="H43" s="74">
        <v>36796</v>
      </c>
      <c r="I43" s="74">
        <v>704</v>
      </c>
      <c r="K43" s="85"/>
      <c r="L43" s="85"/>
    </row>
    <row r="44" spans="1:12" ht="12" customHeight="1">
      <c r="A44" s="11">
        <v>2009</v>
      </c>
      <c r="B44" s="74">
        <v>170039</v>
      </c>
      <c r="C44" s="74">
        <v>3</v>
      </c>
      <c r="D44" s="74">
        <v>563</v>
      </c>
      <c r="E44" s="74">
        <v>34345</v>
      </c>
      <c r="F44" s="74">
        <v>60411</v>
      </c>
      <c r="G44" s="74">
        <v>34157</v>
      </c>
      <c r="H44" s="74">
        <v>39796</v>
      </c>
      <c r="I44" s="74">
        <v>766</v>
      </c>
      <c r="K44" s="85"/>
      <c r="L44" s="85"/>
    </row>
    <row r="45" spans="1:12" s="295" customFormat="1" ht="12" customHeight="1">
      <c r="A45" s="296">
        <v>2010</v>
      </c>
      <c r="B45" s="74">
        <v>188232</v>
      </c>
      <c r="C45" s="74">
        <v>1</v>
      </c>
      <c r="D45" s="74">
        <v>674</v>
      </c>
      <c r="E45" s="74">
        <v>34895</v>
      </c>
      <c r="F45" s="74">
        <v>65113</v>
      </c>
      <c r="G45" s="74">
        <v>41304</v>
      </c>
      <c r="H45" s="74">
        <v>45353</v>
      </c>
      <c r="I45" s="74">
        <v>891</v>
      </c>
      <c r="K45" s="85"/>
      <c r="L45" s="85"/>
    </row>
    <row r="46" spans="1:12" s="315" customFormat="1" ht="12" customHeight="1">
      <c r="A46" s="317">
        <v>2011</v>
      </c>
      <c r="B46" s="74">
        <v>158197</v>
      </c>
      <c r="C46" s="74">
        <v>1</v>
      </c>
      <c r="D46" s="74">
        <v>490</v>
      </c>
      <c r="E46" s="74">
        <v>25273</v>
      </c>
      <c r="F46" s="74">
        <v>53893</v>
      </c>
      <c r="G46" s="74">
        <v>39883</v>
      </c>
      <c r="H46" s="74">
        <v>37728</v>
      </c>
      <c r="I46" s="74">
        <v>928</v>
      </c>
      <c r="K46" s="85"/>
      <c r="L46" s="85"/>
    </row>
    <row r="47" spans="1:12" s="362" customFormat="1" ht="12" customHeight="1">
      <c r="A47" s="364">
        <v>2012</v>
      </c>
      <c r="B47" s="74">
        <v>160774</v>
      </c>
      <c r="C47" s="74">
        <v>2</v>
      </c>
      <c r="D47" s="74">
        <v>462</v>
      </c>
      <c r="E47" s="74">
        <v>30317</v>
      </c>
      <c r="F47" s="74">
        <v>49088</v>
      </c>
      <c r="G47" s="74">
        <v>39906</v>
      </c>
      <c r="H47" s="74">
        <v>39993</v>
      </c>
      <c r="I47" s="74">
        <v>1005</v>
      </c>
      <c r="K47" s="85"/>
      <c r="L47" s="85"/>
    </row>
    <row r="48" spans="1:12" s="457" customFormat="1" ht="12" customHeight="1">
      <c r="A48" s="463">
        <v>2013</v>
      </c>
      <c r="B48" s="74">
        <v>167687</v>
      </c>
      <c r="C48" s="74">
        <v>2</v>
      </c>
      <c r="D48" s="74">
        <v>479</v>
      </c>
      <c r="E48" s="74">
        <v>31787</v>
      </c>
      <c r="F48" s="74">
        <v>56319</v>
      </c>
      <c r="G48" s="74">
        <v>39731</v>
      </c>
      <c r="H48" s="74">
        <v>38320</v>
      </c>
      <c r="I48" s="74">
        <v>1049</v>
      </c>
      <c r="K48" s="85"/>
      <c r="L48" s="85"/>
    </row>
    <row r="49" spans="1:12" s="520" customFormat="1" ht="12" customHeight="1">
      <c r="A49" s="521">
        <v>2014</v>
      </c>
      <c r="B49" s="74">
        <v>146382</v>
      </c>
      <c r="C49" s="74">
        <v>1</v>
      </c>
      <c r="D49" s="74">
        <v>312</v>
      </c>
      <c r="E49" s="74">
        <v>26697</v>
      </c>
      <c r="F49" s="74">
        <v>46448</v>
      </c>
      <c r="G49" s="74">
        <v>38905</v>
      </c>
      <c r="H49" s="74">
        <v>33024</v>
      </c>
      <c r="I49" s="74">
        <v>994</v>
      </c>
      <c r="K49" s="85"/>
      <c r="L49" s="85"/>
    </row>
    <row r="50" spans="1:12" s="569" customFormat="1" ht="12" customHeight="1">
      <c r="A50" s="574">
        <v>2015</v>
      </c>
      <c r="B50" s="74">
        <v>144207</v>
      </c>
      <c r="C50" s="74" t="s">
        <v>1052</v>
      </c>
      <c r="D50" s="74">
        <v>312</v>
      </c>
      <c r="E50" s="74">
        <v>26184</v>
      </c>
      <c r="F50" s="74">
        <v>41902</v>
      </c>
      <c r="G50" s="74">
        <v>38429</v>
      </c>
      <c r="H50" s="74">
        <v>36343</v>
      </c>
      <c r="I50" s="74">
        <v>1036</v>
      </c>
      <c r="K50" s="85"/>
      <c r="L50" s="85"/>
    </row>
    <row r="51" spans="1:12" s="585" customFormat="1" ht="12" customHeight="1">
      <c r="A51" s="586">
        <v>2016</v>
      </c>
      <c r="B51" s="74">
        <v>149760</v>
      </c>
      <c r="C51" s="74" t="s">
        <v>1052</v>
      </c>
      <c r="D51" s="74">
        <v>313</v>
      </c>
      <c r="E51" s="74">
        <v>25222</v>
      </c>
      <c r="F51" s="74">
        <v>46871</v>
      </c>
      <c r="G51" s="74">
        <v>38745</v>
      </c>
      <c r="H51" s="74">
        <v>37548</v>
      </c>
      <c r="I51" s="74">
        <v>1061</v>
      </c>
      <c r="K51" s="85"/>
      <c r="L51" s="85"/>
    </row>
    <row r="52" spans="1:12" s="642" customFormat="1" ht="12" customHeight="1">
      <c r="A52" s="647">
        <v>2017</v>
      </c>
      <c r="B52" s="74">
        <v>148432</v>
      </c>
      <c r="C52" s="74" t="s">
        <v>1052</v>
      </c>
      <c r="D52" s="74">
        <v>325</v>
      </c>
      <c r="E52" s="74">
        <v>25106</v>
      </c>
      <c r="F52" s="74">
        <v>45740</v>
      </c>
      <c r="G52" s="74">
        <v>37891</v>
      </c>
      <c r="H52" s="74">
        <v>38250</v>
      </c>
      <c r="I52" s="74">
        <v>1121</v>
      </c>
      <c r="K52" s="85"/>
      <c r="L52" s="85"/>
    </row>
    <row r="53" spans="1:12" ht="12" customHeight="1">
      <c r="A53" s="11">
        <v>2018</v>
      </c>
      <c r="B53" s="74">
        <v>145461</v>
      </c>
      <c r="C53" s="74" t="s">
        <v>1052</v>
      </c>
      <c r="D53" s="74">
        <v>299</v>
      </c>
      <c r="E53" s="74">
        <v>21537</v>
      </c>
      <c r="F53" s="74">
        <v>45371</v>
      </c>
      <c r="G53" s="74">
        <v>38037</v>
      </c>
      <c r="H53" s="74">
        <v>38778</v>
      </c>
      <c r="I53" s="74">
        <v>1439</v>
      </c>
      <c r="K53" s="85"/>
      <c r="L53" s="85"/>
    </row>
    <row r="54" spans="1:12" ht="12" customHeight="1">
      <c r="A54" s="22" t="s">
        <v>690</v>
      </c>
      <c r="B54" s="10"/>
      <c r="C54" s="10"/>
      <c r="D54" s="10"/>
      <c r="E54" s="10"/>
      <c r="F54" s="10"/>
      <c r="G54" s="10"/>
    </row>
    <row r="55" spans="1:12" ht="12" customHeight="1">
      <c r="A55" s="23" t="s">
        <v>1165</v>
      </c>
      <c r="B55" s="1"/>
      <c r="C55" s="1"/>
      <c r="D55" s="1"/>
      <c r="E55" s="1"/>
      <c r="F55" s="1"/>
      <c r="G55" s="1"/>
      <c r="H55" s="22"/>
      <c r="I55" s="22"/>
    </row>
    <row r="56" spans="1:12" ht="12" customHeight="1">
      <c r="A56" s="16" t="s">
        <v>1484</v>
      </c>
      <c r="B56" s="1"/>
      <c r="C56" s="1"/>
      <c r="D56" s="1"/>
      <c r="E56" s="1"/>
      <c r="F56" s="1"/>
      <c r="G56" s="1"/>
      <c r="H56" s="22"/>
      <c r="I56" s="22"/>
    </row>
    <row r="57" spans="1:12" s="54" customFormat="1" ht="12" customHeight="1">
      <c r="A57" s="23" t="s">
        <v>838</v>
      </c>
      <c r="B57" s="63"/>
      <c r="C57" s="63"/>
      <c r="D57" s="63"/>
      <c r="E57" s="63"/>
      <c r="F57" s="63"/>
      <c r="G57" s="63"/>
      <c r="H57" s="63"/>
      <c r="I57" s="63"/>
      <c r="J57" s="63"/>
    </row>
  </sheetData>
  <mergeCells count="11">
    <mergeCell ref="A31:I31"/>
    <mergeCell ref="A4:A7"/>
    <mergeCell ref="B4:I4"/>
    <mergeCell ref="B5:B6"/>
    <mergeCell ref="C5:I5"/>
    <mergeCell ref="B7:I7"/>
    <mergeCell ref="A33:A36"/>
    <mergeCell ref="B33:I33"/>
    <mergeCell ref="B34:B35"/>
    <mergeCell ref="C34:I34"/>
    <mergeCell ref="B36:I36"/>
  </mergeCells>
  <phoneticPr fontId="6" type="noConversion"/>
  <hyperlinks>
    <hyperlink ref="A2:G2" location="Inhaltsverzeichnis!E84" display="2.2.6 Endenergieverbrauch des Verkehrs¹ 1991, 2001 – 2017 nach Energieträgern"/>
    <hyperlink ref="A31:I31" location="Inhaltsverzeichnis!E87" display="Inhaltsverzeichnis!E87"/>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activeCell="A9" sqref="A9"/>
    </sheetView>
  </sheetViews>
  <sheetFormatPr baseColWidth="10" defaultColWidth="11.44140625" defaultRowHeight="13.2"/>
  <cols>
    <col min="1" max="1" width="6" style="5" customWidth="1"/>
    <col min="2" max="8" width="12.21875" style="5" customWidth="1"/>
    <col min="9" max="16384" width="11.44140625" style="5"/>
  </cols>
  <sheetData>
    <row r="1" spans="1:10" ht="12" customHeight="1">
      <c r="A1" s="49" t="s">
        <v>612</v>
      </c>
      <c r="B1" s="49"/>
      <c r="C1" s="12"/>
      <c r="D1" s="12"/>
      <c r="E1" s="12"/>
      <c r="F1" s="12"/>
      <c r="G1" s="12"/>
    </row>
    <row r="2" spans="1:10" ht="12" customHeight="1">
      <c r="A2" s="604" t="s">
        <v>1245</v>
      </c>
      <c r="B2" s="604"/>
      <c r="C2" s="604"/>
      <c r="D2" s="604"/>
      <c r="E2" s="604"/>
      <c r="F2" s="604"/>
      <c r="G2" s="604"/>
      <c r="H2" s="604"/>
    </row>
    <row r="3" spans="1:10" ht="12" customHeight="1"/>
    <row r="4" spans="1:10" ht="12" customHeight="1">
      <c r="A4" s="711" t="s">
        <v>1035</v>
      </c>
      <c r="B4" s="709" t="s">
        <v>836</v>
      </c>
      <c r="C4" s="709"/>
      <c r="D4" s="709"/>
      <c r="E4" s="709"/>
      <c r="F4" s="709"/>
      <c r="G4" s="709"/>
      <c r="H4" s="710" t="s">
        <v>572</v>
      </c>
    </row>
    <row r="5" spans="1:10" ht="12" customHeight="1">
      <c r="A5" s="711"/>
      <c r="B5" s="709" t="s">
        <v>1036</v>
      </c>
      <c r="C5" s="709" t="s">
        <v>1037</v>
      </c>
      <c r="D5" s="709"/>
      <c r="E5" s="709"/>
      <c r="F5" s="709"/>
      <c r="G5" s="709"/>
      <c r="H5" s="710"/>
    </row>
    <row r="6" spans="1:10" ht="24" customHeight="1">
      <c r="A6" s="711"/>
      <c r="B6" s="709"/>
      <c r="C6" s="47" t="s">
        <v>518</v>
      </c>
      <c r="D6" s="47" t="s">
        <v>573</v>
      </c>
      <c r="E6" s="47" t="s">
        <v>270</v>
      </c>
      <c r="F6" s="47" t="s">
        <v>517</v>
      </c>
      <c r="G6" s="47" t="s">
        <v>271</v>
      </c>
      <c r="H6" s="710"/>
    </row>
    <row r="7" spans="1:10" ht="12" customHeight="1">
      <c r="A7" s="711"/>
      <c r="B7" s="709" t="s">
        <v>530</v>
      </c>
      <c r="C7" s="709"/>
      <c r="D7" s="709"/>
      <c r="E7" s="709"/>
      <c r="F7" s="709"/>
      <c r="G7" s="709"/>
      <c r="H7" s="710"/>
    </row>
    <row r="8" spans="1:10" ht="12" customHeight="1">
      <c r="A8" s="7"/>
      <c r="B8" s="7"/>
      <c r="C8" s="7"/>
      <c r="D8" s="7"/>
      <c r="E8" s="7"/>
      <c r="F8" s="7"/>
      <c r="G8" s="7"/>
      <c r="H8" s="7"/>
    </row>
    <row r="9" spans="1:10" ht="12" customHeight="1">
      <c r="A9" s="11">
        <v>1998</v>
      </c>
      <c r="B9" s="93">
        <v>229026</v>
      </c>
      <c r="C9" s="93">
        <v>229026</v>
      </c>
      <c r="D9" s="93" t="s">
        <v>1052</v>
      </c>
      <c r="E9" s="93" t="s">
        <v>1052</v>
      </c>
      <c r="F9" s="93" t="s">
        <v>1052</v>
      </c>
      <c r="G9" s="93" t="s">
        <v>1052</v>
      </c>
      <c r="H9" s="93">
        <v>272</v>
      </c>
    </row>
    <row r="10" spans="1:10" ht="12" customHeight="1">
      <c r="A10" s="11">
        <v>2001</v>
      </c>
      <c r="B10" s="93">
        <v>220103</v>
      </c>
      <c r="C10" s="93">
        <v>220103</v>
      </c>
      <c r="D10" s="93" t="s">
        <v>1052</v>
      </c>
      <c r="E10" s="93" t="s">
        <v>1052</v>
      </c>
      <c r="F10" s="93" t="s">
        <v>1052</v>
      </c>
      <c r="G10" s="93" t="s">
        <v>1052</v>
      </c>
      <c r="H10" s="93">
        <v>47</v>
      </c>
    </row>
    <row r="11" spans="1:10" ht="12" customHeight="1">
      <c r="A11" s="11">
        <v>2004</v>
      </c>
      <c r="B11" s="93">
        <v>214556</v>
      </c>
      <c r="C11" s="93">
        <v>214556</v>
      </c>
      <c r="D11" s="93" t="s">
        <v>1052</v>
      </c>
      <c r="E11" s="93" t="s">
        <v>1052</v>
      </c>
      <c r="F11" s="93" t="s">
        <v>1052</v>
      </c>
      <c r="G11" s="93" t="s">
        <v>1052</v>
      </c>
      <c r="H11" s="93">
        <v>65</v>
      </c>
    </row>
    <row r="12" spans="1:10" ht="12" customHeight="1">
      <c r="A12" s="11">
        <v>2007</v>
      </c>
      <c r="B12" s="93">
        <v>202269</v>
      </c>
      <c r="C12" s="93">
        <v>59357</v>
      </c>
      <c r="D12" s="93" t="s">
        <v>1052</v>
      </c>
      <c r="E12" s="93" t="s">
        <v>1052</v>
      </c>
      <c r="F12" s="93">
        <v>110558</v>
      </c>
      <c r="G12" s="93">
        <v>32354</v>
      </c>
      <c r="H12" s="93">
        <v>81</v>
      </c>
    </row>
    <row r="13" spans="1:10" s="315" customFormat="1" ht="12" customHeight="1">
      <c r="A13" s="317">
        <v>2010</v>
      </c>
      <c r="B13" s="93">
        <v>207070</v>
      </c>
      <c r="C13" s="93">
        <v>62183</v>
      </c>
      <c r="D13" s="93" t="s">
        <v>1052</v>
      </c>
      <c r="E13" s="93" t="s">
        <v>1052</v>
      </c>
      <c r="F13" s="93">
        <v>112722</v>
      </c>
      <c r="G13" s="93">
        <v>32165</v>
      </c>
      <c r="H13" s="93">
        <v>93</v>
      </c>
    </row>
    <row r="14" spans="1:10" s="520" customFormat="1" ht="12" customHeight="1">
      <c r="A14" s="521">
        <v>2013</v>
      </c>
      <c r="B14" s="93">
        <v>206937</v>
      </c>
      <c r="C14" s="93">
        <v>57278</v>
      </c>
      <c r="D14" s="93" t="s">
        <v>1052</v>
      </c>
      <c r="E14" s="93" t="s">
        <v>1052</v>
      </c>
      <c r="F14" s="93">
        <v>123792</v>
      </c>
      <c r="G14" s="93">
        <v>25867</v>
      </c>
      <c r="H14" s="93">
        <v>91</v>
      </c>
    </row>
    <row r="15" spans="1:10" ht="12" customHeight="1">
      <c r="A15" s="11">
        <v>2016</v>
      </c>
      <c r="B15" s="93">
        <v>221116</v>
      </c>
      <c r="C15" s="93">
        <v>63527</v>
      </c>
      <c r="D15" s="93" t="s">
        <v>1052</v>
      </c>
      <c r="E15" s="93" t="s">
        <v>1052</v>
      </c>
      <c r="F15" s="93">
        <v>126315</v>
      </c>
      <c r="G15" s="93">
        <v>31274</v>
      </c>
      <c r="H15" s="93">
        <v>98</v>
      </c>
      <c r="I15" s="85"/>
      <c r="J15" s="85"/>
    </row>
    <row r="16" spans="1:10" ht="12" customHeight="1">
      <c r="A16" s="1" t="s">
        <v>690</v>
      </c>
      <c r="B16" s="10"/>
      <c r="C16" s="10"/>
      <c r="D16" s="10"/>
      <c r="E16" s="10"/>
      <c r="F16" s="10"/>
      <c r="G16" s="10"/>
    </row>
    <row r="17" spans="1:9" s="23" customFormat="1" ht="12" customHeight="1">
      <c r="A17" s="787" t="s">
        <v>531</v>
      </c>
      <c r="B17" s="787"/>
      <c r="C17" s="787"/>
      <c r="D17" s="787"/>
      <c r="E17" s="787"/>
      <c r="F17" s="787"/>
      <c r="G17" s="787"/>
      <c r="H17" s="787"/>
    </row>
    <row r="18" spans="1:9" ht="12" customHeight="1">
      <c r="A18" s="126" t="s">
        <v>761</v>
      </c>
    </row>
    <row r="19" spans="1:9" ht="12" customHeight="1"/>
    <row r="20" spans="1:9" ht="12" customHeight="1"/>
    <row r="21" spans="1:9" ht="12" customHeight="1">
      <c r="A21" s="604" t="s">
        <v>1246</v>
      </c>
      <c r="B21" s="604"/>
      <c r="C21" s="604"/>
      <c r="D21" s="604"/>
      <c r="E21" s="604"/>
      <c r="F21"/>
      <c r="G21"/>
    </row>
    <row r="22" spans="1:9" ht="12" customHeight="1"/>
    <row r="23" spans="1:9" ht="12" customHeight="1">
      <c r="A23" s="711" t="s">
        <v>1035</v>
      </c>
      <c r="B23" s="710" t="s">
        <v>571</v>
      </c>
      <c r="C23" s="714"/>
      <c r="D23" s="714"/>
      <c r="E23" s="711"/>
      <c r="F23" s="710" t="s">
        <v>572</v>
      </c>
      <c r="G23" s="714"/>
    </row>
    <row r="24" spans="1:9" ht="12" customHeight="1">
      <c r="A24" s="711"/>
      <c r="B24" s="709" t="s">
        <v>82</v>
      </c>
      <c r="C24" s="710" t="s">
        <v>1037</v>
      </c>
      <c r="D24" s="714"/>
      <c r="E24" s="711"/>
      <c r="F24" s="709" t="s">
        <v>17</v>
      </c>
      <c r="G24" s="45" t="s">
        <v>1038</v>
      </c>
    </row>
    <row r="25" spans="1:9" ht="24" customHeight="1">
      <c r="A25" s="711"/>
      <c r="B25" s="709"/>
      <c r="C25" s="47" t="s">
        <v>518</v>
      </c>
      <c r="D25" s="47" t="s">
        <v>533</v>
      </c>
      <c r="E25" s="47" t="s">
        <v>517</v>
      </c>
      <c r="F25" s="709"/>
      <c r="G25" s="45" t="s">
        <v>791</v>
      </c>
    </row>
    <row r="26" spans="1:9" ht="12" customHeight="1">
      <c r="A26" s="711"/>
      <c r="B26" s="714" t="s">
        <v>530</v>
      </c>
      <c r="C26" s="714"/>
      <c r="D26" s="714"/>
      <c r="E26" s="714"/>
      <c r="F26" s="714"/>
      <c r="G26" s="714"/>
    </row>
    <row r="27" spans="1:9" ht="12" customHeight="1">
      <c r="A27" s="58"/>
      <c r="B27" s="7"/>
      <c r="C27" s="7"/>
      <c r="D27" s="7"/>
      <c r="E27" s="7"/>
      <c r="F27" s="7"/>
      <c r="G27" s="7"/>
    </row>
    <row r="28" spans="1:9" ht="12" customHeight="1">
      <c r="A28" s="7"/>
      <c r="B28" s="792" t="s">
        <v>1300</v>
      </c>
      <c r="C28" s="792"/>
      <c r="D28" s="792"/>
      <c r="E28" s="792"/>
      <c r="F28" s="792"/>
      <c r="G28" s="792"/>
      <c r="H28" s="85"/>
      <c r="I28" s="85"/>
    </row>
    <row r="29" spans="1:9" ht="12" customHeight="1">
      <c r="A29" s="11">
        <v>2007</v>
      </c>
      <c r="B29" s="181">
        <v>230</v>
      </c>
      <c r="C29" s="181">
        <v>230</v>
      </c>
      <c r="D29" s="181" t="s">
        <v>1052</v>
      </c>
      <c r="E29" s="181" t="s">
        <v>1052</v>
      </c>
      <c r="F29" s="181" t="s">
        <v>1052</v>
      </c>
      <c r="G29" s="181" t="s">
        <v>1052</v>
      </c>
      <c r="H29" s="85"/>
      <c r="I29" s="85"/>
    </row>
    <row r="30" spans="1:9" s="315" customFormat="1" ht="12" customHeight="1">
      <c r="A30" s="317">
        <v>2010</v>
      </c>
      <c r="B30" s="181">
        <v>19</v>
      </c>
      <c r="C30" s="181">
        <v>19</v>
      </c>
      <c r="D30" s="181" t="s">
        <v>1052</v>
      </c>
      <c r="E30" s="181" t="s">
        <v>1052</v>
      </c>
      <c r="F30" s="181" t="s">
        <v>1052</v>
      </c>
      <c r="G30" s="181" t="s">
        <v>1052</v>
      </c>
      <c r="H30" s="85"/>
      <c r="I30" s="85"/>
    </row>
    <row r="31" spans="1:9" s="520" customFormat="1" ht="12" customHeight="1">
      <c r="A31" s="521">
        <v>2013</v>
      </c>
      <c r="B31" s="181">
        <v>30</v>
      </c>
      <c r="C31" s="181">
        <v>30</v>
      </c>
      <c r="D31" s="181" t="s">
        <v>1052</v>
      </c>
      <c r="E31" s="181" t="s">
        <v>1052</v>
      </c>
      <c r="F31" s="181">
        <v>25</v>
      </c>
      <c r="G31" s="181">
        <v>25</v>
      </c>
      <c r="H31" s="85"/>
      <c r="I31" s="85"/>
    </row>
    <row r="32" spans="1:9" ht="12" customHeight="1">
      <c r="A32" s="11">
        <v>2016</v>
      </c>
      <c r="B32" s="181">
        <v>37</v>
      </c>
      <c r="C32" s="181">
        <v>37</v>
      </c>
      <c r="D32" s="181" t="s">
        <v>1052</v>
      </c>
      <c r="E32" s="181" t="s">
        <v>1052</v>
      </c>
      <c r="F32" s="181">
        <v>34</v>
      </c>
      <c r="G32" s="181">
        <v>34</v>
      </c>
      <c r="H32" s="85"/>
      <c r="I32" s="85"/>
    </row>
    <row r="33" spans="1:9" ht="12" customHeight="1">
      <c r="A33" s="11"/>
      <c r="B33" s="74"/>
      <c r="C33" s="74"/>
      <c r="D33" s="74"/>
      <c r="E33" s="74"/>
      <c r="F33" s="74"/>
      <c r="G33" s="74"/>
      <c r="H33" s="85"/>
      <c r="I33" s="85"/>
    </row>
    <row r="34" spans="1:9" ht="12" customHeight="1">
      <c r="A34" s="11"/>
      <c r="B34" s="799" t="s">
        <v>553</v>
      </c>
      <c r="C34" s="799"/>
      <c r="D34" s="799"/>
      <c r="E34" s="799"/>
      <c r="F34" s="799"/>
      <c r="G34" s="799"/>
      <c r="H34" s="85"/>
      <c r="I34" s="85"/>
    </row>
    <row r="35" spans="1:9" ht="12" customHeight="1">
      <c r="A35" s="11">
        <v>1998</v>
      </c>
      <c r="B35" s="181">
        <v>8231</v>
      </c>
      <c r="C35" s="181">
        <v>5085</v>
      </c>
      <c r="D35" s="181">
        <v>3146</v>
      </c>
      <c r="E35" s="181" t="s">
        <v>1052</v>
      </c>
      <c r="F35" s="181">
        <v>7785</v>
      </c>
      <c r="G35" s="181">
        <v>7576</v>
      </c>
      <c r="H35" s="85"/>
      <c r="I35" s="85"/>
    </row>
    <row r="36" spans="1:9" ht="12" customHeight="1">
      <c r="A36" s="11">
        <v>2001</v>
      </c>
      <c r="B36" s="181">
        <v>8478</v>
      </c>
      <c r="C36" s="181">
        <v>4055</v>
      </c>
      <c r="D36" s="181">
        <v>4423</v>
      </c>
      <c r="E36" s="181" t="s">
        <v>1052</v>
      </c>
      <c r="F36" s="181">
        <v>7725</v>
      </c>
      <c r="G36" s="181">
        <v>7519</v>
      </c>
      <c r="H36" s="85"/>
      <c r="I36" s="85"/>
    </row>
    <row r="37" spans="1:9" ht="12" customHeight="1">
      <c r="A37" s="11">
        <v>2004</v>
      </c>
      <c r="B37" s="181">
        <v>8583</v>
      </c>
      <c r="C37" s="181" t="s">
        <v>83</v>
      </c>
      <c r="D37" s="181" t="s">
        <v>83</v>
      </c>
      <c r="E37" s="181" t="s">
        <v>1052</v>
      </c>
      <c r="F37" s="181">
        <v>6132</v>
      </c>
      <c r="G37" s="181">
        <v>6039</v>
      </c>
      <c r="H37" s="85"/>
      <c r="I37" s="85"/>
    </row>
    <row r="38" spans="1:9" ht="12" customHeight="1">
      <c r="A38" s="11">
        <v>2007</v>
      </c>
      <c r="B38" s="181">
        <v>2845</v>
      </c>
      <c r="C38" s="181">
        <v>2681</v>
      </c>
      <c r="D38" s="181">
        <v>164</v>
      </c>
      <c r="E38" s="181" t="s">
        <v>1052</v>
      </c>
      <c r="F38" s="181">
        <v>4570</v>
      </c>
      <c r="G38" s="181" t="s">
        <v>83</v>
      </c>
      <c r="H38" s="85"/>
      <c r="I38" s="85"/>
    </row>
    <row r="39" spans="1:9" s="315" customFormat="1" ht="12" customHeight="1">
      <c r="A39" s="317">
        <v>2010</v>
      </c>
      <c r="B39" s="181">
        <v>2226</v>
      </c>
      <c r="C39" s="181" t="s">
        <v>83</v>
      </c>
      <c r="D39" s="181" t="s">
        <v>83</v>
      </c>
      <c r="E39" s="181" t="s">
        <v>1052</v>
      </c>
      <c r="F39" s="181">
        <v>3870</v>
      </c>
      <c r="G39" s="181">
        <v>3858</v>
      </c>
      <c r="H39" s="85"/>
      <c r="I39" s="85"/>
    </row>
    <row r="40" spans="1:9" s="520" customFormat="1" ht="12" customHeight="1">
      <c r="A40" s="521">
        <v>2013</v>
      </c>
      <c r="B40" s="181">
        <v>3552</v>
      </c>
      <c r="C40" s="181">
        <v>3417</v>
      </c>
      <c r="D40" s="181">
        <v>135</v>
      </c>
      <c r="E40" s="181" t="s">
        <v>1052</v>
      </c>
      <c r="F40" s="181">
        <v>3819</v>
      </c>
      <c r="G40" s="181">
        <v>3810</v>
      </c>
      <c r="H40" s="85"/>
      <c r="I40" s="85"/>
    </row>
    <row r="41" spans="1:9" ht="12" customHeight="1">
      <c r="A41" s="11">
        <v>2016</v>
      </c>
      <c r="B41" s="181">
        <v>2122</v>
      </c>
      <c r="C41" s="181">
        <v>1982</v>
      </c>
      <c r="D41" s="181">
        <v>140</v>
      </c>
      <c r="E41" s="181" t="s">
        <v>1052</v>
      </c>
      <c r="F41" s="181">
        <v>3332</v>
      </c>
      <c r="G41" s="181">
        <v>3330</v>
      </c>
      <c r="H41" s="85"/>
      <c r="I41" s="85"/>
    </row>
    <row r="42" spans="1:9" ht="12" customHeight="1">
      <c r="A42" s="11"/>
      <c r="B42" s="74"/>
      <c r="C42" s="74"/>
      <c r="D42" s="74"/>
      <c r="E42" s="74"/>
      <c r="F42" s="74"/>
      <c r="G42" s="74"/>
      <c r="H42" s="85"/>
      <c r="I42" s="85"/>
    </row>
    <row r="43" spans="1:9" ht="12" customHeight="1">
      <c r="A43" s="11"/>
      <c r="B43" s="799" t="s">
        <v>1132</v>
      </c>
      <c r="C43" s="799"/>
      <c r="D43" s="799"/>
      <c r="E43" s="799"/>
      <c r="F43" s="799"/>
      <c r="G43" s="799"/>
      <c r="H43" s="85"/>
      <c r="I43" s="85"/>
    </row>
    <row r="44" spans="1:9" ht="12" customHeight="1">
      <c r="A44" s="11">
        <v>1998</v>
      </c>
      <c r="B44" s="181">
        <v>904324</v>
      </c>
      <c r="C44" s="181">
        <v>268</v>
      </c>
      <c r="D44" s="181">
        <v>904056</v>
      </c>
      <c r="E44" s="181" t="s">
        <v>1052</v>
      </c>
      <c r="F44" s="181">
        <v>1299</v>
      </c>
      <c r="G44" s="181">
        <v>1006</v>
      </c>
      <c r="H44" s="85"/>
      <c r="I44" s="85"/>
    </row>
    <row r="45" spans="1:9" ht="12" customHeight="1">
      <c r="A45" s="11">
        <v>2001</v>
      </c>
      <c r="B45" s="181">
        <v>784331</v>
      </c>
      <c r="C45" s="181">
        <v>122</v>
      </c>
      <c r="D45" s="181">
        <v>784208</v>
      </c>
      <c r="E45" s="181" t="s">
        <v>1052</v>
      </c>
      <c r="F45" s="181">
        <v>670</v>
      </c>
      <c r="G45" s="181">
        <v>670</v>
      </c>
      <c r="H45" s="85"/>
      <c r="I45" s="85"/>
    </row>
    <row r="46" spans="1:9" ht="12" customHeight="1">
      <c r="A46" s="11">
        <v>2004</v>
      </c>
      <c r="B46" s="181">
        <v>394025</v>
      </c>
      <c r="C46" s="181">
        <v>166</v>
      </c>
      <c r="D46" s="181">
        <v>393858</v>
      </c>
      <c r="E46" s="181" t="s">
        <v>1052</v>
      </c>
      <c r="F46" s="181">
        <v>862</v>
      </c>
      <c r="G46" s="181">
        <v>862</v>
      </c>
      <c r="H46" s="85"/>
      <c r="I46" s="85"/>
    </row>
    <row r="47" spans="1:9" ht="12" customHeight="1">
      <c r="A47" s="11">
        <v>2007</v>
      </c>
      <c r="B47" s="181">
        <v>360951</v>
      </c>
      <c r="C47" s="181">
        <v>96</v>
      </c>
      <c r="D47" s="181">
        <v>360856</v>
      </c>
      <c r="E47" s="181" t="s">
        <v>1052</v>
      </c>
      <c r="F47" s="181">
        <v>616</v>
      </c>
      <c r="G47" s="181" t="s">
        <v>83</v>
      </c>
      <c r="H47" s="85"/>
      <c r="I47" s="85"/>
    </row>
    <row r="48" spans="1:9" s="315" customFormat="1" ht="12" customHeight="1">
      <c r="A48" s="317">
        <v>2010</v>
      </c>
      <c r="B48" s="181">
        <v>316995</v>
      </c>
      <c r="C48" s="181">
        <v>45</v>
      </c>
      <c r="D48" s="181">
        <v>316950</v>
      </c>
      <c r="E48" s="181" t="s">
        <v>1052</v>
      </c>
      <c r="F48" s="181">
        <v>361</v>
      </c>
      <c r="G48" s="181">
        <v>361</v>
      </c>
      <c r="H48" s="85"/>
      <c r="I48" s="85"/>
    </row>
    <row r="49" spans="1:10" s="520" customFormat="1" ht="12" customHeight="1">
      <c r="A49" s="521">
        <v>2013</v>
      </c>
      <c r="B49" s="181">
        <v>325319</v>
      </c>
      <c r="C49" s="181">
        <v>57</v>
      </c>
      <c r="D49" s="181">
        <v>325262</v>
      </c>
      <c r="E49" s="181" t="s">
        <v>1052</v>
      </c>
      <c r="F49" s="181">
        <v>329</v>
      </c>
      <c r="G49" s="181">
        <v>329</v>
      </c>
      <c r="H49" s="85"/>
      <c r="I49" s="85"/>
    </row>
    <row r="50" spans="1:10" ht="12" customHeight="1">
      <c r="A50" s="11">
        <v>2016</v>
      </c>
      <c r="B50" s="181">
        <v>310677</v>
      </c>
      <c r="C50" s="181">
        <v>51</v>
      </c>
      <c r="D50" s="181">
        <v>310626</v>
      </c>
      <c r="E50" s="181" t="s">
        <v>1052</v>
      </c>
      <c r="F50" s="181">
        <v>599</v>
      </c>
      <c r="G50" s="181">
        <v>318</v>
      </c>
      <c r="H50" s="85"/>
      <c r="I50" s="85"/>
    </row>
    <row r="51" spans="1:10" ht="12" customHeight="1">
      <c r="A51" s="11"/>
      <c r="B51" s="74"/>
      <c r="C51" s="74"/>
      <c r="D51" s="74"/>
      <c r="E51" s="74"/>
      <c r="F51" s="74"/>
      <c r="G51" s="74"/>
      <c r="H51" s="85"/>
      <c r="I51" s="85"/>
    </row>
    <row r="52" spans="1:10" ht="12" customHeight="1">
      <c r="A52" s="11"/>
      <c r="B52" s="799" t="s">
        <v>1131</v>
      </c>
      <c r="C52" s="800"/>
      <c r="D52" s="800"/>
      <c r="E52" s="800"/>
      <c r="F52" s="800"/>
      <c r="G52" s="800"/>
      <c r="H52" s="85"/>
      <c r="I52" s="85"/>
    </row>
    <row r="53" spans="1:10" ht="12" customHeight="1">
      <c r="A53" s="11">
        <v>2007</v>
      </c>
      <c r="B53" s="181">
        <v>1115</v>
      </c>
      <c r="C53" s="181">
        <v>1115</v>
      </c>
      <c r="D53" s="181" t="s">
        <v>1052</v>
      </c>
      <c r="E53" s="181" t="s">
        <v>1052</v>
      </c>
      <c r="F53" s="181">
        <v>1113</v>
      </c>
      <c r="G53" s="181" t="s">
        <v>83</v>
      </c>
      <c r="H53" s="85"/>
      <c r="I53" s="85"/>
    </row>
    <row r="54" spans="1:10" s="315" customFormat="1" ht="12" customHeight="1">
      <c r="A54" s="317">
        <v>2010</v>
      </c>
      <c r="B54" s="181">
        <v>1726</v>
      </c>
      <c r="C54" s="181" t="s">
        <v>83</v>
      </c>
      <c r="D54" s="181" t="s">
        <v>83</v>
      </c>
      <c r="E54" s="181" t="s">
        <v>1052</v>
      </c>
      <c r="F54" s="181">
        <v>1087</v>
      </c>
      <c r="G54" s="181">
        <v>1087</v>
      </c>
      <c r="H54" s="85"/>
      <c r="I54" s="85"/>
    </row>
    <row r="55" spans="1:10" s="520" customFormat="1" ht="12" customHeight="1">
      <c r="A55" s="521">
        <v>2013</v>
      </c>
      <c r="B55" s="181">
        <v>1544</v>
      </c>
      <c r="C55" s="181">
        <v>1516</v>
      </c>
      <c r="D55" s="181">
        <v>27</v>
      </c>
      <c r="E55" s="181" t="s">
        <v>1052</v>
      </c>
      <c r="F55" s="181">
        <v>3412</v>
      </c>
      <c r="G55" s="181">
        <v>3403</v>
      </c>
      <c r="H55" s="85"/>
      <c r="I55" s="85"/>
    </row>
    <row r="56" spans="1:10" ht="12" customHeight="1">
      <c r="A56" s="11">
        <v>2016</v>
      </c>
      <c r="B56" s="181">
        <v>2073</v>
      </c>
      <c r="C56" s="181">
        <v>2030</v>
      </c>
      <c r="D56" s="181">
        <v>42</v>
      </c>
      <c r="E56" s="181" t="s">
        <v>1052</v>
      </c>
      <c r="F56" s="181">
        <v>6805</v>
      </c>
      <c r="G56" s="181">
        <v>6805</v>
      </c>
      <c r="H56" s="85"/>
      <c r="I56" s="85"/>
    </row>
    <row r="57" spans="1:10" ht="12" customHeight="1">
      <c r="A57" s="1" t="s">
        <v>690</v>
      </c>
      <c r="B57" s="1"/>
      <c r="C57" s="1"/>
      <c r="D57" s="1"/>
      <c r="E57" s="1"/>
      <c r="F57" s="1"/>
      <c r="G57" s="22"/>
    </row>
    <row r="58" spans="1:10" s="346" customFormat="1" ht="12" customHeight="1">
      <c r="A58" s="347" t="s">
        <v>554</v>
      </c>
      <c r="B58" s="347"/>
      <c r="C58" s="347"/>
      <c r="D58" s="347"/>
      <c r="E58" s="347"/>
      <c r="F58" s="347"/>
      <c r="G58" s="347"/>
      <c r="H58" s="347"/>
      <c r="I58" s="23"/>
      <c r="J58" s="23"/>
    </row>
    <row r="59" spans="1:10" s="346" customFormat="1" ht="12" customHeight="1">
      <c r="A59" s="347" t="s">
        <v>1129</v>
      </c>
      <c r="B59" s="347"/>
      <c r="C59" s="347"/>
      <c r="D59" s="347"/>
      <c r="E59" s="347"/>
      <c r="F59" s="347"/>
      <c r="G59" s="347"/>
      <c r="H59" s="347"/>
      <c r="I59" s="23"/>
      <c r="J59" s="23"/>
    </row>
    <row r="60" spans="1:10" s="346" customFormat="1" ht="12" customHeight="1">
      <c r="A60" s="347" t="s">
        <v>1130</v>
      </c>
      <c r="B60" s="347"/>
      <c r="C60" s="347"/>
      <c r="D60" s="347"/>
      <c r="E60" s="347"/>
      <c r="F60" s="347"/>
      <c r="G60" s="347"/>
      <c r="H60" s="347"/>
      <c r="I60" s="23"/>
      <c r="J60" s="23"/>
    </row>
    <row r="61" spans="1:10" ht="30" customHeight="1">
      <c r="A61" s="797" t="s">
        <v>1489</v>
      </c>
      <c r="B61" s="798"/>
      <c r="C61" s="798"/>
      <c r="D61" s="798"/>
      <c r="E61" s="798"/>
      <c r="F61" s="798"/>
      <c r="G61" s="798"/>
      <c r="H61" s="798"/>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A17:H17"/>
    <mergeCell ref="A4:A7"/>
    <mergeCell ref="B4:G4"/>
    <mergeCell ref="H4:H6"/>
    <mergeCell ref="B5:B6"/>
    <mergeCell ref="C5:G5"/>
    <mergeCell ref="B7:H7"/>
    <mergeCell ref="A23:A26"/>
    <mergeCell ref="B23:E23"/>
    <mergeCell ref="F23:G23"/>
    <mergeCell ref="B24:B25"/>
    <mergeCell ref="C24:E24"/>
    <mergeCell ref="F24:F25"/>
    <mergeCell ref="B26:G26"/>
    <mergeCell ref="A61:H61"/>
    <mergeCell ref="B28:G28"/>
    <mergeCell ref="B34:G34"/>
    <mergeCell ref="B43:G43"/>
    <mergeCell ref="B52:G52"/>
  </mergeCells>
  <phoneticPr fontId="6" type="noConversion"/>
  <hyperlinks>
    <hyperlink ref="A2:H2" location="Inhaltsverzeichnis!E92" display="2.2.8 Wassergewinnung und -bezug der öffentlichen Wasserversorgungsunternehmen 1998 – 2016"/>
    <hyperlink ref="A21:E21" location="Inhaltsverzeichnis!E96" display="2.2.9 Wassergewinnung und -bezug der Wirtschaft 1998 – 2016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activeCell="A9" sqref="A9"/>
    </sheetView>
  </sheetViews>
  <sheetFormatPr baseColWidth="10" defaultColWidth="11.44140625" defaultRowHeight="13.2"/>
  <cols>
    <col min="1" max="1" width="6" style="5" customWidth="1"/>
    <col min="2" max="2" width="9.5546875" style="5" customWidth="1"/>
    <col min="3" max="3" width="10.88671875" style="5" customWidth="1"/>
    <col min="4" max="5" width="9.109375" style="5" customWidth="1"/>
    <col min="6" max="6" width="10.21875" style="5" customWidth="1"/>
    <col min="7" max="10" width="9.109375" style="5" customWidth="1"/>
    <col min="11" max="16384" width="11.44140625" style="5"/>
  </cols>
  <sheetData>
    <row r="1" spans="1:10" ht="12" customHeight="1">
      <c r="A1" s="49" t="s">
        <v>612</v>
      </c>
      <c r="B1" s="49"/>
      <c r="C1" s="12"/>
      <c r="D1" s="12"/>
      <c r="E1" s="12"/>
      <c r="F1" s="12"/>
      <c r="G1" s="12"/>
    </row>
    <row r="2" spans="1:10" ht="24" customHeight="1">
      <c r="A2" s="723" t="s">
        <v>1277</v>
      </c>
      <c r="B2" s="731"/>
      <c r="C2" s="731"/>
      <c r="D2" s="731"/>
      <c r="E2" s="731"/>
      <c r="F2" s="731"/>
      <c r="G2" s="731"/>
      <c r="H2" s="731"/>
      <c r="I2" s="731"/>
      <c r="J2" s="731"/>
    </row>
    <row r="3" spans="1:10" ht="12" customHeight="1"/>
    <row r="4" spans="1:10" ht="12" customHeight="1">
      <c r="A4" s="711" t="s">
        <v>1053</v>
      </c>
      <c r="B4" s="711"/>
      <c r="C4" s="709"/>
      <c r="D4" s="709" t="s">
        <v>532</v>
      </c>
      <c r="E4" s="710" t="s">
        <v>968</v>
      </c>
      <c r="F4" s="714"/>
      <c r="G4" s="714"/>
      <c r="H4" s="714"/>
      <c r="I4" s="714"/>
      <c r="J4" s="714"/>
    </row>
    <row r="5" spans="1:10" ht="12" customHeight="1">
      <c r="A5" s="711"/>
      <c r="B5" s="711"/>
      <c r="C5" s="709"/>
      <c r="D5" s="709"/>
      <c r="E5" s="710" t="s">
        <v>1033</v>
      </c>
      <c r="F5" s="714"/>
      <c r="G5" s="714"/>
      <c r="H5" s="711"/>
      <c r="I5" s="710" t="s">
        <v>572</v>
      </c>
      <c r="J5" s="714"/>
    </row>
    <row r="6" spans="1:10" ht="12" customHeight="1">
      <c r="A6" s="711"/>
      <c r="B6" s="711"/>
      <c r="C6" s="709"/>
      <c r="D6" s="709"/>
      <c r="E6" s="709" t="s">
        <v>17</v>
      </c>
      <c r="F6" s="710" t="s">
        <v>569</v>
      </c>
      <c r="G6" s="714"/>
      <c r="H6" s="711"/>
      <c r="I6" s="709" t="s">
        <v>17</v>
      </c>
      <c r="J6" s="45" t="s">
        <v>1038</v>
      </c>
    </row>
    <row r="7" spans="1:10" ht="36" customHeight="1">
      <c r="A7" s="711"/>
      <c r="B7" s="711"/>
      <c r="C7" s="709"/>
      <c r="D7" s="709"/>
      <c r="E7" s="709"/>
      <c r="F7" s="47" t="s">
        <v>560</v>
      </c>
      <c r="G7" s="47" t="s">
        <v>537</v>
      </c>
      <c r="H7" s="47" t="s">
        <v>517</v>
      </c>
      <c r="I7" s="709"/>
      <c r="J7" s="45" t="s">
        <v>16</v>
      </c>
    </row>
    <row r="8" spans="1:10" ht="12" customHeight="1">
      <c r="A8" s="711"/>
      <c r="B8" s="711"/>
      <c r="C8" s="709"/>
      <c r="D8" s="710" t="s">
        <v>530</v>
      </c>
      <c r="E8" s="714"/>
      <c r="F8" s="714"/>
      <c r="G8" s="714"/>
      <c r="H8" s="714"/>
      <c r="I8" s="714"/>
      <c r="J8" s="714"/>
    </row>
    <row r="9" spans="1:10" ht="12" customHeight="1">
      <c r="A9" s="7"/>
      <c r="B9" s="7"/>
      <c r="C9" s="7"/>
      <c r="D9" s="7"/>
      <c r="E9" s="7"/>
      <c r="F9" s="7"/>
      <c r="G9" s="7"/>
      <c r="H9" s="7"/>
      <c r="I9" s="7"/>
      <c r="J9" s="7"/>
    </row>
    <row r="10" spans="1:10" ht="12" customHeight="1">
      <c r="A10" s="803" t="s">
        <v>962</v>
      </c>
      <c r="B10" s="803"/>
      <c r="C10" s="804"/>
      <c r="D10" s="7"/>
      <c r="E10" s="7"/>
      <c r="F10" s="7"/>
      <c r="G10" s="7"/>
      <c r="H10" s="7"/>
      <c r="I10" s="7"/>
      <c r="J10" s="7"/>
    </row>
    <row r="11" spans="1:10" ht="12" customHeight="1">
      <c r="A11" s="805" t="s">
        <v>963</v>
      </c>
      <c r="B11" s="805"/>
      <c r="C11" s="806"/>
      <c r="D11" s="74" t="s">
        <v>1052</v>
      </c>
      <c r="E11" s="74" t="s">
        <v>1052</v>
      </c>
      <c r="F11" s="74" t="s">
        <v>1052</v>
      </c>
      <c r="G11" s="74" t="s">
        <v>1052</v>
      </c>
      <c r="H11" s="74" t="s">
        <v>1052</v>
      </c>
      <c r="I11" s="74" t="s">
        <v>1052</v>
      </c>
      <c r="J11" s="74" t="s">
        <v>1052</v>
      </c>
    </row>
    <row r="12" spans="1:10" ht="12" customHeight="1">
      <c r="A12" s="807" t="s">
        <v>1032</v>
      </c>
      <c r="B12" s="807"/>
      <c r="C12" s="808"/>
      <c r="D12" s="74">
        <v>5454</v>
      </c>
      <c r="E12" s="74">
        <v>2122</v>
      </c>
      <c r="F12" s="74">
        <v>1982</v>
      </c>
      <c r="G12" s="74">
        <v>140</v>
      </c>
      <c r="H12" s="74" t="s">
        <v>1052</v>
      </c>
      <c r="I12" s="74">
        <v>3332</v>
      </c>
      <c r="J12" s="74">
        <v>3330</v>
      </c>
    </row>
    <row r="13" spans="1:10" ht="12" customHeight="1">
      <c r="A13" s="801" t="s">
        <v>82</v>
      </c>
      <c r="B13" s="802"/>
      <c r="C13" s="802"/>
      <c r="D13" s="95">
        <v>5454</v>
      </c>
      <c r="E13" s="95">
        <v>2122</v>
      </c>
      <c r="F13" s="95">
        <v>1982</v>
      </c>
      <c r="G13" s="95">
        <v>140</v>
      </c>
      <c r="H13" s="95" t="s">
        <v>1052</v>
      </c>
      <c r="I13" s="95">
        <v>3332</v>
      </c>
      <c r="J13" s="95">
        <v>3330</v>
      </c>
    </row>
    <row r="14" spans="1:10" ht="12" customHeight="1">
      <c r="A14" s="1" t="s">
        <v>690</v>
      </c>
      <c r="B14" s="53"/>
      <c r="C14" s="53"/>
      <c r="D14" s="95"/>
      <c r="E14" s="95"/>
      <c r="F14" s="95"/>
      <c r="G14" s="95"/>
      <c r="H14" s="74"/>
      <c r="I14" s="95"/>
      <c r="J14" s="89"/>
    </row>
    <row r="15" spans="1:10" ht="12" customHeight="1">
      <c r="A15" s="10" t="s">
        <v>534</v>
      </c>
      <c r="B15" s="53"/>
      <c r="C15" s="53"/>
      <c r="D15" s="95"/>
      <c r="E15" s="95"/>
      <c r="F15" s="95"/>
      <c r="G15" s="95"/>
      <c r="H15" s="74"/>
      <c r="I15" s="95"/>
      <c r="J15" s="89"/>
    </row>
    <row r="16" spans="1:10" ht="12" customHeight="1">
      <c r="A16" s="10" t="s">
        <v>652</v>
      </c>
      <c r="B16" s="53"/>
      <c r="C16" s="53"/>
      <c r="D16" s="95"/>
      <c r="E16" s="95"/>
      <c r="F16" s="95"/>
      <c r="G16" s="95"/>
      <c r="H16" s="74"/>
      <c r="I16" s="95"/>
      <c r="J16" s="89"/>
    </row>
    <row r="17" spans="1:10" ht="12" customHeight="1">
      <c r="A17" s="10" t="s">
        <v>762</v>
      </c>
      <c r="B17" s="53"/>
      <c r="C17" s="53"/>
      <c r="D17" s="95"/>
      <c r="E17" s="95"/>
      <c r="F17" s="95"/>
      <c r="G17" s="95"/>
      <c r="H17" s="74"/>
      <c r="I17" s="95"/>
      <c r="J17" s="89"/>
    </row>
    <row r="18" spans="1:10" ht="12" customHeight="1"/>
    <row r="19" spans="1:10" ht="12" customHeight="1"/>
    <row r="20" spans="1:10" s="556" customFormat="1" ht="24" customHeight="1">
      <c r="A20" s="723" t="s">
        <v>1247</v>
      </c>
      <c r="B20" s="731"/>
      <c r="C20" s="731"/>
      <c r="D20" s="731"/>
      <c r="E20" s="731"/>
      <c r="F20" s="731"/>
      <c r="G20" s="731"/>
      <c r="H20" s="731"/>
      <c r="I20" s="731"/>
    </row>
    <row r="21" spans="1:10" s="556" customFormat="1" ht="12" customHeight="1"/>
    <row r="22" spans="1:10" s="556" customFormat="1" ht="12" customHeight="1">
      <c r="A22" s="711" t="s">
        <v>1035</v>
      </c>
      <c r="B22" s="709" t="s">
        <v>1044</v>
      </c>
      <c r="C22" s="709"/>
      <c r="D22" s="709"/>
      <c r="E22" s="709"/>
      <c r="F22" s="709"/>
      <c r="G22" s="709"/>
      <c r="H22" s="709" t="s">
        <v>273</v>
      </c>
      <c r="I22" s="710" t="s">
        <v>539</v>
      </c>
    </row>
    <row r="23" spans="1:10" s="556" customFormat="1" ht="12" customHeight="1">
      <c r="A23" s="711"/>
      <c r="B23" s="709" t="s">
        <v>538</v>
      </c>
      <c r="C23" s="709"/>
      <c r="D23" s="709"/>
      <c r="E23" s="709"/>
      <c r="F23" s="709"/>
      <c r="G23" s="709" t="s">
        <v>559</v>
      </c>
      <c r="H23" s="709"/>
      <c r="I23" s="710"/>
    </row>
    <row r="24" spans="1:10" s="556" customFormat="1" ht="12" customHeight="1">
      <c r="A24" s="711"/>
      <c r="B24" s="709" t="s">
        <v>17</v>
      </c>
      <c r="C24" s="709" t="s">
        <v>1037</v>
      </c>
      <c r="D24" s="709"/>
      <c r="E24" s="709"/>
      <c r="F24" s="709"/>
      <c r="G24" s="709"/>
      <c r="H24" s="709"/>
      <c r="I24" s="710"/>
    </row>
    <row r="25" spans="1:10" s="556" customFormat="1" ht="12" customHeight="1">
      <c r="A25" s="711"/>
      <c r="B25" s="709"/>
      <c r="C25" s="709" t="s">
        <v>556</v>
      </c>
      <c r="D25" s="709"/>
      <c r="E25" s="709"/>
      <c r="F25" s="709" t="s">
        <v>277</v>
      </c>
      <c r="G25" s="709"/>
      <c r="H25" s="709"/>
      <c r="I25" s="710"/>
    </row>
    <row r="26" spans="1:10" s="556" customFormat="1" ht="36" customHeight="1">
      <c r="A26" s="711"/>
      <c r="B26" s="709"/>
      <c r="C26" s="555" t="s">
        <v>557</v>
      </c>
      <c r="D26" s="555" t="s">
        <v>576</v>
      </c>
      <c r="E26" s="555" t="s">
        <v>272</v>
      </c>
      <c r="F26" s="709"/>
      <c r="G26" s="709"/>
      <c r="H26" s="709"/>
      <c r="I26" s="710"/>
    </row>
    <row r="27" spans="1:10" s="556" customFormat="1" ht="12" customHeight="1">
      <c r="A27" s="711"/>
      <c r="B27" s="709" t="s">
        <v>530</v>
      </c>
      <c r="C27" s="709"/>
      <c r="D27" s="555" t="s">
        <v>558</v>
      </c>
      <c r="E27" s="555" t="s">
        <v>630</v>
      </c>
      <c r="F27" s="709" t="s">
        <v>530</v>
      </c>
      <c r="G27" s="709"/>
      <c r="H27" s="709"/>
      <c r="I27" s="710"/>
    </row>
    <row r="28" spans="1:10" s="556" customFormat="1" ht="12" customHeight="1">
      <c r="A28" s="557"/>
      <c r="B28" s="557"/>
      <c r="C28" s="557"/>
      <c r="D28" s="557"/>
      <c r="E28" s="557"/>
      <c r="F28" s="557"/>
      <c r="G28" s="557"/>
      <c r="H28" s="557"/>
      <c r="I28" s="557"/>
    </row>
    <row r="29" spans="1:10" s="556" customFormat="1" ht="12" customHeight="1">
      <c r="A29" s="559">
        <v>1998</v>
      </c>
      <c r="B29" s="392">
        <v>214500</v>
      </c>
      <c r="C29" s="392">
        <v>156900</v>
      </c>
      <c r="D29" s="180">
        <v>126.9</v>
      </c>
      <c r="E29" s="180">
        <v>99.7</v>
      </c>
      <c r="F29" s="392">
        <v>57600</v>
      </c>
      <c r="G29" s="392">
        <v>3000</v>
      </c>
      <c r="H29" s="392">
        <v>3612</v>
      </c>
      <c r="I29" s="392">
        <v>8186</v>
      </c>
    </row>
    <row r="30" spans="1:10" s="556" customFormat="1" ht="12" customHeight="1">
      <c r="A30" s="559">
        <v>2001</v>
      </c>
      <c r="B30" s="392">
        <v>203242</v>
      </c>
      <c r="C30" s="392">
        <v>153505</v>
      </c>
      <c r="D30" s="180">
        <v>124.4</v>
      </c>
      <c r="E30" s="180">
        <v>99.7</v>
      </c>
      <c r="F30" s="392">
        <v>49737</v>
      </c>
      <c r="G30" s="392">
        <v>3120</v>
      </c>
      <c r="H30" s="392">
        <v>6735</v>
      </c>
      <c r="I30" s="392">
        <v>3933</v>
      </c>
    </row>
    <row r="31" spans="1:10" s="556" customFormat="1" ht="12" customHeight="1">
      <c r="A31" s="559">
        <v>2004</v>
      </c>
      <c r="B31" s="392">
        <v>201677</v>
      </c>
      <c r="C31" s="392">
        <v>157000</v>
      </c>
      <c r="D31" s="180">
        <v>123.6</v>
      </c>
      <c r="E31" s="180">
        <v>99.8</v>
      </c>
      <c r="F31" s="392">
        <v>44677</v>
      </c>
      <c r="G31" s="392">
        <v>3064</v>
      </c>
      <c r="H31" s="392">
        <v>8540</v>
      </c>
      <c r="I31" s="392">
        <v>4404</v>
      </c>
    </row>
    <row r="32" spans="1:10" s="556" customFormat="1" ht="12" customHeight="1">
      <c r="A32" s="559">
        <v>2007</v>
      </c>
      <c r="B32" s="392">
        <v>189350</v>
      </c>
      <c r="C32" s="392">
        <v>138400</v>
      </c>
      <c r="D32" s="180">
        <v>111.6</v>
      </c>
      <c r="E32" s="180">
        <v>99.8</v>
      </c>
      <c r="F32" s="392">
        <v>50950</v>
      </c>
      <c r="G32" s="392">
        <v>3330</v>
      </c>
      <c r="H32" s="392">
        <v>4805</v>
      </c>
      <c r="I32" s="392">
        <v>4865</v>
      </c>
    </row>
    <row r="33" spans="1:11" s="556" customFormat="1" ht="12" customHeight="1">
      <c r="A33" s="559">
        <v>2010</v>
      </c>
      <c r="B33" s="392">
        <v>193300</v>
      </c>
      <c r="C33" s="392">
        <v>141700</v>
      </c>
      <c r="D33" s="180">
        <v>112.9</v>
      </c>
      <c r="E33" s="180">
        <v>99.8</v>
      </c>
      <c r="F33" s="392">
        <v>51600</v>
      </c>
      <c r="G33" s="392">
        <v>3700</v>
      </c>
      <c r="H33" s="392">
        <v>2663</v>
      </c>
      <c r="I33" s="392">
        <v>7500</v>
      </c>
    </row>
    <row r="34" spans="1:11" s="556" customFormat="1" ht="12" customHeight="1">
      <c r="A34" s="559">
        <v>2013</v>
      </c>
      <c r="B34" s="392">
        <v>189100</v>
      </c>
      <c r="C34" s="392">
        <v>140700</v>
      </c>
      <c r="D34" s="180">
        <v>113.8</v>
      </c>
      <c r="E34" s="180">
        <v>99.8</v>
      </c>
      <c r="F34" s="392">
        <v>48400</v>
      </c>
      <c r="G34" s="392">
        <v>3800</v>
      </c>
      <c r="H34" s="392">
        <v>4751</v>
      </c>
      <c r="I34" s="392">
        <v>9377</v>
      </c>
    </row>
    <row r="35" spans="1:11" s="556" customFormat="1" ht="12" customHeight="1">
      <c r="A35" s="559">
        <v>2016</v>
      </c>
      <c r="B35" s="392">
        <v>206000</v>
      </c>
      <c r="C35" s="392">
        <v>152000</v>
      </c>
      <c r="D35" s="180">
        <v>117.2</v>
      </c>
      <c r="E35" s="180">
        <v>99.8</v>
      </c>
      <c r="F35" s="392">
        <v>54000</v>
      </c>
      <c r="G35" s="392">
        <v>4000</v>
      </c>
      <c r="H35" s="392">
        <v>5000</v>
      </c>
      <c r="I35" s="392">
        <v>6211</v>
      </c>
      <c r="K35" s="85"/>
    </row>
    <row r="36" spans="1:11" s="556" customFormat="1" ht="12" customHeight="1">
      <c r="A36" s="1" t="s">
        <v>690</v>
      </c>
      <c r="B36" s="558"/>
      <c r="C36" s="558"/>
      <c r="D36" s="558"/>
      <c r="E36" s="558"/>
      <c r="F36" s="558"/>
      <c r="G36" s="558"/>
    </row>
    <row r="37" spans="1:11" s="556" customFormat="1" ht="12" customHeight="1">
      <c r="A37" s="558" t="s">
        <v>555</v>
      </c>
      <c r="B37" s="1"/>
      <c r="C37" s="1"/>
      <c r="D37" s="1"/>
      <c r="E37" s="1"/>
      <c r="F37" s="1"/>
      <c r="G37" s="1"/>
      <c r="H37" s="394"/>
      <c r="I37" s="394"/>
    </row>
    <row r="38" spans="1:11" s="556" customFormat="1" ht="12" customHeight="1">
      <c r="A38" s="558" t="s">
        <v>1269</v>
      </c>
      <c r="B38" s="1"/>
      <c r="C38" s="1"/>
      <c r="D38" s="1"/>
      <c r="E38" s="1"/>
      <c r="F38" s="1"/>
      <c r="G38" s="1"/>
      <c r="H38" s="394"/>
      <c r="I38" s="394"/>
    </row>
    <row r="39" spans="1:11" s="556" customFormat="1" ht="12" customHeight="1">
      <c r="A39" s="558" t="s">
        <v>761</v>
      </c>
      <c r="B39" s="1"/>
      <c r="C39" s="1"/>
      <c r="D39" s="1"/>
      <c r="E39" s="1"/>
      <c r="F39" s="1"/>
      <c r="G39" s="1"/>
      <c r="H39" s="394"/>
      <c r="I39" s="394"/>
    </row>
    <row r="40" spans="1:11" ht="12" customHeight="1"/>
    <row r="41" spans="1:11" ht="12" customHeight="1"/>
    <row r="42" spans="1:11" ht="12" customHeight="1"/>
    <row r="43" spans="1:11" ht="12" customHeight="1"/>
    <row r="44" spans="1:11" ht="12" customHeight="1"/>
    <row r="45" spans="1:11" ht="12" customHeight="1"/>
    <row r="46" spans="1:11" ht="12" customHeight="1"/>
    <row r="47" spans="1:11" ht="12" customHeight="1"/>
  </sheetData>
  <mergeCells count="27">
    <mergeCell ref="A13:C13"/>
    <mergeCell ref="A2:J2"/>
    <mergeCell ref="E6:E7"/>
    <mergeCell ref="D4:D7"/>
    <mergeCell ref="E4:J4"/>
    <mergeCell ref="E5:H5"/>
    <mergeCell ref="I5:J5"/>
    <mergeCell ref="F6:H6"/>
    <mergeCell ref="I6:I7"/>
    <mergeCell ref="D8:J8"/>
    <mergeCell ref="A4:C8"/>
    <mergeCell ref="A10:C10"/>
    <mergeCell ref="A11:C11"/>
    <mergeCell ref="A12:C12"/>
    <mergeCell ref="A20:I20"/>
    <mergeCell ref="A22:A27"/>
    <mergeCell ref="B22:G22"/>
    <mergeCell ref="H22:H26"/>
    <mergeCell ref="I22:I26"/>
    <mergeCell ref="B23:F23"/>
    <mergeCell ref="G23:G26"/>
    <mergeCell ref="B24:B26"/>
    <mergeCell ref="C24:F24"/>
    <mergeCell ref="C25:E25"/>
    <mergeCell ref="F25:F26"/>
    <mergeCell ref="B27:C27"/>
    <mergeCell ref="F27:I27"/>
  </mergeCells>
  <phoneticPr fontId="6" type="noConversion"/>
  <hyperlinks>
    <hyperlink ref="A2:J2" location="Inhaltsverzeichnis!E99" display="Inhaltsverzeichnis!E99"/>
    <hyperlink ref="A20:I20" location="Inhaltsverzeichnis!E104" display="Inhaltsverzeichnis!E104"/>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10" customWidth="1"/>
    <col min="2" max="2" width="33.6640625" style="39" customWidth="1"/>
    <col min="3" max="3" width="2.6640625" style="38" customWidth="1"/>
    <col min="4" max="4" width="2.44140625" style="39" customWidth="1"/>
    <col min="5" max="5" width="5.5546875" style="59" customWidth="1"/>
    <col min="6" max="6" width="33.6640625" style="39" customWidth="1"/>
    <col min="7" max="7" width="2.6640625" style="38" customWidth="1"/>
    <col min="8" max="8" width="9.5546875" style="39" customWidth="1"/>
    <col min="9" max="16384" width="11.5546875" style="39"/>
  </cols>
  <sheetData>
    <row r="1" spans="1:8" ht="100.2" customHeight="1">
      <c r="A1" s="692" t="s">
        <v>634</v>
      </c>
      <c r="B1" s="692"/>
      <c r="C1" s="122"/>
      <c r="G1" s="120"/>
      <c r="H1" s="691" t="s">
        <v>671</v>
      </c>
    </row>
    <row r="2" spans="1:8" ht="20.399999999999999" customHeight="1">
      <c r="C2" s="121" t="s">
        <v>172</v>
      </c>
      <c r="G2" s="121" t="s">
        <v>172</v>
      </c>
      <c r="H2" s="691"/>
    </row>
    <row r="3" spans="1:8" ht="12" customHeight="1">
      <c r="C3" s="59"/>
      <c r="G3" s="59"/>
      <c r="H3" s="691"/>
    </row>
    <row r="4" spans="1:8" ht="12" customHeight="1">
      <c r="B4" s="42" t="s">
        <v>173</v>
      </c>
      <c r="C4" s="680">
        <v>7</v>
      </c>
      <c r="G4" s="59"/>
      <c r="H4" s="691"/>
    </row>
    <row r="5" spans="1:8" ht="12" customHeight="1">
      <c r="B5" s="61"/>
      <c r="C5" s="118"/>
      <c r="G5" s="59"/>
      <c r="H5" s="691"/>
    </row>
    <row r="6" spans="1:8" ht="12" customHeight="1">
      <c r="A6" s="231"/>
      <c r="B6" s="207" t="s">
        <v>854</v>
      </c>
      <c r="C6" s="118"/>
      <c r="D6" s="229"/>
      <c r="E6" s="230"/>
      <c r="F6" s="235" t="s">
        <v>540</v>
      </c>
      <c r="G6" s="230"/>
      <c r="H6" s="691"/>
    </row>
    <row r="7" spans="1:8" ht="12" customHeight="1">
      <c r="A7" s="231"/>
      <c r="B7" s="203"/>
      <c r="C7" s="118"/>
      <c r="D7" s="229"/>
      <c r="E7" s="230"/>
      <c r="F7" s="229"/>
      <c r="G7" s="230"/>
      <c r="H7" s="691"/>
    </row>
    <row r="8" spans="1:8" ht="12" customHeight="1">
      <c r="A8" s="243" t="s">
        <v>855</v>
      </c>
      <c r="B8" s="123" t="s">
        <v>1411</v>
      </c>
      <c r="C8" s="680">
        <v>10</v>
      </c>
      <c r="D8" s="229"/>
      <c r="E8" s="233">
        <v>1</v>
      </c>
      <c r="F8" s="234" t="s">
        <v>656</v>
      </c>
      <c r="G8" s="235"/>
      <c r="H8" s="691"/>
    </row>
    <row r="9" spans="1:8" ht="12" customHeight="1">
      <c r="A9" s="243"/>
      <c r="B9" s="123"/>
      <c r="C9" s="245"/>
      <c r="D9" s="229"/>
      <c r="E9" s="251"/>
      <c r="F9" s="250"/>
      <c r="G9" s="254"/>
      <c r="H9" s="691"/>
    </row>
    <row r="10" spans="1:8" ht="12" customHeight="1">
      <c r="A10" s="243" t="s">
        <v>856</v>
      </c>
      <c r="B10" s="61" t="s">
        <v>1412</v>
      </c>
      <c r="C10" s="61"/>
      <c r="D10" s="229"/>
      <c r="E10" s="247" t="s">
        <v>657</v>
      </c>
      <c r="F10" s="234" t="s">
        <v>327</v>
      </c>
      <c r="G10" s="118"/>
      <c r="H10" s="691"/>
    </row>
    <row r="11" spans="1:8" ht="12" customHeight="1">
      <c r="A11" s="61"/>
      <c r="B11" s="123" t="s">
        <v>1123</v>
      </c>
      <c r="C11" s="680">
        <v>10</v>
      </c>
      <c r="D11" s="229"/>
      <c r="E11" s="237"/>
      <c r="F11" s="250"/>
      <c r="G11" s="254"/>
      <c r="H11" s="691"/>
    </row>
    <row r="12" spans="1:8" ht="12" customHeight="1">
      <c r="A12" s="249"/>
      <c r="B12" s="123"/>
      <c r="C12" s="203"/>
      <c r="D12" s="229"/>
      <c r="E12" s="114" t="s">
        <v>329</v>
      </c>
      <c r="F12" s="123" t="s">
        <v>1422</v>
      </c>
      <c r="G12" s="681">
        <v>11</v>
      </c>
      <c r="H12" s="691"/>
    </row>
    <row r="13" spans="1:8" ht="12" customHeight="1">
      <c r="A13" s="243" t="s">
        <v>501</v>
      </c>
      <c r="B13" s="244" t="s">
        <v>1413</v>
      </c>
      <c r="C13" s="245"/>
      <c r="D13" s="229"/>
      <c r="E13" s="203"/>
      <c r="F13" s="123"/>
      <c r="G13" s="203"/>
      <c r="H13" s="691"/>
    </row>
    <row r="14" spans="1:8" ht="12" customHeight="1">
      <c r="A14" s="249"/>
      <c r="B14" s="123" t="s">
        <v>857</v>
      </c>
      <c r="C14" s="205">
        <v>14</v>
      </c>
      <c r="D14" s="229"/>
      <c r="E14" s="61" t="s">
        <v>331</v>
      </c>
      <c r="F14" s="61" t="s">
        <v>859</v>
      </c>
      <c r="G14" s="61"/>
      <c r="H14" s="691"/>
    </row>
    <row r="15" spans="1:8" ht="12" customHeight="1">
      <c r="A15" s="257"/>
      <c r="B15" s="252"/>
      <c r="C15" s="242"/>
      <c r="D15" s="229"/>
      <c r="E15" s="61"/>
      <c r="F15" s="123" t="s">
        <v>1423</v>
      </c>
      <c r="G15" s="680">
        <v>11</v>
      </c>
      <c r="H15" s="691"/>
    </row>
    <row r="16" spans="1:8" ht="12" customHeight="1">
      <c r="A16" s="249" t="s">
        <v>860</v>
      </c>
      <c r="B16" s="244" t="s">
        <v>1414</v>
      </c>
      <c r="C16" s="203"/>
      <c r="D16" s="229"/>
      <c r="E16" s="242"/>
      <c r="F16" s="242"/>
      <c r="G16" s="242"/>
      <c r="H16" s="101"/>
    </row>
    <row r="17" spans="1:7" ht="12" customHeight="1">
      <c r="A17" s="258"/>
      <c r="B17" s="123" t="s">
        <v>858</v>
      </c>
      <c r="C17" s="205">
        <v>19</v>
      </c>
      <c r="D17" s="229"/>
      <c r="E17" s="203" t="s">
        <v>333</v>
      </c>
      <c r="F17" s="203" t="s">
        <v>334</v>
      </c>
      <c r="G17" s="203"/>
    </row>
    <row r="18" spans="1:7" ht="12" customHeight="1">
      <c r="A18" s="257"/>
      <c r="B18" s="242"/>
      <c r="C18" s="242"/>
      <c r="D18" s="229"/>
      <c r="E18" s="203"/>
      <c r="F18" s="123" t="s">
        <v>1424</v>
      </c>
      <c r="G18" s="205">
        <v>12</v>
      </c>
    </row>
    <row r="19" spans="1:7" ht="12" customHeight="1">
      <c r="A19" s="258">
        <v>5</v>
      </c>
      <c r="B19" s="244" t="s">
        <v>1415</v>
      </c>
      <c r="C19" s="203"/>
      <c r="D19" s="242"/>
      <c r="E19" s="242"/>
      <c r="F19" s="242"/>
      <c r="G19" s="242"/>
    </row>
    <row r="20" spans="1:7" ht="12" customHeight="1">
      <c r="A20" s="249"/>
      <c r="B20" s="206" t="s">
        <v>1416</v>
      </c>
      <c r="C20" s="205">
        <v>30</v>
      </c>
      <c r="D20" s="242"/>
      <c r="E20" s="196" t="s">
        <v>336</v>
      </c>
      <c r="F20" s="203" t="s">
        <v>1425</v>
      </c>
      <c r="G20" s="203"/>
    </row>
    <row r="21" spans="1:7" ht="12" customHeight="1">
      <c r="A21" s="259"/>
      <c r="B21" s="242"/>
      <c r="C21" s="242"/>
      <c r="D21" s="229"/>
      <c r="E21" s="203"/>
      <c r="F21" s="206" t="s">
        <v>658</v>
      </c>
      <c r="G21" s="205">
        <v>12</v>
      </c>
    </row>
    <row r="22" spans="1:7" ht="12" customHeight="1">
      <c r="A22" s="249" t="s">
        <v>866</v>
      </c>
      <c r="B22" s="244" t="s">
        <v>864</v>
      </c>
      <c r="C22" s="203"/>
      <c r="D22" s="229"/>
      <c r="E22" s="242"/>
      <c r="F22" s="242"/>
      <c r="G22" s="242"/>
    </row>
    <row r="23" spans="1:7" ht="12" customHeight="1">
      <c r="A23" s="249"/>
      <c r="B23" s="244" t="s">
        <v>865</v>
      </c>
      <c r="C23" s="203"/>
      <c r="D23" s="229"/>
      <c r="E23" s="248" t="s">
        <v>1047</v>
      </c>
      <c r="F23" s="248" t="s">
        <v>339</v>
      </c>
      <c r="G23" s="248"/>
    </row>
    <row r="24" spans="1:7" ht="12" customHeight="1">
      <c r="A24" s="258"/>
      <c r="B24" s="206" t="s">
        <v>1250</v>
      </c>
      <c r="C24" s="205">
        <v>35</v>
      </c>
      <c r="D24" s="229"/>
      <c r="E24" s="242"/>
      <c r="F24" s="242"/>
      <c r="G24" s="242"/>
    </row>
    <row r="25" spans="1:7" ht="12" customHeight="1">
      <c r="A25" s="257"/>
      <c r="B25" s="252"/>
      <c r="C25" s="242"/>
      <c r="D25" s="229"/>
      <c r="E25" s="196" t="s">
        <v>341</v>
      </c>
      <c r="F25" s="203" t="s">
        <v>342</v>
      </c>
      <c r="G25" s="203"/>
    </row>
    <row r="26" spans="1:7" ht="12" customHeight="1">
      <c r="A26" s="249" t="s">
        <v>869</v>
      </c>
      <c r="B26" s="203" t="s">
        <v>864</v>
      </c>
      <c r="C26" s="203"/>
      <c r="D26" s="229"/>
      <c r="E26" s="203"/>
      <c r="F26" s="203" t="s">
        <v>351</v>
      </c>
      <c r="G26" s="203"/>
    </row>
    <row r="27" spans="1:7" ht="12" customHeight="1">
      <c r="A27" s="249"/>
      <c r="B27" s="203" t="s">
        <v>867</v>
      </c>
      <c r="C27" s="203"/>
      <c r="D27" s="229"/>
      <c r="E27" s="203"/>
      <c r="F27" s="206" t="s">
        <v>1426</v>
      </c>
      <c r="G27" s="205">
        <v>13</v>
      </c>
    </row>
    <row r="28" spans="1:7" ht="12" customHeight="1">
      <c r="A28" s="249"/>
      <c r="B28" s="203" t="s">
        <v>868</v>
      </c>
      <c r="C28" s="203"/>
      <c r="D28" s="229"/>
      <c r="E28" s="242"/>
      <c r="F28" s="242"/>
      <c r="G28" s="242"/>
    </row>
    <row r="29" spans="1:7" ht="12" customHeight="1">
      <c r="A29" s="258"/>
      <c r="B29" s="206" t="s">
        <v>1251</v>
      </c>
      <c r="C29" s="205">
        <v>35</v>
      </c>
      <c r="D29" s="229"/>
      <c r="E29" s="196" t="s">
        <v>353</v>
      </c>
      <c r="F29" s="61" t="s">
        <v>342</v>
      </c>
      <c r="G29" s="61"/>
    </row>
    <row r="30" spans="1:7" ht="12" customHeight="1">
      <c r="A30" s="257"/>
      <c r="B30" s="242"/>
      <c r="C30" s="242"/>
      <c r="D30" s="229"/>
      <c r="E30" s="61"/>
      <c r="F30" s="61" t="s">
        <v>1258</v>
      </c>
      <c r="G30" s="61"/>
    </row>
    <row r="31" spans="1:7" ht="12" customHeight="1">
      <c r="A31" s="249">
        <v>8</v>
      </c>
      <c r="B31" s="203" t="s">
        <v>1125</v>
      </c>
      <c r="C31" s="203"/>
      <c r="D31" s="229"/>
      <c r="E31" s="61"/>
      <c r="F31" s="206" t="s">
        <v>1426</v>
      </c>
      <c r="G31" s="680">
        <v>13</v>
      </c>
    </row>
    <row r="32" spans="1:7" ht="12" customHeight="1">
      <c r="A32" s="249"/>
      <c r="B32" s="203" t="s">
        <v>870</v>
      </c>
      <c r="C32" s="203"/>
      <c r="D32" s="229"/>
      <c r="E32" s="242"/>
      <c r="F32" s="252"/>
      <c r="G32" s="242"/>
    </row>
    <row r="33" spans="1:7" ht="12" customHeight="1">
      <c r="A33" s="258"/>
      <c r="B33" s="203" t="s">
        <v>1417</v>
      </c>
      <c r="C33" s="203"/>
      <c r="D33" s="229"/>
      <c r="E33" s="196" t="s">
        <v>356</v>
      </c>
      <c r="F33" s="203" t="s">
        <v>1427</v>
      </c>
      <c r="G33" s="203"/>
    </row>
    <row r="34" spans="1:7" ht="12" customHeight="1">
      <c r="A34" s="258"/>
      <c r="B34" s="206" t="s">
        <v>664</v>
      </c>
      <c r="C34" s="205">
        <v>38</v>
      </c>
      <c r="D34" s="229"/>
      <c r="E34" s="203"/>
      <c r="F34" s="206" t="s">
        <v>981</v>
      </c>
      <c r="G34" s="205">
        <v>14</v>
      </c>
    </row>
    <row r="35" spans="1:7" ht="12" customHeight="1">
      <c r="A35" s="257"/>
      <c r="B35" s="252"/>
      <c r="C35" s="242"/>
      <c r="D35" s="229"/>
      <c r="E35" s="242"/>
      <c r="F35" s="242"/>
      <c r="G35" s="242"/>
    </row>
    <row r="36" spans="1:7" ht="12" customHeight="1">
      <c r="A36" s="249" t="s">
        <v>1124</v>
      </c>
      <c r="B36" s="203" t="s">
        <v>1126</v>
      </c>
      <c r="C36" s="203"/>
      <c r="D36" s="229"/>
      <c r="E36" s="203" t="s">
        <v>364</v>
      </c>
      <c r="F36" s="203" t="s">
        <v>1297</v>
      </c>
      <c r="G36" s="203"/>
    </row>
    <row r="37" spans="1:7" ht="12" customHeight="1">
      <c r="A37" s="258"/>
      <c r="B37" s="203" t="s">
        <v>871</v>
      </c>
      <c r="C37" s="203"/>
      <c r="D37" s="229"/>
      <c r="E37" s="203"/>
      <c r="F37" s="203" t="s">
        <v>1298</v>
      </c>
      <c r="G37" s="203"/>
    </row>
    <row r="38" spans="1:7" ht="12" customHeight="1">
      <c r="A38" s="258"/>
      <c r="B38" s="203" t="s">
        <v>1417</v>
      </c>
      <c r="C38" s="203"/>
      <c r="D38" s="229"/>
      <c r="E38" s="203"/>
      <c r="F38" s="203" t="s">
        <v>357</v>
      </c>
      <c r="G38" s="203"/>
    </row>
    <row r="39" spans="1:7" ht="12" customHeight="1">
      <c r="A39" s="249"/>
      <c r="B39" s="206" t="s">
        <v>664</v>
      </c>
      <c r="C39" s="205">
        <v>38</v>
      </c>
      <c r="D39" s="229"/>
      <c r="E39" s="203"/>
      <c r="F39" s="203" t="s">
        <v>1428</v>
      </c>
      <c r="G39" s="203"/>
    </row>
    <row r="40" spans="1:7" ht="12" customHeight="1">
      <c r="A40" s="257"/>
      <c r="B40" s="242"/>
      <c r="C40" s="242"/>
      <c r="D40" s="229"/>
      <c r="E40" s="203"/>
      <c r="F40" s="206" t="s">
        <v>232</v>
      </c>
      <c r="G40" s="205">
        <v>15</v>
      </c>
    </row>
    <row r="41" spans="1:7" ht="12" customHeight="1">
      <c r="A41" s="258">
        <v>10</v>
      </c>
      <c r="B41" s="203" t="s">
        <v>1418</v>
      </c>
      <c r="C41" s="203"/>
      <c r="D41" s="229"/>
      <c r="E41" s="242"/>
      <c r="F41" s="242"/>
      <c r="G41" s="242"/>
    </row>
    <row r="42" spans="1:7" ht="12" customHeight="1">
      <c r="A42" s="258"/>
      <c r="B42" s="206" t="s">
        <v>872</v>
      </c>
      <c r="C42" s="205">
        <v>50</v>
      </c>
      <c r="D42" s="229"/>
      <c r="E42" s="203" t="s">
        <v>399</v>
      </c>
      <c r="F42" s="203" t="s">
        <v>233</v>
      </c>
      <c r="G42" s="203"/>
    </row>
    <row r="43" spans="1:7" ht="12" customHeight="1">
      <c r="A43" s="257"/>
      <c r="B43" s="242"/>
      <c r="C43" s="242"/>
      <c r="D43" s="229"/>
      <c r="E43" s="203"/>
      <c r="F43" s="203" t="s">
        <v>171</v>
      </c>
      <c r="G43" s="203"/>
    </row>
    <row r="44" spans="1:7" ht="12" customHeight="1">
      <c r="A44" s="258">
        <v>11</v>
      </c>
      <c r="B44" s="203" t="s">
        <v>873</v>
      </c>
      <c r="C44" s="203"/>
      <c r="D44" s="229"/>
      <c r="E44" s="203"/>
      <c r="F44" s="203" t="s">
        <v>234</v>
      </c>
      <c r="G44" s="203"/>
    </row>
    <row r="45" spans="1:7" ht="12" customHeight="1">
      <c r="A45" s="258"/>
      <c r="B45" s="206" t="s">
        <v>1419</v>
      </c>
      <c r="C45" s="205">
        <v>53</v>
      </c>
      <c r="D45" s="229"/>
      <c r="E45" s="203"/>
      <c r="F45" s="206" t="s">
        <v>1429</v>
      </c>
      <c r="G45" s="205">
        <v>16</v>
      </c>
    </row>
    <row r="46" spans="1:7" ht="12" customHeight="1">
      <c r="A46" s="257"/>
      <c r="B46" s="242"/>
      <c r="C46" s="242"/>
      <c r="D46" s="229"/>
      <c r="E46" s="242"/>
      <c r="F46" s="252"/>
      <c r="G46" s="242"/>
    </row>
    <row r="47" spans="1:7" ht="12" customHeight="1">
      <c r="A47" s="258">
        <v>12</v>
      </c>
      <c r="B47" s="203" t="s">
        <v>874</v>
      </c>
      <c r="C47" s="203"/>
      <c r="D47" s="229"/>
      <c r="E47" s="203" t="s">
        <v>401</v>
      </c>
      <c r="F47" s="203" t="s">
        <v>1430</v>
      </c>
      <c r="G47" s="203"/>
    </row>
    <row r="48" spans="1:7" ht="12" customHeight="1">
      <c r="A48" s="258"/>
      <c r="B48" s="206" t="s">
        <v>1420</v>
      </c>
      <c r="C48" s="205">
        <v>53</v>
      </c>
      <c r="D48" s="229"/>
      <c r="E48" s="203"/>
      <c r="F48" s="203" t="s">
        <v>1431</v>
      </c>
      <c r="G48" s="203"/>
    </row>
    <row r="49" spans="1:7" ht="12" customHeight="1">
      <c r="A49" s="257"/>
      <c r="B49" s="252"/>
      <c r="C49" s="242"/>
      <c r="D49" s="229"/>
      <c r="E49" s="203"/>
      <c r="F49" s="206" t="s">
        <v>672</v>
      </c>
      <c r="G49" s="205">
        <v>17</v>
      </c>
    </row>
    <row r="50" spans="1:7" ht="12" customHeight="1">
      <c r="A50" s="61">
        <v>13</v>
      </c>
      <c r="B50" s="61" t="s">
        <v>61</v>
      </c>
      <c r="C50" s="61"/>
      <c r="D50" s="229"/>
      <c r="E50" s="242"/>
      <c r="F50" s="252"/>
      <c r="G50" s="242"/>
    </row>
    <row r="51" spans="1:7" ht="12" customHeight="1">
      <c r="A51" s="61"/>
      <c r="B51" s="206" t="s">
        <v>1421</v>
      </c>
      <c r="C51" s="680">
        <v>61</v>
      </c>
      <c r="D51" s="229"/>
      <c r="E51" s="61" t="s">
        <v>403</v>
      </c>
      <c r="F51" s="61" t="s">
        <v>1432</v>
      </c>
      <c r="G51" s="61"/>
    </row>
    <row r="52" spans="1:7" ht="12" customHeight="1">
      <c r="A52" s="232"/>
      <c r="B52" s="229"/>
      <c r="C52" s="229"/>
      <c r="D52" s="229"/>
      <c r="E52" s="61"/>
      <c r="F52" s="61" t="s">
        <v>1431</v>
      </c>
      <c r="G52" s="61"/>
    </row>
    <row r="53" spans="1:7" ht="12" customHeight="1">
      <c r="A53" s="232"/>
      <c r="B53" s="229"/>
      <c r="C53" s="229"/>
      <c r="D53" s="229"/>
      <c r="E53" s="61"/>
      <c r="F53" s="206" t="s">
        <v>672</v>
      </c>
      <c r="G53" s="680">
        <v>18</v>
      </c>
    </row>
    <row r="54" spans="1:7" ht="12" customHeight="1">
      <c r="A54" s="232"/>
      <c r="B54" s="229"/>
      <c r="C54" s="229"/>
      <c r="D54" s="229"/>
      <c r="E54" s="203"/>
      <c r="F54" s="206"/>
      <c r="G54" s="203"/>
    </row>
    <row r="55" spans="1:7" ht="12" customHeight="1">
      <c r="A55" s="232"/>
      <c r="B55" s="229"/>
      <c r="C55" s="229"/>
      <c r="D55" s="229"/>
      <c r="E55" s="203"/>
      <c r="F55" s="206"/>
      <c r="G55" s="204"/>
    </row>
    <row r="56" spans="1:7" ht="12" customHeight="1">
      <c r="A56" s="232"/>
      <c r="B56" s="229"/>
      <c r="C56" s="229"/>
      <c r="D56" s="229"/>
      <c r="E56" s="232"/>
      <c r="F56" s="229"/>
      <c r="G56" s="229"/>
    </row>
    <row r="57" spans="1:7" ht="20.399999999999999" customHeight="1">
      <c r="C57" s="121" t="s">
        <v>172</v>
      </c>
      <c r="G57" s="121" t="s">
        <v>172</v>
      </c>
    </row>
    <row r="58" spans="1:7" ht="12" customHeight="1">
      <c r="A58" s="237"/>
      <c r="B58" s="229"/>
      <c r="C58" s="232"/>
      <c r="D58" s="229"/>
      <c r="E58" s="230"/>
      <c r="F58" s="229"/>
      <c r="G58" s="235"/>
    </row>
    <row r="59" spans="1:7">
      <c r="A59" s="247">
        <v>2</v>
      </c>
      <c r="B59" s="248" t="s">
        <v>509</v>
      </c>
      <c r="C59" s="248"/>
      <c r="D59" s="229"/>
      <c r="E59" s="197" t="s">
        <v>411</v>
      </c>
      <c r="F59" s="203" t="s">
        <v>414</v>
      </c>
      <c r="G59" s="203"/>
    </row>
    <row r="60" spans="1:7" ht="12" customHeight="1">
      <c r="A60" s="248"/>
      <c r="B60" s="248" t="s">
        <v>508</v>
      </c>
      <c r="C60" s="248"/>
      <c r="D60" s="229"/>
      <c r="E60" s="203"/>
      <c r="F60" s="206" t="s">
        <v>1443</v>
      </c>
      <c r="G60" s="205">
        <v>27</v>
      </c>
    </row>
    <row r="61" spans="1:7" ht="12" customHeight="1">
      <c r="A61" s="242"/>
      <c r="B61" s="252"/>
      <c r="C61" s="242"/>
      <c r="D61" s="229"/>
      <c r="E61" s="203"/>
      <c r="F61" s="206"/>
      <c r="G61" s="203"/>
    </row>
    <row r="62" spans="1:7" ht="12" customHeight="1">
      <c r="A62" s="236" t="s">
        <v>1071</v>
      </c>
      <c r="B62" s="235" t="s">
        <v>328</v>
      </c>
      <c r="C62" s="235"/>
      <c r="D62" s="229"/>
      <c r="E62" s="197" t="s">
        <v>412</v>
      </c>
      <c r="F62" s="203" t="s">
        <v>1444</v>
      </c>
      <c r="G62" s="203"/>
    </row>
    <row r="63" spans="1:7" ht="12" customHeight="1">
      <c r="A63" s="251"/>
      <c r="B63" s="242"/>
      <c r="C63" s="242"/>
      <c r="D63" s="229"/>
      <c r="E63" s="203"/>
      <c r="F63" s="206" t="s">
        <v>415</v>
      </c>
      <c r="G63" s="205">
        <v>28</v>
      </c>
    </row>
    <row r="64" spans="1:7" ht="12" customHeight="1">
      <c r="A64" s="196" t="s">
        <v>330</v>
      </c>
      <c r="B64" s="203" t="s">
        <v>1433</v>
      </c>
      <c r="C64" s="203"/>
      <c r="D64" s="229"/>
      <c r="E64" s="237"/>
      <c r="F64" s="229"/>
      <c r="G64" s="229"/>
    </row>
    <row r="65" spans="1:7" ht="12" customHeight="1">
      <c r="A65" s="203"/>
      <c r="B65" s="206" t="s">
        <v>659</v>
      </c>
      <c r="C65" s="205">
        <v>19</v>
      </c>
      <c r="D65" s="229"/>
      <c r="E65" s="235" t="s">
        <v>1027</v>
      </c>
      <c r="F65" s="235" t="s">
        <v>416</v>
      </c>
      <c r="G65" s="235"/>
    </row>
    <row r="66" spans="1:7" ht="12" customHeight="1">
      <c r="A66" s="251"/>
      <c r="B66" s="242"/>
      <c r="C66" s="242"/>
      <c r="D66" s="229"/>
      <c r="E66" s="230"/>
      <c r="F66" s="235" t="s">
        <v>417</v>
      </c>
      <c r="G66" s="235"/>
    </row>
    <row r="67" spans="1:7" ht="12" customHeight="1">
      <c r="A67" s="196" t="s">
        <v>332</v>
      </c>
      <c r="B67" s="203" t="s">
        <v>875</v>
      </c>
      <c r="C67" s="203"/>
      <c r="D67" s="229"/>
      <c r="E67" s="251"/>
      <c r="F67" s="242"/>
      <c r="G67" s="242"/>
    </row>
    <row r="68" spans="1:7" ht="12" customHeight="1">
      <c r="A68" s="203"/>
      <c r="B68" s="206" t="s">
        <v>1207</v>
      </c>
      <c r="C68" s="205">
        <v>20</v>
      </c>
      <c r="D68" s="229"/>
      <c r="E68" s="196" t="s">
        <v>419</v>
      </c>
      <c r="F68" s="203" t="s">
        <v>1445</v>
      </c>
      <c r="G68" s="203"/>
    </row>
    <row r="69" spans="1:7" ht="12" customHeight="1">
      <c r="A69" s="229"/>
      <c r="B69" s="238"/>
      <c r="C69" s="229"/>
      <c r="D69" s="229"/>
      <c r="E69" s="203"/>
      <c r="F69" s="206" t="s">
        <v>664</v>
      </c>
      <c r="G69" s="205">
        <v>29</v>
      </c>
    </row>
    <row r="70" spans="1:7" ht="12" customHeight="1">
      <c r="A70" s="197" t="s">
        <v>335</v>
      </c>
      <c r="B70" s="203" t="s">
        <v>1013</v>
      </c>
      <c r="C70" s="203"/>
      <c r="D70" s="229"/>
      <c r="E70" s="251"/>
      <c r="F70" s="242"/>
      <c r="G70" s="242"/>
    </row>
    <row r="71" spans="1:7" ht="12" customHeight="1">
      <c r="A71" s="203"/>
      <c r="B71" s="203" t="s">
        <v>876</v>
      </c>
      <c r="C71" s="203"/>
      <c r="D71" s="229"/>
      <c r="E71" s="114" t="s">
        <v>421</v>
      </c>
      <c r="F71" s="203" t="s">
        <v>878</v>
      </c>
      <c r="G71" s="203"/>
    </row>
    <row r="72" spans="1:7" ht="12" customHeight="1">
      <c r="A72" s="203"/>
      <c r="B72" s="206" t="s">
        <v>1208</v>
      </c>
      <c r="C72" s="205">
        <v>20</v>
      </c>
      <c r="D72" s="229"/>
      <c r="E72" s="203"/>
      <c r="F72" s="206" t="s">
        <v>1446</v>
      </c>
      <c r="G72" s="205">
        <v>29</v>
      </c>
    </row>
    <row r="73" spans="1:7" ht="12" customHeight="1">
      <c r="A73" s="237"/>
      <c r="B73" s="229"/>
      <c r="C73" s="229"/>
      <c r="D73" s="229"/>
      <c r="E73" s="242"/>
      <c r="F73" s="252"/>
      <c r="G73" s="242"/>
    </row>
    <row r="74" spans="1:7" ht="12" customHeight="1">
      <c r="A74" s="203" t="s">
        <v>337</v>
      </c>
      <c r="B74" s="203" t="s">
        <v>338</v>
      </c>
      <c r="C74" s="203"/>
      <c r="D74" s="229"/>
      <c r="E74" s="114" t="s">
        <v>423</v>
      </c>
      <c r="F74" s="203" t="s">
        <v>424</v>
      </c>
      <c r="G74" s="203"/>
    </row>
    <row r="75" spans="1:7" ht="12" customHeight="1">
      <c r="A75" s="203"/>
      <c r="B75" s="203" t="s">
        <v>1209</v>
      </c>
      <c r="C75" s="203"/>
      <c r="D75" s="229"/>
      <c r="E75" s="197"/>
      <c r="F75" s="206" t="s">
        <v>1447</v>
      </c>
      <c r="G75" s="205">
        <v>30</v>
      </c>
    </row>
    <row r="76" spans="1:7" ht="12" customHeight="1">
      <c r="A76" s="197"/>
      <c r="B76" s="203" t="s">
        <v>1210</v>
      </c>
      <c r="C76" s="203"/>
      <c r="D76" s="229"/>
      <c r="E76" s="242"/>
      <c r="F76" s="242"/>
      <c r="G76" s="242"/>
    </row>
    <row r="77" spans="1:7" ht="12" customHeight="1">
      <c r="A77" s="203"/>
      <c r="B77" s="206" t="s">
        <v>340</v>
      </c>
      <c r="C77" s="205">
        <v>21</v>
      </c>
      <c r="D77" s="229"/>
      <c r="E77" s="196" t="s">
        <v>425</v>
      </c>
      <c r="F77" s="203" t="s">
        <v>426</v>
      </c>
      <c r="G77" s="203"/>
    </row>
    <row r="78" spans="1:7" ht="12" customHeight="1">
      <c r="A78" s="235"/>
      <c r="B78" s="235"/>
      <c r="C78" s="229"/>
      <c r="D78" s="229"/>
      <c r="E78" s="197"/>
      <c r="F78" s="206" t="s">
        <v>1448</v>
      </c>
      <c r="G78" s="205">
        <v>31</v>
      </c>
    </row>
    <row r="79" spans="1:7" ht="12" customHeight="1">
      <c r="A79" s="197" t="s">
        <v>352</v>
      </c>
      <c r="B79" s="203" t="s">
        <v>355</v>
      </c>
      <c r="C79" s="203"/>
      <c r="D79" s="229"/>
      <c r="E79" s="251"/>
      <c r="F79" s="242"/>
      <c r="G79" s="242"/>
    </row>
    <row r="80" spans="1:7" ht="12" customHeight="1">
      <c r="A80" s="203"/>
      <c r="B80" s="206" t="s">
        <v>1211</v>
      </c>
      <c r="C80" s="205">
        <v>22</v>
      </c>
      <c r="D80" s="229"/>
      <c r="E80" s="196" t="s">
        <v>428</v>
      </c>
      <c r="F80" s="203" t="s">
        <v>879</v>
      </c>
      <c r="G80" s="203"/>
    </row>
    <row r="81" spans="1:7" ht="12" customHeight="1">
      <c r="A81" s="242"/>
      <c r="B81" s="252"/>
      <c r="C81" s="242"/>
      <c r="D81" s="229"/>
      <c r="E81" s="203"/>
      <c r="F81" s="203" t="s">
        <v>1449</v>
      </c>
      <c r="G81" s="203"/>
    </row>
    <row r="82" spans="1:7" ht="12" customHeight="1">
      <c r="A82" s="114" t="s">
        <v>354</v>
      </c>
      <c r="B82" s="203" t="s">
        <v>510</v>
      </c>
      <c r="C82" s="203"/>
      <c r="D82" s="229"/>
      <c r="E82" s="203"/>
      <c r="F82" s="206" t="s">
        <v>664</v>
      </c>
      <c r="G82" s="205">
        <v>31</v>
      </c>
    </row>
    <row r="83" spans="1:7" ht="12" customHeight="1">
      <c r="A83" s="203"/>
      <c r="B83" s="206" t="s">
        <v>1434</v>
      </c>
      <c r="C83" s="205">
        <v>22</v>
      </c>
      <c r="D83" s="229"/>
      <c r="E83" s="242"/>
      <c r="F83" s="242"/>
      <c r="G83" s="242"/>
    </row>
    <row r="84" spans="1:7" ht="12" customHeight="1">
      <c r="A84" s="242"/>
      <c r="B84" s="252"/>
      <c r="C84" s="242"/>
      <c r="D84" s="229"/>
      <c r="E84" s="196" t="s">
        <v>431</v>
      </c>
      <c r="F84" s="203" t="s">
        <v>432</v>
      </c>
      <c r="G84" s="203"/>
    </row>
    <row r="85" spans="1:7" ht="12" customHeight="1">
      <c r="A85" s="114" t="s">
        <v>358</v>
      </c>
      <c r="B85" s="203" t="s">
        <v>877</v>
      </c>
      <c r="C85" s="203"/>
      <c r="D85" s="229"/>
      <c r="E85" s="203"/>
      <c r="F85" s="206" t="s">
        <v>1450</v>
      </c>
      <c r="G85" s="205">
        <v>32</v>
      </c>
    </row>
    <row r="86" spans="1:7" ht="12" customHeight="1">
      <c r="A86" s="203"/>
      <c r="B86" s="206" t="s">
        <v>1435</v>
      </c>
      <c r="C86" s="205">
        <v>23</v>
      </c>
      <c r="D86" s="229"/>
      <c r="E86" s="251"/>
      <c r="F86" s="242"/>
      <c r="G86" s="242"/>
    </row>
    <row r="87" spans="1:7" ht="12" customHeight="1">
      <c r="A87" s="242"/>
      <c r="B87" s="252"/>
      <c r="C87" s="242"/>
      <c r="D87" s="229"/>
      <c r="E87" s="196" t="s">
        <v>433</v>
      </c>
      <c r="F87" s="203" t="s">
        <v>434</v>
      </c>
      <c r="G87" s="203"/>
    </row>
    <row r="88" spans="1:7" ht="12" customHeight="1">
      <c r="A88" s="197" t="s">
        <v>359</v>
      </c>
      <c r="B88" s="203" t="s">
        <v>397</v>
      </c>
      <c r="C88" s="203"/>
      <c r="D88" s="229"/>
      <c r="E88" s="203"/>
      <c r="F88" s="203" t="s">
        <v>436</v>
      </c>
      <c r="G88" s="203"/>
    </row>
    <row r="89" spans="1:7" ht="12" customHeight="1">
      <c r="A89" s="203"/>
      <c r="B89" s="203" t="s">
        <v>398</v>
      </c>
      <c r="C89" s="203"/>
      <c r="D89" s="229"/>
      <c r="E89" s="203"/>
      <c r="F89" s="203" t="s">
        <v>438</v>
      </c>
      <c r="G89" s="203"/>
    </row>
    <row r="90" spans="1:7" ht="12" customHeight="1">
      <c r="A90" s="203"/>
      <c r="B90" s="206" t="s">
        <v>1436</v>
      </c>
      <c r="C90" s="205">
        <v>23</v>
      </c>
      <c r="D90" s="229"/>
      <c r="E90" s="203"/>
      <c r="F90" s="206" t="s">
        <v>1450</v>
      </c>
      <c r="G90" s="205">
        <v>32</v>
      </c>
    </row>
    <row r="91" spans="1:7" ht="12" customHeight="1">
      <c r="A91" s="229"/>
      <c r="B91" s="238"/>
      <c r="C91" s="229"/>
      <c r="D91" s="229"/>
      <c r="E91" s="251"/>
      <c r="F91" s="242"/>
      <c r="G91" s="242"/>
    </row>
    <row r="92" spans="1:7" ht="12" customHeight="1">
      <c r="A92" s="114" t="s">
        <v>389</v>
      </c>
      <c r="B92" s="203" t="s">
        <v>365</v>
      </c>
      <c r="C92" s="203"/>
      <c r="D92" s="229"/>
      <c r="E92" s="196" t="s">
        <v>440</v>
      </c>
      <c r="F92" s="203" t="s">
        <v>111</v>
      </c>
      <c r="G92" s="203"/>
    </row>
    <row r="93" spans="1:7" ht="12" customHeight="1">
      <c r="A93" s="203"/>
      <c r="B93" s="206" t="s">
        <v>1437</v>
      </c>
      <c r="C93" s="205">
        <v>24</v>
      </c>
      <c r="D93" s="229"/>
      <c r="E93" s="203"/>
      <c r="F93" s="203" t="s">
        <v>112</v>
      </c>
      <c r="G93" s="203"/>
    </row>
    <row r="94" spans="1:7" ht="12" customHeight="1">
      <c r="A94" s="242"/>
      <c r="B94" s="252"/>
      <c r="C94" s="242"/>
      <c r="D94" s="229"/>
      <c r="E94" s="203"/>
      <c r="F94" s="206" t="s">
        <v>1251</v>
      </c>
      <c r="G94" s="205">
        <v>33</v>
      </c>
    </row>
    <row r="95" spans="1:7" ht="12" customHeight="1">
      <c r="A95" s="114" t="s">
        <v>400</v>
      </c>
      <c r="B95" s="203" t="s">
        <v>660</v>
      </c>
      <c r="C95" s="203"/>
      <c r="D95" s="229"/>
      <c r="E95" s="242"/>
      <c r="F95" s="252"/>
      <c r="G95" s="242"/>
    </row>
    <row r="96" spans="1:7" ht="12" customHeight="1">
      <c r="A96" s="203"/>
      <c r="B96" s="206" t="s">
        <v>1438</v>
      </c>
      <c r="C96" s="205">
        <v>24</v>
      </c>
      <c r="D96" s="229"/>
      <c r="E96" s="196" t="s">
        <v>441</v>
      </c>
      <c r="F96" s="203" t="s">
        <v>53</v>
      </c>
      <c r="G96" s="203"/>
    </row>
    <row r="97" spans="1:7" ht="12" customHeight="1">
      <c r="A97" s="242"/>
      <c r="B97" s="242"/>
      <c r="C97" s="242"/>
      <c r="D97" s="229"/>
      <c r="E97" s="197"/>
      <c r="F97" s="206" t="s">
        <v>1252</v>
      </c>
      <c r="G97" s="205">
        <v>33</v>
      </c>
    </row>
    <row r="98" spans="1:7" ht="12" customHeight="1">
      <c r="A98" s="114" t="s">
        <v>402</v>
      </c>
      <c r="B98" s="203" t="s">
        <v>405</v>
      </c>
      <c r="C98" s="203"/>
      <c r="D98" s="229"/>
      <c r="E98" s="242"/>
      <c r="F98" s="242"/>
      <c r="G98" s="242"/>
    </row>
    <row r="99" spans="1:7" ht="12" customHeight="1">
      <c r="A99" s="197"/>
      <c r="B99" s="203" t="s">
        <v>1439</v>
      </c>
      <c r="C99" s="203"/>
      <c r="D99" s="229"/>
      <c r="E99" s="196" t="s">
        <v>444</v>
      </c>
      <c r="F99" s="203" t="s">
        <v>113</v>
      </c>
      <c r="G99" s="203"/>
    </row>
    <row r="100" spans="1:7" ht="12" customHeight="1">
      <c r="A100" s="197"/>
      <c r="B100" s="206" t="s">
        <v>661</v>
      </c>
      <c r="C100" s="205">
        <v>25</v>
      </c>
      <c r="D100" s="229"/>
      <c r="E100" s="197"/>
      <c r="F100" s="203" t="s">
        <v>114</v>
      </c>
      <c r="G100" s="203"/>
    </row>
    <row r="101" spans="1:7" ht="12" customHeight="1">
      <c r="A101" s="242"/>
      <c r="B101" s="261"/>
      <c r="C101" s="242"/>
      <c r="D101" s="229"/>
      <c r="E101" s="197"/>
      <c r="F101" s="203" t="s">
        <v>115</v>
      </c>
      <c r="G101" s="203"/>
    </row>
    <row r="102" spans="1:7" ht="12" customHeight="1">
      <c r="A102" s="114" t="s">
        <v>404</v>
      </c>
      <c r="B102" s="203" t="s">
        <v>407</v>
      </c>
      <c r="C102" s="203"/>
      <c r="D102" s="229"/>
      <c r="E102" s="203"/>
      <c r="F102" s="206" t="s">
        <v>1278</v>
      </c>
      <c r="G102" s="205">
        <v>34</v>
      </c>
    </row>
    <row r="103" spans="1:7" ht="12" customHeight="1">
      <c r="A103" s="203"/>
      <c r="B103" s="203" t="s">
        <v>1440</v>
      </c>
      <c r="C103" s="203"/>
      <c r="D103" s="229"/>
      <c r="E103" s="242"/>
      <c r="F103" s="252"/>
      <c r="G103" s="242"/>
    </row>
    <row r="104" spans="1:7" ht="12" customHeight="1">
      <c r="A104" s="197"/>
      <c r="B104" s="206" t="s">
        <v>1055</v>
      </c>
      <c r="C104" s="205">
        <v>25</v>
      </c>
      <c r="D104" s="229"/>
      <c r="E104" s="196" t="s">
        <v>408</v>
      </c>
      <c r="F104" s="203" t="s">
        <v>529</v>
      </c>
      <c r="G104" s="203"/>
    </row>
    <row r="105" spans="1:7" ht="12" customHeight="1">
      <c r="A105" s="242"/>
      <c r="B105" s="252"/>
      <c r="C105" s="242"/>
      <c r="D105" s="229"/>
      <c r="E105" s="203"/>
      <c r="F105" s="203" t="s">
        <v>514</v>
      </c>
      <c r="G105" s="203"/>
    </row>
    <row r="106" spans="1:7" ht="12" customHeight="1">
      <c r="A106" s="114" t="s">
        <v>406</v>
      </c>
      <c r="B106" s="203" t="s">
        <v>662</v>
      </c>
      <c r="C106" s="203"/>
      <c r="D106" s="229"/>
      <c r="E106" s="203"/>
      <c r="F106" s="206" t="s">
        <v>1253</v>
      </c>
      <c r="G106" s="205">
        <v>34</v>
      </c>
    </row>
    <row r="107" spans="1:7" ht="12" customHeight="1">
      <c r="A107" s="197"/>
      <c r="B107" s="203" t="s">
        <v>663</v>
      </c>
      <c r="C107" s="203"/>
      <c r="D107" s="229"/>
      <c r="E107" s="242"/>
      <c r="F107" s="252"/>
      <c r="G107" s="242"/>
    </row>
    <row r="108" spans="1:7" ht="12" customHeight="1">
      <c r="A108" s="203"/>
      <c r="B108" s="203" t="s">
        <v>1441</v>
      </c>
      <c r="C108" s="203"/>
      <c r="D108" s="229"/>
      <c r="E108" s="196" t="s">
        <v>410</v>
      </c>
      <c r="F108" s="61" t="s">
        <v>54</v>
      </c>
      <c r="G108" s="61"/>
    </row>
    <row r="109" spans="1:7" ht="12" customHeight="1">
      <c r="A109" s="203"/>
      <c r="B109" s="206" t="s">
        <v>1217</v>
      </c>
      <c r="C109" s="205">
        <v>26</v>
      </c>
      <c r="D109" s="229"/>
      <c r="E109" s="61"/>
      <c r="F109" s="206" t="s">
        <v>1251</v>
      </c>
      <c r="G109" s="680">
        <v>36</v>
      </c>
    </row>
    <row r="110" spans="1:7" ht="12" customHeight="1">
      <c r="A110"/>
      <c r="B110"/>
      <c r="C110"/>
      <c r="D110" s="229"/>
      <c r="E110" s="197"/>
      <c r="F110" s="206"/>
      <c r="G110" s="203"/>
    </row>
    <row r="111" spans="1:7" ht="12" customHeight="1">
      <c r="A111" s="61" t="s">
        <v>409</v>
      </c>
      <c r="B111" s="61" t="s">
        <v>413</v>
      </c>
      <c r="C111" s="61"/>
      <c r="D111" s="229"/>
      <c r="E111" s="242"/>
      <c r="F111" s="242"/>
      <c r="G111" s="242"/>
    </row>
    <row r="112" spans="1:7" ht="12" customHeight="1">
      <c r="A112" s="61"/>
      <c r="B112" s="206" t="s">
        <v>1442</v>
      </c>
      <c r="C112" s="680">
        <v>27</v>
      </c>
      <c r="D112" s="239"/>
      <c r="E112" s="39"/>
      <c r="G112" s="39"/>
    </row>
    <row r="113" spans="1:7" ht="12" customHeight="1">
      <c r="A113" s="203"/>
      <c r="B113" s="203"/>
      <c r="C113" s="204"/>
      <c r="D113" s="239"/>
      <c r="E113" s="39"/>
      <c r="G113" s="39"/>
    </row>
    <row r="114" spans="1:7" ht="12" customHeight="1">
      <c r="A114" s="203"/>
      <c r="B114" s="206"/>
      <c r="C114" s="204"/>
      <c r="D114" s="239"/>
      <c r="E114" s="39"/>
      <c r="G114" s="39"/>
    </row>
    <row r="115" spans="1:7" ht="12" customHeight="1">
      <c r="A115" s="231"/>
      <c r="B115" s="229"/>
      <c r="C115" s="235"/>
      <c r="D115" s="239"/>
      <c r="E115" s="203"/>
      <c r="F115" s="206"/>
    </row>
    <row r="116" spans="1:7" ht="12" customHeight="1">
      <c r="A116" s="197"/>
      <c r="B116" s="203"/>
      <c r="C116" s="203"/>
      <c r="D116" s="239"/>
      <c r="E116" s="230"/>
      <c r="F116" s="229"/>
      <c r="G116" s="235"/>
    </row>
    <row r="117" spans="1:7" ht="12" customHeight="1">
      <c r="A117" s="203"/>
      <c r="B117" s="206"/>
      <c r="C117" s="205"/>
      <c r="D117" s="229"/>
      <c r="E117" s="197"/>
      <c r="F117" s="203"/>
      <c r="G117" s="204"/>
    </row>
    <row r="118" spans="1:7" ht="12" customHeight="1">
      <c r="A118" s="203"/>
      <c r="B118" s="203"/>
      <c r="C118" s="205"/>
      <c r="D118" s="229"/>
      <c r="E118" s="203"/>
      <c r="F118" s="206"/>
      <c r="G118" s="204"/>
    </row>
    <row r="119" spans="1:7" ht="12" customHeight="1">
      <c r="A119" s="203"/>
      <c r="B119" s="203"/>
      <c r="C119" s="205"/>
      <c r="D119" s="229"/>
      <c r="E119" s="230"/>
      <c r="F119" s="229"/>
      <c r="G119" s="235"/>
    </row>
    <row r="120" spans="1:7" ht="20.399999999999999" customHeight="1">
      <c r="C120" s="121" t="s">
        <v>172</v>
      </c>
      <c r="G120" s="121" t="s">
        <v>172</v>
      </c>
    </row>
    <row r="121" spans="1:7" ht="12" customHeight="1">
      <c r="A121" s="231"/>
      <c r="B121" s="229"/>
      <c r="C121" s="235"/>
      <c r="D121" s="229"/>
      <c r="E121" s="230"/>
      <c r="F121" s="229"/>
      <c r="G121" s="235"/>
    </row>
    <row r="122" spans="1:7" ht="12" customHeight="1">
      <c r="A122" s="247" t="s">
        <v>1028</v>
      </c>
      <c r="B122" s="248" t="s">
        <v>1011</v>
      </c>
      <c r="C122" s="248"/>
      <c r="D122" s="229"/>
      <c r="E122" s="61" t="s">
        <v>459</v>
      </c>
      <c r="F122" s="61" t="s">
        <v>778</v>
      </c>
      <c r="G122" s="61"/>
    </row>
    <row r="123" spans="1:7" ht="12" customHeight="1">
      <c r="A123" s="248"/>
      <c r="B123" s="248" t="s">
        <v>418</v>
      </c>
      <c r="C123" s="248"/>
      <c r="D123" s="229"/>
      <c r="E123" s="61"/>
      <c r="F123" s="61" t="s">
        <v>779</v>
      </c>
      <c r="G123" s="61"/>
    </row>
    <row r="124" spans="1:7" ht="12" customHeight="1">
      <c r="A124" s="242"/>
      <c r="B124" s="252"/>
      <c r="C124" s="242"/>
      <c r="D124" s="229"/>
      <c r="E124" s="61"/>
      <c r="F124" s="206" t="s">
        <v>1457</v>
      </c>
      <c r="G124" s="680">
        <v>44</v>
      </c>
    </row>
    <row r="125" spans="1:7" ht="12" customHeight="1">
      <c r="A125" s="114" t="s">
        <v>420</v>
      </c>
      <c r="B125" s="203" t="s">
        <v>481</v>
      </c>
      <c r="C125" s="203"/>
      <c r="D125" s="229"/>
      <c r="E125" s="197"/>
      <c r="F125" s="206"/>
      <c r="G125" s="203"/>
    </row>
    <row r="126" spans="1:7" ht="12" customHeight="1">
      <c r="A126" s="203"/>
      <c r="B126" s="203" t="s">
        <v>493</v>
      </c>
      <c r="C126" s="203"/>
      <c r="D126" s="229"/>
      <c r="E126" s="61" t="s">
        <v>461</v>
      </c>
      <c r="F126" s="61" t="s">
        <v>780</v>
      </c>
      <c r="G126" s="61"/>
    </row>
    <row r="127" spans="1:7" ht="12" customHeight="1">
      <c r="A127" s="203"/>
      <c r="B127" s="206" t="s">
        <v>1446</v>
      </c>
      <c r="C127" s="205">
        <v>37</v>
      </c>
      <c r="D127" s="229"/>
      <c r="E127" s="61"/>
      <c r="F127" s="61" t="s">
        <v>781</v>
      </c>
      <c r="G127" s="61"/>
    </row>
    <row r="128" spans="1:7" ht="12" customHeight="1">
      <c r="A128" s="242"/>
      <c r="B128" s="252"/>
      <c r="C128" s="242"/>
      <c r="D128" s="229"/>
      <c r="E128" s="61"/>
      <c r="F128" s="61" t="s">
        <v>782</v>
      </c>
      <c r="G128" s="61"/>
    </row>
    <row r="129" spans="1:8" ht="12" customHeight="1">
      <c r="A129" s="114" t="s">
        <v>422</v>
      </c>
      <c r="B129" s="203" t="s">
        <v>1103</v>
      </c>
      <c r="C129" s="203"/>
      <c r="D129" s="229"/>
      <c r="E129" s="61"/>
      <c r="F129" s="206" t="s">
        <v>1458</v>
      </c>
      <c r="G129" s="680">
        <v>45</v>
      </c>
    </row>
    <row r="130" spans="1:8" ht="12" customHeight="1">
      <c r="A130" s="197"/>
      <c r="B130" s="203" t="s">
        <v>880</v>
      </c>
      <c r="C130" s="203"/>
      <c r="D130" s="229"/>
      <c r="E130" s="251"/>
      <c r="F130" s="252"/>
      <c r="G130" s="242"/>
    </row>
    <row r="131" spans="1:8" ht="12" customHeight="1">
      <c r="A131" s="203"/>
      <c r="B131" s="206" t="s">
        <v>1451</v>
      </c>
      <c r="C131" s="205">
        <v>37</v>
      </c>
      <c r="D131" s="229"/>
      <c r="E131" s="114" t="s">
        <v>465</v>
      </c>
      <c r="F131" s="61" t="s">
        <v>1459</v>
      </c>
      <c r="G131" s="61"/>
    </row>
    <row r="132" spans="1:8" ht="12" customHeight="1">
      <c r="A132" s="242"/>
      <c r="B132" s="242"/>
      <c r="C132" s="242"/>
      <c r="D132" s="229"/>
      <c r="E132" s="61"/>
      <c r="F132" s="206" t="s">
        <v>236</v>
      </c>
      <c r="G132" s="680">
        <v>46</v>
      </c>
    </row>
    <row r="133" spans="1:8" ht="12" customHeight="1">
      <c r="A133" s="196" t="s">
        <v>427</v>
      </c>
      <c r="B133" s="203" t="s">
        <v>535</v>
      </c>
      <c r="C133" s="203"/>
      <c r="D133" s="229"/>
      <c r="E133" s="251"/>
      <c r="F133" s="242"/>
      <c r="G133" s="242"/>
    </row>
    <row r="134" spans="1:8" s="71" customFormat="1" ht="12" customHeight="1">
      <c r="A134" s="203"/>
      <c r="B134" s="203" t="s">
        <v>494</v>
      </c>
      <c r="C134" s="203"/>
      <c r="D134" s="240"/>
      <c r="E134" s="114" t="s">
        <v>471</v>
      </c>
      <c r="F134" s="203" t="s">
        <v>237</v>
      </c>
      <c r="G134" s="203"/>
      <c r="H134" s="39"/>
    </row>
    <row r="135" spans="1:8" ht="12" customHeight="1">
      <c r="A135" s="197"/>
      <c r="B135" s="206" t="s">
        <v>1446</v>
      </c>
      <c r="C135" s="205">
        <v>39</v>
      </c>
      <c r="D135" s="229"/>
      <c r="E135" s="197"/>
      <c r="F135" s="203" t="s">
        <v>1460</v>
      </c>
      <c r="G135" s="203"/>
    </row>
    <row r="136" spans="1:8" ht="12" customHeight="1">
      <c r="A136" s="242"/>
      <c r="B136" s="252"/>
      <c r="C136" s="242"/>
      <c r="D136" s="241"/>
      <c r="E136" s="197"/>
      <c r="F136" s="206" t="s">
        <v>238</v>
      </c>
      <c r="G136" s="205">
        <v>47</v>
      </c>
    </row>
    <row r="137" spans="1:8" ht="12" customHeight="1">
      <c r="A137" s="114" t="s">
        <v>429</v>
      </c>
      <c r="B137" s="203" t="s">
        <v>1104</v>
      </c>
      <c r="C137" s="203"/>
      <c r="D137" s="229"/>
      <c r="E137" s="251"/>
      <c r="F137" s="252"/>
      <c r="G137" s="242"/>
    </row>
    <row r="138" spans="1:8" ht="12" customHeight="1">
      <c r="A138" s="197"/>
      <c r="B138" s="203" t="s">
        <v>437</v>
      </c>
      <c r="C138" s="203"/>
      <c r="D138" s="229"/>
      <c r="E138" s="114" t="s">
        <v>473</v>
      </c>
      <c r="F138" s="203" t="s">
        <v>237</v>
      </c>
      <c r="G138" s="203"/>
    </row>
    <row r="139" spans="1:8" ht="12" customHeight="1">
      <c r="A139" s="203"/>
      <c r="B139" s="203" t="s">
        <v>430</v>
      </c>
      <c r="C139" s="203"/>
      <c r="D139" s="229"/>
      <c r="E139" s="203"/>
      <c r="F139" s="203" t="s">
        <v>1461</v>
      </c>
      <c r="G139" s="203"/>
    </row>
    <row r="140" spans="1:8" s="71" customFormat="1" ht="12" customHeight="1">
      <c r="A140" s="203"/>
      <c r="B140" s="203" t="s">
        <v>881</v>
      </c>
      <c r="C140" s="203"/>
      <c r="D140" s="229"/>
      <c r="E140" s="197"/>
      <c r="F140" s="206" t="s">
        <v>239</v>
      </c>
      <c r="G140" s="205">
        <v>48</v>
      </c>
    </row>
    <row r="141" spans="1:8" s="71" customFormat="1" ht="12" customHeight="1">
      <c r="A141" s="203"/>
      <c r="B141" s="206" t="s">
        <v>1450</v>
      </c>
      <c r="C141" s="205">
        <v>39</v>
      </c>
      <c r="D141" s="229"/>
      <c r="E141" s="251"/>
      <c r="F141" s="242"/>
      <c r="G141" s="242"/>
      <c r="H141" s="39"/>
    </row>
    <row r="142" spans="1:8" s="71" customFormat="1" ht="12" customHeight="1">
      <c r="A142" s="251"/>
      <c r="B142" s="242"/>
      <c r="C142" s="242"/>
      <c r="D142" s="229"/>
      <c r="E142" s="196" t="s">
        <v>474</v>
      </c>
      <c r="F142" s="203" t="s">
        <v>58</v>
      </c>
      <c r="G142" s="203"/>
      <c r="H142" s="39"/>
    </row>
    <row r="143" spans="1:8" s="71" customFormat="1" ht="12" customHeight="1">
      <c r="A143" s="196" t="s">
        <v>435</v>
      </c>
      <c r="B143" s="203" t="s">
        <v>535</v>
      </c>
      <c r="C143" s="203"/>
      <c r="D143" s="229"/>
      <c r="E143" s="197"/>
      <c r="F143" s="203" t="s">
        <v>59</v>
      </c>
      <c r="G143" s="203"/>
    </row>
    <row r="144" spans="1:8" s="71" customFormat="1" ht="12" customHeight="1">
      <c r="A144" s="203"/>
      <c r="B144" s="203" t="s">
        <v>437</v>
      </c>
      <c r="C144" s="203"/>
      <c r="D144" s="229"/>
      <c r="E144" s="246"/>
      <c r="F144" s="206" t="s">
        <v>1462</v>
      </c>
      <c r="G144" s="205">
        <v>48</v>
      </c>
    </row>
    <row r="145" spans="1:8" s="71" customFormat="1" ht="12" customHeight="1">
      <c r="A145" s="197"/>
      <c r="B145" s="203" t="s">
        <v>1452</v>
      </c>
      <c r="C145" s="203"/>
      <c r="D145" s="229"/>
      <c r="E145" s="242"/>
      <c r="F145" s="252"/>
      <c r="G145" s="242"/>
    </row>
    <row r="146" spans="1:8" ht="12" customHeight="1">
      <c r="A146" s="197"/>
      <c r="B146" s="206" t="s">
        <v>664</v>
      </c>
      <c r="C146" s="205">
        <v>40</v>
      </c>
      <c r="D146" s="229"/>
      <c r="E146" s="114" t="s">
        <v>57</v>
      </c>
      <c r="F146" s="203" t="s">
        <v>1463</v>
      </c>
      <c r="G146" s="203"/>
      <c r="H146" s="71"/>
    </row>
    <row r="147" spans="1:8" ht="12" customHeight="1">
      <c r="A147" s="242"/>
      <c r="B147" s="242"/>
      <c r="C147" s="242"/>
      <c r="D147" s="229"/>
      <c r="E147" s="246"/>
      <c r="F147" s="206" t="s">
        <v>1127</v>
      </c>
      <c r="G147" s="205">
        <v>49</v>
      </c>
    </row>
    <row r="148" spans="1:8" ht="12" customHeight="1">
      <c r="A148" s="196" t="s">
        <v>439</v>
      </c>
      <c r="B148" s="203" t="s">
        <v>1104</v>
      </c>
      <c r="C148" s="203"/>
      <c r="D148" s="229"/>
      <c r="E148" s="242"/>
      <c r="F148" s="252"/>
      <c r="G148" s="242"/>
    </row>
    <row r="149" spans="1:8" ht="12" customHeight="1">
      <c r="A149" s="197"/>
      <c r="B149" s="203" t="s">
        <v>437</v>
      </c>
      <c r="C149" s="203"/>
      <c r="D149" s="229"/>
      <c r="E149" s="247" t="s">
        <v>501</v>
      </c>
      <c r="F149" s="248" t="s">
        <v>81</v>
      </c>
      <c r="G149" s="248"/>
    </row>
    <row r="150" spans="1:8" ht="12" customHeight="1">
      <c r="A150" s="197"/>
      <c r="B150" s="203" t="s">
        <v>436</v>
      </c>
      <c r="C150" s="203"/>
      <c r="D150" s="229"/>
      <c r="E150" s="242"/>
      <c r="F150" s="242"/>
      <c r="G150" s="242"/>
    </row>
    <row r="151" spans="1:8" ht="12" customHeight="1">
      <c r="A151" s="203"/>
      <c r="B151" s="203" t="s">
        <v>495</v>
      </c>
      <c r="C151" s="203"/>
      <c r="D151" s="229"/>
      <c r="E151" s="248" t="s">
        <v>23</v>
      </c>
      <c r="F151" s="248" t="s">
        <v>210</v>
      </c>
      <c r="G151" s="248"/>
    </row>
    <row r="152" spans="1:8" ht="12" customHeight="1">
      <c r="A152" s="203"/>
      <c r="B152" s="206" t="s">
        <v>1450</v>
      </c>
      <c r="C152" s="205">
        <v>40</v>
      </c>
      <c r="D152" s="229"/>
      <c r="E152" s="242"/>
      <c r="F152" s="252"/>
      <c r="G152" s="242"/>
    </row>
    <row r="153" spans="1:8" ht="12" customHeight="1">
      <c r="A153" s="253"/>
      <c r="B153" s="239"/>
      <c r="C153" s="254"/>
      <c r="D153" s="229"/>
      <c r="E153" s="263" t="s">
        <v>478</v>
      </c>
      <c r="F153" s="203" t="s">
        <v>20</v>
      </c>
      <c r="G153" s="203"/>
    </row>
    <row r="154" spans="1:8" ht="12" customHeight="1">
      <c r="A154" s="263" t="s">
        <v>442</v>
      </c>
      <c r="B154" s="244" t="s">
        <v>443</v>
      </c>
      <c r="C154" s="245"/>
      <c r="D154" s="229"/>
      <c r="E154" s="197"/>
      <c r="F154" s="203" t="s">
        <v>479</v>
      </c>
      <c r="G154" s="203"/>
    </row>
    <row r="155" spans="1:8" ht="12" customHeight="1">
      <c r="A155" s="246"/>
      <c r="B155" s="206" t="s">
        <v>1453</v>
      </c>
      <c r="C155" s="681">
        <v>41</v>
      </c>
      <c r="D155" s="229"/>
      <c r="E155" s="203"/>
      <c r="F155" s="206" t="s">
        <v>1212</v>
      </c>
      <c r="G155" s="205">
        <v>51</v>
      </c>
    </row>
    <row r="156" spans="1:8" ht="12" customHeight="1">
      <c r="A156" s="242"/>
      <c r="B156" s="252"/>
      <c r="C156" s="242"/>
      <c r="D156" s="229"/>
      <c r="E156" s="242"/>
      <c r="F156" s="252"/>
      <c r="G156" s="242"/>
    </row>
    <row r="157" spans="1:8" ht="12" customHeight="1">
      <c r="A157" s="197" t="s">
        <v>445</v>
      </c>
      <c r="B157" s="203" t="s">
        <v>882</v>
      </c>
      <c r="C157" s="203"/>
      <c r="D157" s="229"/>
      <c r="E157" s="196" t="s">
        <v>447</v>
      </c>
      <c r="F157" s="203" t="s">
        <v>448</v>
      </c>
      <c r="G157" s="203"/>
    </row>
    <row r="158" spans="1:8" ht="12" customHeight="1">
      <c r="A158" s="197"/>
      <c r="B158" s="203" t="s">
        <v>1454</v>
      </c>
      <c r="C158" s="203"/>
      <c r="D158" s="229"/>
      <c r="E158" s="197"/>
      <c r="F158" s="203" t="s">
        <v>511</v>
      </c>
      <c r="G158" s="203"/>
    </row>
    <row r="159" spans="1:8" ht="12" customHeight="1">
      <c r="A159" s="197"/>
      <c r="B159" s="206" t="s">
        <v>883</v>
      </c>
      <c r="C159" s="205">
        <v>41</v>
      </c>
      <c r="D159" s="229"/>
      <c r="E159" s="203"/>
      <c r="F159" s="206" t="s">
        <v>1254</v>
      </c>
      <c r="G159" s="205">
        <v>51</v>
      </c>
    </row>
    <row r="160" spans="1:8" ht="12" customHeight="1">
      <c r="A160" s="253"/>
      <c r="B160" s="239"/>
      <c r="C160" s="254"/>
      <c r="D160" s="229"/>
      <c r="E160" s="251"/>
      <c r="F160" s="242"/>
      <c r="G160" s="242"/>
    </row>
    <row r="161" spans="1:7" ht="12" customHeight="1">
      <c r="A161" s="114" t="s">
        <v>446</v>
      </c>
      <c r="B161" s="203" t="s">
        <v>884</v>
      </c>
      <c r="C161" s="203"/>
      <c r="D161" s="229"/>
      <c r="E161" s="248" t="s">
        <v>524</v>
      </c>
      <c r="F161" s="248" t="s">
        <v>452</v>
      </c>
      <c r="G161" s="248"/>
    </row>
    <row r="162" spans="1:7" ht="12" customHeight="1">
      <c r="A162" s="197"/>
      <c r="B162" s="206" t="s">
        <v>1455</v>
      </c>
      <c r="C162" s="205">
        <v>41</v>
      </c>
      <c r="D162" s="229"/>
      <c r="E162" s="242"/>
      <c r="F162" s="252"/>
      <c r="G162" s="242"/>
    </row>
    <row r="163" spans="1:7" ht="12" customHeight="1">
      <c r="A163" s="251"/>
      <c r="B163" s="252"/>
      <c r="C163" s="242"/>
      <c r="D163" s="229"/>
      <c r="E163" s="196" t="s">
        <v>453</v>
      </c>
      <c r="F163" s="203" t="s">
        <v>235</v>
      </c>
      <c r="G163" s="203"/>
    </row>
    <row r="164" spans="1:7" ht="12" customHeight="1">
      <c r="A164" s="114" t="s">
        <v>449</v>
      </c>
      <c r="B164" s="203" t="s">
        <v>56</v>
      </c>
      <c r="C164" s="203"/>
      <c r="D164" s="229"/>
      <c r="E164" s="197"/>
      <c r="F164" s="203" t="s">
        <v>1464</v>
      </c>
      <c r="G164" s="203"/>
    </row>
    <row r="165" spans="1:7" ht="12" customHeight="1">
      <c r="A165" s="197"/>
      <c r="B165" s="206" t="s">
        <v>1285</v>
      </c>
      <c r="C165" s="205">
        <v>42</v>
      </c>
      <c r="D165" s="229"/>
      <c r="E165" s="203"/>
      <c r="F165" s="206" t="s">
        <v>240</v>
      </c>
      <c r="G165" s="205">
        <v>52</v>
      </c>
    </row>
    <row r="166" spans="1:7" ht="12" customHeight="1">
      <c r="A166" s="197"/>
      <c r="B166" s="206"/>
      <c r="D166" s="229"/>
      <c r="E166" s="262"/>
      <c r="F166" s="262"/>
      <c r="G166" s="254"/>
    </row>
    <row r="167" spans="1:7" ht="12" customHeight="1">
      <c r="A167" s="114" t="s">
        <v>454</v>
      </c>
      <c r="B167" s="203" t="s">
        <v>1255</v>
      </c>
      <c r="C167" s="203"/>
      <c r="D167" s="229"/>
      <c r="E167" s="203" t="s">
        <v>455</v>
      </c>
      <c r="F167" s="203" t="s">
        <v>457</v>
      </c>
      <c r="G167" s="203"/>
    </row>
    <row r="168" spans="1:7" ht="12" customHeight="1">
      <c r="A168" s="197"/>
      <c r="B168" s="206" t="s">
        <v>1251</v>
      </c>
      <c r="C168" s="205">
        <v>43</v>
      </c>
      <c r="D168" s="229"/>
      <c r="E168" s="203"/>
      <c r="F168" s="206" t="s">
        <v>1309</v>
      </c>
      <c r="G168" s="205">
        <v>54</v>
      </c>
    </row>
    <row r="169" spans="1:7" ht="12" customHeight="1">
      <c r="D169" s="229"/>
      <c r="E169" s="241"/>
      <c r="F169" s="229"/>
      <c r="G169" s="229"/>
    </row>
    <row r="170" spans="1:7" ht="12" customHeight="1">
      <c r="A170" s="203" t="s">
        <v>458</v>
      </c>
      <c r="B170" s="203" t="s">
        <v>460</v>
      </c>
      <c r="C170" s="203"/>
      <c r="D170" s="229"/>
      <c r="E170" s="196" t="s">
        <v>456</v>
      </c>
      <c r="F170" s="203" t="s">
        <v>457</v>
      </c>
      <c r="G170" s="203"/>
    </row>
    <row r="171" spans="1:7" ht="12" customHeight="1">
      <c r="A171" s="203"/>
      <c r="B171" s="206" t="s">
        <v>1456</v>
      </c>
      <c r="C171" s="205">
        <v>43</v>
      </c>
      <c r="D171" s="229"/>
      <c r="E171" s="203"/>
      <c r="F171" s="206" t="s">
        <v>1308</v>
      </c>
      <c r="G171" s="205">
        <v>55</v>
      </c>
    </row>
    <row r="172" spans="1:7" ht="12" customHeight="1">
      <c r="D172" s="229"/>
      <c r="E172" s="203"/>
      <c r="F172" s="206"/>
      <c r="G172" s="203"/>
    </row>
    <row r="173" spans="1:7" ht="12" customHeight="1">
      <c r="A173" s="237"/>
      <c r="B173" s="229"/>
      <c r="C173" s="229"/>
      <c r="D173" s="229"/>
      <c r="E173" s="196" t="s">
        <v>1082</v>
      </c>
      <c r="F173" s="203" t="s">
        <v>241</v>
      </c>
      <c r="G173" s="203"/>
    </row>
    <row r="174" spans="1:7" ht="12" customHeight="1">
      <c r="A174" s="249"/>
      <c r="B174" s="203"/>
      <c r="C174" s="203"/>
      <c r="D174" s="229"/>
      <c r="E174" s="203"/>
      <c r="F174" s="206" t="s">
        <v>1465</v>
      </c>
      <c r="G174" s="205">
        <v>56</v>
      </c>
    </row>
    <row r="175" spans="1:7" ht="12" customHeight="1">
      <c r="A175" s="249"/>
      <c r="B175" s="203"/>
      <c r="C175" s="203"/>
      <c r="D175" s="229"/>
      <c r="E175" s="203"/>
      <c r="F175" s="203"/>
      <c r="G175" s="203"/>
    </row>
    <row r="176" spans="1:7" ht="12" customHeight="1">
      <c r="A176" s="249"/>
      <c r="B176" s="206"/>
      <c r="C176" s="203"/>
      <c r="E176" s="203"/>
      <c r="F176" s="206"/>
      <c r="G176" s="203"/>
    </row>
    <row r="177" spans="1:7" ht="12" customHeight="1">
      <c r="A177" s="260"/>
      <c r="B177" s="229"/>
      <c r="C177" s="229"/>
      <c r="E177" s="241"/>
      <c r="F177" s="229"/>
      <c r="G177" s="229"/>
    </row>
    <row r="178" spans="1:7" ht="12" customHeight="1">
      <c r="E178" s="203"/>
      <c r="F178" s="203"/>
      <c r="G178" s="203"/>
    </row>
    <row r="179" spans="1:7" ht="12" customHeight="1">
      <c r="E179" s="203"/>
      <c r="F179" s="203"/>
      <c r="G179" s="203"/>
    </row>
    <row r="180" spans="1:7" ht="12" customHeight="1">
      <c r="E180" s="203"/>
      <c r="F180" s="206"/>
      <c r="G180" s="203"/>
    </row>
    <row r="181" spans="1:7" ht="12" customHeight="1">
      <c r="A181" s="260"/>
      <c r="B181" s="229"/>
      <c r="C181" s="229"/>
      <c r="E181" s="241"/>
      <c r="F181" s="229"/>
      <c r="G181" s="229"/>
    </row>
    <row r="182" spans="1:7" ht="12" customHeight="1">
      <c r="A182" s="203"/>
      <c r="B182" s="203"/>
      <c r="C182" s="205"/>
      <c r="D182" s="229"/>
      <c r="E182" s="241"/>
      <c r="F182" s="229"/>
      <c r="G182" s="235"/>
    </row>
    <row r="183" spans="1:7" ht="20.399999999999999" customHeight="1">
      <c r="C183" s="121" t="s">
        <v>172</v>
      </c>
      <c r="G183" s="121" t="s">
        <v>172</v>
      </c>
    </row>
    <row r="184" spans="1:7" ht="12" customHeight="1">
      <c r="A184" s="231"/>
      <c r="B184" s="229"/>
      <c r="C184" s="235"/>
      <c r="D184" s="229"/>
      <c r="E184" s="241"/>
      <c r="F184" s="229"/>
      <c r="G184" s="235"/>
    </row>
    <row r="185" spans="1:7" ht="12" customHeight="1">
      <c r="A185" s="207" t="s">
        <v>525</v>
      </c>
      <c r="B185" s="207" t="s">
        <v>348</v>
      </c>
      <c r="C185" s="207"/>
      <c r="D185" s="229"/>
      <c r="E185" s="256" t="s">
        <v>1041</v>
      </c>
      <c r="F185" s="235" t="s">
        <v>45</v>
      </c>
      <c r="G185" s="235"/>
    </row>
    <row r="186" spans="1:7" ht="12" customHeight="1">
      <c r="A186" s="239"/>
      <c r="B186" s="239"/>
      <c r="C186" s="239"/>
      <c r="D186" s="229"/>
      <c r="E186" s="203"/>
      <c r="F186" s="203"/>
      <c r="G186" s="204"/>
    </row>
    <row r="187" spans="1:7" ht="12" customHeight="1">
      <c r="A187" s="196" t="s">
        <v>349</v>
      </c>
      <c r="B187" s="61" t="s">
        <v>616</v>
      </c>
      <c r="C187" s="61"/>
      <c r="D187" s="229"/>
      <c r="E187" s="196" t="s">
        <v>475</v>
      </c>
      <c r="F187" s="61" t="s">
        <v>61</v>
      </c>
      <c r="G187" s="61"/>
    </row>
    <row r="188" spans="1:7" ht="12" customHeight="1">
      <c r="A188" s="61"/>
      <c r="B188" s="206" t="s">
        <v>1466</v>
      </c>
      <c r="C188" s="680">
        <v>57</v>
      </c>
      <c r="D188" s="229"/>
      <c r="E188" s="61"/>
      <c r="F188" s="206" t="s">
        <v>1473</v>
      </c>
      <c r="G188" s="680">
        <v>61</v>
      </c>
    </row>
    <row r="189" spans="1:7" ht="12" customHeight="1">
      <c r="A189" s="241"/>
      <c r="B189" s="229"/>
      <c r="C189" s="229"/>
      <c r="D189" s="229"/>
      <c r="E189" s="251"/>
      <c r="F189" s="252"/>
      <c r="G189" s="242"/>
    </row>
    <row r="190" spans="1:7" ht="12" customHeight="1">
      <c r="A190" s="196" t="s">
        <v>350</v>
      </c>
      <c r="B190" s="61" t="s">
        <v>885</v>
      </c>
      <c r="C190" s="61"/>
      <c r="D190" s="229"/>
      <c r="E190" s="196" t="s">
        <v>476</v>
      </c>
      <c r="F190" s="61" t="s">
        <v>888</v>
      </c>
      <c r="G190" s="61"/>
    </row>
    <row r="191" spans="1:7" ht="12" customHeight="1">
      <c r="A191" s="61"/>
      <c r="B191" s="61" t="s">
        <v>1467</v>
      </c>
      <c r="C191" s="61"/>
      <c r="D191" s="229"/>
      <c r="E191" s="61"/>
      <c r="F191" s="61" t="s">
        <v>889</v>
      </c>
      <c r="G191" s="61"/>
    </row>
    <row r="192" spans="1:7" ht="12" customHeight="1">
      <c r="A192" s="61"/>
      <c r="B192" s="206" t="s">
        <v>886</v>
      </c>
      <c r="C192" s="680">
        <v>57</v>
      </c>
      <c r="D192" s="229"/>
      <c r="E192" s="61"/>
      <c r="F192" s="61" t="s">
        <v>1474</v>
      </c>
      <c r="G192" s="61"/>
    </row>
    <row r="193" spans="1:8" ht="12" customHeight="1">
      <c r="A193" s="241"/>
      <c r="B193" s="229"/>
      <c r="C193" s="229"/>
      <c r="D193" s="229"/>
      <c r="E193" s="61"/>
      <c r="F193" s="206" t="s">
        <v>890</v>
      </c>
      <c r="G193" s="680">
        <v>62</v>
      </c>
    </row>
    <row r="194" spans="1:8" ht="12" customHeight="1">
      <c r="A194" s="61" t="s">
        <v>887</v>
      </c>
      <c r="B194" s="61" t="s">
        <v>472</v>
      </c>
      <c r="C194" s="61"/>
      <c r="D194" s="229"/>
      <c r="E194" s="251"/>
      <c r="F194" s="242"/>
      <c r="G194" s="242"/>
    </row>
    <row r="195" spans="1:8" ht="12" customHeight="1">
      <c r="A195" s="61"/>
      <c r="B195" s="61" t="s">
        <v>783</v>
      </c>
      <c r="C195" s="61"/>
      <c r="D195" s="229"/>
      <c r="E195" s="196" t="s">
        <v>65</v>
      </c>
      <c r="F195" s="61" t="s">
        <v>63</v>
      </c>
      <c r="G195" s="61"/>
    </row>
    <row r="196" spans="1:8" ht="12" customHeight="1">
      <c r="A196" s="61"/>
      <c r="B196" s="206" t="s">
        <v>1468</v>
      </c>
      <c r="C196" s="680">
        <v>58</v>
      </c>
      <c r="D196" s="229"/>
      <c r="E196" s="61"/>
      <c r="F196" s="61" t="s">
        <v>64</v>
      </c>
      <c r="G196" s="61"/>
    </row>
    <row r="197" spans="1:8" s="71" customFormat="1" ht="12" customHeight="1">
      <c r="A197" s="242"/>
      <c r="B197" s="242"/>
      <c r="C197" s="242"/>
      <c r="D197" s="240"/>
      <c r="E197" s="61"/>
      <c r="F197" s="206" t="s">
        <v>1475</v>
      </c>
      <c r="G197" s="680">
        <v>63</v>
      </c>
      <c r="H197" s="39"/>
    </row>
    <row r="198" spans="1:8" ht="12" customHeight="1">
      <c r="A198" s="247" t="s">
        <v>633</v>
      </c>
      <c r="B198" s="248" t="s">
        <v>462</v>
      </c>
      <c r="C198" s="248"/>
      <c r="D198" s="229"/>
      <c r="E198" s="255"/>
      <c r="F198" s="204"/>
      <c r="G198" s="204"/>
    </row>
    <row r="199" spans="1:8" ht="12" customHeight="1">
      <c r="A199" s="242"/>
      <c r="B199" s="252"/>
      <c r="C199" s="242"/>
      <c r="D199" s="241"/>
      <c r="E199" s="196" t="s">
        <v>62</v>
      </c>
      <c r="F199" s="61" t="s">
        <v>477</v>
      </c>
      <c r="G199" s="61"/>
    </row>
    <row r="200" spans="1:8" ht="12" customHeight="1">
      <c r="A200" s="61" t="s">
        <v>463</v>
      </c>
      <c r="B200" s="61" t="s">
        <v>464</v>
      </c>
      <c r="C200" s="61"/>
      <c r="D200" s="229"/>
      <c r="E200" s="61"/>
      <c r="F200" s="206" t="s">
        <v>1476</v>
      </c>
      <c r="G200" s="680">
        <v>64</v>
      </c>
    </row>
    <row r="201" spans="1:8" ht="12" customHeight="1">
      <c r="A201" s="61"/>
      <c r="B201" s="206" t="s">
        <v>1469</v>
      </c>
      <c r="C201" s="680">
        <v>59</v>
      </c>
      <c r="D201" s="229"/>
      <c r="E201" s="242"/>
      <c r="F201" s="252"/>
      <c r="G201" s="242"/>
    </row>
    <row r="202" spans="1:8" ht="12" customHeight="1">
      <c r="A202" s="242"/>
      <c r="B202" s="242"/>
      <c r="C202" s="242"/>
      <c r="D202" s="229"/>
      <c r="E202" s="255"/>
      <c r="F202" s="31" t="s">
        <v>2</v>
      </c>
      <c r="G202" s="31">
        <v>65</v>
      </c>
    </row>
    <row r="203" spans="1:8" ht="12" customHeight="1">
      <c r="A203" s="196" t="s">
        <v>469</v>
      </c>
      <c r="B203" s="61" t="s">
        <v>470</v>
      </c>
      <c r="C203" s="61"/>
      <c r="E203" s="41"/>
    </row>
    <row r="204" spans="1:8" ht="12" customHeight="1">
      <c r="A204" s="61"/>
      <c r="B204" s="206" t="s">
        <v>1470</v>
      </c>
      <c r="C204" s="680">
        <v>59</v>
      </c>
      <c r="E204" s="41"/>
    </row>
    <row r="205" spans="1:8" ht="12" customHeight="1">
      <c r="C205" s="203"/>
      <c r="E205" s="41"/>
    </row>
    <row r="206" spans="1:8" ht="12" customHeight="1">
      <c r="A206" s="203" t="s">
        <v>1079</v>
      </c>
      <c r="B206" s="206" t="s">
        <v>1471</v>
      </c>
      <c r="C206" s="205">
        <v>60</v>
      </c>
      <c r="E206" s="41"/>
    </row>
    <row r="207" spans="1:8" ht="12" customHeight="1">
      <c r="C207" s="203"/>
    </row>
    <row r="208" spans="1:8" ht="12" customHeight="1">
      <c r="A208" s="61" t="s">
        <v>1080</v>
      </c>
      <c r="B208" s="61" t="s">
        <v>1081</v>
      </c>
      <c r="C208" s="61"/>
    </row>
    <row r="209" spans="1:3" ht="12" customHeight="1">
      <c r="A209" s="61"/>
      <c r="B209" s="206" t="s">
        <v>1472</v>
      </c>
      <c r="C209" s="680">
        <v>60</v>
      </c>
    </row>
    <row r="210" spans="1:3" ht="12" customHeight="1"/>
    <row r="211" spans="1:3" ht="12" customHeight="1">
      <c r="A211" s="113"/>
    </row>
    <row r="212" spans="1:3" ht="12" customHeight="1">
      <c r="A212" s="114"/>
      <c r="B212" s="115" t="s">
        <v>724</v>
      </c>
    </row>
    <row r="213" spans="1:3" ht="12" customHeight="1">
      <c r="B213" s="86" t="s">
        <v>480</v>
      </c>
    </row>
    <row r="214" spans="1:3" ht="12" customHeight="1"/>
    <row r="215" spans="1:3" ht="12" customHeight="1"/>
    <row r="216" spans="1:3" ht="12" customHeight="1"/>
    <row r="217" spans="1:3" ht="12" customHeight="1"/>
    <row r="218" spans="1:3" ht="12" customHeight="1"/>
    <row r="219" spans="1:3">
      <c r="A219" s="111"/>
      <c r="C219" s="39"/>
    </row>
    <row r="230" spans="1:3">
      <c r="A230" s="39"/>
      <c r="B230" s="112"/>
      <c r="C230" s="39"/>
    </row>
  </sheetData>
  <mergeCells count="2">
    <mergeCell ref="H1:H15"/>
    <mergeCell ref="A1:B1"/>
  </mergeCells>
  <phoneticPr fontId="6" type="noConversion"/>
  <hyperlinks>
    <hyperlink ref="B4:C4" location="Vorbemerkungen!A1" display="Vorbemerkungen"/>
    <hyperlink ref="A64:C65" location="'Tab 2.1.1 Grafik 4'!A2" display="2.1.1"/>
    <hyperlink ref="A67:C68" location="'Tab 2.1.2_2.1.3'!A2" display="2.1.2"/>
    <hyperlink ref="A70:C72" location="'Tab 2.1.2_2.1.3'!A29" display="2.1.3"/>
    <hyperlink ref="A74:C77" location="'Tab 2.1.4'!A2" display="2.1.4"/>
    <hyperlink ref="A79:C80" location="'Tab 2.1.5_2.1.6'!A2" display="2.1.5"/>
    <hyperlink ref="A82:C83" location="'Tab 2.1.5_2.1.6'!A37" display="2.1.6"/>
    <hyperlink ref="A85:C86" location="'Tab 2.1.7_2.1.8'!A2" display="2.1.7"/>
    <hyperlink ref="A88:C90" location="'Tab 2.1.7_2.1.8'!A34" display="2.1.8"/>
    <hyperlink ref="A92:C93" location="'Tab 2.1.9_2.1.10'!A2" display="2.1.9"/>
    <hyperlink ref="A95:C96" location="'Tab 2.1.9_2.1.10'!A32" display="2.1.10"/>
    <hyperlink ref="A98:B100" location="'Tab 2.1.11_2.1.12'!A2" display="2.1.11"/>
    <hyperlink ref="A98:C100" location="'Tab 2.1.11_2.1.12'!A2" display="2.1.11"/>
    <hyperlink ref="A102:C104" location="'Tab 2.1.11_2.1.12'!A32" display="2.1.12"/>
    <hyperlink ref="A125:C127" location="'Tab 2.3.1_2.3.2'!A2" display="2.3.1"/>
    <hyperlink ref="A129:C131" location="'Tab 2.3.1_2.3.2'!A32" display="2.3.2"/>
    <hyperlink ref="A133:C135" location="'Tab 2.3.3_2.3.4'!A2" display="2.3.3"/>
    <hyperlink ref="A137:C141" location="'Tab 2.3.3_2.3.4'!A32" display="2.3.4"/>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7:C168" location="'Tab 2.3.11_2.3.12'!A2" display="2.3.11"/>
    <hyperlink ref="A170:C171" location="'Tab 2.3.11_2.3.12'!A21"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31"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30" display="3.3.2"/>
    <hyperlink ref="A194:C196" location="'Tab 3.3.3'!A2" display="3.3.3"/>
    <hyperlink ref="A200:C201" location="'Tab 3.4.1_3.4.2'!A2" display="3.4.1"/>
    <hyperlink ref="A203:C204" location="'Tab 3.4.1_3.4.2'!A34" display="3.4.2"/>
    <hyperlink ref="A206:C206" location="'Tab 3.4.3_3.4.4'!A2" display="3.4.3"/>
    <hyperlink ref="A208:C209" location="'Tab 3.4.3_3.4.4'!A23" display="3.4.4"/>
    <hyperlink ref="E187:G188" location="'Tab 3.5.1 Grafik 13'!A2" display="3.5.1"/>
    <hyperlink ref="E190:G193" location="'Tab 3.5.2'!A2" display="3.5.2"/>
    <hyperlink ref="F202:G202" location="Glossar!A1" display="Glossar"/>
    <hyperlink ref="A8:C8" location="'Grafik 1_2'!A1" display="1"/>
    <hyperlink ref="A10:C11" location="'Grafik 1_2'!A33" display="2"/>
    <hyperlink ref="A13:C14" location="'Tab 1.2.3 Grafik 3'!A36" display="3"/>
    <hyperlink ref="A16:C17" location="'Tab 2.1.1 Grafik 4'!A20" display="4"/>
    <hyperlink ref="A19:C20" location="'Tab 2.2.3 Grafik 5'!A32" display="'Tab 2.2.3 Grafik 5'!A32"/>
    <hyperlink ref="A22:C24" location="'Grafik 6_7'!A1" display="6"/>
    <hyperlink ref="A26:C29" location="'Grafik 6_7'!A20" display="7"/>
    <hyperlink ref="A31:C34" location="'Grafik 8_9'!A1" display="'Grafik 8_9'!A1"/>
    <hyperlink ref="A36:C39" location="'Grafik 8_9'!A28" display="9"/>
    <hyperlink ref="A41:C42" location="'Grafik 10'!A1" display="'Grafik 10'!A1"/>
    <hyperlink ref="A44:C45" location="'Grafik 11_12'!A1" display="'Grafik 11_12'!A1"/>
    <hyperlink ref="A47:C48" location="'Grafik 11_12'!A30" display="'Grafik 11_12'!A30"/>
    <hyperlink ref="A50:C51" location="'Tab 3.5.1 Grafik 13'!A28" display="'Tab 3.5.1 Grafik 13'!A28"/>
    <hyperlink ref="E195" location="'Tab 3.5.3'!A2" display="3.5.3"/>
    <hyperlink ref="E195:G197" location="'Tab 3.5.3'!A2" display="3.5.3"/>
    <hyperlink ref="E199:G200" location="'Tab 3.5.4'!A2" display="3.5.4"/>
    <hyperlink ref="C109" location="'Tab 2.1.13'!A2" display="2.1.13"/>
    <hyperlink ref="A106:C109" location="'Tab 2.1.13'!A2" display="2.1.13"/>
    <hyperlink ref="A111:C112" location="'Tab 2.1.14_2.1.15'!A2" display="2.1.14"/>
    <hyperlink ref="A164:C165" location="'Tab 2.3.10'!A2" display="2.3.10"/>
    <hyperlink ref="E59:G60" location="'Tab 2.1.14_2.1.15'!A34" display="2.1.15"/>
    <hyperlink ref="E62:G63" location="'Tab 2.1.16'!A2" display="2.1.16"/>
    <hyperlink ref="E68:G69" location="'Tab 2.2.1_2.2.2'!A2" display="2.2.1"/>
    <hyperlink ref="E71:G72" location="'Tab 2.2.1_2.2.2'!A30" display="2.2.2"/>
    <hyperlink ref="E74:G75" location="'Tab 2.2.3 Grafik 5'!A2" display="2.2.3"/>
    <hyperlink ref="E77:G78" location="'Tab 2.2.4_2.2.5'!A2" display="2.2.4"/>
    <hyperlink ref="E80:G82" location="'Tab 2.2.4_2.2.5'!A31" display="2.2.5"/>
    <hyperlink ref="E84:G85" location="'Tab 2.2.6_2.2.7'!A2" display="2.2.6"/>
    <hyperlink ref="E87:G90" location="'Tab 2.2.6_2.2.7'!A31" display="2.2.7"/>
    <hyperlink ref="E92:G94" location="'Tab 2.2.8_2.2.9'!A2" display="2.2.8"/>
    <hyperlink ref="E96:G97" location="'Tab 2.2.8_2.2.9'!A21" display="2.2.9"/>
    <hyperlink ref="E99:G102" location="'Tab 2.2.10_2.2.11'!A2" display="2.2.10"/>
    <hyperlink ref="E104:G106" location="'Tab 2.2.10_2.2.11'!A20" display="2.2.11"/>
    <hyperlink ref="E108:G109" location="'Tab 2.2.12'!A2" display="2.2.12"/>
    <hyperlink ref="E12:G12" location="'Tab 1.1.1_1.1.2'!A2" display="1.1.1"/>
    <hyperlink ref="E14:G15" location="'Tab 1.1.1_1.1.2'!A17" display="1.1.2"/>
    <hyperlink ref="E17:G18" location="'Tab 1.1.3_1.1.4'!A2" display="1.1.3"/>
    <hyperlink ref="E20:G21" location="'Tab 1.1.3_1.1.4'!A34" display="1.1.4"/>
    <hyperlink ref="E25:G27" location="'Tab 1.2.1_1.2.2'!A2" display="1.2.1"/>
    <hyperlink ref="E29:G31" location="'Tab 1.2.1_1.2.2'!A29" display="1.2.2"/>
    <hyperlink ref="E33:G34" location="'Tab 1.2.3 Grafik 3'!A2" display="1.2.3"/>
    <hyperlink ref="E36:G40" location="'Tab 1.2.4'!A2" display="1.2.4"/>
    <hyperlink ref="E42:G45" location="'Tab 1.2.5'!A2" display="1.2.5"/>
    <hyperlink ref="E47:G49" location="'Tab 1.2.6'!A2" display="1.2.6"/>
    <hyperlink ref="E51:G53" location="'Tab 1.2.7'!A2" display="1.2.7"/>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A64 A67 A70 A74 A79 A82 A85 A88 A92 A95 A98 A102 A106 E59 A125 A129 A133 A137 A143 A148 A154 A157 A161 A164 E190 E187 E122 E126 E131 E134:G134 E138 E142 E146 E153 E157 E163 E167 E170 E173:G173 A187 A190 A194 A200 A203 A206 A208 E136:F136 E135 G135 E174 E195 E199 A111 A167:A170 E62 E68 E71:E108 E14:E51" twoDigitTextYear="1"/>
    <ignoredError sqref="E149 A8 A10 A13 A16 A22 A26 A36 F102"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workbookViewId="0">
      <selection activeCell="A2" sqref="A2"/>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18" ht="12" customHeight="1">
      <c r="A1" s="344" t="s">
        <v>1248</v>
      </c>
      <c r="B1" s="344"/>
      <c r="C1" s="344"/>
      <c r="D1" s="344"/>
      <c r="E1" s="344"/>
      <c r="F1" s="344"/>
      <c r="G1" s="344"/>
      <c r="H1" s="344"/>
      <c r="I1" s="344"/>
      <c r="J1"/>
      <c r="K1" s="7"/>
      <c r="L1" s="7"/>
      <c r="M1" s="7"/>
      <c r="N1"/>
      <c r="O1"/>
      <c r="P1"/>
      <c r="Q1"/>
      <c r="R1"/>
    </row>
    <row r="2" spans="1:18" s="569" customFormat="1" ht="12" customHeight="1">
      <c r="A2" s="568"/>
      <c r="B2" s="568"/>
      <c r="C2" s="568"/>
      <c r="D2" s="568"/>
      <c r="E2" s="568"/>
      <c r="F2" s="568"/>
      <c r="G2" s="568"/>
      <c r="H2" s="568"/>
      <c r="I2" s="568"/>
      <c r="J2"/>
      <c r="K2" s="570"/>
      <c r="L2" s="570"/>
      <c r="M2" s="570"/>
      <c r="N2"/>
      <c r="O2"/>
      <c r="P2"/>
      <c r="Q2"/>
      <c r="R2"/>
    </row>
    <row r="3" spans="1:18" ht="12" customHeight="1">
      <c r="A3"/>
      <c r="B3"/>
      <c r="C3"/>
      <c r="D3"/>
      <c r="E3"/>
      <c r="F3"/>
      <c r="G3"/>
      <c r="H3"/>
      <c r="I3"/>
      <c r="J3"/>
      <c r="K3" s="792" t="s">
        <v>1035</v>
      </c>
      <c r="L3" s="792" t="s">
        <v>276</v>
      </c>
      <c r="M3" s="792" t="s">
        <v>277</v>
      </c>
      <c r="N3"/>
      <c r="O3"/>
      <c r="P3"/>
      <c r="Q3"/>
      <c r="R3"/>
    </row>
    <row r="4" spans="1:18" ht="12" customHeight="1">
      <c r="A4"/>
      <c r="B4"/>
      <c r="C4"/>
      <c r="D4"/>
      <c r="E4"/>
      <c r="F4"/>
      <c r="G4"/>
      <c r="H4"/>
      <c r="I4"/>
      <c r="J4"/>
      <c r="K4" s="792"/>
      <c r="L4" s="792"/>
      <c r="M4" s="792"/>
      <c r="N4"/>
      <c r="O4"/>
      <c r="P4"/>
      <c r="Q4"/>
      <c r="R4"/>
    </row>
    <row r="5" spans="1:18" ht="12" customHeight="1">
      <c r="A5"/>
      <c r="B5"/>
      <c r="C5"/>
      <c r="D5"/>
      <c r="E5"/>
      <c r="F5"/>
      <c r="G5"/>
      <c r="H5"/>
      <c r="I5"/>
      <c r="J5"/>
      <c r="K5" s="792"/>
      <c r="L5" s="792"/>
      <c r="M5" s="792"/>
      <c r="N5"/>
      <c r="O5"/>
      <c r="P5"/>
      <c r="Q5"/>
      <c r="R5"/>
    </row>
    <row r="6" spans="1:18" ht="12" customHeight="1">
      <c r="A6"/>
      <c r="B6"/>
      <c r="C6"/>
      <c r="D6"/>
      <c r="E6"/>
      <c r="F6"/>
      <c r="G6"/>
      <c r="H6"/>
      <c r="I6"/>
      <c r="J6"/>
      <c r="K6" s="792"/>
      <c r="L6" s="792"/>
      <c r="M6" s="792"/>
      <c r="N6"/>
      <c r="O6"/>
      <c r="P6"/>
      <c r="Q6"/>
      <c r="R6"/>
    </row>
    <row r="7" spans="1:18" ht="12" customHeight="1">
      <c r="A7"/>
      <c r="B7"/>
      <c r="C7"/>
      <c r="D7"/>
      <c r="E7"/>
      <c r="F7"/>
      <c r="G7"/>
      <c r="H7"/>
      <c r="I7"/>
      <c r="J7"/>
      <c r="K7" s="324">
        <v>1998</v>
      </c>
      <c r="L7" s="182">
        <v>156900</v>
      </c>
      <c r="M7" s="182">
        <v>57600</v>
      </c>
      <c r="N7"/>
      <c r="O7"/>
      <c r="P7"/>
      <c r="Q7"/>
      <c r="R7"/>
    </row>
    <row r="8" spans="1:18" ht="12" customHeight="1">
      <c r="A8"/>
      <c r="B8"/>
      <c r="C8"/>
      <c r="D8"/>
      <c r="E8"/>
      <c r="F8"/>
      <c r="G8"/>
      <c r="H8"/>
      <c r="I8"/>
      <c r="J8"/>
      <c r="K8" s="324">
        <v>2001</v>
      </c>
      <c r="L8" s="182">
        <v>153505</v>
      </c>
      <c r="M8" s="182">
        <v>49737</v>
      </c>
      <c r="N8" s="7"/>
      <c r="O8" s="7"/>
      <c r="P8"/>
      <c r="Q8"/>
      <c r="R8"/>
    </row>
    <row r="9" spans="1:18" ht="12" customHeight="1">
      <c r="A9"/>
      <c r="B9"/>
      <c r="C9"/>
      <c r="D9"/>
      <c r="E9"/>
      <c r="F9"/>
      <c r="G9"/>
      <c r="H9"/>
      <c r="I9"/>
      <c r="J9"/>
      <c r="K9" s="324">
        <v>2004</v>
      </c>
      <c r="L9" s="182">
        <v>157000</v>
      </c>
      <c r="M9" s="182">
        <v>44677</v>
      </c>
      <c r="N9" s="7"/>
      <c r="O9"/>
      <c r="P9"/>
      <c r="Q9"/>
      <c r="R9"/>
    </row>
    <row r="10" spans="1:18" ht="12" customHeight="1">
      <c r="A10"/>
      <c r="B10"/>
      <c r="C10"/>
      <c r="D10"/>
      <c r="E10"/>
      <c r="F10"/>
      <c r="G10"/>
      <c r="H10"/>
      <c r="I10"/>
      <c r="J10"/>
      <c r="K10" s="324">
        <v>2007</v>
      </c>
      <c r="L10" s="182">
        <v>138400</v>
      </c>
      <c r="M10" s="182">
        <v>50950</v>
      </c>
      <c r="N10"/>
      <c r="Q10"/>
      <c r="R10"/>
    </row>
    <row r="11" spans="1:18" ht="12" customHeight="1">
      <c r="A11"/>
      <c r="B11"/>
      <c r="C11"/>
      <c r="D11"/>
      <c r="E11"/>
      <c r="F11"/>
      <c r="G11"/>
      <c r="H11"/>
      <c r="I11"/>
      <c r="J11"/>
      <c r="K11" s="324">
        <v>2010</v>
      </c>
      <c r="L11" s="182">
        <v>141700</v>
      </c>
      <c r="M11" s="182">
        <v>51600</v>
      </c>
      <c r="N11"/>
      <c r="Q11"/>
      <c r="R11"/>
    </row>
    <row r="12" spans="1:18" ht="12" customHeight="1">
      <c r="A12"/>
      <c r="B12"/>
      <c r="C12"/>
      <c r="D12"/>
      <c r="E12"/>
      <c r="F12"/>
      <c r="G12"/>
      <c r="H12"/>
      <c r="I12"/>
      <c r="J12"/>
      <c r="K12" s="324">
        <v>2013</v>
      </c>
      <c r="L12" s="182">
        <v>140700</v>
      </c>
      <c r="M12" s="182">
        <v>48400</v>
      </c>
      <c r="N12"/>
      <c r="Q12"/>
      <c r="R12"/>
    </row>
    <row r="13" spans="1:18" ht="12" customHeight="1">
      <c r="A13"/>
      <c r="B13"/>
      <c r="C13"/>
      <c r="D13"/>
      <c r="E13"/>
      <c r="F13"/>
      <c r="G13"/>
      <c r="H13"/>
      <c r="I13"/>
      <c r="J13"/>
      <c r="K13" s="324">
        <v>2016</v>
      </c>
      <c r="L13" s="182">
        <v>152000</v>
      </c>
      <c r="M13" s="182">
        <v>54000</v>
      </c>
      <c r="N13"/>
      <c r="Q13"/>
      <c r="R13"/>
    </row>
    <row r="14" spans="1:18" ht="12" customHeight="1">
      <c r="A14"/>
      <c r="B14"/>
      <c r="C14"/>
      <c r="D14"/>
      <c r="E14"/>
      <c r="F14"/>
      <c r="G14"/>
      <c r="H14"/>
      <c r="I14"/>
      <c r="J14"/>
      <c r="K14" s="521"/>
      <c r="L14" s="182"/>
      <c r="M14" s="182"/>
      <c r="N14"/>
      <c r="Q14"/>
      <c r="R14"/>
    </row>
    <row r="15" spans="1:18" ht="12" customHeight="1">
      <c r="A15"/>
      <c r="B15"/>
      <c r="C15"/>
      <c r="D15"/>
      <c r="E15"/>
      <c r="F15"/>
      <c r="G15"/>
      <c r="H15"/>
      <c r="I15"/>
      <c r="J15"/>
      <c r="K15"/>
      <c r="L15"/>
      <c r="M15"/>
      <c r="N15"/>
      <c r="Q15"/>
      <c r="R15"/>
    </row>
    <row r="16" spans="1:18" ht="12" customHeight="1">
      <c r="A16"/>
      <c r="B16"/>
      <c r="C16"/>
      <c r="D16"/>
      <c r="E16"/>
      <c r="F16"/>
      <c r="G16"/>
      <c r="H16"/>
      <c r="I16"/>
      <c r="J16"/>
      <c r="K16"/>
      <c r="L16"/>
      <c r="M16"/>
      <c r="N16"/>
      <c r="Q16"/>
      <c r="R16"/>
    </row>
    <row r="17" spans="1:18" ht="12" customHeight="1">
      <c r="A17"/>
      <c r="B17"/>
      <c r="C17"/>
      <c r="D17"/>
      <c r="E17"/>
      <c r="F17"/>
      <c r="G17"/>
      <c r="H17"/>
      <c r="I17"/>
      <c r="J17"/>
      <c r="K17"/>
      <c r="L17"/>
      <c r="M17"/>
      <c r="N17" s="183"/>
      <c r="Q17"/>
      <c r="R17"/>
    </row>
    <row r="18" spans="1:18" ht="12" customHeight="1">
      <c r="A18"/>
      <c r="B18"/>
      <c r="C18"/>
      <c r="D18"/>
      <c r="E18"/>
      <c r="F18"/>
      <c r="G18"/>
      <c r="H18"/>
      <c r="I18"/>
      <c r="J18"/>
      <c r="K18"/>
      <c r="L18"/>
      <c r="M18"/>
      <c r="N18"/>
      <c r="O18"/>
      <c r="P18"/>
      <c r="Q18"/>
      <c r="R18"/>
    </row>
    <row r="19" spans="1:18" ht="12" customHeight="1">
      <c r="A19"/>
      <c r="B19"/>
      <c r="C19"/>
      <c r="D19"/>
      <c r="E19"/>
      <c r="F19"/>
      <c r="G19"/>
      <c r="H19"/>
      <c r="I19"/>
      <c r="J19"/>
    </row>
    <row r="20" spans="1:18" ht="24" customHeight="1">
      <c r="A20" s="723" t="s">
        <v>1506</v>
      </c>
      <c r="B20" s="723"/>
      <c r="C20" s="723"/>
      <c r="D20" s="723"/>
      <c r="E20" s="723"/>
      <c r="F20" s="723"/>
      <c r="G20" s="723"/>
      <c r="H20" s="723"/>
      <c r="I20" s="723"/>
      <c r="J20"/>
    </row>
    <row r="21" spans="1:18" s="569" customFormat="1" ht="12" customHeight="1">
      <c r="A21" s="217"/>
      <c r="B21"/>
      <c r="C21"/>
      <c r="D21"/>
      <c r="E21"/>
      <c r="F21"/>
      <c r="G21"/>
      <c r="H21"/>
      <c r="I21"/>
      <c r="J21"/>
    </row>
    <row r="22" spans="1:18" ht="12" customHeight="1">
      <c r="A22" s="217"/>
      <c r="B22"/>
      <c r="C22"/>
      <c r="D22"/>
      <c r="E22"/>
      <c r="F22"/>
      <c r="G22"/>
      <c r="H22"/>
      <c r="I22"/>
      <c r="J22"/>
      <c r="K22" s="809" t="s">
        <v>1035</v>
      </c>
      <c r="L22" s="809" t="s">
        <v>278</v>
      </c>
    </row>
    <row r="23" spans="1:18" ht="12" customHeight="1">
      <c r="A23"/>
      <c r="B23"/>
      <c r="C23"/>
      <c r="D23"/>
      <c r="E23"/>
      <c r="F23"/>
      <c r="G23"/>
      <c r="H23"/>
      <c r="I23"/>
      <c r="J23"/>
      <c r="K23" s="809"/>
      <c r="L23" s="809"/>
    </row>
    <row r="24" spans="1:18" ht="12" customHeight="1">
      <c r="A24"/>
      <c r="B24"/>
      <c r="C24"/>
      <c r="D24"/>
      <c r="E24"/>
      <c r="F24"/>
      <c r="G24"/>
      <c r="H24"/>
      <c r="I24"/>
      <c r="J24"/>
      <c r="K24" s="809"/>
      <c r="L24" s="809"/>
    </row>
    <row r="25" spans="1:18" ht="12" customHeight="1">
      <c r="A25"/>
      <c r="B25"/>
      <c r="C25"/>
      <c r="D25"/>
      <c r="E25"/>
      <c r="F25"/>
      <c r="G25"/>
      <c r="H25"/>
      <c r="I25"/>
      <c r="J25"/>
      <c r="K25" s="809"/>
      <c r="L25" s="809"/>
    </row>
    <row r="26" spans="1:18" ht="12" customHeight="1">
      <c r="A26"/>
      <c r="B26"/>
      <c r="C26"/>
      <c r="D26"/>
      <c r="E26"/>
      <c r="F26"/>
      <c r="G26"/>
      <c r="H26"/>
      <c r="I26"/>
      <c r="J26"/>
      <c r="K26" s="324">
        <v>1998</v>
      </c>
      <c r="L26" s="325">
        <v>126.9</v>
      </c>
    </row>
    <row r="27" spans="1:18" ht="12" customHeight="1">
      <c r="A27"/>
      <c r="B27"/>
      <c r="C27"/>
      <c r="D27"/>
      <c r="E27"/>
      <c r="F27"/>
      <c r="G27"/>
      <c r="H27"/>
      <c r="I27"/>
      <c r="J27"/>
      <c r="K27" s="324">
        <v>2001</v>
      </c>
      <c r="L27" s="325">
        <v>124.4</v>
      </c>
    </row>
    <row r="28" spans="1:18" ht="12" customHeight="1">
      <c r="A28"/>
      <c r="B28"/>
      <c r="C28"/>
      <c r="D28"/>
      <c r="E28"/>
      <c r="F28"/>
      <c r="G28"/>
      <c r="H28"/>
      <c r="I28"/>
      <c r="J28"/>
      <c r="K28" s="324">
        <v>2004</v>
      </c>
      <c r="L28" s="325">
        <v>123.6</v>
      </c>
    </row>
    <row r="29" spans="1:18" ht="12" customHeight="1">
      <c r="A29"/>
      <c r="B29"/>
      <c r="C29"/>
      <c r="D29"/>
      <c r="E29"/>
      <c r="F29"/>
      <c r="G29"/>
      <c r="H29"/>
      <c r="I29"/>
      <c r="J29"/>
      <c r="K29" s="324">
        <v>2007</v>
      </c>
      <c r="L29" s="325">
        <v>111.6</v>
      </c>
    </row>
    <row r="30" spans="1:18" ht="12" customHeight="1">
      <c r="A30"/>
      <c r="B30"/>
      <c r="C30"/>
      <c r="D30"/>
      <c r="E30"/>
      <c r="F30"/>
      <c r="G30"/>
      <c r="H30"/>
      <c r="I30"/>
      <c r="J30"/>
      <c r="K30" s="324">
        <v>2010</v>
      </c>
      <c r="L30" s="325">
        <v>112.9</v>
      </c>
    </row>
    <row r="31" spans="1:18" ht="12" customHeight="1">
      <c r="A31"/>
      <c r="B31"/>
      <c r="C31"/>
      <c r="D31"/>
      <c r="E31"/>
      <c r="F31"/>
      <c r="G31"/>
      <c r="H31"/>
      <c r="I31"/>
      <c r="J31"/>
      <c r="K31" s="324">
        <v>2013</v>
      </c>
      <c r="L31" s="325">
        <v>113.8</v>
      </c>
    </row>
    <row r="32" spans="1:18" ht="12" customHeight="1">
      <c r="A32"/>
      <c r="B32"/>
      <c r="C32"/>
      <c r="D32"/>
      <c r="E32"/>
      <c r="F32"/>
      <c r="G32"/>
      <c r="H32"/>
      <c r="I32"/>
      <c r="J32"/>
      <c r="K32" s="324">
        <v>2016</v>
      </c>
      <c r="L32" s="325">
        <v>117.2</v>
      </c>
    </row>
    <row r="33" spans="1:12" ht="12" customHeight="1">
      <c r="A33"/>
      <c r="B33"/>
      <c r="C33"/>
      <c r="D33"/>
      <c r="E33"/>
      <c r="F33"/>
      <c r="G33"/>
      <c r="H33"/>
      <c r="I33"/>
      <c r="J33"/>
      <c r="K33" s="521"/>
      <c r="L33" s="325"/>
    </row>
    <row r="34" spans="1:12" ht="12" customHeight="1">
      <c r="A34"/>
      <c r="B34"/>
      <c r="C34"/>
      <c r="D34"/>
      <c r="E34"/>
      <c r="F34"/>
      <c r="G34"/>
      <c r="H34"/>
      <c r="I34"/>
      <c r="J34"/>
    </row>
    <row r="35" spans="1:12" ht="12" customHeight="1">
      <c r="A35"/>
      <c r="B35"/>
      <c r="C35"/>
      <c r="D35"/>
      <c r="E35"/>
      <c r="F35"/>
      <c r="G35"/>
      <c r="H35"/>
      <c r="I35"/>
      <c r="J35"/>
    </row>
    <row r="36" spans="1:12" ht="12" customHeight="1">
      <c r="A36"/>
      <c r="B36"/>
      <c r="C36"/>
      <c r="D36"/>
      <c r="E36"/>
      <c r="F36"/>
      <c r="G36"/>
      <c r="H36"/>
      <c r="I36"/>
      <c r="J36"/>
    </row>
    <row r="37" spans="1:12" ht="12" customHeight="1">
      <c r="A37"/>
      <c r="B37"/>
      <c r="C37"/>
      <c r="D37"/>
      <c r="E37"/>
      <c r="F37"/>
      <c r="G37"/>
      <c r="H37"/>
      <c r="I37"/>
      <c r="J37"/>
    </row>
    <row r="38" spans="1:12" ht="12" customHeight="1">
      <c r="A38"/>
      <c r="B38"/>
      <c r="C38"/>
      <c r="D38"/>
      <c r="E38"/>
      <c r="F38"/>
      <c r="G38"/>
      <c r="H38"/>
      <c r="I38"/>
      <c r="J38"/>
    </row>
    <row r="39" spans="1:12" ht="12" customHeight="1">
      <c r="A39"/>
      <c r="B39"/>
      <c r="C39"/>
      <c r="D39"/>
      <c r="E39"/>
      <c r="F39"/>
      <c r="G39"/>
      <c r="H39"/>
      <c r="I39"/>
      <c r="J39"/>
    </row>
    <row r="40" spans="1:12" ht="12" customHeight="1">
      <c r="B40" s="1"/>
      <c r="C40" s="1"/>
      <c r="D40" s="1"/>
      <c r="E40" s="1"/>
      <c r="F40" s="1"/>
      <c r="G40" s="1"/>
      <c r="H40" s="22"/>
      <c r="I40" s="22"/>
    </row>
    <row r="41" spans="1:12" ht="12" customHeight="1"/>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6">
    <mergeCell ref="K3:K6"/>
    <mergeCell ref="L3:L6"/>
    <mergeCell ref="M3:M6"/>
    <mergeCell ref="A20:I20"/>
    <mergeCell ref="K22:K25"/>
    <mergeCell ref="L22:L25"/>
  </mergeCells>
  <phoneticPr fontId="6" type="noConversion"/>
  <hyperlinks>
    <hyperlink ref="A1:I1" location="Inhaltsverzeichnis!A22" display="5 Wasserabgabe der öffentlichen Wasserversorgungsunternehmen an Letztverbraucher 1995 - 2013"/>
    <hyperlink ref="A20:I20" location="Inhaltsverzeichnis!A26" display="Inhaltsverzeichnis!A26"/>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9" ht="12" customHeight="1">
      <c r="A1" s="49" t="s">
        <v>612</v>
      </c>
      <c r="B1" s="49"/>
      <c r="C1" s="49"/>
      <c r="D1" s="49"/>
      <c r="E1" s="49"/>
      <c r="F1" s="49"/>
      <c r="G1" s="49"/>
    </row>
    <row r="2" spans="1:9" ht="12" customHeight="1">
      <c r="A2" s="604" t="s">
        <v>1249</v>
      </c>
      <c r="B2" s="604"/>
      <c r="C2" s="604"/>
      <c r="D2" s="604"/>
      <c r="E2"/>
      <c r="F2"/>
      <c r="G2"/>
    </row>
    <row r="3" spans="1:9" ht="12" customHeight="1"/>
    <row r="4" spans="1:9" ht="12" customHeight="1">
      <c r="A4" s="698" t="s">
        <v>1035</v>
      </c>
      <c r="B4" s="709" t="s">
        <v>763</v>
      </c>
      <c r="C4" s="709" t="s">
        <v>968</v>
      </c>
      <c r="D4" s="709"/>
      <c r="E4" s="709"/>
      <c r="F4" s="709"/>
      <c r="G4" s="710"/>
    </row>
    <row r="5" spans="1:9" ht="12" customHeight="1">
      <c r="A5" s="726"/>
      <c r="B5" s="709"/>
      <c r="C5" s="709" t="s">
        <v>580</v>
      </c>
      <c r="D5" s="709"/>
      <c r="E5" s="709"/>
      <c r="F5" s="709"/>
      <c r="G5" s="710" t="s">
        <v>1115</v>
      </c>
    </row>
    <row r="6" spans="1:9" ht="12" customHeight="1">
      <c r="A6" s="726"/>
      <c r="B6" s="709"/>
      <c r="C6" s="709" t="s">
        <v>17</v>
      </c>
      <c r="D6" s="709" t="s">
        <v>1037</v>
      </c>
      <c r="E6" s="709"/>
      <c r="F6" s="709"/>
      <c r="G6" s="710"/>
    </row>
    <row r="7" spans="1:9" ht="36" customHeight="1">
      <c r="A7" s="726"/>
      <c r="B7" s="709"/>
      <c r="C7" s="709"/>
      <c r="D7" s="47" t="s">
        <v>268</v>
      </c>
      <c r="E7" s="47" t="s">
        <v>269</v>
      </c>
      <c r="F7" s="47" t="s">
        <v>1084</v>
      </c>
      <c r="G7" s="710"/>
    </row>
    <row r="8" spans="1:9" ht="12" customHeight="1">
      <c r="A8" s="727"/>
      <c r="B8" s="710" t="s">
        <v>530</v>
      </c>
      <c r="C8" s="714"/>
      <c r="D8" s="714"/>
      <c r="E8" s="714"/>
      <c r="F8" s="714"/>
      <c r="G8" s="714"/>
    </row>
    <row r="9" spans="1:9" ht="12" customHeight="1">
      <c r="A9" s="7"/>
      <c r="B9" s="7"/>
      <c r="C9" s="7"/>
      <c r="D9" s="7"/>
      <c r="E9" s="7"/>
      <c r="F9" s="7"/>
      <c r="G9" s="7"/>
    </row>
    <row r="10" spans="1:9" ht="12" customHeight="1">
      <c r="A10" s="7"/>
      <c r="B10" s="792" t="s">
        <v>1300</v>
      </c>
      <c r="C10" s="792"/>
      <c r="D10" s="792"/>
      <c r="E10" s="792"/>
      <c r="F10" s="792"/>
      <c r="G10" s="792"/>
    </row>
    <row r="11" spans="1:9" ht="12" customHeight="1">
      <c r="A11" s="11">
        <v>2007</v>
      </c>
      <c r="B11" s="181">
        <v>230</v>
      </c>
      <c r="C11" s="181">
        <v>230</v>
      </c>
      <c r="D11" s="181" t="s">
        <v>83</v>
      </c>
      <c r="E11" s="181" t="s">
        <v>83</v>
      </c>
      <c r="F11" s="181" t="s">
        <v>1052</v>
      </c>
      <c r="G11" s="181" t="s">
        <v>1052</v>
      </c>
      <c r="H11" s="85"/>
      <c r="I11" s="85"/>
    </row>
    <row r="12" spans="1:9" s="315" customFormat="1" ht="12" customHeight="1">
      <c r="A12" s="317">
        <v>2010</v>
      </c>
      <c r="B12" s="181">
        <v>19</v>
      </c>
      <c r="C12" s="181">
        <v>19</v>
      </c>
      <c r="D12" s="181">
        <v>19</v>
      </c>
      <c r="E12" s="181" t="s">
        <v>1052</v>
      </c>
      <c r="F12" s="181" t="s">
        <v>1052</v>
      </c>
      <c r="G12" s="181" t="s">
        <v>1052</v>
      </c>
      <c r="H12" s="85"/>
      <c r="I12" s="85"/>
    </row>
    <row r="13" spans="1:9" s="522" customFormat="1" ht="12" customHeight="1">
      <c r="A13" s="524">
        <v>2013</v>
      </c>
      <c r="B13" s="181">
        <v>55</v>
      </c>
      <c r="C13" s="181">
        <v>55</v>
      </c>
      <c r="D13" s="181">
        <v>55</v>
      </c>
      <c r="E13" s="181" t="s">
        <v>1052</v>
      </c>
      <c r="F13" s="181" t="s">
        <v>1052</v>
      </c>
      <c r="G13" s="181" t="s">
        <v>1052</v>
      </c>
      <c r="H13" s="85"/>
      <c r="I13" s="85"/>
    </row>
    <row r="14" spans="1:9" ht="12" customHeight="1">
      <c r="A14" s="11">
        <v>2016</v>
      </c>
      <c r="B14" s="181">
        <v>71</v>
      </c>
      <c r="C14" s="181">
        <v>71</v>
      </c>
      <c r="D14" s="181">
        <v>71</v>
      </c>
      <c r="E14" s="181" t="s">
        <v>1052</v>
      </c>
      <c r="F14" s="181" t="s">
        <v>1052</v>
      </c>
      <c r="G14" s="181" t="s">
        <v>1052</v>
      </c>
      <c r="H14" s="85"/>
      <c r="I14" s="85"/>
    </row>
    <row r="15" spans="1:9" ht="12" customHeight="1">
      <c r="A15" s="11"/>
      <c r="B15" s="74"/>
      <c r="C15" s="74"/>
      <c r="D15" s="74"/>
      <c r="E15" s="74"/>
      <c r="F15" s="74"/>
      <c r="G15" s="74"/>
      <c r="H15" s="85"/>
      <c r="I15" s="85"/>
    </row>
    <row r="16" spans="1:9" ht="12" customHeight="1">
      <c r="A16" s="11"/>
      <c r="B16" s="799" t="s">
        <v>1289</v>
      </c>
      <c r="C16" s="799"/>
      <c r="D16" s="799"/>
      <c r="E16" s="799"/>
      <c r="F16" s="799"/>
      <c r="G16" s="799"/>
      <c r="H16" s="85"/>
      <c r="I16" s="85"/>
    </row>
    <row r="17" spans="1:9" ht="12" customHeight="1">
      <c r="A17" s="11">
        <v>1998</v>
      </c>
      <c r="B17" s="181">
        <v>16016</v>
      </c>
      <c r="C17" s="181">
        <v>15030</v>
      </c>
      <c r="D17" s="181">
        <v>13806</v>
      </c>
      <c r="E17" s="181">
        <v>686</v>
      </c>
      <c r="F17" s="181">
        <v>538</v>
      </c>
      <c r="G17" s="181">
        <v>985</v>
      </c>
      <c r="H17" s="85"/>
      <c r="I17" s="85"/>
    </row>
    <row r="18" spans="1:9" ht="12" customHeight="1">
      <c r="A18" s="11">
        <v>2001</v>
      </c>
      <c r="B18" s="181">
        <v>16203</v>
      </c>
      <c r="C18" s="181">
        <v>15424</v>
      </c>
      <c r="D18" s="181">
        <v>13890</v>
      </c>
      <c r="E18" s="181">
        <v>732</v>
      </c>
      <c r="F18" s="181">
        <v>802</v>
      </c>
      <c r="G18" s="181">
        <v>779</v>
      </c>
      <c r="H18" s="85"/>
      <c r="I18" s="85"/>
    </row>
    <row r="19" spans="1:9" ht="12" customHeight="1">
      <c r="A19" s="11">
        <v>2004</v>
      </c>
      <c r="B19" s="181">
        <v>14715</v>
      </c>
      <c r="C19" s="181">
        <v>14508</v>
      </c>
      <c r="D19" s="181">
        <v>12737</v>
      </c>
      <c r="E19" s="181">
        <v>854</v>
      </c>
      <c r="F19" s="181">
        <v>916</v>
      </c>
      <c r="G19" s="181">
        <v>206</v>
      </c>
      <c r="H19" s="85"/>
      <c r="I19" s="85"/>
    </row>
    <row r="20" spans="1:9" ht="12" customHeight="1">
      <c r="A20" s="11">
        <v>2007</v>
      </c>
      <c r="B20" s="181">
        <v>7416</v>
      </c>
      <c r="C20" s="181">
        <v>7143</v>
      </c>
      <c r="D20" s="181">
        <v>4764</v>
      </c>
      <c r="E20" s="181">
        <v>323</v>
      </c>
      <c r="F20" s="181">
        <v>2056</v>
      </c>
      <c r="G20" s="181">
        <v>272</v>
      </c>
      <c r="H20" s="85"/>
      <c r="I20" s="85"/>
    </row>
    <row r="21" spans="1:9" s="315" customFormat="1" ht="12" customHeight="1">
      <c r="A21" s="317">
        <v>2010</v>
      </c>
      <c r="B21" s="181">
        <v>6096</v>
      </c>
      <c r="C21" s="181">
        <v>6066</v>
      </c>
      <c r="D21" s="181">
        <v>4380</v>
      </c>
      <c r="E21" s="181">
        <v>484</v>
      </c>
      <c r="F21" s="181">
        <v>1202</v>
      </c>
      <c r="G21" s="181">
        <v>30</v>
      </c>
      <c r="H21" s="85"/>
      <c r="I21" s="85"/>
    </row>
    <row r="22" spans="1:9" s="522" customFormat="1" ht="12" customHeight="1">
      <c r="A22" s="524">
        <v>2013</v>
      </c>
      <c r="B22" s="181">
        <v>7371</v>
      </c>
      <c r="C22" s="181">
        <v>6243</v>
      </c>
      <c r="D22" s="181">
        <v>5330</v>
      </c>
      <c r="E22" s="181">
        <v>559</v>
      </c>
      <c r="F22" s="181">
        <v>354</v>
      </c>
      <c r="G22" s="181">
        <v>1128</v>
      </c>
      <c r="H22" s="85"/>
      <c r="I22" s="85"/>
    </row>
    <row r="23" spans="1:9" ht="12" customHeight="1">
      <c r="A23" s="11">
        <v>2016</v>
      </c>
      <c r="B23" s="181">
        <v>5453</v>
      </c>
      <c r="C23" s="181">
        <v>5379</v>
      </c>
      <c r="D23" s="181">
        <v>4524</v>
      </c>
      <c r="E23" s="181">
        <v>461</v>
      </c>
      <c r="F23" s="181">
        <v>394</v>
      </c>
      <c r="G23" s="181">
        <v>74</v>
      </c>
      <c r="H23" s="85"/>
      <c r="I23" s="85"/>
    </row>
    <row r="24" spans="1:9" ht="12" customHeight="1">
      <c r="A24" s="11"/>
      <c r="B24" s="74"/>
      <c r="C24" s="74"/>
      <c r="D24" s="74"/>
      <c r="E24" s="74"/>
      <c r="F24" s="74"/>
      <c r="G24" s="74"/>
      <c r="H24" s="85"/>
      <c r="I24" s="85"/>
    </row>
    <row r="25" spans="1:9" ht="12" customHeight="1">
      <c r="A25" s="11"/>
      <c r="B25" s="799" t="s">
        <v>1288</v>
      </c>
      <c r="C25" s="799"/>
      <c r="D25" s="799"/>
      <c r="E25" s="799"/>
      <c r="F25" s="799"/>
      <c r="G25" s="799"/>
      <c r="H25" s="85"/>
      <c r="I25" s="85"/>
    </row>
    <row r="26" spans="1:9" ht="12" customHeight="1">
      <c r="A26" s="11">
        <v>1998</v>
      </c>
      <c r="B26" s="181">
        <v>905623</v>
      </c>
      <c r="C26" s="181">
        <v>905610</v>
      </c>
      <c r="D26" s="181">
        <v>905147</v>
      </c>
      <c r="E26" s="181">
        <v>31</v>
      </c>
      <c r="F26" s="181">
        <v>432</v>
      </c>
      <c r="G26" s="181">
        <v>13</v>
      </c>
      <c r="H26" s="85"/>
      <c r="I26" s="85"/>
    </row>
    <row r="27" spans="1:9" ht="12" customHeight="1">
      <c r="A27" s="11">
        <v>2001</v>
      </c>
      <c r="B27" s="181">
        <v>785001</v>
      </c>
      <c r="C27" s="181">
        <v>784986</v>
      </c>
      <c r="D27" s="181">
        <v>784596</v>
      </c>
      <c r="E27" s="181">
        <v>3</v>
      </c>
      <c r="F27" s="181">
        <v>387</v>
      </c>
      <c r="G27" s="181">
        <v>14</v>
      </c>
      <c r="H27" s="85"/>
      <c r="I27" s="85"/>
    </row>
    <row r="28" spans="1:9" ht="12" customHeight="1">
      <c r="A28" s="11">
        <v>2004</v>
      </c>
      <c r="B28" s="181">
        <v>394887</v>
      </c>
      <c r="C28" s="181">
        <v>394882</v>
      </c>
      <c r="D28" s="181">
        <v>390525</v>
      </c>
      <c r="E28" s="181">
        <v>1888</v>
      </c>
      <c r="F28" s="181">
        <v>2468</v>
      </c>
      <c r="G28" s="181">
        <v>5</v>
      </c>
      <c r="H28" s="85"/>
      <c r="I28" s="85"/>
    </row>
    <row r="29" spans="1:9" ht="12" customHeight="1">
      <c r="A29" s="11">
        <v>2007</v>
      </c>
      <c r="B29" s="181">
        <v>361567</v>
      </c>
      <c r="C29" s="181">
        <v>361563</v>
      </c>
      <c r="D29" s="181">
        <v>218720</v>
      </c>
      <c r="E29" s="181">
        <v>135980</v>
      </c>
      <c r="F29" s="181">
        <v>6862</v>
      </c>
      <c r="G29" s="181">
        <v>4</v>
      </c>
      <c r="H29" s="85"/>
      <c r="I29" s="85"/>
    </row>
    <row r="30" spans="1:9" s="315" customFormat="1" ht="12" customHeight="1">
      <c r="A30" s="317">
        <v>2010</v>
      </c>
      <c r="B30" s="181">
        <v>317357</v>
      </c>
      <c r="C30" s="181">
        <v>317352</v>
      </c>
      <c r="D30" s="181">
        <v>215517</v>
      </c>
      <c r="E30" s="181">
        <v>95448</v>
      </c>
      <c r="F30" s="181">
        <v>6387</v>
      </c>
      <c r="G30" s="181">
        <v>5</v>
      </c>
      <c r="H30" s="85"/>
      <c r="I30" s="85"/>
    </row>
    <row r="31" spans="1:9" s="522" customFormat="1" ht="12" customHeight="1">
      <c r="A31" s="524">
        <v>2013</v>
      </c>
      <c r="B31" s="181">
        <v>325648</v>
      </c>
      <c r="C31" s="181">
        <v>325644</v>
      </c>
      <c r="D31" s="181">
        <v>201239</v>
      </c>
      <c r="E31" s="181">
        <v>120671</v>
      </c>
      <c r="F31" s="181">
        <v>3734</v>
      </c>
      <c r="G31" s="181">
        <v>4</v>
      </c>
      <c r="H31" s="85"/>
      <c r="I31" s="85"/>
    </row>
    <row r="32" spans="1:9" ht="12" customHeight="1">
      <c r="A32" s="11">
        <v>2016</v>
      </c>
      <c r="B32" s="181">
        <v>311276</v>
      </c>
      <c r="C32" s="181">
        <v>311125</v>
      </c>
      <c r="D32" s="181">
        <v>307943</v>
      </c>
      <c r="E32" s="181">
        <v>617</v>
      </c>
      <c r="F32" s="181">
        <v>2565</v>
      </c>
      <c r="G32" s="181">
        <v>151</v>
      </c>
      <c r="H32" s="85"/>
      <c r="I32" s="85"/>
    </row>
    <row r="33" spans="1:10" ht="12" customHeight="1">
      <c r="A33" s="11"/>
      <c r="B33" s="74"/>
      <c r="C33" s="74"/>
      <c r="D33" s="74"/>
      <c r="E33" s="74"/>
      <c r="F33" s="74"/>
      <c r="G33" s="74"/>
      <c r="H33" s="85"/>
      <c r="I33" s="85"/>
    </row>
    <row r="34" spans="1:10" ht="12" customHeight="1">
      <c r="A34" s="11"/>
      <c r="B34" s="799" t="s">
        <v>1287</v>
      </c>
      <c r="C34" s="799"/>
      <c r="D34" s="799"/>
      <c r="E34" s="799"/>
      <c r="F34" s="799"/>
      <c r="G34" s="799"/>
      <c r="H34" s="85"/>
      <c r="I34" s="85"/>
    </row>
    <row r="35" spans="1:10" ht="12" customHeight="1">
      <c r="A35" s="11">
        <v>2007</v>
      </c>
      <c r="B35" s="181">
        <v>2229</v>
      </c>
      <c r="C35" s="181">
        <v>1623</v>
      </c>
      <c r="D35" s="181" t="s">
        <v>83</v>
      </c>
      <c r="E35" s="181" t="s">
        <v>83</v>
      </c>
      <c r="F35" s="181">
        <v>801</v>
      </c>
      <c r="G35" s="181">
        <v>606</v>
      </c>
      <c r="H35" s="85"/>
      <c r="I35" s="85"/>
    </row>
    <row r="36" spans="1:10" s="315" customFormat="1" ht="12" customHeight="1">
      <c r="A36" s="317">
        <v>2010</v>
      </c>
      <c r="B36" s="181">
        <v>2812</v>
      </c>
      <c r="C36" s="181">
        <v>2812</v>
      </c>
      <c r="D36" s="181">
        <v>2020</v>
      </c>
      <c r="E36" s="181">
        <v>30</v>
      </c>
      <c r="F36" s="181">
        <v>763</v>
      </c>
      <c r="G36" s="181" t="s">
        <v>1052</v>
      </c>
      <c r="H36" s="85"/>
      <c r="I36" s="85"/>
    </row>
    <row r="37" spans="1:10" s="522" customFormat="1" ht="12" customHeight="1">
      <c r="A37" s="524">
        <v>2013</v>
      </c>
      <c r="B37" s="181">
        <v>4956</v>
      </c>
      <c r="C37" s="181">
        <v>4956</v>
      </c>
      <c r="D37" s="181">
        <v>4576</v>
      </c>
      <c r="E37" s="181">
        <v>21</v>
      </c>
      <c r="F37" s="181">
        <v>359</v>
      </c>
      <c r="G37" s="181" t="s">
        <v>1052</v>
      </c>
      <c r="H37" s="85"/>
      <c r="I37" s="85"/>
    </row>
    <row r="38" spans="1:10" ht="12" customHeight="1">
      <c r="A38" s="11">
        <v>2016</v>
      </c>
      <c r="B38" s="181">
        <v>8877</v>
      </c>
      <c r="C38" s="181">
        <v>8752</v>
      </c>
      <c r="D38" s="181">
        <v>8361</v>
      </c>
      <c r="E38" s="181">
        <v>1</v>
      </c>
      <c r="F38" s="181">
        <v>389</v>
      </c>
      <c r="G38" s="181">
        <v>125</v>
      </c>
      <c r="H38" s="85"/>
      <c r="I38" s="85"/>
    </row>
    <row r="39" spans="1:10" ht="12" customHeight="1">
      <c r="A39" s="1" t="s">
        <v>690</v>
      </c>
      <c r="B39" s="1"/>
      <c r="C39" s="1"/>
      <c r="D39" s="1"/>
      <c r="E39" s="1"/>
      <c r="F39" s="1"/>
      <c r="G39" s="22"/>
    </row>
    <row r="40" spans="1:10" s="331" customFormat="1" ht="12" customHeight="1">
      <c r="A40" s="332" t="s">
        <v>554</v>
      </c>
      <c r="B40" s="164"/>
      <c r="C40" s="164"/>
      <c r="D40" s="164"/>
      <c r="E40" s="164"/>
      <c r="F40" s="164"/>
      <c r="G40" s="164"/>
    </row>
    <row r="41" spans="1:10" s="331" customFormat="1" ht="12" customHeight="1">
      <c r="A41" s="332" t="s">
        <v>1116</v>
      </c>
      <c r="B41" s="53"/>
      <c r="C41" s="53"/>
      <c r="D41" s="95"/>
      <c r="E41" s="95"/>
      <c r="F41" s="95"/>
      <c r="G41" s="95"/>
      <c r="H41" s="74"/>
      <c r="I41" s="95"/>
      <c r="J41" s="89"/>
    </row>
    <row r="42" spans="1:10" s="556" customFormat="1" ht="12" customHeight="1">
      <c r="A42" s="558" t="s">
        <v>1281</v>
      </c>
      <c r="B42" s="53"/>
      <c r="C42" s="53"/>
      <c r="D42" s="95"/>
      <c r="E42" s="95"/>
      <c r="F42" s="95"/>
      <c r="G42" s="95"/>
      <c r="H42" s="74"/>
      <c r="I42" s="95"/>
      <c r="J42" s="89"/>
    </row>
    <row r="43" spans="1:10" ht="12" customHeight="1">
      <c r="A43" s="23" t="s">
        <v>1279</v>
      </c>
    </row>
    <row r="44" spans="1:10" ht="12" customHeight="1">
      <c r="A44" s="796" t="s">
        <v>1280</v>
      </c>
      <c r="B44" s="810"/>
      <c r="C44" s="810"/>
      <c r="D44" s="810"/>
      <c r="E44" s="810"/>
      <c r="F44" s="810"/>
      <c r="G44" s="810"/>
    </row>
    <row r="45" spans="1:10" ht="30" customHeight="1">
      <c r="A45" s="797" t="s">
        <v>1513</v>
      </c>
      <c r="B45" s="810"/>
      <c r="C45" s="810"/>
      <c r="D45" s="810"/>
      <c r="E45" s="810"/>
      <c r="F45" s="810"/>
      <c r="G45" s="810"/>
    </row>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sheetData>
  <mergeCells count="14">
    <mergeCell ref="B8:G8"/>
    <mergeCell ref="A4:A8"/>
    <mergeCell ref="B4:B7"/>
    <mergeCell ref="C4:G4"/>
    <mergeCell ref="C5:F5"/>
    <mergeCell ref="G5:G7"/>
    <mergeCell ref="C6:C7"/>
    <mergeCell ref="D6:F6"/>
    <mergeCell ref="A45:G45"/>
    <mergeCell ref="A44:G44"/>
    <mergeCell ref="B10:G10"/>
    <mergeCell ref="B16:G16"/>
    <mergeCell ref="B25:G25"/>
    <mergeCell ref="B34:G34"/>
  </mergeCells>
  <phoneticPr fontId="6" type="noConversion"/>
  <hyperlinks>
    <hyperlink ref="A2:D2" location="Inhaltsverzeichnis!E108" display="2.2.12 Wasserverwendung der Wirtschaft 1998 – 2016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8" sqref="A8"/>
    </sheetView>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1012</v>
      </c>
      <c r="B1" s="49"/>
      <c r="C1" s="12"/>
      <c r="D1" s="12"/>
      <c r="E1" s="12"/>
      <c r="F1" s="12"/>
      <c r="G1" s="12"/>
      <c r="K1" s="54"/>
    </row>
    <row r="2" spans="1:11" ht="24" customHeight="1">
      <c r="A2" s="766" t="s">
        <v>1490</v>
      </c>
      <c r="B2" s="766"/>
      <c r="C2" s="766"/>
      <c r="D2" s="766"/>
      <c r="E2" s="766"/>
      <c r="F2" s="766"/>
      <c r="G2" s="766"/>
      <c r="H2" s="766"/>
      <c r="I2" s="766"/>
      <c r="J2" s="766"/>
      <c r="K2" s="766"/>
    </row>
    <row r="3" spans="1:11" ht="12" customHeight="1"/>
    <row r="4" spans="1:11" ht="12" customHeight="1">
      <c r="A4" s="705" t="s">
        <v>519</v>
      </c>
      <c r="B4" s="702" t="s">
        <v>520</v>
      </c>
      <c r="C4" s="703"/>
      <c r="D4" s="703"/>
      <c r="E4" s="703"/>
      <c r="F4" s="703"/>
      <c r="G4" s="703"/>
      <c r="H4" s="480"/>
      <c r="K4" s="7"/>
    </row>
    <row r="5" spans="1:11" ht="12" customHeight="1">
      <c r="A5" s="705"/>
      <c r="B5" s="811" t="s">
        <v>1036</v>
      </c>
      <c r="C5" s="702" t="s">
        <v>1037</v>
      </c>
      <c r="D5" s="703"/>
      <c r="E5" s="703"/>
      <c r="F5" s="703"/>
      <c r="G5" s="703"/>
      <c r="H5" s="480"/>
      <c r="K5" s="7"/>
    </row>
    <row r="6" spans="1:11" ht="24" customHeight="1">
      <c r="A6" s="705"/>
      <c r="B6" s="812"/>
      <c r="C6" s="476" t="s">
        <v>521</v>
      </c>
      <c r="D6" s="477" t="s">
        <v>522</v>
      </c>
      <c r="E6" s="477" t="s">
        <v>645</v>
      </c>
      <c r="F6" s="477" t="s">
        <v>716</v>
      </c>
      <c r="G6" s="478" t="s">
        <v>646</v>
      </c>
      <c r="H6" s="479"/>
      <c r="K6" s="7"/>
    </row>
    <row r="7" spans="1:11" ht="12" customHeight="1">
      <c r="A7" s="705"/>
      <c r="B7" s="702" t="s">
        <v>965</v>
      </c>
      <c r="C7" s="703"/>
      <c r="D7" s="703"/>
      <c r="E7" s="703"/>
      <c r="F7" s="703"/>
      <c r="G7" s="703"/>
      <c r="H7" s="480"/>
      <c r="K7" s="17"/>
    </row>
    <row r="8" spans="1:11" ht="12" customHeight="1">
      <c r="A8" s="64"/>
      <c r="B8" s="64"/>
      <c r="C8" s="64"/>
      <c r="D8" s="64"/>
      <c r="E8" s="64"/>
      <c r="F8" s="64"/>
      <c r="G8" s="64"/>
      <c r="H8" s="64"/>
      <c r="J8" s="85"/>
      <c r="K8" s="87"/>
    </row>
    <row r="9" spans="1:11" ht="12" customHeight="1">
      <c r="A9" s="13">
        <v>1990</v>
      </c>
      <c r="B9" s="74">
        <v>26780</v>
      </c>
      <c r="C9" s="74">
        <v>7731</v>
      </c>
      <c r="D9" s="74">
        <v>4872</v>
      </c>
      <c r="E9" s="74">
        <v>11094</v>
      </c>
      <c r="F9" s="74">
        <v>3024</v>
      </c>
      <c r="G9" s="74">
        <v>60</v>
      </c>
      <c r="H9" s="74"/>
      <c r="I9" s="85"/>
      <c r="J9" s="85"/>
      <c r="K9" s="87"/>
    </row>
    <row r="10" spans="1:11" ht="12" customHeight="1">
      <c r="A10" s="13">
        <v>1991</v>
      </c>
      <c r="B10" s="74">
        <v>27890</v>
      </c>
      <c r="C10" s="74">
        <v>8680</v>
      </c>
      <c r="D10" s="74">
        <v>3225</v>
      </c>
      <c r="E10" s="74">
        <v>12142</v>
      </c>
      <c r="F10" s="74">
        <v>3727</v>
      </c>
      <c r="G10" s="74">
        <v>116</v>
      </c>
      <c r="H10" s="74"/>
      <c r="I10" s="85"/>
      <c r="J10" s="85"/>
      <c r="K10" s="87"/>
    </row>
    <row r="11" spans="1:11" ht="12" customHeight="1">
      <c r="A11" s="13">
        <v>2004</v>
      </c>
      <c r="B11" s="74">
        <v>20278</v>
      </c>
      <c r="C11" s="74">
        <v>4114</v>
      </c>
      <c r="D11" s="74">
        <v>1525</v>
      </c>
      <c r="E11" s="74">
        <v>8564</v>
      </c>
      <c r="F11" s="74">
        <v>5970</v>
      </c>
      <c r="G11" s="74">
        <v>103</v>
      </c>
      <c r="H11" s="74"/>
      <c r="I11" s="85"/>
      <c r="J11" s="85"/>
      <c r="K11" s="87"/>
    </row>
    <row r="12" spans="1:11" ht="12" customHeight="1">
      <c r="A12" s="13">
        <v>2005</v>
      </c>
      <c r="B12" s="74">
        <v>20103</v>
      </c>
      <c r="C12" s="74">
        <v>4491</v>
      </c>
      <c r="D12" s="74">
        <v>1466</v>
      </c>
      <c r="E12" s="74">
        <v>8315</v>
      </c>
      <c r="F12" s="74">
        <v>5757</v>
      </c>
      <c r="G12" s="74">
        <v>73</v>
      </c>
      <c r="H12" s="74"/>
      <c r="I12" s="85"/>
      <c r="J12" s="85"/>
      <c r="K12" s="87"/>
    </row>
    <row r="13" spans="1:11" ht="12" customHeight="1">
      <c r="A13" s="13">
        <v>2006</v>
      </c>
      <c r="B13" s="74">
        <v>20014</v>
      </c>
      <c r="C13" s="74">
        <v>4249</v>
      </c>
      <c r="D13" s="74">
        <v>1328</v>
      </c>
      <c r="E13" s="74">
        <v>8681</v>
      </c>
      <c r="F13" s="74">
        <v>5668</v>
      </c>
      <c r="G13" s="74">
        <v>88</v>
      </c>
      <c r="H13" s="74"/>
      <c r="I13" s="85"/>
      <c r="J13" s="85"/>
      <c r="K13" s="87"/>
    </row>
    <row r="14" spans="1:11" ht="12" customHeight="1">
      <c r="A14" s="13">
        <v>2007</v>
      </c>
      <c r="B14" s="74">
        <v>17545</v>
      </c>
      <c r="C14" s="74">
        <v>4118</v>
      </c>
      <c r="D14" s="74">
        <v>1369</v>
      </c>
      <c r="E14" s="74">
        <v>6812</v>
      </c>
      <c r="F14" s="74">
        <v>5161</v>
      </c>
      <c r="G14" s="74">
        <v>85</v>
      </c>
      <c r="H14" s="74"/>
      <c r="I14" s="85"/>
      <c r="J14" s="85"/>
      <c r="K14" s="87"/>
    </row>
    <row r="15" spans="1:11" ht="12" customHeight="1">
      <c r="A15" s="13">
        <v>2008</v>
      </c>
      <c r="B15" s="74">
        <v>18526</v>
      </c>
      <c r="C15" s="74">
        <v>4046</v>
      </c>
      <c r="D15" s="74">
        <v>1408</v>
      </c>
      <c r="E15" s="74">
        <v>7783</v>
      </c>
      <c r="F15" s="74">
        <v>5289</v>
      </c>
      <c r="G15" s="74" t="s">
        <v>1052</v>
      </c>
      <c r="H15" s="74"/>
      <c r="I15" s="85"/>
      <c r="J15" s="85"/>
      <c r="K15" s="87"/>
    </row>
    <row r="16" spans="1:11" ht="12" customHeight="1">
      <c r="A16" s="13">
        <v>2009</v>
      </c>
      <c r="B16" s="74">
        <v>17931</v>
      </c>
      <c r="C16" s="74">
        <v>3582</v>
      </c>
      <c r="D16" s="74">
        <v>1420</v>
      </c>
      <c r="E16" s="74">
        <v>7160</v>
      </c>
      <c r="F16" s="74">
        <v>5770</v>
      </c>
      <c r="G16" s="74" t="s">
        <v>1052</v>
      </c>
      <c r="H16" s="74"/>
      <c r="I16" s="85"/>
      <c r="J16" s="85"/>
      <c r="K16" s="87"/>
    </row>
    <row r="17" spans="1:12" s="295" customFormat="1" ht="12" customHeight="1">
      <c r="A17" s="13">
        <v>2010</v>
      </c>
      <c r="B17" s="74">
        <v>19695</v>
      </c>
      <c r="C17" s="74">
        <v>4239</v>
      </c>
      <c r="D17" s="74">
        <v>1547</v>
      </c>
      <c r="E17" s="74">
        <v>7345</v>
      </c>
      <c r="F17" s="74">
        <v>6371</v>
      </c>
      <c r="G17" s="74">
        <v>192</v>
      </c>
      <c r="H17" s="74"/>
      <c r="I17" s="85"/>
      <c r="J17" s="85"/>
      <c r="K17" s="87"/>
      <c r="L17" s="85"/>
    </row>
    <row r="18" spans="1:12" s="315" customFormat="1" ht="12" customHeight="1">
      <c r="A18" s="13">
        <v>2011</v>
      </c>
      <c r="B18" s="74">
        <v>17290</v>
      </c>
      <c r="C18" s="74">
        <v>3628</v>
      </c>
      <c r="D18" s="74">
        <v>1359</v>
      </c>
      <c r="E18" s="74">
        <v>6614</v>
      </c>
      <c r="F18" s="74">
        <v>5484</v>
      </c>
      <c r="G18" s="74">
        <v>205</v>
      </c>
      <c r="H18" s="74"/>
      <c r="I18" s="85"/>
      <c r="J18" s="85"/>
      <c r="K18" s="87"/>
      <c r="L18" s="85"/>
    </row>
    <row r="19" spans="1:12" s="362" customFormat="1" ht="12" customHeight="1">
      <c r="A19" s="13">
        <v>2012</v>
      </c>
      <c r="B19" s="74">
        <v>17437</v>
      </c>
      <c r="C19" s="74">
        <v>3397</v>
      </c>
      <c r="D19" s="74">
        <v>1434</v>
      </c>
      <c r="E19" s="74">
        <v>7066</v>
      </c>
      <c r="F19" s="74">
        <v>5352</v>
      </c>
      <c r="G19" s="74">
        <v>187</v>
      </c>
      <c r="H19" s="74"/>
      <c r="I19" s="85"/>
      <c r="J19" s="85"/>
      <c r="K19" s="87"/>
      <c r="L19" s="85"/>
    </row>
    <row r="20" spans="1:12" s="457" customFormat="1" ht="12" customHeight="1">
      <c r="A20" s="13">
        <v>2013</v>
      </c>
      <c r="B20" s="74">
        <v>18162</v>
      </c>
      <c r="C20" s="74">
        <v>3785</v>
      </c>
      <c r="D20" s="74">
        <v>1311</v>
      </c>
      <c r="E20" s="74">
        <v>7260</v>
      </c>
      <c r="F20" s="74">
        <v>5597</v>
      </c>
      <c r="G20" s="74">
        <v>209</v>
      </c>
      <c r="H20" s="74"/>
      <c r="I20" s="85"/>
      <c r="J20" s="85"/>
      <c r="K20" s="87"/>
      <c r="L20" s="85"/>
    </row>
    <row r="21" spans="1:12" s="520" customFormat="1" ht="12" customHeight="1">
      <c r="A21" s="13">
        <v>2014</v>
      </c>
      <c r="B21" s="74">
        <v>17191</v>
      </c>
      <c r="C21" s="74">
        <v>4046</v>
      </c>
      <c r="D21" s="74">
        <v>1335</v>
      </c>
      <c r="E21" s="74">
        <v>7105</v>
      </c>
      <c r="F21" s="74">
        <v>4493</v>
      </c>
      <c r="G21" s="74">
        <v>213</v>
      </c>
      <c r="H21" s="74"/>
      <c r="I21" s="85"/>
      <c r="J21" s="85"/>
      <c r="K21" s="87"/>
      <c r="L21" s="85"/>
    </row>
    <row r="22" spans="1:12" s="569" customFormat="1" ht="12" customHeight="1">
      <c r="A22" s="13">
        <v>2015</v>
      </c>
      <c r="B22" s="74">
        <v>16540</v>
      </c>
      <c r="C22" s="74">
        <v>3723</v>
      </c>
      <c r="D22" s="74">
        <v>1324</v>
      </c>
      <c r="E22" s="74">
        <v>6861</v>
      </c>
      <c r="F22" s="74">
        <v>4442</v>
      </c>
      <c r="G22" s="74">
        <v>190</v>
      </c>
      <c r="H22" s="74"/>
      <c r="I22" s="85"/>
      <c r="J22" s="85"/>
      <c r="K22" s="87"/>
      <c r="L22" s="85"/>
    </row>
    <row r="23" spans="1:12" s="585" customFormat="1" ht="12" customHeight="1">
      <c r="A23" s="13">
        <v>2016</v>
      </c>
      <c r="B23" s="74">
        <v>16932</v>
      </c>
      <c r="C23" s="74">
        <v>3452</v>
      </c>
      <c r="D23" s="74">
        <v>1360</v>
      </c>
      <c r="E23" s="74">
        <v>6953</v>
      </c>
      <c r="F23" s="74">
        <v>4953</v>
      </c>
      <c r="G23" s="74">
        <v>214</v>
      </c>
      <c r="H23" s="74"/>
      <c r="I23" s="85"/>
      <c r="J23" s="85"/>
      <c r="K23" s="87"/>
      <c r="L23" s="85"/>
    </row>
    <row r="24" spans="1:12" s="642" customFormat="1" ht="12" customHeight="1">
      <c r="A24" s="13">
        <v>2017</v>
      </c>
      <c r="B24" s="74">
        <v>16661</v>
      </c>
      <c r="C24" s="74">
        <v>3470</v>
      </c>
      <c r="D24" s="74">
        <v>653</v>
      </c>
      <c r="E24" s="74">
        <v>7022</v>
      </c>
      <c r="F24" s="74">
        <v>5292</v>
      </c>
      <c r="G24" s="74">
        <v>224</v>
      </c>
      <c r="H24" s="74"/>
      <c r="I24" s="85"/>
      <c r="J24" s="85"/>
      <c r="K24" s="87"/>
      <c r="L24" s="85"/>
    </row>
    <row r="25" spans="1:12" ht="12" customHeight="1">
      <c r="A25" s="13">
        <v>2018</v>
      </c>
      <c r="B25" s="74">
        <v>15527</v>
      </c>
      <c r="C25" s="74">
        <v>2839</v>
      </c>
      <c r="D25" s="74">
        <v>42</v>
      </c>
      <c r="E25" s="74">
        <v>6862</v>
      </c>
      <c r="F25" s="74">
        <v>5551</v>
      </c>
      <c r="G25" s="74">
        <v>234</v>
      </c>
      <c r="H25" s="74"/>
      <c r="I25" s="85"/>
      <c r="J25" s="85"/>
      <c r="K25" s="87"/>
      <c r="L25" s="85"/>
    </row>
    <row r="26" spans="1:12" ht="12" customHeight="1">
      <c r="A26" s="22" t="s">
        <v>690</v>
      </c>
      <c r="B26" s="10"/>
      <c r="C26" s="10"/>
      <c r="D26" s="10"/>
      <c r="E26" s="10"/>
      <c r="F26" s="10"/>
      <c r="G26" s="10"/>
      <c r="K26" s="22"/>
    </row>
    <row r="27" spans="1:12" s="23" customFormat="1" ht="24" customHeight="1">
      <c r="A27" s="796" t="s">
        <v>1491</v>
      </c>
      <c r="B27" s="796"/>
      <c r="C27" s="796"/>
      <c r="D27" s="796"/>
      <c r="E27" s="796"/>
      <c r="F27" s="796"/>
      <c r="G27" s="796"/>
      <c r="H27" s="215"/>
      <c r="I27" s="215"/>
      <c r="J27" s="215"/>
      <c r="K27" s="215"/>
      <c r="L27" s="215"/>
    </row>
    <row r="28" spans="1:12" s="23" customFormat="1" ht="12" customHeight="1">
      <c r="A28" s="813" t="s">
        <v>1270</v>
      </c>
      <c r="B28" s="813"/>
      <c r="C28" s="813"/>
      <c r="D28" s="813"/>
      <c r="E28" s="813"/>
      <c r="F28" s="813"/>
      <c r="G28" s="813"/>
      <c r="H28" s="215"/>
      <c r="I28" s="215"/>
      <c r="J28" s="215"/>
      <c r="K28" s="215"/>
      <c r="L28" s="215"/>
    </row>
    <row r="29" spans="1:12" s="54" customFormat="1" ht="12" customHeight="1">
      <c r="A29" s="23" t="s">
        <v>838</v>
      </c>
      <c r="B29" s="63"/>
      <c r="C29" s="63"/>
      <c r="D29" s="63"/>
      <c r="E29" s="63"/>
      <c r="F29" s="63"/>
      <c r="G29" s="63"/>
      <c r="H29" s="63"/>
      <c r="I29" s="63"/>
      <c r="J29" s="63"/>
      <c r="K29" s="63"/>
    </row>
    <row r="30" spans="1:12" s="23" customFormat="1" ht="12" customHeight="1">
      <c r="B30" s="10"/>
      <c r="C30" s="10"/>
      <c r="D30" s="10"/>
      <c r="E30" s="10"/>
      <c r="F30" s="10"/>
      <c r="G30" s="10"/>
    </row>
    <row r="31" spans="1:12" ht="12" customHeight="1"/>
    <row r="32" spans="1:12" ht="24" customHeight="1">
      <c r="A32" s="766" t="s">
        <v>1347</v>
      </c>
      <c r="B32" s="766"/>
      <c r="C32" s="766"/>
      <c r="D32" s="766"/>
      <c r="E32" s="766"/>
      <c r="F32" s="766"/>
      <c r="G32" s="766"/>
      <c r="H32" s="766"/>
      <c r="I32" s="766"/>
      <c r="J32" s="766"/>
      <c r="K32" s="766"/>
    </row>
    <row r="33" spans="1:14" ht="12" customHeight="1"/>
    <row r="34" spans="1:14" ht="12" customHeight="1">
      <c r="A34" s="705" t="s">
        <v>519</v>
      </c>
      <c r="B34" s="702" t="s">
        <v>710</v>
      </c>
      <c r="C34" s="703"/>
      <c r="D34" s="703"/>
      <c r="E34" s="703"/>
      <c r="F34" s="703"/>
      <c r="G34" s="703"/>
      <c r="H34" s="703"/>
      <c r="I34" s="703"/>
      <c r="J34" s="705"/>
      <c r="K34" s="694" t="s">
        <v>1145</v>
      </c>
    </row>
    <row r="35" spans="1:14" ht="12" customHeight="1">
      <c r="A35" s="705"/>
      <c r="B35" s="704" t="s">
        <v>1036</v>
      </c>
      <c r="C35" s="702" t="s">
        <v>1037</v>
      </c>
      <c r="D35" s="703"/>
      <c r="E35" s="703"/>
      <c r="F35" s="703"/>
      <c r="G35" s="703"/>
      <c r="H35" s="703"/>
      <c r="I35" s="703"/>
      <c r="J35" s="705"/>
      <c r="K35" s="795"/>
    </row>
    <row r="36" spans="1:14" ht="12" customHeight="1">
      <c r="A36" s="705"/>
      <c r="B36" s="704"/>
      <c r="C36" s="709" t="s">
        <v>711</v>
      </c>
      <c r="D36" s="709" t="s">
        <v>1037</v>
      </c>
      <c r="E36" s="709"/>
      <c r="F36" s="709"/>
      <c r="G36" s="709" t="s">
        <v>648</v>
      </c>
      <c r="H36" s="710" t="s">
        <v>1037</v>
      </c>
      <c r="I36" s="714"/>
      <c r="J36" s="711"/>
      <c r="K36" s="795"/>
    </row>
    <row r="37" spans="1:14" ht="48" customHeight="1">
      <c r="A37" s="705"/>
      <c r="B37" s="704"/>
      <c r="C37" s="709"/>
      <c r="D37" s="47" t="s">
        <v>712</v>
      </c>
      <c r="E37" s="47" t="s">
        <v>647</v>
      </c>
      <c r="F37" s="47" t="s">
        <v>291</v>
      </c>
      <c r="G37" s="709"/>
      <c r="H37" s="47" t="s">
        <v>292</v>
      </c>
      <c r="I37" s="44" t="s">
        <v>649</v>
      </c>
      <c r="J37" s="45" t="s">
        <v>650</v>
      </c>
      <c r="K37" s="695"/>
    </row>
    <row r="38" spans="1:14" ht="12" customHeight="1">
      <c r="A38" s="705"/>
      <c r="B38" s="704" t="s">
        <v>965</v>
      </c>
      <c r="C38" s="704"/>
      <c r="D38" s="704"/>
      <c r="E38" s="704"/>
      <c r="F38" s="704"/>
      <c r="G38" s="704"/>
      <c r="H38" s="704"/>
      <c r="I38" s="704"/>
      <c r="J38" s="702"/>
      <c r="K38" s="702"/>
    </row>
    <row r="39" spans="1:14" ht="12" customHeight="1">
      <c r="A39" s="64"/>
      <c r="B39" s="64"/>
      <c r="C39" s="64"/>
      <c r="D39" s="64"/>
      <c r="E39" s="64"/>
      <c r="F39" s="64"/>
      <c r="G39" s="64"/>
      <c r="H39" s="64"/>
      <c r="I39" s="64"/>
      <c r="J39" s="64"/>
      <c r="K39" s="64"/>
    </row>
    <row r="40" spans="1:14" ht="12" customHeight="1">
      <c r="A40" s="13">
        <v>1990</v>
      </c>
      <c r="B40" s="74">
        <v>26780</v>
      </c>
      <c r="C40" s="74">
        <v>14065</v>
      </c>
      <c r="D40" s="74">
        <v>10919</v>
      </c>
      <c r="E40" s="74">
        <v>2983</v>
      </c>
      <c r="F40" s="74">
        <v>163</v>
      </c>
      <c r="G40" s="74">
        <v>12715</v>
      </c>
      <c r="H40" s="74">
        <v>1545</v>
      </c>
      <c r="I40" s="74">
        <v>4269</v>
      </c>
      <c r="J40" s="74">
        <v>6902</v>
      </c>
      <c r="K40" s="74">
        <v>285</v>
      </c>
      <c r="L40" s="85"/>
      <c r="M40" s="85"/>
      <c r="N40" s="85"/>
    </row>
    <row r="41" spans="1:14" ht="12" customHeight="1">
      <c r="A41" s="13">
        <v>1991</v>
      </c>
      <c r="B41" s="74">
        <v>27890</v>
      </c>
      <c r="C41" s="74">
        <v>14369</v>
      </c>
      <c r="D41" s="74">
        <v>11285</v>
      </c>
      <c r="E41" s="74">
        <v>2886</v>
      </c>
      <c r="F41" s="74">
        <v>198</v>
      </c>
      <c r="G41" s="74">
        <v>13521</v>
      </c>
      <c r="H41" s="74">
        <v>1428</v>
      </c>
      <c r="I41" s="74">
        <v>5154</v>
      </c>
      <c r="J41" s="74">
        <v>6939</v>
      </c>
      <c r="K41" s="74">
        <v>289</v>
      </c>
      <c r="L41" s="85"/>
      <c r="M41" s="85"/>
      <c r="N41" s="85"/>
    </row>
    <row r="42" spans="1:14" ht="12" customHeight="1">
      <c r="A42" s="13">
        <v>2004</v>
      </c>
      <c r="B42" s="74">
        <v>20278</v>
      </c>
      <c r="C42" s="74">
        <v>8095</v>
      </c>
      <c r="D42" s="74">
        <v>4811</v>
      </c>
      <c r="E42" s="74">
        <v>3284</v>
      </c>
      <c r="F42" s="74" t="s">
        <v>1052</v>
      </c>
      <c r="G42" s="74">
        <v>12182</v>
      </c>
      <c r="H42" s="74">
        <v>383</v>
      </c>
      <c r="I42" s="74">
        <v>4713</v>
      </c>
      <c r="J42" s="74">
        <v>7086</v>
      </c>
      <c r="K42" s="74">
        <v>677</v>
      </c>
      <c r="L42" s="85"/>
      <c r="M42" s="85"/>
      <c r="N42" s="85"/>
    </row>
    <row r="43" spans="1:14" ht="12" customHeight="1">
      <c r="A43" s="13">
        <v>2005</v>
      </c>
      <c r="B43" s="74">
        <v>20103</v>
      </c>
      <c r="C43" s="74">
        <v>8491</v>
      </c>
      <c r="D43" s="74">
        <v>5085</v>
      </c>
      <c r="E43" s="74">
        <v>3406</v>
      </c>
      <c r="F43" s="74" t="s">
        <v>1052</v>
      </c>
      <c r="G43" s="74">
        <v>11611</v>
      </c>
      <c r="H43" s="74">
        <v>330</v>
      </c>
      <c r="I43" s="74">
        <v>4550</v>
      </c>
      <c r="J43" s="74">
        <v>6731</v>
      </c>
      <c r="K43" s="74">
        <v>731</v>
      </c>
      <c r="L43" s="85"/>
      <c r="M43" s="85"/>
      <c r="N43" s="85"/>
    </row>
    <row r="44" spans="1:14" ht="12" customHeight="1">
      <c r="A44" s="13">
        <v>2006</v>
      </c>
      <c r="B44" s="74">
        <v>20014</v>
      </c>
      <c r="C44" s="74">
        <v>8240</v>
      </c>
      <c r="D44" s="74">
        <v>5447</v>
      </c>
      <c r="E44" s="74">
        <v>2793</v>
      </c>
      <c r="F44" s="74" t="s">
        <v>1052</v>
      </c>
      <c r="G44" s="74">
        <v>11774</v>
      </c>
      <c r="H44" s="74">
        <v>659</v>
      </c>
      <c r="I44" s="74">
        <v>4493</v>
      </c>
      <c r="J44" s="74">
        <v>6623</v>
      </c>
      <c r="K44" s="74">
        <v>792</v>
      </c>
      <c r="L44" s="85"/>
      <c r="M44" s="85"/>
      <c r="N44" s="85"/>
    </row>
    <row r="45" spans="1:14" ht="12" customHeight="1">
      <c r="A45" s="13">
        <v>2007</v>
      </c>
      <c r="B45" s="74">
        <v>17545</v>
      </c>
      <c r="C45" s="74">
        <v>7863</v>
      </c>
      <c r="D45" s="74">
        <v>5079</v>
      </c>
      <c r="E45" s="74">
        <v>2784</v>
      </c>
      <c r="F45" s="74" t="s">
        <v>1052</v>
      </c>
      <c r="G45" s="74">
        <v>9682</v>
      </c>
      <c r="H45" s="74">
        <v>618</v>
      </c>
      <c r="I45" s="74">
        <v>4419</v>
      </c>
      <c r="J45" s="74">
        <v>4644</v>
      </c>
      <c r="K45" s="74">
        <v>806</v>
      </c>
      <c r="L45" s="85"/>
      <c r="M45" s="85"/>
      <c r="N45" s="85"/>
    </row>
    <row r="46" spans="1:14" ht="12" customHeight="1">
      <c r="A46" s="13">
        <v>2008</v>
      </c>
      <c r="B46" s="74">
        <v>18526</v>
      </c>
      <c r="C46" s="74">
        <v>7775</v>
      </c>
      <c r="D46" s="74">
        <v>5125</v>
      </c>
      <c r="E46" s="74">
        <v>2650</v>
      </c>
      <c r="F46" s="74" t="s">
        <v>1052</v>
      </c>
      <c r="G46" s="74">
        <v>10751</v>
      </c>
      <c r="H46" s="74">
        <v>669</v>
      </c>
      <c r="I46" s="74">
        <v>4413</v>
      </c>
      <c r="J46" s="74">
        <v>5669</v>
      </c>
      <c r="K46" s="74">
        <v>829</v>
      </c>
      <c r="L46" s="85"/>
      <c r="M46" s="85"/>
      <c r="N46" s="85"/>
    </row>
    <row r="47" spans="1:14" ht="12" customHeight="1">
      <c r="A47" s="13">
        <v>2009</v>
      </c>
      <c r="B47" s="74">
        <v>17931</v>
      </c>
      <c r="C47" s="74">
        <v>7191</v>
      </c>
      <c r="D47" s="74">
        <v>4481</v>
      </c>
      <c r="E47" s="74">
        <v>2710</v>
      </c>
      <c r="F47" s="74" t="s">
        <v>1052</v>
      </c>
      <c r="G47" s="74">
        <v>10740</v>
      </c>
      <c r="H47" s="74">
        <v>525</v>
      </c>
      <c r="I47" s="74">
        <v>4245</v>
      </c>
      <c r="J47" s="74">
        <v>5971</v>
      </c>
      <c r="K47" s="74">
        <v>709</v>
      </c>
      <c r="L47" s="85"/>
      <c r="M47" s="85"/>
      <c r="N47" s="85"/>
    </row>
    <row r="48" spans="1:14" s="295" customFormat="1" ht="12" customHeight="1">
      <c r="A48" s="13">
        <v>2010</v>
      </c>
      <c r="B48" s="74">
        <v>19695</v>
      </c>
      <c r="C48" s="74">
        <v>8456</v>
      </c>
      <c r="D48" s="74">
        <v>5127</v>
      </c>
      <c r="E48" s="74">
        <v>3328</v>
      </c>
      <c r="F48" s="74">
        <v>1</v>
      </c>
      <c r="G48" s="74">
        <v>11239</v>
      </c>
      <c r="H48" s="74">
        <v>558</v>
      </c>
      <c r="I48" s="74">
        <v>4395</v>
      </c>
      <c r="J48" s="74">
        <v>6286</v>
      </c>
      <c r="K48" s="74">
        <v>803</v>
      </c>
      <c r="L48" s="85"/>
      <c r="M48" s="85"/>
      <c r="N48" s="85"/>
    </row>
    <row r="49" spans="1:14" s="315" customFormat="1" ht="12" customHeight="1">
      <c r="A49" s="13">
        <v>2011</v>
      </c>
      <c r="B49" s="74">
        <v>17290</v>
      </c>
      <c r="C49" s="74">
        <v>7408</v>
      </c>
      <c r="D49" s="74">
        <v>4644</v>
      </c>
      <c r="E49" s="74">
        <v>2763</v>
      </c>
      <c r="F49" s="74">
        <v>1</v>
      </c>
      <c r="G49" s="74">
        <v>9882</v>
      </c>
      <c r="H49" s="74">
        <v>557</v>
      </c>
      <c r="I49" s="74">
        <v>4397</v>
      </c>
      <c r="J49" s="74">
        <v>4928</v>
      </c>
      <c r="K49" s="74">
        <v>737</v>
      </c>
      <c r="L49" s="85"/>
      <c r="M49" s="85"/>
      <c r="N49" s="85"/>
    </row>
    <row r="50" spans="1:14" s="362" customFormat="1" ht="12" customHeight="1">
      <c r="A50" s="13">
        <v>2012</v>
      </c>
      <c r="B50" s="74">
        <v>17437</v>
      </c>
      <c r="C50" s="74">
        <v>7458</v>
      </c>
      <c r="D50" s="74">
        <v>4504</v>
      </c>
      <c r="E50" s="74">
        <v>2876</v>
      </c>
      <c r="F50" s="74">
        <v>78</v>
      </c>
      <c r="G50" s="74">
        <v>9978</v>
      </c>
      <c r="H50" s="74">
        <v>511</v>
      </c>
      <c r="I50" s="74">
        <v>4439</v>
      </c>
      <c r="J50" s="74">
        <v>5029</v>
      </c>
      <c r="K50" s="74">
        <v>808</v>
      </c>
      <c r="L50" s="85"/>
      <c r="M50" s="85"/>
      <c r="N50" s="85"/>
    </row>
    <row r="51" spans="1:14" s="457" customFormat="1" ht="12" customHeight="1">
      <c r="A51" s="13">
        <v>2013</v>
      </c>
      <c r="B51" s="74">
        <v>18162</v>
      </c>
      <c r="C51" s="74">
        <v>7515</v>
      </c>
      <c r="D51" s="74">
        <v>4546</v>
      </c>
      <c r="E51" s="74">
        <v>2945</v>
      </c>
      <c r="F51" s="74">
        <v>24</v>
      </c>
      <c r="G51" s="74">
        <v>10648</v>
      </c>
      <c r="H51" s="74">
        <v>452</v>
      </c>
      <c r="I51" s="74">
        <v>4651</v>
      </c>
      <c r="J51" s="74">
        <v>5544</v>
      </c>
      <c r="K51" s="74">
        <v>870</v>
      </c>
      <c r="L51" s="85"/>
      <c r="M51" s="85"/>
      <c r="N51" s="85"/>
    </row>
    <row r="52" spans="1:14" s="520" customFormat="1" ht="12" customHeight="1">
      <c r="A52" s="13">
        <v>2014</v>
      </c>
      <c r="B52" s="74">
        <v>17191</v>
      </c>
      <c r="C52" s="74">
        <v>7236</v>
      </c>
      <c r="D52" s="74">
        <v>4594</v>
      </c>
      <c r="E52" s="74">
        <v>2641</v>
      </c>
      <c r="F52" s="74">
        <v>1</v>
      </c>
      <c r="G52" s="74">
        <v>9955</v>
      </c>
      <c r="H52" s="74">
        <v>299</v>
      </c>
      <c r="I52" s="74">
        <v>5055</v>
      </c>
      <c r="J52" s="74">
        <v>4601</v>
      </c>
      <c r="K52" s="74">
        <v>877</v>
      </c>
      <c r="L52" s="85"/>
      <c r="M52" s="85"/>
      <c r="N52" s="85"/>
    </row>
    <row r="53" spans="1:14" s="569" customFormat="1" ht="12" customHeight="1">
      <c r="A53" s="13">
        <v>2015</v>
      </c>
      <c r="B53" s="74">
        <v>16540</v>
      </c>
      <c r="C53" s="74">
        <v>7082</v>
      </c>
      <c r="D53" s="74">
        <v>4264</v>
      </c>
      <c r="E53" s="74">
        <v>2818</v>
      </c>
      <c r="F53" s="74">
        <v>0</v>
      </c>
      <c r="G53" s="74">
        <v>9458</v>
      </c>
      <c r="H53" s="74">
        <v>306</v>
      </c>
      <c r="I53" s="74">
        <v>4844</v>
      </c>
      <c r="J53" s="74">
        <v>4308</v>
      </c>
      <c r="K53" s="74">
        <v>879</v>
      </c>
      <c r="L53" s="85"/>
      <c r="M53" s="85"/>
      <c r="N53" s="85"/>
    </row>
    <row r="54" spans="1:14" s="585" customFormat="1" ht="12" customHeight="1">
      <c r="A54" s="13">
        <v>2016</v>
      </c>
      <c r="B54" s="74">
        <v>16932</v>
      </c>
      <c r="C54" s="74">
        <v>7141</v>
      </c>
      <c r="D54" s="74">
        <v>3936</v>
      </c>
      <c r="E54" s="74">
        <v>3145</v>
      </c>
      <c r="F54" s="74">
        <v>60</v>
      </c>
      <c r="G54" s="74">
        <v>9792</v>
      </c>
      <c r="H54" s="74">
        <v>270</v>
      </c>
      <c r="I54" s="74">
        <v>5007</v>
      </c>
      <c r="J54" s="74">
        <v>4514</v>
      </c>
      <c r="K54" s="74">
        <v>956</v>
      </c>
      <c r="L54" s="85"/>
      <c r="M54" s="85"/>
      <c r="N54" s="85"/>
    </row>
    <row r="55" spans="1:14" s="642" customFormat="1" ht="12" customHeight="1">
      <c r="A55" s="13">
        <v>2017</v>
      </c>
      <c r="B55" s="74">
        <v>16661</v>
      </c>
      <c r="C55" s="74">
        <v>6854</v>
      </c>
      <c r="D55" s="74">
        <v>4096</v>
      </c>
      <c r="E55" s="74">
        <v>2631</v>
      </c>
      <c r="F55" s="74">
        <v>126</v>
      </c>
      <c r="G55" s="74">
        <v>9807</v>
      </c>
      <c r="H55" s="74">
        <v>274</v>
      </c>
      <c r="I55" s="74">
        <v>5093</v>
      </c>
      <c r="J55" s="74">
        <v>4440</v>
      </c>
      <c r="K55" s="74">
        <v>965</v>
      </c>
      <c r="L55" s="85"/>
      <c r="M55" s="85"/>
      <c r="N55" s="85"/>
    </row>
    <row r="56" spans="1:14" ht="12" customHeight="1">
      <c r="A56" s="13">
        <v>2018</v>
      </c>
      <c r="B56" s="74">
        <v>15527</v>
      </c>
      <c r="C56" s="74">
        <v>5914</v>
      </c>
      <c r="D56" s="74">
        <v>3283</v>
      </c>
      <c r="E56" s="74">
        <v>2578</v>
      </c>
      <c r="F56" s="74">
        <v>53</v>
      </c>
      <c r="G56" s="74">
        <v>9613</v>
      </c>
      <c r="H56" s="74">
        <v>271</v>
      </c>
      <c r="I56" s="74">
        <v>5194</v>
      </c>
      <c r="J56" s="74">
        <v>4148</v>
      </c>
      <c r="K56" s="74">
        <v>963</v>
      </c>
      <c r="L56" s="85"/>
      <c r="M56" s="85"/>
      <c r="N56" s="85"/>
    </row>
    <row r="57" spans="1:14" ht="12" customHeight="1">
      <c r="A57" s="22" t="s">
        <v>690</v>
      </c>
      <c r="B57" s="10"/>
      <c r="C57" s="10"/>
      <c r="D57" s="10"/>
      <c r="E57" s="10"/>
      <c r="F57" s="10"/>
      <c r="G57" s="10"/>
      <c r="K57" s="22"/>
    </row>
    <row r="58" spans="1:14" ht="12" customHeight="1">
      <c r="A58" s="23" t="s">
        <v>1166</v>
      </c>
      <c r="B58" s="215"/>
      <c r="C58" s="215"/>
      <c r="D58" s="215"/>
      <c r="E58" s="215"/>
      <c r="F58" s="215"/>
      <c r="G58" s="215"/>
      <c r="H58" s="215"/>
      <c r="I58" s="215"/>
      <c r="J58" s="215"/>
      <c r="K58" s="215"/>
      <c r="L58" s="215"/>
    </row>
    <row r="59" spans="1:14" ht="12" customHeight="1">
      <c r="A59" s="23" t="s">
        <v>1167</v>
      </c>
    </row>
    <row r="60" spans="1:14" s="54" customFormat="1" ht="12" customHeight="1">
      <c r="A60" s="23" t="s">
        <v>838</v>
      </c>
      <c r="B60" s="63"/>
      <c r="C60" s="63"/>
      <c r="D60" s="63"/>
      <c r="E60" s="63"/>
      <c r="F60" s="63"/>
      <c r="G60" s="63"/>
      <c r="H60" s="63"/>
      <c r="I60" s="63"/>
      <c r="J60" s="63"/>
      <c r="K60" s="63"/>
    </row>
  </sheetData>
  <mergeCells count="19">
    <mergeCell ref="A2:K2"/>
    <mergeCell ref="A32:K32"/>
    <mergeCell ref="B34:J34"/>
    <mergeCell ref="A4:A7"/>
    <mergeCell ref="B5:B6"/>
    <mergeCell ref="B4:G4"/>
    <mergeCell ref="B7:G7"/>
    <mergeCell ref="C5:G5"/>
    <mergeCell ref="A27:G27"/>
    <mergeCell ref="A28:G28"/>
    <mergeCell ref="C35:J35"/>
    <mergeCell ref="A34:A38"/>
    <mergeCell ref="B35:B37"/>
    <mergeCell ref="C36:C37"/>
    <mergeCell ref="D36:F36"/>
    <mergeCell ref="B38:K38"/>
    <mergeCell ref="K34:K37"/>
    <mergeCell ref="G36:G37"/>
    <mergeCell ref="H36:J36"/>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39370078740157483"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4" customFormat="1" ht="24" customHeight="1">
      <c r="A1" s="723" t="s">
        <v>1348</v>
      </c>
      <c r="B1" s="731"/>
      <c r="C1" s="731"/>
      <c r="D1" s="731"/>
      <c r="E1" s="731"/>
      <c r="F1" s="731"/>
      <c r="G1" s="731"/>
      <c r="H1" s="731"/>
      <c r="I1" s="731"/>
      <c r="J1" s="31"/>
    </row>
    <row r="2" spans="1:21" ht="12" customHeight="1"/>
    <row r="3" spans="1:21" ht="12" customHeight="1">
      <c r="K3" s="814" t="s">
        <v>519</v>
      </c>
      <c r="L3" s="814" t="s">
        <v>521</v>
      </c>
      <c r="M3" s="814" t="s">
        <v>522</v>
      </c>
      <c r="N3" s="792" t="s">
        <v>279</v>
      </c>
      <c r="O3" s="814" t="s">
        <v>716</v>
      </c>
      <c r="P3" s="814" t="s">
        <v>1036</v>
      </c>
      <c r="Q3" s="814" t="s">
        <v>307</v>
      </c>
      <c r="R3" s="480"/>
      <c r="S3" s="401"/>
    </row>
    <row r="4" spans="1:21" ht="12" customHeight="1">
      <c r="A4"/>
      <c r="B4"/>
      <c r="C4"/>
      <c r="D4"/>
      <c r="E4"/>
      <c r="F4"/>
      <c r="G4"/>
      <c r="H4"/>
      <c r="I4"/>
      <c r="J4"/>
      <c r="K4" s="814"/>
      <c r="L4" s="814"/>
      <c r="M4" s="814"/>
      <c r="N4" s="792"/>
      <c r="O4" s="814"/>
      <c r="P4" s="814"/>
      <c r="Q4" s="814"/>
      <c r="R4" s="480"/>
      <c r="S4" s="401"/>
    </row>
    <row r="5" spans="1:21" ht="12" customHeight="1">
      <c r="A5"/>
      <c r="B5"/>
      <c r="C5"/>
      <c r="D5"/>
      <c r="E5"/>
      <c r="F5"/>
      <c r="G5"/>
      <c r="H5"/>
      <c r="I5"/>
      <c r="J5"/>
      <c r="K5" s="814"/>
      <c r="L5" s="814" t="s">
        <v>965</v>
      </c>
      <c r="M5" s="814"/>
      <c r="N5" s="814"/>
      <c r="O5" s="814"/>
      <c r="P5" s="814"/>
      <c r="Q5" s="814"/>
      <c r="R5" s="480"/>
      <c r="S5" s="401"/>
    </row>
    <row r="6" spans="1:21" ht="12" customHeight="1">
      <c r="A6"/>
      <c r="B6"/>
      <c r="C6"/>
      <c r="D6"/>
      <c r="E6"/>
      <c r="F6"/>
      <c r="G6"/>
      <c r="H6"/>
      <c r="I6"/>
      <c r="J6"/>
      <c r="K6" s="13">
        <v>1990</v>
      </c>
      <c r="L6" s="74">
        <v>7731</v>
      </c>
      <c r="M6" s="74">
        <v>4872</v>
      </c>
      <c r="N6" s="74">
        <v>11094</v>
      </c>
      <c r="O6" s="74">
        <v>3024</v>
      </c>
      <c r="P6" s="74">
        <v>26780</v>
      </c>
      <c r="Q6" s="74">
        <v>60</v>
      </c>
      <c r="R6" s="74"/>
      <c r="S6" s="74"/>
      <c r="T6" s="85"/>
      <c r="U6" s="85"/>
    </row>
    <row r="7" spans="1:21" ht="12" customHeight="1">
      <c r="A7"/>
      <c r="B7"/>
      <c r="C7"/>
      <c r="D7"/>
      <c r="E7"/>
      <c r="F7"/>
      <c r="G7"/>
      <c r="H7"/>
      <c r="I7"/>
      <c r="J7"/>
      <c r="K7" s="13">
        <v>1991</v>
      </c>
      <c r="L7" s="74">
        <v>8680</v>
      </c>
      <c r="M7" s="74">
        <v>3225</v>
      </c>
      <c r="N7" s="74">
        <v>12142</v>
      </c>
      <c r="O7" s="74">
        <v>3727</v>
      </c>
      <c r="P7" s="74">
        <v>27890</v>
      </c>
      <c r="Q7" s="74">
        <v>116</v>
      </c>
      <c r="R7" s="74"/>
      <c r="S7" s="74"/>
      <c r="T7" s="85"/>
      <c r="U7" s="85"/>
    </row>
    <row r="8" spans="1:21" ht="12" customHeight="1">
      <c r="A8"/>
      <c r="B8"/>
      <c r="C8"/>
      <c r="D8"/>
      <c r="E8"/>
      <c r="F8"/>
      <c r="G8"/>
      <c r="H8"/>
      <c r="I8"/>
      <c r="J8"/>
      <c r="K8" s="13">
        <v>2005</v>
      </c>
      <c r="L8" s="74">
        <v>4491</v>
      </c>
      <c r="M8" s="74">
        <v>1466</v>
      </c>
      <c r="N8" s="74">
        <v>8315</v>
      </c>
      <c r="O8" s="74">
        <v>5757</v>
      </c>
      <c r="P8" s="74">
        <v>20103</v>
      </c>
      <c r="Q8" s="74">
        <v>73</v>
      </c>
      <c r="R8" s="74"/>
      <c r="S8" s="74"/>
      <c r="T8" s="85"/>
      <c r="U8" s="85"/>
    </row>
    <row r="9" spans="1:21" ht="12" customHeight="1">
      <c r="A9"/>
      <c r="B9"/>
      <c r="C9"/>
      <c r="D9"/>
      <c r="E9"/>
      <c r="F9"/>
      <c r="G9"/>
      <c r="H9"/>
      <c r="I9"/>
      <c r="J9"/>
      <c r="K9" s="13">
        <v>2007</v>
      </c>
      <c r="L9" s="74">
        <v>4118</v>
      </c>
      <c r="M9" s="74">
        <v>1369</v>
      </c>
      <c r="N9" s="74">
        <v>6812</v>
      </c>
      <c r="O9" s="74">
        <v>5161</v>
      </c>
      <c r="P9" s="74">
        <v>17545</v>
      </c>
      <c r="Q9" s="74">
        <v>85</v>
      </c>
      <c r="R9" s="74"/>
      <c r="S9" s="74"/>
      <c r="T9" s="85"/>
      <c r="U9" s="85"/>
    </row>
    <row r="10" spans="1:21" ht="12" customHeight="1">
      <c r="A10"/>
      <c r="B10"/>
      <c r="C10"/>
      <c r="D10"/>
      <c r="E10"/>
      <c r="F10"/>
      <c r="G10"/>
      <c r="H10"/>
      <c r="I10"/>
      <c r="J10"/>
      <c r="K10" s="13">
        <v>2009</v>
      </c>
      <c r="L10" s="74">
        <v>3582</v>
      </c>
      <c r="M10" s="74">
        <v>1420</v>
      </c>
      <c r="N10" s="74">
        <v>7160</v>
      </c>
      <c r="O10" s="74">
        <v>5770</v>
      </c>
      <c r="P10" s="74">
        <v>17931</v>
      </c>
      <c r="Q10" s="74" t="s">
        <v>1052</v>
      </c>
      <c r="R10" s="74"/>
      <c r="S10" s="74"/>
      <c r="T10" s="85"/>
      <c r="U10" s="85"/>
    </row>
    <row r="11" spans="1:21" ht="12" customHeight="1">
      <c r="A11"/>
      <c r="B11"/>
      <c r="C11"/>
      <c r="D11"/>
      <c r="E11"/>
      <c r="F11"/>
      <c r="G11"/>
      <c r="H11"/>
      <c r="I11"/>
      <c r="J11"/>
      <c r="K11" s="13">
        <v>2011</v>
      </c>
      <c r="L11" s="74">
        <v>3628</v>
      </c>
      <c r="M11" s="74">
        <v>1359</v>
      </c>
      <c r="N11" s="74">
        <v>6614</v>
      </c>
      <c r="O11" s="74">
        <v>5484</v>
      </c>
      <c r="P11" s="74">
        <v>17290</v>
      </c>
      <c r="Q11" s="74">
        <v>205</v>
      </c>
      <c r="R11" s="74"/>
      <c r="S11" s="74"/>
      <c r="T11" s="85"/>
      <c r="U11" s="85"/>
    </row>
    <row r="12" spans="1:21" ht="12" customHeight="1">
      <c r="A12"/>
      <c r="B12"/>
      <c r="C12"/>
      <c r="D12"/>
      <c r="E12"/>
      <c r="F12"/>
      <c r="G12"/>
      <c r="H12"/>
      <c r="I12"/>
      <c r="J12"/>
      <c r="K12" s="13">
        <v>2013</v>
      </c>
      <c r="L12" s="74">
        <v>3785</v>
      </c>
      <c r="M12" s="74">
        <v>1311</v>
      </c>
      <c r="N12" s="74">
        <v>7260</v>
      </c>
      <c r="O12" s="74">
        <v>5597</v>
      </c>
      <c r="P12" s="74">
        <v>18162</v>
      </c>
      <c r="Q12" s="74">
        <v>209</v>
      </c>
      <c r="R12" s="74"/>
      <c r="S12" s="74"/>
      <c r="T12" s="85"/>
      <c r="U12" s="85"/>
    </row>
    <row r="13" spans="1:21" ht="12" customHeight="1">
      <c r="A13"/>
      <c r="B13"/>
      <c r="C13"/>
      <c r="D13"/>
      <c r="E13"/>
      <c r="F13"/>
      <c r="G13"/>
      <c r="H13"/>
      <c r="I13"/>
      <c r="J13"/>
      <c r="K13" s="13">
        <v>2015</v>
      </c>
      <c r="L13" s="74">
        <v>3723</v>
      </c>
      <c r="M13" s="74">
        <v>1324</v>
      </c>
      <c r="N13" s="74">
        <v>6861</v>
      </c>
      <c r="O13" s="74">
        <v>4442</v>
      </c>
      <c r="P13" s="74">
        <v>16540</v>
      </c>
      <c r="Q13" s="74">
        <v>190</v>
      </c>
      <c r="R13" s="74"/>
      <c r="S13" s="74"/>
      <c r="T13" s="85"/>
      <c r="U13" s="85"/>
    </row>
    <row r="14" spans="1:21" ht="12" customHeight="1">
      <c r="A14"/>
      <c r="B14"/>
      <c r="C14"/>
      <c r="D14"/>
      <c r="E14"/>
      <c r="F14"/>
      <c r="G14"/>
      <c r="H14"/>
      <c r="I14"/>
      <c r="J14"/>
      <c r="K14" s="13">
        <v>2016</v>
      </c>
      <c r="L14" s="74">
        <v>3452</v>
      </c>
      <c r="M14" s="74">
        <v>1360</v>
      </c>
      <c r="N14" s="74">
        <v>6953</v>
      </c>
      <c r="O14" s="74">
        <v>4953</v>
      </c>
      <c r="P14" s="74">
        <v>16932</v>
      </c>
      <c r="Q14" s="74">
        <v>214</v>
      </c>
      <c r="R14" s="74"/>
      <c r="S14" s="74"/>
      <c r="T14" s="85"/>
      <c r="U14" s="85"/>
    </row>
    <row r="15" spans="1:21" ht="12" customHeight="1">
      <c r="A15"/>
      <c r="B15"/>
      <c r="C15"/>
      <c r="D15"/>
      <c r="E15"/>
      <c r="F15"/>
      <c r="G15"/>
      <c r="H15"/>
      <c r="I15"/>
      <c r="J15"/>
      <c r="K15" s="13">
        <v>2017</v>
      </c>
      <c r="L15" s="74">
        <v>3470</v>
      </c>
      <c r="M15" s="74">
        <v>653</v>
      </c>
      <c r="N15" s="74">
        <v>7022</v>
      </c>
      <c r="O15" s="74">
        <v>5292</v>
      </c>
      <c r="P15" s="74">
        <v>16661</v>
      </c>
      <c r="Q15" s="74">
        <v>224</v>
      </c>
      <c r="R15" s="74"/>
    </row>
    <row r="16" spans="1:21" ht="12" customHeight="1">
      <c r="A16"/>
      <c r="B16"/>
      <c r="C16"/>
      <c r="D16"/>
      <c r="E16"/>
      <c r="F16"/>
      <c r="G16"/>
      <c r="H16"/>
      <c r="I16"/>
      <c r="J16"/>
      <c r="K16" s="13">
        <v>2018</v>
      </c>
      <c r="L16" s="74">
        <v>2839</v>
      </c>
      <c r="M16" s="74">
        <v>42</v>
      </c>
      <c r="N16" s="74">
        <v>6862</v>
      </c>
      <c r="O16" s="74">
        <v>5551</v>
      </c>
      <c r="P16" s="74">
        <v>15527</v>
      </c>
      <c r="Q16" s="74">
        <v>234</v>
      </c>
    </row>
    <row r="17" spans="1:19" ht="12" customHeight="1">
      <c r="A17"/>
      <c r="B17"/>
      <c r="C17"/>
      <c r="D17"/>
      <c r="E17"/>
      <c r="F17"/>
      <c r="G17"/>
      <c r="H17"/>
      <c r="I17"/>
      <c r="J17"/>
    </row>
    <row r="18" spans="1:19" ht="12" customHeight="1">
      <c r="A18"/>
      <c r="B18"/>
      <c r="C18"/>
      <c r="D18"/>
      <c r="E18"/>
      <c r="F18"/>
      <c r="G18"/>
      <c r="H18"/>
      <c r="I18"/>
      <c r="J18"/>
    </row>
    <row r="19" spans="1:19" ht="12" customHeight="1">
      <c r="A19"/>
      <c r="B19"/>
      <c r="C19"/>
      <c r="D19"/>
      <c r="E19"/>
      <c r="F19"/>
      <c r="G19"/>
      <c r="H19"/>
      <c r="I19"/>
      <c r="J19"/>
      <c r="K19" s="28"/>
      <c r="L19" s="64"/>
      <c r="M19" s="64"/>
      <c r="N19" s="64"/>
      <c r="O19" s="64"/>
      <c r="P19" s="64"/>
      <c r="Q19" s="64"/>
      <c r="R19" s="64"/>
    </row>
    <row r="20" spans="1:19" ht="12" customHeight="1">
      <c r="A20"/>
      <c r="B20"/>
      <c r="C20"/>
      <c r="D20"/>
      <c r="E20"/>
      <c r="F20"/>
      <c r="G20"/>
      <c r="H20"/>
      <c r="I20"/>
      <c r="J20"/>
      <c r="K20" s="28"/>
      <c r="L20" s="215"/>
      <c r="M20" s="215"/>
      <c r="N20" s="215"/>
      <c r="O20" s="215"/>
      <c r="P20" s="215"/>
      <c r="Q20" s="215"/>
      <c r="R20" s="215"/>
    </row>
    <row r="21" spans="1:19" ht="12" customHeight="1">
      <c r="A21"/>
      <c r="B21"/>
      <c r="C21"/>
      <c r="D21"/>
      <c r="E21"/>
      <c r="F21"/>
      <c r="G21"/>
      <c r="H21"/>
      <c r="I21"/>
      <c r="J21"/>
      <c r="K21" s="28"/>
      <c r="L21" s="28"/>
      <c r="M21" s="215"/>
      <c r="N21" s="215"/>
      <c r="O21" s="215"/>
      <c r="P21" s="215"/>
      <c r="Q21" s="215"/>
      <c r="R21" s="215"/>
    </row>
    <row r="22" spans="1:19" ht="12" customHeight="1">
      <c r="A22"/>
      <c r="B22"/>
      <c r="C22"/>
      <c r="D22"/>
      <c r="E22"/>
      <c r="F22"/>
      <c r="G22"/>
      <c r="H22"/>
      <c r="I22"/>
      <c r="J22"/>
      <c r="K22" s="28"/>
      <c r="L22" s="28"/>
      <c r="M22" s="215"/>
      <c r="N22" s="215"/>
      <c r="O22" s="215"/>
      <c r="P22" s="215"/>
      <c r="Q22" s="215"/>
      <c r="R22" s="215"/>
    </row>
    <row r="23" spans="1:19" ht="12" customHeight="1">
      <c r="A23"/>
      <c r="B23"/>
      <c r="C23"/>
      <c r="D23"/>
      <c r="E23"/>
      <c r="F23"/>
      <c r="G23"/>
      <c r="H23"/>
      <c r="I23"/>
      <c r="J23"/>
      <c r="K23" s="28"/>
      <c r="L23" s="28"/>
      <c r="M23" s="63"/>
      <c r="N23" s="63"/>
      <c r="O23" s="63"/>
      <c r="P23" s="63"/>
      <c r="Q23" s="63"/>
      <c r="R23" s="63"/>
    </row>
    <row r="28" spans="1:19" customFormat="1" ht="24" customHeight="1">
      <c r="A28" s="723" t="s">
        <v>1349</v>
      </c>
      <c r="B28" s="723"/>
      <c r="C28" s="723"/>
      <c r="D28" s="723"/>
      <c r="E28" s="723"/>
      <c r="F28" s="723"/>
      <c r="G28" s="723"/>
      <c r="H28" s="723"/>
      <c r="I28" s="723"/>
    </row>
    <row r="29" spans="1:19" customFormat="1" ht="12" customHeight="1">
      <c r="A29" s="217"/>
    </row>
    <row r="30" spans="1:19" customFormat="1" ht="12" customHeight="1">
      <c r="I30" s="5"/>
      <c r="J30" s="5"/>
      <c r="K30" s="814" t="s">
        <v>1035</v>
      </c>
      <c r="L30" s="792" t="s">
        <v>689</v>
      </c>
      <c r="M30" s="814" t="s">
        <v>71</v>
      </c>
      <c r="N30" s="792" t="s">
        <v>279</v>
      </c>
      <c r="O30" s="814" t="s">
        <v>716</v>
      </c>
      <c r="P30" s="814" t="s">
        <v>1036</v>
      </c>
      <c r="Q30" s="814" t="s">
        <v>1301</v>
      </c>
      <c r="R30" s="605"/>
      <c r="S30" s="606"/>
    </row>
    <row r="31" spans="1:19" customFormat="1" ht="12" customHeight="1">
      <c r="I31" s="5"/>
      <c r="J31" s="5"/>
      <c r="K31" s="814"/>
      <c r="L31" s="792"/>
      <c r="M31" s="814"/>
      <c r="N31" s="792"/>
      <c r="O31" s="814"/>
      <c r="P31" s="814"/>
      <c r="Q31" s="814"/>
      <c r="R31" s="605"/>
      <c r="S31" s="606"/>
    </row>
    <row r="32" spans="1:19" customFormat="1" ht="12" customHeight="1">
      <c r="I32" s="5"/>
      <c r="J32" s="5"/>
      <c r="K32" s="814"/>
      <c r="L32" s="814" t="s">
        <v>965</v>
      </c>
      <c r="M32" s="814"/>
      <c r="N32" s="814"/>
      <c r="O32" s="814"/>
      <c r="P32" s="814"/>
      <c r="Q32" s="814"/>
      <c r="R32" s="606"/>
      <c r="S32" s="606"/>
    </row>
    <row r="33" spans="9:19" customFormat="1" ht="12" customHeight="1">
      <c r="I33" s="5"/>
      <c r="J33" s="5"/>
      <c r="K33" s="13">
        <v>1990</v>
      </c>
      <c r="L33" s="74">
        <v>13355</v>
      </c>
      <c r="M33" s="74">
        <v>2983</v>
      </c>
      <c r="N33" s="74">
        <v>8078</v>
      </c>
      <c r="O33" s="74">
        <v>1612</v>
      </c>
      <c r="P33" s="74">
        <v>29215</v>
      </c>
      <c r="Q33" s="74">
        <v>3188</v>
      </c>
      <c r="R33" s="74"/>
      <c r="S33" s="74"/>
    </row>
    <row r="34" spans="9:19" customFormat="1" ht="12" customHeight="1">
      <c r="I34" s="5"/>
      <c r="J34" s="5"/>
      <c r="K34" s="13">
        <v>1991</v>
      </c>
      <c r="L34" s="74">
        <v>12941</v>
      </c>
      <c r="M34" s="74">
        <v>2886</v>
      </c>
      <c r="N34" s="74">
        <v>9452</v>
      </c>
      <c r="O34" s="74">
        <v>1831</v>
      </c>
      <c r="P34" s="74">
        <v>29546</v>
      </c>
      <c r="Q34" s="74">
        <v>2437</v>
      </c>
      <c r="R34" s="74"/>
      <c r="S34" s="74"/>
    </row>
    <row r="35" spans="9:19" customFormat="1" ht="12" customHeight="1">
      <c r="I35" s="5"/>
      <c r="J35" s="5"/>
      <c r="K35" s="13">
        <v>2005</v>
      </c>
      <c r="L35" s="74">
        <v>7162</v>
      </c>
      <c r="M35" s="74">
        <v>3406</v>
      </c>
      <c r="N35" s="74">
        <v>8218</v>
      </c>
      <c r="O35" s="74">
        <v>3346</v>
      </c>
      <c r="P35" s="74">
        <v>22179</v>
      </c>
      <c r="Q35" s="74">
        <v>48</v>
      </c>
      <c r="R35" s="74"/>
      <c r="S35" s="74"/>
    </row>
    <row r="36" spans="9:19" customFormat="1" ht="12" customHeight="1">
      <c r="I36" s="5"/>
      <c r="J36" s="5"/>
      <c r="K36" s="13">
        <v>2007</v>
      </c>
      <c r="L36" s="74">
        <v>7651</v>
      </c>
      <c r="M36" s="74">
        <v>2784</v>
      </c>
      <c r="N36" s="74">
        <v>6727</v>
      </c>
      <c r="O36" s="74">
        <v>2920</v>
      </c>
      <c r="P36" s="74">
        <v>20117</v>
      </c>
      <c r="Q36" s="74">
        <v>34</v>
      </c>
      <c r="R36" s="74"/>
      <c r="S36" s="74"/>
    </row>
    <row r="37" spans="9:19" customFormat="1" ht="12" customHeight="1">
      <c r="I37" s="5"/>
      <c r="J37" s="5"/>
      <c r="K37" s="13">
        <v>2009</v>
      </c>
      <c r="L37" s="74">
        <v>6664</v>
      </c>
      <c r="M37" s="74">
        <v>2710</v>
      </c>
      <c r="N37" s="74">
        <v>7058</v>
      </c>
      <c r="O37" s="74">
        <v>3618</v>
      </c>
      <c r="P37" s="74">
        <v>20114</v>
      </c>
      <c r="Q37" s="74">
        <v>64</v>
      </c>
      <c r="R37" s="74"/>
      <c r="S37" s="74"/>
    </row>
    <row r="38" spans="9:19" customFormat="1" ht="12" customHeight="1">
      <c r="I38" s="5"/>
      <c r="J38" s="5"/>
      <c r="K38" s="13">
        <v>2011</v>
      </c>
      <c r="L38" s="74">
        <v>8002</v>
      </c>
      <c r="M38" s="74">
        <v>2763</v>
      </c>
      <c r="N38" s="74">
        <v>6561</v>
      </c>
      <c r="O38" s="74">
        <v>3267</v>
      </c>
      <c r="P38" s="74">
        <v>20648</v>
      </c>
      <c r="Q38" s="74">
        <v>55</v>
      </c>
      <c r="R38" s="74"/>
      <c r="S38" s="74"/>
    </row>
    <row r="39" spans="9:19" customFormat="1" ht="12" customHeight="1">
      <c r="I39" s="5"/>
      <c r="J39" s="5"/>
      <c r="K39" s="13">
        <v>2013</v>
      </c>
      <c r="L39" s="74">
        <v>7803</v>
      </c>
      <c r="M39" s="74">
        <v>2945</v>
      </c>
      <c r="N39" s="74">
        <v>7192</v>
      </c>
      <c r="O39" s="74">
        <v>3399</v>
      </c>
      <c r="P39" s="74">
        <v>21396</v>
      </c>
      <c r="Q39" s="74">
        <v>57</v>
      </c>
      <c r="R39" s="74"/>
      <c r="S39" s="74"/>
    </row>
    <row r="40" spans="9:19" customFormat="1" ht="12" customHeight="1">
      <c r="K40" s="13">
        <v>2015</v>
      </c>
      <c r="L40" s="74">
        <v>7203</v>
      </c>
      <c r="M40" s="74">
        <v>2818</v>
      </c>
      <c r="N40" s="74">
        <v>6803</v>
      </c>
      <c r="O40" s="74">
        <v>2616</v>
      </c>
      <c r="P40" s="74">
        <v>19479</v>
      </c>
      <c r="Q40" s="74">
        <v>40</v>
      </c>
      <c r="R40" s="74"/>
      <c r="S40" s="74"/>
    </row>
    <row r="41" spans="9:19" customFormat="1" ht="12" customHeight="1">
      <c r="K41" s="13">
        <v>2016</v>
      </c>
      <c r="L41" s="74">
        <v>7116</v>
      </c>
      <c r="M41" s="74">
        <v>3145</v>
      </c>
      <c r="N41" s="74">
        <v>6890</v>
      </c>
      <c r="O41" s="74">
        <v>2863</v>
      </c>
      <c r="P41" s="74">
        <v>20053</v>
      </c>
      <c r="Q41" s="74">
        <v>39</v>
      </c>
      <c r="R41" s="74"/>
      <c r="S41" s="74"/>
    </row>
    <row r="42" spans="9:19" customFormat="1" ht="12" customHeight="1">
      <c r="I42" s="64"/>
      <c r="J42" s="64"/>
      <c r="K42" s="13">
        <v>2017</v>
      </c>
      <c r="L42" s="74">
        <v>6677</v>
      </c>
      <c r="M42" s="74">
        <v>2631</v>
      </c>
      <c r="N42" s="74">
        <v>6971</v>
      </c>
      <c r="O42" s="74">
        <v>2795</v>
      </c>
      <c r="P42" s="74">
        <v>19116</v>
      </c>
      <c r="Q42" s="74">
        <v>42</v>
      </c>
      <c r="R42" s="74"/>
      <c r="S42" s="74"/>
    </row>
    <row r="43" spans="9:19" customFormat="1" ht="12" customHeight="1">
      <c r="I43" s="64"/>
      <c r="J43" s="64"/>
      <c r="K43" s="13">
        <v>2018</v>
      </c>
      <c r="L43" s="74">
        <v>6314</v>
      </c>
      <c r="M43" s="74">
        <v>2578</v>
      </c>
      <c r="N43" s="74">
        <v>6804</v>
      </c>
      <c r="O43" s="74">
        <v>2769</v>
      </c>
      <c r="P43" s="74">
        <v>18506</v>
      </c>
      <c r="Q43" s="74">
        <v>42</v>
      </c>
      <c r="R43" s="74"/>
      <c r="S43" s="74"/>
    </row>
    <row r="44" spans="9:19" customFormat="1" ht="12" customHeight="1">
      <c r="I44" s="64"/>
      <c r="J44" s="64"/>
      <c r="K44" s="5"/>
      <c r="L44" s="5"/>
      <c r="M44" s="5"/>
      <c r="N44" s="5"/>
      <c r="O44" s="5"/>
      <c r="P44" s="5"/>
    </row>
    <row r="45" spans="9:19" customFormat="1" ht="12" customHeight="1">
      <c r="I45" s="64"/>
      <c r="J45" s="64"/>
      <c r="K45" s="5"/>
      <c r="L45" s="5"/>
      <c r="M45" s="5"/>
      <c r="N45" s="5"/>
      <c r="O45" s="5"/>
      <c r="P45" s="5"/>
    </row>
    <row r="46" spans="9:19" customFormat="1" ht="12" customHeight="1">
      <c r="I46" s="64"/>
      <c r="J46" s="64"/>
      <c r="K46" s="5"/>
      <c r="L46" s="5"/>
      <c r="M46" s="5"/>
      <c r="N46" s="5"/>
      <c r="O46" s="5"/>
      <c r="P46" s="5"/>
    </row>
    <row r="47" spans="9:19" customFormat="1" ht="12" customHeight="1">
      <c r="I47" s="13"/>
      <c r="J47" s="92"/>
      <c r="K47" s="5"/>
      <c r="L47" s="5"/>
      <c r="M47" s="5"/>
      <c r="N47" s="5"/>
      <c r="O47" s="5"/>
      <c r="P47" s="5"/>
    </row>
    <row r="48" spans="9:19" customFormat="1" ht="12" customHeight="1">
      <c r="I48" s="13"/>
      <c r="J48" s="92"/>
      <c r="K48" s="5"/>
      <c r="L48" s="5"/>
      <c r="M48" s="5"/>
      <c r="N48" s="5"/>
      <c r="O48" s="5"/>
      <c r="P48" s="5"/>
    </row>
    <row r="49" spans="9:16" customFormat="1" ht="12" customHeight="1">
      <c r="I49" s="13"/>
      <c r="J49" s="92"/>
      <c r="K49" s="5"/>
      <c r="L49" s="5"/>
      <c r="M49" s="5"/>
      <c r="N49" s="5"/>
      <c r="O49" s="5"/>
      <c r="P49" s="5"/>
    </row>
    <row r="50" spans="9:16" customFormat="1" ht="12" customHeight="1">
      <c r="I50" s="13"/>
      <c r="J50" s="92"/>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28:I28"/>
    <mergeCell ref="A1:I1"/>
    <mergeCell ref="L3:L4"/>
    <mergeCell ref="M3:M4"/>
    <mergeCell ref="Q30:Q31"/>
    <mergeCell ref="L32:Q32"/>
    <mergeCell ref="P30:P31"/>
    <mergeCell ref="K3:K5"/>
    <mergeCell ref="N3:N4"/>
    <mergeCell ref="O3:O4"/>
    <mergeCell ref="K30:K32"/>
    <mergeCell ref="L30:L31"/>
    <mergeCell ref="M30:M31"/>
    <mergeCell ref="N30:N31"/>
    <mergeCell ref="O30:O31"/>
    <mergeCell ref="P3:P4"/>
    <mergeCell ref="Q3:Q4"/>
    <mergeCell ref="L5:Q5"/>
  </mergeCells>
  <phoneticPr fontId="6" type="noConversion"/>
  <hyperlinks>
    <hyperlink ref="A1:I1" location="Inhaltsverzeichnis!A31" display="Inhaltsverzeichnis!A31"/>
    <hyperlink ref="A28:I28" location="Inhaltsverzeichnis!A36" display="Inhaltsverzeichnis!A36"/>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selection activeCell="A8" sqref="A8"/>
    </sheetView>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1012</v>
      </c>
      <c r="B1" s="49"/>
      <c r="C1" s="12"/>
      <c r="D1" s="12"/>
      <c r="E1" s="12"/>
    </row>
    <row r="2" spans="1:11" s="50" customFormat="1" ht="24" customHeight="1">
      <c r="A2" s="766" t="s">
        <v>1350</v>
      </c>
      <c r="B2" s="731"/>
      <c r="C2" s="731"/>
      <c r="D2" s="731"/>
      <c r="E2" s="731"/>
      <c r="F2" s="731"/>
      <c r="G2" s="731"/>
      <c r="H2" s="731"/>
      <c r="I2" s="731"/>
    </row>
    <row r="3" spans="1:11" ht="12" customHeight="1"/>
    <row r="4" spans="1:11" ht="12" customHeight="1">
      <c r="A4" s="705" t="s">
        <v>519</v>
      </c>
      <c r="B4" s="704" t="s">
        <v>520</v>
      </c>
      <c r="C4" s="704"/>
      <c r="D4" s="704"/>
      <c r="E4" s="704"/>
      <c r="F4" s="704"/>
      <c r="G4" s="704"/>
      <c r="H4" s="704"/>
      <c r="I4" s="702"/>
    </row>
    <row r="5" spans="1:11" ht="12" customHeight="1">
      <c r="A5" s="705"/>
      <c r="B5" s="704" t="s">
        <v>1036</v>
      </c>
      <c r="C5" s="704" t="s">
        <v>1037</v>
      </c>
      <c r="D5" s="704"/>
      <c r="E5" s="704"/>
      <c r="F5" s="704"/>
      <c r="G5" s="704"/>
      <c r="H5" s="704"/>
      <c r="I5" s="702"/>
    </row>
    <row r="6" spans="1:11" ht="24" customHeight="1">
      <c r="A6" s="705"/>
      <c r="B6" s="704"/>
      <c r="C6" s="44" t="s">
        <v>521</v>
      </c>
      <c r="D6" s="47" t="s">
        <v>522</v>
      </c>
      <c r="E6" s="47" t="s">
        <v>645</v>
      </c>
      <c r="F6" s="44" t="s">
        <v>716</v>
      </c>
      <c r="G6" s="47" t="s">
        <v>689</v>
      </c>
      <c r="H6" s="44" t="s">
        <v>71</v>
      </c>
      <c r="I6" s="45" t="s">
        <v>646</v>
      </c>
    </row>
    <row r="7" spans="1:11" ht="12" customHeight="1">
      <c r="A7" s="705"/>
      <c r="B7" s="704" t="s">
        <v>965</v>
      </c>
      <c r="C7" s="704"/>
      <c r="D7" s="704"/>
      <c r="E7" s="704"/>
      <c r="F7" s="704"/>
      <c r="G7" s="704"/>
      <c r="H7" s="704"/>
      <c r="I7" s="702"/>
    </row>
    <row r="8" spans="1:11" ht="12" customHeight="1">
      <c r="A8" s="72"/>
      <c r="B8" s="64"/>
      <c r="C8" s="64"/>
      <c r="D8" s="64"/>
      <c r="E8" s="64"/>
      <c r="F8" s="64"/>
      <c r="G8" s="64"/>
      <c r="H8" s="64"/>
      <c r="I8" s="64"/>
    </row>
    <row r="9" spans="1:11" ht="12" customHeight="1">
      <c r="A9" s="13">
        <v>1990</v>
      </c>
      <c r="B9" s="74">
        <v>29215</v>
      </c>
      <c r="C9" s="74">
        <v>579</v>
      </c>
      <c r="D9" s="74">
        <v>2605</v>
      </c>
      <c r="E9" s="74">
        <v>8078</v>
      </c>
      <c r="F9" s="74">
        <v>1612</v>
      </c>
      <c r="G9" s="74">
        <v>13355</v>
      </c>
      <c r="H9" s="74">
        <v>2983</v>
      </c>
      <c r="I9" s="74">
        <v>4</v>
      </c>
      <c r="J9" s="85"/>
      <c r="K9" s="85"/>
    </row>
    <row r="10" spans="1:11" ht="12" customHeight="1">
      <c r="A10" s="13">
        <v>1991</v>
      </c>
      <c r="B10" s="74">
        <v>29546</v>
      </c>
      <c r="C10" s="74">
        <v>615</v>
      </c>
      <c r="D10" s="74">
        <v>1822</v>
      </c>
      <c r="E10" s="74">
        <v>9452</v>
      </c>
      <c r="F10" s="74">
        <v>1831</v>
      </c>
      <c r="G10" s="74">
        <v>12941</v>
      </c>
      <c r="H10" s="74">
        <v>2886</v>
      </c>
      <c r="I10" s="74" t="s">
        <v>1052</v>
      </c>
      <c r="J10" s="85"/>
      <c r="K10" s="85"/>
    </row>
    <row r="11" spans="1:11" ht="12" customHeight="1">
      <c r="A11" s="13">
        <v>2004</v>
      </c>
      <c r="B11" s="74">
        <v>23577</v>
      </c>
      <c r="C11" s="74">
        <v>4</v>
      </c>
      <c r="D11" s="74">
        <v>53</v>
      </c>
      <c r="E11" s="74">
        <v>8458</v>
      </c>
      <c r="F11" s="74">
        <v>3668</v>
      </c>
      <c r="G11" s="74">
        <v>8111</v>
      </c>
      <c r="H11" s="74">
        <v>3284</v>
      </c>
      <c r="I11" s="74" t="s">
        <v>1052</v>
      </c>
      <c r="J11" s="85"/>
      <c r="K11" s="85"/>
    </row>
    <row r="12" spans="1:11" ht="12" customHeight="1">
      <c r="A12" s="13">
        <v>2005</v>
      </c>
      <c r="B12" s="74">
        <v>22179</v>
      </c>
      <c r="C12" s="74">
        <v>4</v>
      </c>
      <c r="D12" s="74">
        <v>44</v>
      </c>
      <c r="E12" s="74">
        <v>8218</v>
      </c>
      <c r="F12" s="74">
        <v>3346</v>
      </c>
      <c r="G12" s="74">
        <v>7162</v>
      </c>
      <c r="H12" s="74">
        <v>3406</v>
      </c>
      <c r="I12" s="74" t="s">
        <v>1052</v>
      </c>
      <c r="J12" s="85"/>
      <c r="K12" s="85"/>
    </row>
    <row r="13" spans="1:11" ht="12" customHeight="1">
      <c r="A13" s="13">
        <v>2006</v>
      </c>
      <c r="B13" s="74">
        <v>22406</v>
      </c>
      <c r="C13" s="74">
        <v>2</v>
      </c>
      <c r="D13" s="74">
        <v>47</v>
      </c>
      <c r="E13" s="74">
        <v>8566</v>
      </c>
      <c r="F13" s="74">
        <v>3159</v>
      </c>
      <c r="G13" s="74">
        <v>7838</v>
      </c>
      <c r="H13" s="74">
        <v>2793</v>
      </c>
      <c r="I13" s="74" t="s">
        <v>1052</v>
      </c>
      <c r="J13" s="85"/>
      <c r="K13" s="85"/>
    </row>
    <row r="14" spans="1:11" ht="12" customHeight="1">
      <c r="A14" s="13">
        <v>2007</v>
      </c>
      <c r="B14" s="74">
        <v>20117</v>
      </c>
      <c r="C14" s="74">
        <v>1</v>
      </c>
      <c r="D14" s="74">
        <v>33</v>
      </c>
      <c r="E14" s="74">
        <v>6727</v>
      </c>
      <c r="F14" s="74">
        <v>2920</v>
      </c>
      <c r="G14" s="74">
        <v>7651</v>
      </c>
      <c r="H14" s="74">
        <v>2784</v>
      </c>
      <c r="I14" s="74" t="s">
        <v>1052</v>
      </c>
      <c r="J14" s="85"/>
      <c r="K14" s="85"/>
    </row>
    <row r="15" spans="1:11" ht="12" customHeight="1">
      <c r="A15" s="13">
        <v>2008</v>
      </c>
      <c r="B15" s="74">
        <v>20776</v>
      </c>
      <c r="C15" s="74">
        <v>1</v>
      </c>
      <c r="D15" s="74">
        <v>72</v>
      </c>
      <c r="E15" s="74">
        <v>7708</v>
      </c>
      <c r="F15" s="74">
        <v>2971</v>
      </c>
      <c r="G15" s="74">
        <v>7375</v>
      </c>
      <c r="H15" s="74">
        <v>2650</v>
      </c>
      <c r="I15" s="74" t="s">
        <v>1052</v>
      </c>
      <c r="J15" s="85"/>
      <c r="K15" s="85"/>
    </row>
    <row r="16" spans="1:11" ht="12" customHeight="1">
      <c r="A16" s="13">
        <v>2009</v>
      </c>
      <c r="B16" s="74">
        <v>20114</v>
      </c>
      <c r="C16" s="74">
        <v>0</v>
      </c>
      <c r="D16" s="74">
        <v>64</v>
      </c>
      <c r="E16" s="74">
        <v>7058</v>
      </c>
      <c r="F16" s="74">
        <v>3618</v>
      </c>
      <c r="G16" s="74">
        <v>6664</v>
      </c>
      <c r="H16" s="74">
        <v>2710</v>
      </c>
      <c r="I16" s="74" t="s">
        <v>1052</v>
      </c>
      <c r="J16" s="85"/>
      <c r="K16" s="85"/>
    </row>
    <row r="17" spans="1:11" s="295" customFormat="1" ht="12" customHeight="1">
      <c r="A17" s="13">
        <v>2010</v>
      </c>
      <c r="B17" s="74">
        <v>22417</v>
      </c>
      <c r="C17" s="74">
        <v>0</v>
      </c>
      <c r="D17" s="74">
        <v>76</v>
      </c>
      <c r="E17" s="74">
        <v>7255</v>
      </c>
      <c r="F17" s="74">
        <v>3908</v>
      </c>
      <c r="G17" s="74">
        <v>7849</v>
      </c>
      <c r="H17" s="74">
        <v>3328</v>
      </c>
      <c r="I17" s="74" t="s">
        <v>1052</v>
      </c>
      <c r="J17" s="85"/>
      <c r="K17" s="85"/>
    </row>
    <row r="18" spans="1:11" s="315" customFormat="1" ht="12" customHeight="1">
      <c r="A18" s="13">
        <v>2011</v>
      </c>
      <c r="B18" s="74">
        <v>20648</v>
      </c>
      <c r="C18" s="74">
        <v>0</v>
      </c>
      <c r="D18" s="74">
        <v>55</v>
      </c>
      <c r="E18" s="74">
        <v>6561</v>
      </c>
      <c r="F18" s="74">
        <v>3267</v>
      </c>
      <c r="G18" s="74">
        <v>8002</v>
      </c>
      <c r="H18" s="74">
        <v>2763</v>
      </c>
      <c r="I18" s="74" t="s">
        <v>1052</v>
      </c>
      <c r="J18" s="85"/>
      <c r="K18" s="85"/>
    </row>
    <row r="19" spans="1:11" s="362" customFormat="1" ht="12" customHeight="1">
      <c r="A19" s="13">
        <v>2012</v>
      </c>
      <c r="B19" s="74">
        <v>20848</v>
      </c>
      <c r="C19" s="74">
        <v>0</v>
      </c>
      <c r="D19" s="74">
        <v>54</v>
      </c>
      <c r="E19" s="74">
        <v>6932</v>
      </c>
      <c r="F19" s="74">
        <v>2992</v>
      </c>
      <c r="G19" s="74">
        <v>7993</v>
      </c>
      <c r="H19" s="74">
        <v>2876</v>
      </c>
      <c r="I19" s="74" t="s">
        <v>1052</v>
      </c>
      <c r="J19" s="85"/>
      <c r="K19" s="85"/>
    </row>
    <row r="20" spans="1:11" s="457" customFormat="1" ht="12" customHeight="1">
      <c r="A20" s="13">
        <v>2013</v>
      </c>
      <c r="B20" s="74">
        <v>21396</v>
      </c>
      <c r="C20" s="74">
        <v>0</v>
      </c>
      <c r="D20" s="74">
        <v>57</v>
      </c>
      <c r="E20" s="74">
        <v>7192</v>
      </c>
      <c r="F20" s="74">
        <v>3399</v>
      </c>
      <c r="G20" s="74">
        <v>7803</v>
      </c>
      <c r="H20" s="74">
        <v>2945</v>
      </c>
      <c r="I20" s="74" t="s">
        <v>1052</v>
      </c>
      <c r="J20" s="85"/>
      <c r="K20" s="85"/>
    </row>
    <row r="21" spans="1:11" s="520" customFormat="1" ht="12" customHeight="1">
      <c r="A21" s="13">
        <v>2014</v>
      </c>
      <c r="B21" s="74">
        <v>20134</v>
      </c>
      <c r="C21" s="74">
        <v>0</v>
      </c>
      <c r="D21" s="74">
        <v>38</v>
      </c>
      <c r="E21" s="74">
        <v>7063</v>
      </c>
      <c r="F21" s="74">
        <v>2855</v>
      </c>
      <c r="G21" s="74">
        <v>7537</v>
      </c>
      <c r="H21" s="74">
        <v>2641</v>
      </c>
      <c r="I21" s="74" t="s">
        <v>1052</v>
      </c>
      <c r="J21" s="85"/>
      <c r="K21" s="85"/>
    </row>
    <row r="22" spans="1:11" s="569" customFormat="1" ht="12" customHeight="1">
      <c r="A22" s="13">
        <v>2015</v>
      </c>
      <c r="B22" s="74">
        <v>19479</v>
      </c>
      <c r="C22" s="74" t="s">
        <v>1052</v>
      </c>
      <c r="D22" s="74">
        <v>40</v>
      </c>
      <c r="E22" s="74">
        <v>6803</v>
      </c>
      <c r="F22" s="74">
        <v>2616</v>
      </c>
      <c r="G22" s="74">
        <v>7203</v>
      </c>
      <c r="H22" s="74">
        <v>2818</v>
      </c>
      <c r="I22" s="74" t="s">
        <v>1052</v>
      </c>
      <c r="J22" s="85"/>
      <c r="K22" s="85"/>
    </row>
    <row r="23" spans="1:11" s="585" customFormat="1" ht="12" customHeight="1">
      <c r="A23" s="13">
        <v>2016</v>
      </c>
      <c r="B23" s="74">
        <v>20053</v>
      </c>
      <c r="C23" s="74" t="s">
        <v>1052</v>
      </c>
      <c r="D23" s="74">
        <v>39</v>
      </c>
      <c r="E23" s="74">
        <v>6890</v>
      </c>
      <c r="F23" s="74">
        <v>2863</v>
      </c>
      <c r="G23" s="74">
        <v>7116</v>
      </c>
      <c r="H23" s="74">
        <v>3145</v>
      </c>
      <c r="I23" s="74" t="s">
        <v>1052</v>
      </c>
      <c r="J23" s="85"/>
      <c r="K23" s="85"/>
    </row>
    <row r="24" spans="1:11" s="642" customFormat="1" ht="12" customHeight="1">
      <c r="A24" s="13">
        <v>2017</v>
      </c>
      <c r="B24" s="74">
        <v>19116</v>
      </c>
      <c r="C24" s="74" t="s">
        <v>1052</v>
      </c>
      <c r="D24" s="74">
        <v>42</v>
      </c>
      <c r="E24" s="74">
        <v>6971</v>
      </c>
      <c r="F24" s="74">
        <v>2795</v>
      </c>
      <c r="G24" s="74">
        <v>6677</v>
      </c>
      <c r="H24" s="74">
        <v>2631</v>
      </c>
      <c r="I24" s="74" t="s">
        <v>1052</v>
      </c>
      <c r="J24" s="85"/>
      <c r="K24" s="85"/>
    </row>
    <row r="25" spans="1:11" ht="12" customHeight="1">
      <c r="A25" s="13">
        <v>2018</v>
      </c>
      <c r="B25" s="74">
        <v>18506</v>
      </c>
      <c r="C25" s="74" t="s">
        <v>1052</v>
      </c>
      <c r="D25" s="74">
        <v>42</v>
      </c>
      <c r="E25" s="74">
        <v>6804</v>
      </c>
      <c r="F25" s="74">
        <v>2769</v>
      </c>
      <c r="G25" s="74">
        <v>6314</v>
      </c>
      <c r="H25" s="74">
        <v>2578</v>
      </c>
      <c r="I25" s="74" t="s">
        <v>1052</v>
      </c>
      <c r="J25" s="85"/>
      <c r="K25" s="85"/>
    </row>
    <row r="26" spans="1:11" ht="12" customHeight="1">
      <c r="A26" s="22" t="s">
        <v>690</v>
      </c>
      <c r="B26" s="1"/>
      <c r="C26" s="1"/>
      <c r="D26" s="1"/>
      <c r="E26" s="1"/>
      <c r="F26" s="1"/>
      <c r="G26" s="1"/>
      <c r="H26" s="22"/>
      <c r="I26" s="22"/>
    </row>
    <row r="27" spans="1:11" ht="12" customHeight="1">
      <c r="A27" s="23" t="s">
        <v>293</v>
      </c>
      <c r="B27" s="10"/>
      <c r="C27" s="10"/>
      <c r="D27" s="10"/>
      <c r="E27" s="10"/>
      <c r="F27" s="10"/>
      <c r="G27" s="10"/>
      <c r="H27" s="23"/>
      <c r="I27" s="23"/>
    </row>
    <row r="28" spans="1:11" ht="12" customHeight="1">
      <c r="A28" s="23" t="s">
        <v>1271</v>
      </c>
      <c r="B28" s="10"/>
      <c r="C28" s="10"/>
      <c r="D28" s="10"/>
      <c r="E28" s="10"/>
      <c r="F28" s="10"/>
      <c r="G28" s="10"/>
      <c r="H28" s="23"/>
      <c r="I28" s="23"/>
    </row>
    <row r="29" spans="1:11" s="54" customFormat="1" ht="12" customHeight="1">
      <c r="A29" s="23" t="s">
        <v>838</v>
      </c>
      <c r="B29" s="63"/>
      <c r="C29" s="63"/>
      <c r="D29" s="63"/>
      <c r="E29" s="63"/>
      <c r="F29" s="63"/>
      <c r="G29" s="63"/>
      <c r="H29" s="63"/>
      <c r="I29" s="63"/>
      <c r="J29" s="63"/>
    </row>
    <row r="30" spans="1:11" ht="12" customHeight="1">
      <c r="A30" s="13"/>
      <c r="B30" s="74"/>
      <c r="C30" s="74"/>
      <c r="D30" s="74"/>
      <c r="E30" s="74"/>
      <c r="F30" s="74"/>
      <c r="G30" s="74"/>
      <c r="H30" s="74"/>
      <c r="I30" s="74"/>
    </row>
    <row r="31" spans="1:11" ht="12" customHeight="1"/>
    <row r="32" spans="1:11" ht="24" customHeight="1">
      <c r="A32" s="766" t="s">
        <v>1351</v>
      </c>
      <c r="B32" s="731"/>
      <c r="C32" s="731"/>
      <c r="D32" s="731"/>
      <c r="E32" s="731"/>
      <c r="F32" s="731"/>
      <c r="G32" s="731"/>
      <c r="H32" s="731"/>
      <c r="I32" s="731"/>
    </row>
    <row r="33" spans="1:11" ht="12" customHeight="1"/>
    <row r="34" spans="1:11" ht="12" customHeight="1">
      <c r="A34" s="705" t="s">
        <v>519</v>
      </c>
      <c r="B34" s="704" t="s">
        <v>520</v>
      </c>
      <c r="C34" s="704"/>
      <c r="D34" s="704"/>
      <c r="E34" s="704"/>
      <c r="F34" s="704"/>
      <c r="G34" s="704"/>
      <c r="H34" s="704"/>
      <c r="I34" s="702"/>
    </row>
    <row r="35" spans="1:11" ht="12" customHeight="1">
      <c r="A35" s="705"/>
      <c r="B35" s="704" t="s">
        <v>1036</v>
      </c>
      <c r="C35" s="704" t="s">
        <v>1037</v>
      </c>
      <c r="D35" s="704"/>
      <c r="E35" s="704"/>
      <c r="F35" s="704"/>
      <c r="G35" s="704"/>
      <c r="H35" s="704"/>
      <c r="I35" s="702"/>
    </row>
    <row r="36" spans="1:11" ht="24" customHeight="1">
      <c r="A36" s="705"/>
      <c r="B36" s="704"/>
      <c r="C36" s="44" t="s">
        <v>521</v>
      </c>
      <c r="D36" s="47" t="s">
        <v>522</v>
      </c>
      <c r="E36" s="47" t="s">
        <v>289</v>
      </c>
      <c r="F36" s="44" t="s">
        <v>716</v>
      </c>
      <c r="G36" s="47" t="s">
        <v>689</v>
      </c>
      <c r="H36" s="44" t="s">
        <v>71</v>
      </c>
      <c r="I36" s="45" t="s">
        <v>290</v>
      </c>
    </row>
    <row r="37" spans="1:11" ht="12" customHeight="1">
      <c r="A37" s="705"/>
      <c r="B37" s="704" t="s">
        <v>965</v>
      </c>
      <c r="C37" s="704"/>
      <c r="D37" s="704"/>
      <c r="E37" s="704"/>
      <c r="F37" s="704"/>
      <c r="G37" s="704"/>
      <c r="H37" s="704"/>
      <c r="I37" s="702"/>
    </row>
    <row r="38" spans="1:11" ht="12" customHeight="1">
      <c r="A38" s="72"/>
      <c r="B38" s="64"/>
      <c r="C38" s="64"/>
      <c r="D38" s="64"/>
      <c r="E38" s="64"/>
      <c r="F38" s="64"/>
      <c r="G38" s="64"/>
      <c r="H38" s="64"/>
      <c r="I38" s="64"/>
    </row>
    <row r="39" spans="1:11" s="89" customFormat="1" ht="12" customHeight="1">
      <c r="A39" s="13">
        <v>1990</v>
      </c>
      <c r="B39" s="74">
        <v>5224</v>
      </c>
      <c r="C39" s="74">
        <v>182</v>
      </c>
      <c r="D39" s="74">
        <v>430</v>
      </c>
      <c r="E39" s="74">
        <v>747</v>
      </c>
      <c r="F39" s="74">
        <v>343</v>
      </c>
      <c r="G39" s="74">
        <v>3224</v>
      </c>
      <c r="H39" s="74">
        <v>293</v>
      </c>
      <c r="I39" s="74">
        <v>4</v>
      </c>
      <c r="J39" s="266"/>
      <c r="K39" s="266"/>
    </row>
    <row r="40" spans="1:11" s="89" customFormat="1" ht="12" customHeight="1">
      <c r="A40" s="13">
        <v>1991</v>
      </c>
      <c r="B40" s="74">
        <v>4529</v>
      </c>
      <c r="C40" s="74">
        <v>206</v>
      </c>
      <c r="D40" s="74">
        <v>287</v>
      </c>
      <c r="E40" s="74">
        <v>804</v>
      </c>
      <c r="F40" s="74">
        <v>329</v>
      </c>
      <c r="G40" s="74">
        <v>2249</v>
      </c>
      <c r="H40" s="74">
        <v>654</v>
      </c>
      <c r="I40" s="74" t="s">
        <v>1052</v>
      </c>
      <c r="J40" s="266"/>
      <c r="K40" s="266"/>
    </row>
    <row r="41" spans="1:11" s="89" customFormat="1" ht="12" customHeight="1">
      <c r="A41" s="13">
        <v>2004</v>
      </c>
      <c r="B41" s="74">
        <v>1809</v>
      </c>
      <c r="C41" s="74" t="s">
        <v>1052</v>
      </c>
      <c r="D41" s="74">
        <v>3</v>
      </c>
      <c r="E41" s="74">
        <v>174</v>
      </c>
      <c r="F41" s="74">
        <v>206</v>
      </c>
      <c r="G41" s="74">
        <v>1304</v>
      </c>
      <c r="H41" s="74">
        <v>122</v>
      </c>
      <c r="I41" s="74" t="s">
        <v>1052</v>
      </c>
      <c r="J41" s="266"/>
      <c r="K41" s="266"/>
    </row>
    <row r="42" spans="1:11" s="89" customFormat="1" ht="12" customHeight="1">
      <c r="A42" s="13">
        <v>2005</v>
      </c>
      <c r="B42" s="74">
        <v>1626</v>
      </c>
      <c r="C42" s="74">
        <v>2</v>
      </c>
      <c r="D42" s="74">
        <v>1</v>
      </c>
      <c r="E42" s="74">
        <v>145</v>
      </c>
      <c r="F42" s="74">
        <v>182</v>
      </c>
      <c r="G42" s="74">
        <v>1177</v>
      </c>
      <c r="H42" s="74">
        <v>119</v>
      </c>
      <c r="I42" s="74" t="s">
        <v>1052</v>
      </c>
      <c r="J42" s="266"/>
      <c r="K42" s="266"/>
    </row>
    <row r="43" spans="1:11" s="89" customFormat="1" ht="12" customHeight="1">
      <c r="A43" s="13">
        <v>2006</v>
      </c>
      <c r="B43" s="74">
        <v>2001</v>
      </c>
      <c r="C43" s="74" t="s">
        <v>1052</v>
      </c>
      <c r="D43" s="74">
        <v>3</v>
      </c>
      <c r="E43" s="74">
        <v>352</v>
      </c>
      <c r="F43" s="74">
        <v>304</v>
      </c>
      <c r="G43" s="74">
        <v>1235</v>
      </c>
      <c r="H43" s="74">
        <v>107</v>
      </c>
      <c r="I43" s="74" t="s">
        <v>1052</v>
      </c>
      <c r="J43" s="266"/>
      <c r="K43" s="266"/>
    </row>
    <row r="44" spans="1:11" s="89" customFormat="1" ht="12" customHeight="1">
      <c r="A44" s="13">
        <v>2007</v>
      </c>
      <c r="B44" s="74">
        <v>1966</v>
      </c>
      <c r="C44" s="74" t="s">
        <v>1052</v>
      </c>
      <c r="D44" s="74">
        <v>6</v>
      </c>
      <c r="E44" s="74">
        <v>294</v>
      </c>
      <c r="F44" s="74">
        <v>318</v>
      </c>
      <c r="G44" s="74">
        <v>1215</v>
      </c>
      <c r="H44" s="74">
        <v>132</v>
      </c>
      <c r="I44" s="74" t="s">
        <v>1052</v>
      </c>
      <c r="J44" s="266"/>
      <c r="K44" s="266"/>
    </row>
    <row r="45" spans="1:11" s="89" customFormat="1" ht="12" customHeight="1">
      <c r="A45" s="13">
        <v>2008</v>
      </c>
      <c r="B45" s="74">
        <v>2012</v>
      </c>
      <c r="C45" s="74" t="s">
        <v>1052</v>
      </c>
      <c r="D45" s="74">
        <v>7</v>
      </c>
      <c r="E45" s="74">
        <v>365</v>
      </c>
      <c r="F45" s="74">
        <v>297</v>
      </c>
      <c r="G45" s="74">
        <v>1276</v>
      </c>
      <c r="H45" s="74">
        <v>67</v>
      </c>
      <c r="I45" s="74" t="s">
        <v>1052</v>
      </c>
      <c r="J45" s="266"/>
      <c r="K45" s="266"/>
    </row>
    <row r="46" spans="1:11" s="89" customFormat="1" ht="12" customHeight="1">
      <c r="A46" s="13">
        <v>2009</v>
      </c>
      <c r="B46" s="74">
        <v>1578</v>
      </c>
      <c r="C46" s="74" t="s">
        <v>1052</v>
      </c>
      <c r="D46" s="74">
        <v>8</v>
      </c>
      <c r="E46" s="74">
        <v>291</v>
      </c>
      <c r="F46" s="74">
        <v>225</v>
      </c>
      <c r="G46" s="74">
        <v>993</v>
      </c>
      <c r="H46" s="74">
        <v>61</v>
      </c>
      <c r="I46" s="74" t="s">
        <v>1052</v>
      </c>
      <c r="J46" s="266"/>
      <c r="K46" s="266"/>
    </row>
    <row r="47" spans="1:11" s="89" customFormat="1" ht="12" customHeight="1">
      <c r="A47" s="13">
        <v>2010</v>
      </c>
      <c r="B47" s="74">
        <v>1728</v>
      </c>
      <c r="C47" s="74" t="s">
        <v>1052</v>
      </c>
      <c r="D47" s="74">
        <v>9</v>
      </c>
      <c r="E47" s="74">
        <v>297</v>
      </c>
      <c r="F47" s="74">
        <v>252</v>
      </c>
      <c r="G47" s="74">
        <v>1086</v>
      </c>
      <c r="H47" s="74">
        <v>83</v>
      </c>
      <c r="I47" s="74" t="s">
        <v>1052</v>
      </c>
      <c r="J47" s="266"/>
      <c r="K47" s="266"/>
    </row>
    <row r="48" spans="1:11" s="89" customFormat="1" ht="12" customHeight="1">
      <c r="A48" s="13">
        <v>2011</v>
      </c>
      <c r="B48" s="74">
        <v>1800</v>
      </c>
      <c r="C48" s="74" t="s">
        <v>1052</v>
      </c>
      <c r="D48" s="74">
        <v>7</v>
      </c>
      <c r="E48" s="74">
        <v>312</v>
      </c>
      <c r="F48" s="74">
        <v>239</v>
      </c>
      <c r="G48" s="74">
        <v>1140</v>
      </c>
      <c r="H48" s="74">
        <v>102</v>
      </c>
      <c r="I48" s="74" t="s">
        <v>1052</v>
      </c>
      <c r="J48" s="266"/>
      <c r="K48" s="266"/>
    </row>
    <row r="49" spans="1:11" s="89" customFormat="1" ht="12" customHeight="1">
      <c r="A49" s="13">
        <v>2012</v>
      </c>
      <c r="B49" s="74">
        <v>1668</v>
      </c>
      <c r="C49" s="74" t="s">
        <v>1052</v>
      </c>
      <c r="D49" s="74">
        <v>8</v>
      </c>
      <c r="E49" s="74">
        <v>269</v>
      </c>
      <c r="F49" s="74">
        <v>234</v>
      </c>
      <c r="G49" s="74">
        <v>1087</v>
      </c>
      <c r="H49" s="74">
        <v>69</v>
      </c>
      <c r="I49" s="74" t="s">
        <v>1052</v>
      </c>
      <c r="J49" s="266"/>
      <c r="K49" s="266"/>
    </row>
    <row r="50" spans="1:11" s="89" customFormat="1" ht="12" customHeight="1">
      <c r="A50" s="13">
        <v>2013</v>
      </c>
      <c r="B50" s="74">
        <v>1536</v>
      </c>
      <c r="C50" s="74" t="s">
        <v>1052</v>
      </c>
      <c r="D50" s="74">
        <v>10</v>
      </c>
      <c r="E50" s="74">
        <v>210</v>
      </c>
      <c r="F50" s="74">
        <v>234</v>
      </c>
      <c r="G50" s="74">
        <v>1001</v>
      </c>
      <c r="H50" s="74">
        <v>82</v>
      </c>
      <c r="I50" s="74" t="s">
        <v>1052</v>
      </c>
      <c r="J50" s="266"/>
      <c r="K50" s="266"/>
    </row>
    <row r="51" spans="1:11" s="89" customFormat="1" ht="12" customHeight="1">
      <c r="A51" s="13">
        <v>2014</v>
      </c>
      <c r="B51" s="74">
        <v>1360</v>
      </c>
      <c r="C51" s="74" t="s">
        <v>1052</v>
      </c>
      <c r="D51" s="74">
        <v>7</v>
      </c>
      <c r="E51" s="74">
        <v>49</v>
      </c>
      <c r="F51" s="74">
        <v>244</v>
      </c>
      <c r="G51" s="74">
        <v>982</v>
      </c>
      <c r="H51" s="74">
        <v>78</v>
      </c>
      <c r="I51" s="74" t="s">
        <v>1052</v>
      </c>
      <c r="J51" s="266"/>
      <c r="K51" s="266"/>
    </row>
    <row r="52" spans="1:11" s="89" customFormat="1" ht="12" customHeight="1">
      <c r="A52" s="13">
        <v>2015</v>
      </c>
      <c r="B52" s="74">
        <v>1326</v>
      </c>
      <c r="C52" s="74" t="s">
        <v>1052</v>
      </c>
      <c r="D52" s="74">
        <v>9</v>
      </c>
      <c r="E52" s="74">
        <v>38</v>
      </c>
      <c r="F52" s="74">
        <v>259</v>
      </c>
      <c r="G52" s="74">
        <v>948</v>
      </c>
      <c r="H52" s="74">
        <v>71</v>
      </c>
      <c r="I52" s="74" t="s">
        <v>1052</v>
      </c>
      <c r="J52" s="266"/>
      <c r="K52" s="266"/>
    </row>
    <row r="53" spans="1:11" s="89" customFormat="1" ht="12" customHeight="1">
      <c r="A53" s="13">
        <v>2016</v>
      </c>
      <c r="B53" s="74">
        <v>1250</v>
      </c>
      <c r="C53" s="74" t="s">
        <v>1052</v>
      </c>
      <c r="D53" s="74">
        <v>8</v>
      </c>
      <c r="E53" s="74">
        <v>31</v>
      </c>
      <c r="F53" s="74">
        <v>231</v>
      </c>
      <c r="G53" s="74">
        <v>896</v>
      </c>
      <c r="H53" s="74">
        <v>83</v>
      </c>
      <c r="I53" s="74" t="s">
        <v>1052</v>
      </c>
      <c r="J53" s="266"/>
      <c r="K53" s="266"/>
    </row>
    <row r="54" spans="1:11" s="89" customFormat="1" ht="12" customHeight="1">
      <c r="A54" s="13">
        <v>2017</v>
      </c>
      <c r="B54" s="74">
        <v>1169</v>
      </c>
      <c r="C54" s="74" t="s">
        <v>1052</v>
      </c>
      <c r="D54" s="74">
        <v>9</v>
      </c>
      <c r="E54" s="74">
        <v>29</v>
      </c>
      <c r="F54" s="74">
        <v>236</v>
      </c>
      <c r="G54" s="74">
        <v>825</v>
      </c>
      <c r="H54" s="74">
        <v>69</v>
      </c>
      <c r="I54" s="74" t="s">
        <v>1052</v>
      </c>
      <c r="J54" s="266"/>
      <c r="K54" s="266"/>
    </row>
    <row r="55" spans="1:11" s="89" customFormat="1" ht="12" customHeight="1">
      <c r="A55" s="13">
        <v>2018</v>
      </c>
      <c r="B55" s="74">
        <v>1162</v>
      </c>
      <c r="C55" s="74" t="s">
        <v>1052</v>
      </c>
      <c r="D55" s="74">
        <v>12</v>
      </c>
      <c r="E55" s="74">
        <v>28</v>
      </c>
      <c r="F55" s="74">
        <v>233</v>
      </c>
      <c r="G55" s="74">
        <v>815</v>
      </c>
      <c r="H55" s="74">
        <v>74</v>
      </c>
      <c r="I55" s="74" t="s">
        <v>1052</v>
      </c>
      <c r="J55" s="266"/>
      <c r="K55" s="266"/>
    </row>
    <row r="56" spans="1:11" ht="12" customHeight="1">
      <c r="A56" s="22" t="s">
        <v>690</v>
      </c>
      <c r="B56" s="1"/>
      <c r="C56" s="1"/>
      <c r="D56" s="1"/>
      <c r="E56" s="1"/>
      <c r="F56" s="1"/>
      <c r="G56" s="1"/>
      <c r="H56" s="22"/>
      <c r="I56" s="22"/>
    </row>
    <row r="57" spans="1:11" ht="12" customHeight="1">
      <c r="A57" s="23" t="s">
        <v>293</v>
      </c>
      <c r="B57" s="10"/>
      <c r="C57" s="10"/>
      <c r="D57" s="10"/>
      <c r="E57" s="10"/>
      <c r="F57" s="10"/>
      <c r="G57" s="10"/>
      <c r="H57" s="23"/>
      <c r="I57" s="23"/>
    </row>
    <row r="58" spans="1:11" ht="12" customHeight="1">
      <c r="A58" s="23" t="s">
        <v>1272</v>
      </c>
      <c r="B58" s="10"/>
      <c r="C58" s="10"/>
      <c r="D58" s="10"/>
      <c r="E58" s="10"/>
      <c r="F58" s="10"/>
      <c r="G58" s="10"/>
      <c r="H58" s="23"/>
      <c r="I58" s="23"/>
    </row>
    <row r="59" spans="1:11" s="54" customFormat="1" ht="12" customHeight="1">
      <c r="A59" s="23" t="s">
        <v>838</v>
      </c>
      <c r="B59" s="63"/>
      <c r="C59" s="63"/>
      <c r="D59" s="63"/>
      <c r="E59" s="63"/>
      <c r="F59" s="63"/>
      <c r="G59" s="63"/>
      <c r="H59" s="63"/>
      <c r="I59" s="63"/>
      <c r="J59" s="63"/>
    </row>
  </sheetData>
  <mergeCells count="12">
    <mergeCell ref="A34:A37"/>
    <mergeCell ref="B34:I34"/>
    <mergeCell ref="B35:B36"/>
    <mergeCell ref="C35:I35"/>
    <mergeCell ref="B37:I37"/>
    <mergeCell ref="A4:A7"/>
    <mergeCell ref="B5:B6"/>
    <mergeCell ref="A2:I2"/>
    <mergeCell ref="A32:I32"/>
    <mergeCell ref="B4:I4"/>
    <mergeCell ref="C5:I5"/>
    <mergeCell ref="B7:I7"/>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election activeCell="A9" sqref="A9"/>
    </sheetView>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4" customFormat="1" ht="12" customHeight="1">
      <c r="A1" s="49" t="s">
        <v>1012</v>
      </c>
      <c r="B1" s="49"/>
      <c r="C1" s="49"/>
      <c r="D1" s="49"/>
      <c r="E1" s="49"/>
      <c r="F1" s="49"/>
      <c r="G1" s="49"/>
      <c r="L1" s="81"/>
      <c r="M1" s="22"/>
      <c r="N1" s="22"/>
    </row>
    <row r="2" spans="1:14" s="54" customFormat="1" ht="24" customHeight="1">
      <c r="A2" s="766" t="s">
        <v>1352</v>
      </c>
      <c r="B2" s="731"/>
      <c r="C2" s="731"/>
      <c r="D2" s="731"/>
      <c r="E2" s="731"/>
      <c r="F2" s="731"/>
      <c r="G2" s="731"/>
      <c r="H2" s="731"/>
      <c r="I2" s="731"/>
      <c r="J2" s="731"/>
      <c r="K2" s="731"/>
      <c r="L2" s="731"/>
      <c r="M2" s="22"/>
      <c r="N2" s="22"/>
    </row>
    <row r="3" spans="1:14" ht="12" customHeight="1"/>
    <row r="4" spans="1:14" ht="12" customHeight="1">
      <c r="A4" s="705" t="s">
        <v>519</v>
      </c>
      <c r="B4" s="704" t="s">
        <v>520</v>
      </c>
      <c r="C4" s="704"/>
      <c r="D4" s="704"/>
      <c r="E4" s="704"/>
      <c r="F4" s="704"/>
      <c r="G4" s="704"/>
      <c r="H4" s="704"/>
      <c r="I4" s="704"/>
      <c r="J4" s="704"/>
      <c r="K4" s="704"/>
      <c r="L4" s="702"/>
    </row>
    <row r="5" spans="1:14" ht="12" customHeight="1">
      <c r="A5" s="705"/>
      <c r="B5" s="709" t="s">
        <v>72</v>
      </c>
      <c r="C5" s="704" t="s">
        <v>1037</v>
      </c>
      <c r="D5" s="704"/>
      <c r="E5" s="704"/>
      <c r="F5" s="704"/>
      <c r="G5" s="704"/>
      <c r="H5" s="704"/>
      <c r="I5" s="709" t="s">
        <v>73</v>
      </c>
      <c r="J5" s="709"/>
      <c r="K5" s="709"/>
      <c r="L5" s="710"/>
    </row>
    <row r="6" spans="1:14" ht="12" customHeight="1">
      <c r="A6" s="705"/>
      <c r="B6" s="709"/>
      <c r="C6" s="709" t="s">
        <v>631</v>
      </c>
      <c r="D6" s="709" t="s">
        <v>632</v>
      </c>
      <c r="E6" s="709" t="s">
        <v>74</v>
      </c>
      <c r="F6" s="709" t="s">
        <v>523</v>
      </c>
      <c r="G6" s="709" t="s">
        <v>689</v>
      </c>
      <c r="H6" s="709" t="s">
        <v>290</v>
      </c>
      <c r="I6" s="709" t="s">
        <v>72</v>
      </c>
      <c r="J6" s="709" t="s">
        <v>1037</v>
      </c>
      <c r="K6" s="709"/>
      <c r="L6" s="710"/>
    </row>
    <row r="7" spans="1:14" ht="24" customHeight="1">
      <c r="A7" s="705"/>
      <c r="B7" s="709"/>
      <c r="C7" s="709"/>
      <c r="D7" s="709"/>
      <c r="E7" s="709"/>
      <c r="F7" s="709"/>
      <c r="G7" s="709"/>
      <c r="H7" s="709"/>
      <c r="I7" s="709"/>
      <c r="J7" s="47" t="s">
        <v>631</v>
      </c>
      <c r="K7" s="47" t="s">
        <v>632</v>
      </c>
      <c r="L7" s="45" t="s">
        <v>646</v>
      </c>
    </row>
    <row r="8" spans="1:14" ht="12" customHeight="1">
      <c r="A8" s="705"/>
      <c r="B8" s="704" t="s">
        <v>965</v>
      </c>
      <c r="C8" s="704"/>
      <c r="D8" s="704"/>
      <c r="E8" s="704"/>
      <c r="F8" s="704"/>
      <c r="G8" s="704"/>
      <c r="H8" s="704"/>
      <c r="I8" s="704"/>
      <c r="J8" s="704"/>
      <c r="K8" s="704"/>
      <c r="L8" s="702"/>
    </row>
    <row r="9" spans="1:14" ht="12" customHeight="1">
      <c r="A9" s="72"/>
      <c r="B9" s="64"/>
      <c r="C9" s="64"/>
      <c r="D9" s="64"/>
      <c r="E9" s="64"/>
      <c r="F9" s="64"/>
      <c r="G9" s="64"/>
      <c r="H9" s="64"/>
      <c r="I9" s="64"/>
      <c r="J9" s="64"/>
      <c r="K9" s="64"/>
      <c r="L9" s="64"/>
    </row>
    <row r="10" spans="1:14" s="89" customFormat="1" ht="12" customHeight="1">
      <c r="A10" s="13">
        <v>1990</v>
      </c>
      <c r="B10" s="74">
        <v>5052</v>
      </c>
      <c r="C10" s="74">
        <v>2677</v>
      </c>
      <c r="D10" s="74">
        <v>1222</v>
      </c>
      <c r="E10" s="74">
        <v>363</v>
      </c>
      <c r="F10" s="74" t="s">
        <v>1052</v>
      </c>
      <c r="G10" s="74">
        <v>783</v>
      </c>
      <c r="H10" s="74">
        <v>6</v>
      </c>
      <c r="I10" s="74">
        <v>3685</v>
      </c>
      <c r="J10" s="74">
        <v>2677</v>
      </c>
      <c r="K10" s="74">
        <v>1002</v>
      </c>
      <c r="L10" s="74">
        <v>6</v>
      </c>
      <c r="M10" s="102"/>
      <c r="N10" s="102"/>
    </row>
    <row r="11" spans="1:14" s="89" customFormat="1" ht="12" customHeight="1">
      <c r="A11" s="13">
        <v>1991</v>
      </c>
      <c r="B11" s="92">
        <v>5725</v>
      </c>
      <c r="C11" s="92">
        <v>3194</v>
      </c>
      <c r="D11" s="92">
        <v>1569</v>
      </c>
      <c r="E11" s="92">
        <v>387</v>
      </c>
      <c r="F11" s="74" t="s">
        <v>1052</v>
      </c>
      <c r="G11" s="92">
        <v>571</v>
      </c>
      <c r="H11" s="92">
        <v>4</v>
      </c>
      <c r="I11" s="92">
        <v>4670</v>
      </c>
      <c r="J11" s="92">
        <v>3194</v>
      </c>
      <c r="K11" s="92">
        <v>1471</v>
      </c>
      <c r="L11" s="92">
        <v>5</v>
      </c>
      <c r="M11" s="102"/>
      <c r="N11" s="102"/>
    </row>
    <row r="12" spans="1:14" s="89" customFormat="1" ht="12" customHeight="1">
      <c r="A12" s="13">
        <v>2004</v>
      </c>
      <c r="B12" s="74">
        <v>5491</v>
      </c>
      <c r="C12" s="74">
        <v>2152</v>
      </c>
      <c r="D12" s="74">
        <v>1752</v>
      </c>
      <c r="E12" s="74">
        <v>807</v>
      </c>
      <c r="F12" s="74" t="s">
        <v>1052</v>
      </c>
      <c r="G12" s="74">
        <v>778</v>
      </c>
      <c r="H12" s="74">
        <v>2</v>
      </c>
      <c r="I12" s="74">
        <v>3855</v>
      </c>
      <c r="J12" s="74">
        <v>2152</v>
      </c>
      <c r="K12" s="74">
        <v>1701</v>
      </c>
      <c r="L12" s="74">
        <v>2</v>
      </c>
      <c r="M12" s="102"/>
      <c r="N12" s="102"/>
    </row>
    <row r="13" spans="1:14" s="89" customFormat="1" ht="12" customHeight="1">
      <c r="A13" s="13">
        <v>2005</v>
      </c>
      <c r="B13" s="74">
        <v>4994</v>
      </c>
      <c r="C13" s="74">
        <v>1980</v>
      </c>
      <c r="D13" s="74">
        <v>1685</v>
      </c>
      <c r="E13" s="74">
        <v>876</v>
      </c>
      <c r="F13" s="74">
        <v>9</v>
      </c>
      <c r="G13" s="74">
        <v>444</v>
      </c>
      <c r="H13" s="74" t="s">
        <v>1052</v>
      </c>
      <c r="I13" s="74">
        <v>3623</v>
      </c>
      <c r="J13" s="74">
        <v>1980</v>
      </c>
      <c r="K13" s="74">
        <v>1634</v>
      </c>
      <c r="L13" s="74">
        <v>9</v>
      </c>
      <c r="M13" s="102"/>
      <c r="N13" s="102"/>
    </row>
    <row r="14" spans="1:14" s="89" customFormat="1" ht="12" customHeight="1">
      <c r="A14" s="13">
        <v>2006</v>
      </c>
      <c r="B14" s="92">
        <v>5103</v>
      </c>
      <c r="C14" s="92">
        <v>1849</v>
      </c>
      <c r="D14" s="92">
        <v>1685</v>
      </c>
      <c r="E14" s="92">
        <v>945</v>
      </c>
      <c r="F14" s="92">
        <v>11</v>
      </c>
      <c r="G14" s="92">
        <v>610</v>
      </c>
      <c r="H14" s="92">
        <v>3</v>
      </c>
      <c r="I14" s="92">
        <v>3501</v>
      </c>
      <c r="J14" s="92">
        <v>1849</v>
      </c>
      <c r="K14" s="92">
        <v>1638</v>
      </c>
      <c r="L14" s="92">
        <v>14</v>
      </c>
      <c r="M14" s="102"/>
      <c r="N14" s="102"/>
    </row>
    <row r="15" spans="1:14" s="89" customFormat="1" ht="12" customHeight="1">
      <c r="A15" s="13">
        <v>2007</v>
      </c>
      <c r="B15" s="92">
        <v>4982</v>
      </c>
      <c r="C15" s="92">
        <v>1767</v>
      </c>
      <c r="D15" s="92">
        <v>1672</v>
      </c>
      <c r="E15" s="92">
        <v>963</v>
      </c>
      <c r="F15" s="92">
        <v>12</v>
      </c>
      <c r="G15" s="92">
        <v>562</v>
      </c>
      <c r="H15" s="92">
        <v>6</v>
      </c>
      <c r="I15" s="92">
        <v>3421</v>
      </c>
      <c r="J15" s="92">
        <v>1767</v>
      </c>
      <c r="K15" s="92">
        <v>1637</v>
      </c>
      <c r="L15" s="92">
        <v>17</v>
      </c>
      <c r="M15" s="102"/>
      <c r="N15" s="102"/>
    </row>
    <row r="16" spans="1:14" s="89" customFormat="1" ht="12" customHeight="1">
      <c r="A16" s="13">
        <v>2008</v>
      </c>
      <c r="B16" s="92">
        <v>4933</v>
      </c>
      <c r="C16" s="92">
        <v>1684</v>
      </c>
      <c r="D16" s="92">
        <v>1714</v>
      </c>
      <c r="E16" s="92">
        <v>988</v>
      </c>
      <c r="F16" s="92">
        <v>13</v>
      </c>
      <c r="G16" s="92">
        <v>520</v>
      </c>
      <c r="H16" s="92">
        <v>14</v>
      </c>
      <c r="I16" s="92">
        <v>3393</v>
      </c>
      <c r="J16" s="92">
        <v>1684</v>
      </c>
      <c r="K16" s="92">
        <v>1683</v>
      </c>
      <c r="L16" s="92">
        <v>26</v>
      </c>
      <c r="M16" s="102"/>
      <c r="N16" s="102"/>
    </row>
    <row r="17" spans="1:14" s="89" customFormat="1" ht="12" customHeight="1">
      <c r="A17" s="13">
        <v>2009</v>
      </c>
      <c r="B17" s="92">
        <v>4743</v>
      </c>
      <c r="C17" s="92">
        <v>1629</v>
      </c>
      <c r="D17" s="92">
        <v>1745</v>
      </c>
      <c r="E17" s="92">
        <v>828</v>
      </c>
      <c r="F17" s="92">
        <v>14</v>
      </c>
      <c r="G17" s="92">
        <v>498</v>
      </c>
      <c r="H17" s="92">
        <v>29</v>
      </c>
      <c r="I17" s="92">
        <v>3372</v>
      </c>
      <c r="J17" s="92">
        <v>1629</v>
      </c>
      <c r="K17" s="92">
        <v>1700</v>
      </c>
      <c r="L17" s="92">
        <v>43</v>
      </c>
      <c r="M17" s="102"/>
      <c r="N17" s="102"/>
    </row>
    <row r="18" spans="1:14" s="89" customFormat="1" ht="12" customHeight="1">
      <c r="A18" s="13">
        <v>2010</v>
      </c>
      <c r="B18" s="92">
        <v>4874</v>
      </c>
      <c r="C18" s="92">
        <v>1553</v>
      </c>
      <c r="D18" s="92">
        <v>1827</v>
      </c>
      <c r="E18" s="92">
        <v>941</v>
      </c>
      <c r="F18" s="92">
        <v>14</v>
      </c>
      <c r="G18" s="92">
        <v>480</v>
      </c>
      <c r="H18" s="92">
        <v>59</v>
      </c>
      <c r="I18" s="92">
        <v>3411</v>
      </c>
      <c r="J18" s="92">
        <v>1553</v>
      </c>
      <c r="K18" s="92">
        <v>1785</v>
      </c>
      <c r="L18" s="92">
        <v>73</v>
      </c>
      <c r="M18" s="102"/>
      <c r="N18" s="102"/>
    </row>
    <row r="19" spans="1:14" s="89" customFormat="1" ht="12" customHeight="1">
      <c r="A19" s="13">
        <v>2011</v>
      </c>
      <c r="B19" s="92">
        <v>4902</v>
      </c>
      <c r="C19" s="92">
        <v>1569</v>
      </c>
      <c r="D19" s="92">
        <v>1909</v>
      </c>
      <c r="E19" s="92">
        <v>864</v>
      </c>
      <c r="F19" s="92">
        <v>13</v>
      </c>
      <c r="G19" s="92">
        <v>505</v>
      </c>
      <c r="H19" s="92">
        <v>42</v>
      </c>
      <c r="I19" s="92">
        <v>3483</v>
      </c>
      <c r="J19" s="92">
        <v>1569</v>
      </c>
      <c r="K19" s="92">
        <v>1858</v>
      </c>
      <c r="L19" s="92">
        <v>56</v>
      </c>
      <c r="M19" s="102"/>
      <c r="N19" s="102"/>
    </row>
    <row r="20" spans="1:14" s="89" customFormat="1" ht="12" customHeight="1">
      <c r="A20" s="13">
        <v>2012</v>
      </c>
      <c r="B20" s="361">
        <v>4954</v>
      </c>
      <c r="C20" s="361">
        <v>1494</v>
      </c>
      <c r="D20" s="361">
        <v>1961</v>
      </c>
      <c r="E20" s="361">
        <v>925</v>
      </c>
      <c r="F20" s="361">
        <v>14</v>
      </c>
      <c r="G20" s="361">
        <v>516</v>
      </c>
      <c r="H20" s="361">
        <v>44</v>
      </c>
      <c r="I20" s="361">
        <v>3460</v>
      </c>
      <c r="J20" s="361">
        <v>1494</v>
      </c>
      <c r="K20" s="361">
        <v>1908</v>
      </c>
      <c r="L20" s="361">
        <v>58</v>
      </c>
      <c r="M20" s="102"/>
      <c r="N20" s="102"/>
    </row>
    <row r="21" spans="1:14" s="89" customFormat="1" ht="12" customHeight="1">
      <c r="A21" s="13">
        <v>2013</v>
      </c>
      <c r="B21" s="392">
        <v>5130</v>
      </c>
      <c r="C21" s="392">
        <v>1525</v>
      </c>
      <c r="D21" s="392">
        <v>2079</v>
      </c>
      <c r="E21" s="392">
        <v>980</v>
      </c>
      <c r="F21" s="392">
        <v>16</v>
      </c>
      <c r="G21" s="392">
        <v>479</v>
      </c>
      <c r="H21" s="392">
        <v>51</v>
      </c>
      <c r="I21" s="392">
        <v>3614</v>
      </c>
      <c r="J21" s="392">
        <v>1525</v>
      </c>
      <c r="K21" s="392">
        <v>2023</v>
      </c>
      <c r="L21" s="392">
        <v>66</v>
      </c>
      <c r="M21" s="102"/>
      <c r="N21" s="102"/>
    </row>
    <row r="22" spans="1:14" s="89" customFormat="1" ht="12" customHeight="1">
      <c r="A22" s="13">
        <v>2014</v>
      </c>
      <c r="B22" s="392">
        <v>5542</v>
      </c>
      <c r="C22" s="392">
        <v>1693</v>
      </c>
      <c r="D22" s="392">
        <v>2299</v>
      </c>
      <c r="E22" s="392">
        <v>1006</v>
      </c>
      <c r="F22" s="392">
        <v>12</v>
      </c>
      <c r="G22" s="392">
        <v>487</v>
      </c>
      <c r="H22" s="392">
        <v>45</v>
      </c>
      <c r="I22" s="392">
        <v>3982</v>
      </c>
      <c r="J22" s="392">
        <v>1693</v>
      </c>
      <c r="K22" s="392">
        <v>2232</v>
      </c>
      <c r="L22" s="392">
        <v>57</v>
      </c>
      <c r="M22" s="102"/>
      <c r="N22" s="102"/>
    </row>
    <row r="23" spans="1:14" s="89" customFormat="1" ht="12" customHeight="1">
      <c r="A23" s="13">
        <v>2015</v>
      </c>
      <c r="B23" s="392">
        <v>5346</v>
      </c>
      <c r="C23" s="392">
        <v>1533</v>
      </c>
      <c r="D23" s="392">
        <v>2253</v>
      </c>
      <c r="E23" s="392">
        <v>1008</v>
      </c>
      <c r="F23" s="392">
        <v>12</v>
      </c>
      <c r="G23" s="392">
        <v>502</v>
      </c>
      <c r="H23" s="392">
        <v>38</v>
      </c>
      <c r="I23" s="392">
        <v>3771</v>
      </c>
      <c r="J23" s="392">
        <v>1533</v>
      </c>
      <c r="K23" s="392">
        <v>2187</v>
      </c>
      <c r="L23" s="392">
        <v>50</v>
      </c>
      <c r="M23" s="102"/>
      <c r="N23" s="102"/>
    </row>
    <row r="24" spans="1:14" s="89" customFormat="1" ht="12" customHeight="1">
      <c r="A24" s="13">
        <v>2016</v>
      </c>
      <c r="B24" s="392">
        <v>5512</v>
      </c>
      <c r="C24" s="392">
        <v>1524</v>
      </c>
      <c r="D24" s="392">
        <v>2356</v>
      </c>
      <c r="E24" s="392">
        <v>1083</v>
      </c>
      <c r="F24" s="392">
        <v>10</v>
      </c>
      <c r="G24" s="392">
        <v>506</v>
      </c>
      <c r="H24" s="392">
        <v>35</v>
      </c>
      <c r="I24" s="392">
        <v>3855</v>
      </c>
      <c r="J24" s="392">
        <v>1524</v>
      </c>
      <c r="K24" s="392">
        <v>2287</v>
      </c>
      <c r="L24" s="392">
        <v>45</v>
      </c>
      <c r="M24" s="102"/>
      <c r="N24" s="102"/>
    </row>
    <row r="25" spans="1:14" s="89" customFormat="1" ht="12" customHeight="1">
      <c r="A25" s="13">
        <v>2017</v>
      </c>
      <c r="B25" s="392">
        <v>5607</v>
      </c>
      <c r="C25" s="392">
        <v>1539</v>
      </c>
      <c r="D25" s="392">
        <v>2435</v>
      </c>
      <c r="E25" s="392">
        <v>1083</v>
      </c>
      <c r="F25" s="392">
        <v>6</v>
      </c>
      <c r="G25" s="392">
        <v>514</v>
      </c>
      <c r="H25" s="392">
        <v>31</v>
      </c>
      <c r="I25" s="392">
        <v>3933</v>
      </c>
      <c r="J25" s="392">
        <v>1539</v>
      </c>
      <c r="K25" s="392">
        <v>2357</v>
      </c>
      <c r="L25" s="392">
        <v>37</v>
      </c>
      <c r="M25" s="102"/>
      <c r="N25" s="102"/>
    </row>
    <row r="26" spans="1:14" s="89" customFormat="1" ht="12" customHeight="1">
      <c r="A26" s="13">
        <v>2018</v>
      </c>
      <c r="B26" s="92">
        <v>5614</v>
      </c>
      <c r="C26" s="92">
        <v>1563</v>
      </c>
      <c r="D26" s="92">
        <v>2372</v>
      </c>
      <c r="E26" s="92">
        <v>1224</v>
      </c>
      <c r="F26" s="92">
        <v>8</v>
      </c>
      <c r="G26" s="92">
        <v>420</v>
      </c>
      <c r="H26" s="92">
        <v>27</v>
      </c>
      <c r="I26" s="92">
        <v>3899</v>
      </c>
      <c r="J26" s="92">
        <v>1563</v>
      </c>
      <c r="K26" s="92">
        <v>2298</v>
      </c>
      <c r="L26" s="92">
        <v>38</v>
      </c>
      <c r="M26" s="102"/>
      <c r="N26" s="102"/>
    </row>
    <row r="27" spans="1:14" s="22" customFormat="1" ht="12" customHeight="1">
      <c r="A27" s="22" t="s">
        <v>690</v>
      </c>
      <c r="B27" s="1"/>
      <c r="C27" s="1"/>
      <c r="D27" s="1"/>
      <c r="E27" s="1"/>
      <c r="F27" s="1"/>
      <c r="G27" s="1"/>
    </row>
    <row r="28" spans="1:14" s="23" customFormat="1" ht="12" customHeight="1">
      <c r="A28" s="796" t="s">
        <v>294</v>
      </c>
      <c r="B28" s="810"/>
      <c r="C28" s="810"/>
      <c r="D28" s="810"/>
      <c r="E28" s="810"/>
      <c r="F28" s="810"/>
      <c r="G28" s="810"/>
      <c r="H28" s="810"/>
      <c r="I28" s="810"/>
      <c r="J28" s="810"/>
      <c r="K28" s="810"/>
      <c r="L28" s="810"/>
      <c r="M28" s="22"/>
      <c r="N28" s="22"/>
    </row>
    <row r="29" spans="1:14" s="23" customFormat="1" ht="12" customHeight="1">
      <c r="A29" s="23" t="s">
        <v>1386</v>
      </c>
      <c r="B29" s="215"/>
      <c r="C29" s="215"/>
      <c r="D29" s="215"/>
      <c r="E29" s="215"/>
      <c r="F29" s="215"/>
      <c r="G29" s="215"/>
      <c r="H29" s="215"/>
      <c r="I29" s="215"/>
      <c r="J29" s="215"/>
      <c r="K29" s="215"/>
      <c r="L29" s="215"/>
    </row>
    <row r="30" spans="1:14" s="54" customFormat="1" ht="12" customHeight="1">
      <c r="A30" s="23" t="s">
        <v>838</v>
      </c>
      <c r="B30" s="63"/>
      <c r="C30" s="63"/>
      <c r="D30" s="63"/>
      <c r="E30" s="63"/>
      <c r="F30" s="63"/>
      <c r="G30" s="63"/>
      <c r="H30" s="63"/>
      <c r="I30" s="63"/>
      <c r="J30" s="63"/>
    </row>
    <row r="31" spans="1:14" s="23" customFormat="1" ht="12" customHeight="1">
      <c r="A31" s="63"/>
      <c r="B31" s="124"/>
      <c r="C31" s="124"/>
      <c r="D31" s="124"/>
      <c r="E31" s="124"/>
      <c r="F31" s="124"/>
      <c r="G31" s="124"/>
      <c r="H31" s="124"/>
      <c r="I31" s="124"/>
      <c r="J31" s="124"/>
      <c r="K31" s="124"/>
      <c r="L31" s="124"/>
      <c r="M31" s="22"/>
      <c r="N31" s="22"/>
    </row>
    <row r="32" spans="1:14" ht="12" customHeight="1"/>
    <row r="33" spans="1:14" ht="36" customHeight="1">
      <c r="A33" s="766" t="s">
        <v>1504</v>
      </c>
      <c r="B33" s="731"/>
      <c r="C33" s="731"/>
      <c r="D33" s="731"/>
      <c r="E33" s="731"/>
      <c r="F33" s="731"/>
      <c r="G33" s="731"/>
      <c r="H33" s="731"/>
      <c r="I33" s="731"/>
      <c r="J33" s="731"/>
      <c r="K33" s="731"/>
      <c r="L33" s="731"/>
    </row>
    <row r="34" spans="1:14" ht="12" customHeight="1"/>
    <row r="35" spans="1:14" ht="12" customHeight="1">
      <c r="A35" s="705" t="s">
        <v>519</v>
      </c>
      <c r="B35" s="702" t="s">
        <v>520</v>
      </c>
      <c r="C35" s="703"/>
      <c r="D35" s="703"/>
      <c r="E35" s="703"/>
      <c r="F35" s="703"/>
      <c r="G35" s="703"/>
      <c r="H35" s="703"/>
      <c r="I35" s="703"/>
      <c r="J35" s="552"/>
    </row>
    <row r="36" spans="1:14" ht="12" customHeight="1">
      <c r="A36" s="705"/>
      <c r="B36" s="812" t="s">
        <v>1036</v>
      </c>
      <c r="C36" s="702" t="s">
        <v>1037</v>
      </c>
      <c r="D36" s="703"/>
      <c r="E36" s="703"/>
      <c r="F36" s="703"/>
      <c r="G36" s="703"/>
      <c r="H36" s="703"/>
      <c r="I36" s="703"/>
      <c r="J36" s="552"/>
    </row>
    <row r="37" spans="1:14" ht="30.6">
      <c r="A37" s="705"/>
      <c r="B37" s="704"/>
      <c r="C37" s="44" t="s">
        <v>521</v>
      </c>
      <c r="D37" s="47" t="s">
        <v>615</v>
      </c>
      <c r="E37" s="47" t="s">
        <v>747</v>
      </c>
      <c r="F37" s="47" t="s">
        <v>309</v>
      </c>
      <c r="G37" s="47" t="s">
        <v>716</v>
      </c>
      <c r="H37" s="44" t="s">
        <v>689</v>
      </c>
      <c r="I37" s="45" t="s">
        <v>1026</v>
      </c>
      <c r="J37" s="551"/>
    </row>
    <row r="38" spans="1:14" ht="12" customHeight="1">
      <c r="A38" s="705"/>
      <c r="B38" s="702" t="s">
        <v>965</v>
      </c>
      <c r="C38" s="703"/>
      <c r="D38" s="703"/>
      <c r="E38" s="703"/>
      <c r="F38" s="703"/>
      <c r="G38" s="703"/>
      <c r="H38" s="703"/>
      <c r="I38" s="703"/>
      <c r="J38" s="552"/>
    </row>
    <row r="39" spans="1:14" ht="12" customHeight="1">
      <c r="A39" s="72"/>
      <c r="B39" s="64"/>
      <c r="C39" s="64"/>
      <c r="D39" s="64"/>
      <c r="E39" s="64"/>
      <c r="F39" s="64"/>
      <c r="G39" s="64"/>
      <c r="H39" s="64"/>
      <c r="I39" s="64"/>
    </row>
    <row r="40" spans="1:14" s="89" customFormat="1" ht="12" customHeight="1">
      <c r="A40" s="13">
        <v>1990</v>
      </c>
      <c r="B40" s="74">
        <v>18939</v>
      </c>
      <c r="C40" s="74">
        <v>396</v>
      </c>
      <c r="D40" s="74">
        <v>2175</v>
      </c>
      <c r="E40" s="74">
        <v>2859</v>
      </c>
      <c r="F40" s="74">
        <v>203</v>
      </c>
      <c r="G40" s="74">
        <v>1269</v>
      </c>
      <c r="H40" s="74">
        <v>9347</v>
      </c>
      <c r="I40" s="74">
        <v>2690</v>
      </c>
      <c r="J40" s="74"/>
      <c r="K40" s="266"/>
      <c r="L40" s="266"/>
      <c r="M40" s="22"/>
      <c r="N40" s="22"/>
    </row>
    <row r="41" spans="1:14" s="89" customFormat="1" ht="12" customHeight="1">
      <c r="A41" s="13">
        <v>1991</v>
      </c>
      <c r="B41" s="74">
        <v>19292</v>
      </c>
      <c r="C41" s="74">
        <v>409</v>
      </c>
      <c r="D41" s="74">
        <v>1535</v>
      </c>
      <c r="E41" s="74">
        <v>3249</v>
      </c>
      <c r="F41" s="74">
        <v>244</v>
      </c>
      <c r="G41" s="74">
        <v>1502</v>
      </c>
      <c r="H41" s="74">
        <v>10122</v>
      </c>
      <c r="I41" s="74">
        <v>2231</v>
      </c>
      <c r="J41" s="74"/>
      <c r="K41" s="266"/>
      <c r="L41" s="266"/>
      <c r="M41" s="22"/>
      <c r="N41" s="22"/>
    </row>
    <row r="42" spans="1:14" s="89" customFormat="1" ht="12" customHeight="1">
      <c r="A42" s="13">
        <v>2004</v>
      </c>
      <c r="B42" s="74">
        <v>16277</v>
      </c>
      <c r="C42" s="74">
        <v>4</v>
      </c>
      <c r="D42" s="74">
        <v>50</v>
      </c>
      <c r="E42" s="74">
        <v>3380</v>
      </c>
      <c r="F42" s="74">
        <v>190</v>
      </c>
      <c r="G42" s="74">
        <v>3463</v>
      </c>
      <c r="H42" s="74">
        <v>6028</v>
      </c>
      <c r="I42" s="74">
        <v>3163</v>
      </c>
      <c r="J42" s="74"/>
      <c r="K42" s="266"/>
      <c r="L42" s="266"/>
      <c r="M42" s="22"/>
      <c r="N42" s="22"/>
    </row>
    <row r="43" spans="1:14" s="89" customFormat="1" ht="12" customHeight="1">
      <c r="A43" s="13">
        <v>2005</v>
      </c>
      <c r="B43" s="74">
        <v>15558</v>
      </c>
      <c r="C43" s="74">
        <v>2</v>
      </c>
      <c r="D43" s="74">
        <v>42</v>
      </c>
      <c r="E43" s="74">
        <v>3371</v>
      </c>
      <c r="F43" s="74">
        <v>162</v>
      </c>
      <c r="G43" s="74">
        <v>3154</v>
      </c>
      <c r="H43" s="74">
        <v>5541</v>
      </c>
      <c r="I43" s="74">
        <v>3286</v>
      </c>
      <c r="J43" s="74"/>
      <c r="K43" s="266"/>
      <c r="L43" s="266"/>
      <c r="M43" s="22"/>
      <c r="N43" s="22"/>
    </row>
    <row r="44" spans="1:14" s="89" customFormat="1" ht="12" customHeight="1">
      <c r="A44" s="13">
        <v>2006</v>
      </c>
      <c r="B44" s="74">
        <v>15302</v>
      </c>
      <c r="C44" s="74">
        <v>2</v>
      </c>
      <c r="D44" s="74">
        <v>44</v>
      </c>
      <c r="E44" s="74">
        <v>3570</v>
      </c>
      <c r="F44" s="74">
        <v>162</v>
      </c>
      <c r="G44" s="74">
        <v>2843</v>
      </c>
      <c r="H44" s="74">
        <v>5993</v>
      </c>
      <c r="I44" s="74">
        <v>2687</v>
      </c>
      <c r="J44" s="74"/>
      <c r="K44" s="266"/>
      <c r="L44" s="266"/>
      <c r="M44" s="22"/>
      <c r="N44" s="22"/>
    </row>
    <row r="45" spans="1:14" s="89" customFormat="1" ht="12" customHeight="1">
      <c r="A45" s="13">
        <v>2007</v>
      </c>
      <c r="B45" s="74">
        <v>13170</v>
      </c>
      <c r="C45" s="74">
        <v>1</v>
      </c>
      <c r="D45" s="74">
        <v>27</v>
      </c>
      <c r="E45" s="74">
        <v>1869</v>
      </c>
      <c r="F45" s="74">
        <v>157</v>
      </c>
      <c r="G45" s="74">
        <v>2590</v>
      </c>
      <c r="H45" s="74">
        <v>5874</v>
      </c>
      <c r="I45" s="74">
        <v>2652</v>
      </c>
      <c r="J45" s="74"/>
      <c r="K45" s="266"/>
      <c r="L45" s="266"/>
      <c r="M45" s="22"/>
      <c r="N45" s="22"/>
    </row>
    <row r="46" spans="1:14" s="89" customFormat="1" ht="12" customHeight="1">
      <c r="A46" s="13">
        <v>2008</v>
      </c>
      <c r="B46" s="74">
        <v>13831</v>
      </c>
      <c r="C46" s="74">
        <v>1</v>
      </c>
      <c r="D46" s="74">
        <v>65</v>
      </c>
      <c r="E46" s="74">
        <v>2758</v>
      </c>
      <c r="F46" s="74">
        <v>184</v>
      </c>
      <c r="G46" s="74">
        <v>2661</v>
      </c>
      <c r="H46" s="74">
        <v>5579</v>
      </c>
      <c r="I46" s="74">
        <v>2583</v>
      </c>
      <c r="J46" s="74"/>
      <c r="K46" s="266"/>
      <c r="L46" s="266"/>
      <c r="M46" s="22"/>
      <c r="N46" s="22"/>
    </row>
    <row r="47" spans="1:14" s="89" customFormat="1" ht="12" customHeight="1">
      <c r="A47" s="13">
        <v>2009</v>
      </c>
      <c r="B47" s="74">
        <v>13793</v>
      </c>
      <c r="C47" s="74">
        <v>0</v>
      </c>
      <c r="D47" s="74">
        <v>56</v>
      </c>
      <c r="E47" s="74">
        <v>2349</v>
      </c>
      <c r="F47" s="74">
        <v>186</v>
      </c>
      <c r="G47" s="74">
        <v>3379</v>
      </c>
      <c r="H47" s="74">
        <v>5173</v>
      </c>
      <c r="I47" s="74">
        <v>2649</v>
      </c>
      <c r="J47" s="74"/>
      <c r="K47" s="266"/>
      <c r="L47" s="266"/>
      <c r="M47" s="22"/>
      <c r="N47" s="22"/>
    </row>
    <row r="48" spans="1:14" s="89" customFormat="1" ht="12" customHeight="1">
      <c r="A48" s="13">
        <v>2010</v>
      </c>
      <c r="B48" s="74">
        <v>15815</v>
      </c>
      <c r="C48" s="74">
        <v>0</v>
      </c>
      <c r="D48" s="74">
        <v>67</v>
      </c>
      <c r="E48" s="74">
        <v>2396</v>
      </c>
      <c r="F48" s="74">
        <v>181</v>
      </c>
      <c r="G48" s="74">
        <v>3642</v>
      </c>
      <c r="H48" s="74">
        <v>6284</v>
      </c>
      <c r="I48" s="74">
        <v>3245</v>
      </c>
      <c r="J48" s="74"/>
      <c r="K48" s="266"/>
      <c r="L48" s="266"/>
      <c r="M48" s="22"/>
      <c r="N48" s="22"/>
    </row>
    <row r="49" spans="1:14" s="89" customFormat="1" ht="12" customHeight="1">
      <c r="A49" s="13">
        <v>2011</v>
      </c>
      <c r="B49" s="74">
        <v>13945</v>
      </c>
      <c r="C49" s="74">
        <v>0</v>
      </c>
      <c r="D49" s="74">
        <v>49</v>
      </c>
      <c r="E49" s="74">
        <v>1654</v>
      </c>
      <c r="F49" s="74">
        <v>211</v>
      </c>
      <c r="G49" s="74">
        <v>3014</v>
      </c>
      <c r="H49" s="74">
        <v>6356</v>
      </c>
      <c r="I49" s="74">
        <v>2661</v>
      </c>
      <c r="J49" s="74"/>
      <c r="K49" s="266"/>
      <c r="L49" s="266"/>
      <c r="M49" s="22"/>
      <c r="N49" s="22"/>
    </row>
    <row r="50" spans="1:14" s="89" customFormat="1" ht="12" customHeight="1">
      <c r="A50" s="13">
        <v>2012</v>
      </c>
      <c r="B50" s="74">
        <v>14226</v>
      </c>
      <c r="C50" s="74">
        <v>0</v>
      </c>
      <c r="D50" s="74">
        <v>46</v>
      </c>
      <c r="E50" s="74">
        <v>2026</v>
      </c>
      <c r="F50" s="74">
        <v>212</v>
      </c>
      <c r="G50" s="74">
        <v>2745</v>
      </c>
      <c r="H50" s="74">
        <v>6390</v>
      </c>
      <c r="I50" s="74">
        <v>2807</v>
      </c>
      <c r="J50" s="74"/>
      <c r="K50" s="266"/>
      <c r="L50" s="266"/>
      <c r="M50" s="363"/>
      <c r="N50" s="363"/>
    </row>
    <row r="51" spans="1:14" s="89" customFormat="1" ht="12" customHeight="1">
      <c r="A51" s="13">
        <v>2013</v>
      </c>
      <c r="B51" s="74">
        <v>14731</v>
      </c>
      <c r="C51" s="74">
        <v>0</v>
      </c>
      <c r="D51" s="74">
        <v>47</v>
      </c>
      <c r="E51" s="74">
        <v>2152</v>
      </c>
      <c r="F51" s="74">
        <v>196</v>
      </c>
      <c r="G51" s="74">
        <v>3149</v>
      </c>
      <c r="H51" s="74">
        <v>6323</v>
      </c>
      <c r="I51" s="74">
        <v>2863</v>
      </c>
      <c r="J51" s="74"/>
      <c r="K51" s="266"/>
      <c r="L51" s="266"/>
      <c r="M51" s="394"/>
      <c r="N51" s="394"/>
    </row>
    <row r="52" spans="1:14" s="89" customFormat="1" ht="12" customHeight="1">
      <c r="A52" s="13">
        <v>2014</v>
      </c>
      <c r="B52" s="74">
        <v>13232</v>
      </c>
      <c r="C52" s="74">
        <v>0</v>
      </c>
      <c r="D52" s="74">
        <v>31</v>
      </c>
      <c r="E52" s="74">
        <v>1793</v>
      </c>
      <c r="F52" s="74">
        <v>178</v>
      </c>
      <c r="G52" s="74">
        <v>2598</v>
      </c>
      <c r="H52" s="74">
        <v>6068</v>
      </c>
      <c r="I52" s="74">
        <v>2563</v>
      </c>
      <c r="J52" s="74"/>
      <c r="K52" s="266"/>
      <c r="L52" s="266"/>
      <c r="M52" s="394"/>
      <c r="N52" s="394"/>
    </row>
    <row r="53" spans="1:14" s="89" customFormat="1" ht="12" customHeight="1">
      <c r="A53" s="13">
        <v>2015</v>
      </c>
      <c r="B53" s="74">
        <v>12807</v>
      </c>
      <c r="C53" s="74" t="s">
        <v>1052</v>
      </c>
      <c r="D53" s="74">
        <v>31</v>
      </c>
      <c r="E53" s="74">
        <v>1769</v>
      </c>
      <c r="F53" s="74">
        <v>164</v>
      </c>
      <c r="G53" s="74">
        <v>2344</v>
      </c>
      <c r="H53" s="74">
        <v>5753</v>
      </c>
      <c r="I53" s="74">
        <v>2746</v>
      </c>
      <c r="J53" s="74"/>
      <c r="K53" s="266"/>
      <c r="L53" s="266"/>
      <c r="M53" s="394"/>
      <c r="N53" s="394"/>
    </row>
    <row r="54" spans="1:14" s="89" customFormat="1" ht="12" customHeight="1">
      <c r="A54" s="13">
        <v>2016</v>
      </c>
      <c r="B54" s="74">
        <v>13290</v>
      </c>
      <c r="C54" s="74" t="s">
        <v>1052</v>
      </c>
      <c r="D54" s="74">
        <v>31</v>
      </c>
      <c r="E54" s="74">
        <v>1703</v>
      </c>
      <c r="F54" s="74">
        <v>159</v>
      </c>
      <c r="G54" s="74">
        <v>2622</v>
      </c>
      <c r="H54" s="74">
        <v>5714</v>
      </c>
      <c r="I54" s="74">
        <v>3061</v>
      </c>
      <c r="J54" s="74"/>
      <c r="K54" s="266"/>
      <c r="L54" s="266"/>
      <c r="M54" s="394"/>
      <c r="N54" s="394"/>
    </row>
    <row r="55" spans="1:14" s="89" customFormat="1" ht="12" customHeight="1">
      <c r="A55" s="13">
        <v>2017</v>
      </c>
      <c r="B55" s="74">
        <v>12340</v>
      </c>
      <c r="C55" s="74" t="s">
        <v>1052</v>
      </c>
      <c r="D55" s="74">
        <v>32</v>
      </c>
      <c r="E55" s="74">
        <v>1708</v>
      </c>
      <c r="F55" s="74">
        <v>147</v>
      </c>
      <c r="G55" s="74">
        <v>2554</v>
      </c>
      <c r="H55" s="74">
        <v>5339</v>
      </c>
      <c r="I55" s="74">
        <v>2562</v>
      </c>
      <c r="J55" s="74"/>
      <c r="K55" s="266"/>
      <c r="L55" s="266"/>
      <c r="M55" s="394"/>
      <c r="N55" s="394"/>
    </row>
    <row r="56" spans="1:14" s="89" customFormat="1" ht="12" customHeight="1">
      <c r="A56" s="13">
        <v>2018</v>
      </c>
      <c r="B56" s="74">
        <v>11730</v>
      </c>
      <c r="C56" s="74" t="s">
        <v>1052</v>
      </c>
      <c r="D56" s="74">
        <v>30</v>
      </c>
      <c r="E56" s="74">
        <v>1449</v>
      </c>
      <c r="F56" s="74">
        <v>142</v>
      </c>
      <c r="G56" s="74">
        <v>2528</v>
      </c>
      <c r="H56" s="74">
        <v>5078</v>
      </c>
      <c r="I56" s="74">
        <v>2504</v>
      </c>
      <c r="J56" s="74"/>
      <c r="K56" s="266"/>
      <c r="L56" s="266"/>
      <c r="M56" s="22"/>
      <c r="N56" s="22"/>
    </row>
    <row r="57" spans="1:14" ht="12" customHeight="1">
      <c r="A57" s="22" t="s">
        <v>690</v>
      </c>
      <c r="B57" s="1"/>
      <c r="C57" s="1"/>
      <c r="D57" s="1"/>
      <c r="E57" s="1"/>
      <c r="F57" s="1"/>
      <c r="G57" s="1"/>
      <c r="H57" s="22"/>
      <c r="I57" s="22"/>
    </row>
    <row r="58" spans="1:14" ht="19.95" customHeight="1">
      <c r="A58" s="796" t="s">
        <v>1505</v>
      </c>
      <c r="B58" s="796"/>
      <c r="C58" s="796"/>
      <c r="D58" s="796"/>
      <c r="E58" s="796"/>
      <c r="F58" s="796"/>
      <c r="G58" s="796"/>
      <c r="H58" s="796"/>
      <c r="I58" s="796"/>
      <c r="J58" s="796"/>
      <c r="K58" s="810"/>
      <c r="L58" s="810"/>
    </row>
    <row r="59" spans="1:14" ht="12" customHeight="1">
      <c r="A59" s="126" t="s">
        <v>281</v>
      </c>
      <c r="B59" s="126"/>
      <c r="C59" s="126"/>
      <c r="D59" s="126"/>
      <c r="E59" s="126"/>
      <c r="F59" s="126"/>
      <c r="G59" s="126"/>
      <c r="H59" s="126"/>
      <c r="I59" s="126"/>
      <c r="J59" s="126"/>
      <c r="K59" s="126"/>
      <c r="L59" s="126"/>
    </row>
    <row r="60" spans="1:14" s="54" customFormat="1" ht="12" customHeight="1">
      <c r="A60" s="23" t="s">
        <v>838</v>
      </c>
      <c r="B60" s="63"/>
      <c r="C60" s="63"/>
      <c r="D60" s="63"/>
      <c r="E60" s="63"/>
      <c r="F60" s="63"/>
      <c r="G60" s="63"/>
      <c r="H60" s="63"/>
      <c r="I60" s="63"/>
      <c r="J60" s="63"/>
    </row>
  </sheetData>
  <mergeCells count="23">
    <mergeCell ref="A58:L58"/>
    <mergeCell ref="G6:G7"/>
    <mergeCell ref="H6:H7"/>
    <mergeCell ref="A33:L33"/>
    <mergeCell ref="A28:L28"/>
    <mergeCell ref="B35:I35"/>
    <mergeCell ref="C36:I36"/>
    <mergeCell ref="B38:I38"/>
    <mergeCell ref="A2:L2"/>
    <mergeCell ref="A35:A38"/>
    <mergeCell ref="B36:B37"/>
    <mergeCell ref="A4:A8"/>
    <mergeCell ref="B8:L8"/>
    <mergeCell ref="B5:B7"/>
    <mergeCell ref="C6:C7"/>
    <mergeCell ref="D6:D7"/>
    <mergeCell ref="E6:E7"/>
    <mergeCell ref="F6:F7"/>
    <mergeCell ref="B4:L4"/>
    <mergeCell ref="C5:H5"/>
    <mergeCell ref="I5:L5"/>
    <mergeCell ref="I6:I7"/>
    <mergeCell ref="J6:L6"/>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activeCell="A7" sqref="A7"/>
    </sheetView>
  </sheetViews>
  <sheetFormatPr baseColWidth="10" defaultColWidth="11.44140625" defaultRowHeight="13.2"/>
  <cols>
    <col min="1" max="1" width="6" style="5" customWidth="1"/>
    <col min="2" max="11" width="8.5546875" style="5" customWidth="1"/>
    <col min="12" max="12" width="10.6640625" style="5" customWidth="1"/>
    <col min="13" max="16384" width="11.44140625" style="5"/>
  </cols>
  <sheetData>
    <row r="1" spans="1:15" ht="12" customHeight="1">
      <c r="A1" s="398" t="s">
        <v>1012</v>
      </c>
      <c r="B1" s="49"/>
      <c r="C1" s="49"/>
      <c r="D1" s="49"/>
      <c r="E1" s="49"/>
      <c r="F1" s="49"/>
      <c r="G1" s="49"/>
      <c r="H1" s="49"/>
      <c r="I1" s="49"/>
      <c r="J1" s="49"/>
      <c r="K1" s="54"/>
      <c r="L1" s="54"/>
    </row>
    <row r="2" spans="1:15" ht="12" customHeight="1">
      <c r="A2" s="766" t="s">
        <v>1353</v>
      </c>
      <c r="B2" s="723"/>
      <c r="C2" s="723"/>
      <c r="D2" s="723"/>
      <c r="E2" s="723"/>
      <c r="F2" s="723"/>
      <c r="G2" s="723"/>
      <c r="H2" s="723"/>
      <c r="I2" s="723"/>
      <c r="J2" s="723"/>
      <c r="K2" s="723"/>
      <c r="L2" s="31"/>
    </row>
    <row r="3" spans="1:15" ht="12" customHeight="1"/>
    <row r="4" spans="1:15" ht="12" customHeight="1">
      <c r="A4" s="711" t="s">
        <v>1035</v>
      </c>
      <c r="B4" s="709" t="s">
        <v>211</v>
      </c>
      <c r="C4" s="709" t="s">
        <v>575</v>
      </c>
      <c r="D4" s="709" t="s">
        <v>217</v>
      </c>
      <c r="E4" s="709" t="s">
        <v>968</v>
      </c>
      <c r="F4" s="710"/>
      <c r="G4" s="710"/>
      <c r="H4" s="709" t="s">
        <v>222</v>
      </c>
      <c r="I4" s="710"/>
      <c r="J4" s="710"/>
    </row>
    <row r="5" spans="1:15" ht="24" customHeight="1">
      <c r="A5" s="711"/>
      <c r="B5" s="709"/>
      <c r="C5" s="709"/>
      <c r="D5" s="709"/>
      <c r="E5" s="47" t="s">
        <v>218</v>
      </c>
      <c r="F5" s="45" t="s">
        <v>219</v>
      </c>
      <c r="G5" s="45" t="s">
        <v>206</v>
      </c>
      <c r="H5" s="47" t="s">
        <v>220</v>
      </c>
      <c r="I5" s="45" t="s">
        <v>207</v>
      </c>
      <c r="J5" s="45" t="s">
        <v>221</v>
      </c>
    </row>
    <row r="6" spans="1:15" ht="12" customHeight="1">
      <c r="A6" s="711"/>
      <c r="B6" s="47" t="s">
        <v>174</v>
      </c>
      <c r="C6" s="709" t="s">
        <v>1029</v>
      </c>
      <c r="D6" s="709"/>
      <c r="E6" s="709"/>
      <c r="F6" s="709"/>
      <c r="G6" s="709"/>
      <c r="H6" s="709"/>
      <c r="I6" s="710"/>
      <c r="J6" s="710"/>
    </row>
    <row r="7" spans="1:15" ht="12" customHeight="1">
      <c r="A7" s="7"/>
      <c r="B7" s="7"/>
      <c r="C7" s="7"/>
      <c r="D7" s="7"/>
      <c r="E7" s="7"/>
      <c r="F7" s="7"/>
      <c r="G7" s="7"/>
      <c r="H7" s="7"/>
      <c r="I7" s="7"/>
      <c r="J7" s="7"/>
    </row>
    <row r="8" spans="1:15" s="486" customFormat="1" ht="12" customHeight="1">
      <c r="A8" s="487">
        <v>2006</v>
      </c>
      <c r="B8" s="493">
        <v>77</v>
      </c>
      <c r="C8" s="494" t="s">
        <v>1052</v>
      </c>
      <c r="D8" s="494">
        <v>60.4</v>
      </c>
      <c r="E8" s="494" t="s">
        <v>1052</v>
      </c>
      <c r="F8" s="494">
        <v>32.4</v>
      </c>
      <c r="G8" s="494">
        <v>28</v>
      </c>
      <c r="H8" s="494">
        <v>60.4</v>
      </c>
      <c r="I8" s="494" t="s">
        <v>1052</v>
      </c>
      <c r="J8" s="494" t="s">
        <v>1052</v>
      </c>
      <c r="L8" s="273"/>
      <c r="M8" s="549"/>
      <c r="N8" s="273"/>
      <c r="O8" s="549"/>
    </row>
    <row r="9" spans="1:15" s="315" customFormat="1" ht="12" customHeight="1">
      <c r="A9" s="317">
        <v>2013</v>
      </c>
      <c r="B9" s="227">
        <v>201</v>
      </c>
      <c r="C9" s="228" t="s">
        <v>1052</v>
      </c>
      <c r="D9" s="228">
        <v>75.3</v>
      </c>
      <c r="E9" s="228" t="s">
        <v>1052</v>
      </c>
      <c r="F9" s="228">
        <v>43.7</v>
      </c>
      <c r="G9" s="228">
        <v>31.6</v>
      </c>
      <c r="H9" s="228">
        <v>75.3</v>
      </c>
      <c r="I9" s="228" t="s">
        <v>1052</v>
      </c>
      <c r="J9" s="228" t="s">
        <v>1052</v>
      </c>
      <c r="L9" s="273"/>
      <c r="M9" s="549"/>
      <c r="N9" s="273"/>
      <c r="O9" s="549"/>
    </row>
    <row r="10" spans="1:15" s="362" customFormat="1" ht="12" customHeight="1">
      <c r="A10" s="364">
        <v>2014</v>
      </c>
      <c r="B10" s="227">
        <v>186</v>
      </c>
      <c r="C10" s="228" t="s">
        <v>1052</v>
      </c>
      <c r="D10" s="228">
        <v>61.1</v>
      </c>
      <c r="E10" s="228" t="s">
        <v>1052</v>
      </c>
      <c r="F10" s="228">
        <v>39.700000000000003</v>
      </c>
      <c r="G10" s="228">
        <v>21.4</v>
      </c>
      <c r="H10" s="228">
        <v>61.1</v>
      </c>
      <c r="I10" s="228" t="s">
        <v>1052</v>
      </c>
      <c r="J10" s="228" t="s">
        <v>1052</v>
      </c>
      <c r="L10" s="273"/>
      <c r="M10" s="549"/>
      <c r="N10" s="273"/>
      <c r="O10" s="549"/>
    </row>
    <row r="11" spans="1:15" s="457" customFormat="1" ht="12" customHeight="1">
      <c r="A11" s="463">
        <v>2015</v>
      </c>
      <c r="B11" s="227">
        <v>201</v>
      </c>
      <c r="C11" s="228" t="s">
        <v>1052</v>
      </c>
      <c r="D11" s="228">
        <v>64.3</v>
      </c>
      <c r="E11" s="228" t="s">
        <v>1052</v>
      </c>
      <c r="F11" s="228">
        <v>37.9</v>
      </c>
      <c r="G11" s="228">
        <v>26.4</v>
      </c>
      <c r="H11" s="228">
        <v>64.3</v>
      </c>
      <c r="I11" s="228" t="s">
        <v>1052</v>
      </c>
      <c r="J11" s="228" t="s">
        <v>1052</v>
      </c>
      <c r="L11" s="273"/>
      <c r="M11" s="549"/>
      <c r="N11" s="273"/>
      <c r="O11" s="549"/>
    </row>
    <row r="12" spans="1:15" s="569" customFormat="1" ht="12" customHeight="1">
      <c r="A12" s="574">
        <v>2016</v>
      </c>
      <c r="B12" s="227">
        <v>193</v>
      </c>
      <c r="C12" s="228" t="s">
        <v>1052</v>
      </c>
      <c r="D12" s="228">
        <v>58.7</v>
      </c>
      <c r="E12" s="228" t="s">
        <v>1052</v>
      </c>
      <c r="F12" s="228">
        <v>39.700000000000003</v>
      </c>
      <c r="G12" s="228">
        <v>19</v>
      </c>
      <c r="H12" s="228">
        <v>58.7</v>
      </c>
      <c r="I12" s="228" t="s">
        <v>1052</v>
      </c>
      <c r="J12" s="228" t="s">
        <v>1052</v>
      </c>
      <c r="L12" s="273"/>
      <c r="M12" s="549"/>
      <c r="N12" s="273"/>
      <c r="O12" s="549"/>
    </row>
    <row r="13" spans="1:15" s="587" customFormat="1" ht="12" customHeight="1">
      <c r="A13" s="588">
        <v>2017</v>
      </c>
      <c r="B13" s="227">
        <v>188</v>
      </c>
      <c r="C13" s="228" t="s">
        <v>1052</v>
      </c>
      <c r="D13" s="228">
        <v>67.5</v>
      </c>
      <c r="E13" s="228" t="s">
        <v>1052</v>
      </c>
      <c r="F13" s="228">
        <v>45.7</v>
      </c>
      <c r="G13" s="228">
        <v>21.9</v>
      </c>
      <c r="H13" s="228">
        <v>67.5</v>
      </c>
      <c r="I13" s="228" t="s">
        <v>1052</v>
      </c>
      <c r="J13" s="228" t="s">
        <v>1052</v>
      </c>
      <c r="L13" s="273"/>
      <c r="M13" s="549"/>
      <c r="N13" s="273"/>
      <c r="O13" s="549"/>
    </row>
    <row r="14" spans="1:15" s="642" customFormat="1" ht="12" customHeight="1">
      <c r="A14" s="647">
        <v>2018</v>
      </c>
      <c r="B14" s="227">
        <v>179</v>
      </c>
      <c r="C14" s="228" t="s">
        <v>1052</v>
      </c>
      <c r="D14" s="228">
        <v>68.5</v>
      </c>
      <c r="E14" s="228" t="s">
        <v>1052</v>
      </c>
      <c r="F14" s="228">
        <v>44.5</v>
      </c>
      <c r="G14" s="228">
        <v>24</v>
      </c>
      <c r="H14" s="228">
        <v>68.5</v>
      </c>
      <c r="I14" s="228" t="s">
        <v>1052</v>
      </c>
      <c r="J14" s="228" t="s">
        <v>1052</v>
      </c>
      <c r="L14" s="273"/>
      <c r="M14" s="549"/>
      <c r="N14" s="273"/>
      <c r="O14" s="549"/>
    </row>
    <row r="15" spans="1:15" s="520" customFormat="1" ht="12" customHeight="1">
      <c r="A15" s="521">
        <v>2019</v>
      </c>
      <c r="B15" s="227">
        <v>164</v>
      </c>
      <c r="C15" s="228" t="s">
        <v>1052</v>
      </c>
      <c r="D15" s="228">
        <v>76.8</v>
      </c>
      <c r="E15" s="228" t="s">
        <v>1052</v>
      </c>
      <c r="F15" s="228">
        <v>50.2</v>
      </c>
      <c r="G15" s="228">
        <v>26.6</v>
      </c>
      <c r="H15" s="228">
        <v>76.8</v>
      </c>
      <c r="I15" s="228" t="s">
        <v>1052</v>
      </c>
      <c r="J15" s="228" t="s">
        <v>1052</v>
      </c>
      <c r="L15" s="273"/>
      <c r="M15" s="549"/>
      <c r="N15" s="273"/>
      <c r="O15" s="549"/>
    </row>
    <row r="16" spans="1:15" ht="12" customHeight="1">
      <c r="A16" s="1" t="s">
        <v>690</v>
      </c>
      <c r="B16" s="10"/>
      <c r="C16" s="10"/>
      <c r="D16" s="10"/>
      <c r="E16" s="10"/>
      <c r="F16" s="10"/>
      <c r="G16" s="10"/>
      <c r="H16" s="10"/>
      <c r="I16" s="10"/>
      <c r="J16" s="10"/>
    </row>
    <row r="17" spans="1:14" s="486" customFormat="1" ht="30" customHeight="1">
      <c r="A17" s="787" t="s">
        <v>1510</v>
      </c>
      <c r="B17" s="787"/>
      <c r="C17" s="787"/>
      <c r="D17" s="787"/>
      <c r="E17" s="787"/>
      <c r="F17" s="787"/>
      <c r="G17" s="787"/>
      <c r="H17" s="787"/>
      <c r="I17" s="787"/>
      <c r="J17" s="787"/>
      <c r="K17" s="787"/>
      <c r="L17" s="485"/>
    </row>
    <row r="18" spans="1:14" s="486" customFormat="1" ht="12" customHeight="1">
      <c r="A18" s="787" t="s">
        <v>1273</v>
      </c>
      <c r="B18" s="787"/>
      <c r="C18" s="787"/>
      <c r="D18" s="787"/>
      <c r="E18" s="787"/>
      <c r="F18" s="787"/>
      <c r="G18" s="787"/>
      <c r="H18" s="787"/>
      <c r="I18" s="787"/>
      <c r="J18" s="787"/>
      <c r="K18" s="787"/>
      <c r="L18" s="485"/>
    </row>
    <row r="19" spans="1:14" ht="12" customHeight="1">
      <c r="A19" s="10" t="s">
        <v>194</v>
      </c>
      <c r="B19" s="23"/>
      <c r="C19" s="23"/>
      <c r="D19" s="23"/>
      <c r="E19" s="23"/>
      <c r="F19" s="23"/>
      <c r="G19" s="23"/>
      <c r="H19" s="23"/>
      <c r="I19" s="23"/>
      <c r="J19" s="23"/>
      <c r="K19" s="21"/>
      <c r="L19" s="21"/>
    </row>
    <row r="20" spans="1:14" ht="12" customHeight="1">
      <c r="A20" s="11"/>
      <c r="B20" s="17"/>
      <c r="C20" s="17"/>
      <c r="D20" s="17"/>
      <c r="E20" s="17"/>
      <c r="F20" s="17"/>
      <c r="G20" s="17"/>
      <c r="H20" s="17"/>
      <c r="I20" s="17"/>
      <c r="J20" s="17"/>
    </row>
    <row r="21" spans="1:14" ht="12" customHeight="1">
      <c r="A21" s="11"/>
      <c r="B21" s="17"/>
      <c r="C21" s="17"/>
      <c r="D21" s="17"/>
      <c r="E21" s="17"/>
      <c r="F21" s="17"/>
      <c r="G21" s="17"/>
      <c r="H21" s="17"/>
      <c r="I21" s="17"/>
      <c r="J21" s="17"/>
    </row>
    <row r="22" spans="1:14" ht="12" customHeight="1">
      <c r="A22" s="766" t="s">
        <v>1354</v>
      </c>
      <c r="B22" s="723"/>
      <c r="C22" s="723"/>
      <c r="D22" s="723"/>
      <c r="E22" s="723"/>
      <c r="F22" s="723"/>
      <c r="G22" s="723"/>
      <c r="H22" s="723"/>
      <c r="I22" s="723"/>
      <c r="J22" s="723"/>
      <c r="K22" s="723"/>
      <c r="L22" s="31"/>
    </row>
    <row r="23" spans="1:14" ht="12" customHeight="1"/>
    <row r="24" spans="1:14" ht="12" customHeight="1">
      <c r="A24" s="711" t="s">
        <v>1035</v>
      </c>
      <c r="B24" s="709" t="s">
        <v>82</v>
      </c>
      <c r="C24" s="709"/>
      <c r="D24" s="709" t="s">
        <v>968</v>
      </c>
      <c r="E24" s="709"/>
      <c r="F24" s="709"/>
      <c r="G24" s="709"/>
      <c r="H24" s="709"/>
      <c r="I24" s="709"/>
      <c r="J24" s="709"/>
      <c r="K24" s="710"/>
    </row>
    <row r="25" spans="1:14" ht="24" customHeight="1">
      <c r="A25" s="711"/>
      <c r="B25" s="709"/>
      <c r="C25" s="709"/>
      <c r="D25" s="709" t="s">
        <v>788</v>
      </c>
      <c r="E25" s="709"/>
      <c r="F25" s="709" t="s">
        <v>789</v>
      </c>
      <c r="G25" s="709"/>
      <c r="H25" s="709" t="s">
        <v>223</v>
      </c>
      <c r="I25" s="709"/>
      <c r="J25" s="709" t="s">
        <v>790</v>
      </c>
      <c r="K25" s="710"/>
    </row>
    <row r="26" spans="1:14" ht="12" customHeight="1">
      <c r="A26" s="711"/>
      <c r="B26" s="709" t="s">
        <v>1029</v>
      </c>
      <c r="C26" s="709"/>
      <c r="D26" s="709"/>
      <c r="E26" s="709"/>
      <c r="F26" s="709"/>
      <c r="G26" s="709"/>
      <c r="H26" s="709"/>
      <c r="I26" s="709"/>
      <c r="J26" s="709"/>
      <c r="K26" s="710"/>
    </row>
    <row r="27" spans="1:14" ht="12" customHeight="1">
      <c r="A27" s="7"/>
      <c r="B27" s="792"/>
      <c r="C27" s="792"/>
      <c r="D27" s="792"/>
      <c r="E27" s="792"/>
      <c r="F27" s="792"/>
      <c r="G27" s="792"/>
      <c r="H27" s="792"/>
      <c r="I27" s="792"/>
      <c r="J27" s="792"/>
      <c r="K27" s="792"/>
    </row>
    <row r="28" spans="1:14" s="486" customFormat="1" ht="12" customHeight="1">
      <c r="A28" s="503">
        <v>2006</v>
      </c>
      <c r="B28" s="815">
        <v>60.4</v>
      </c>
      <c r="C28" s="815"/>
      <c r="D28" s="815">
        <v>17.3</v>
      </c>
      <c r="E28" s="815"/>
      <c r="F28" s="815">
        <v>19.7</v>
      </c>
      <c r="G28" s="815"/>
      <c r="H28" s="815">
        <v>4.7</v>
      </c>
      <c r="I28" s="815"/>
      <c r="J28" s="815">
        <v>18.7</v>
      </c>
      <c r="K28" s="815"/>
      <c r="M28" s="273"/>
      <c r="N28" s="549"/>
    </row>
    <row r="29" spans="1:14" s="89" customFormat="1" ht="12" customHeight="1">
      <c r="A29" s="503">
        <v>2013</v>
      </c>
      <c r="B29" s="815">
        <v>75.3</v>
      </c>
      <c r="C29" s="815"/>
      <c r="D29" s="815">
        <v>18.3</v>
      </c>
      <c r="E29" s="815"/>
      <c r="F29" s="815">
        <v>21.9</v>
      </c>
      <c r="G29" s="815"/>
      <c r="H29" s="815" t="s">
        <v>83</v>
      </c>
      <c r="I29" s="815"/>
      <c r="J29" s="815" t="s">
        <v>83</v>
      </c>
      <c r="K29" s="815"/>
      <c r="M29" s="273"/>
      <c r="N29" s="549"/>
    </row>
    <row r="30" spans="1:14" s="89" customFormat="1" ht="12" customHeight="1">
      <c r="A30" s="503">
        <v>2014</v>
      </c>
      <c r="B30" s="815">
        <v>61.1</v>
      </c>
      <c r="C30" s="815"/>
      <c r="D30" s="815">
        <v>16.899999999999999</v>
      </c>
      <c r="E30" s="815"/>
      <c r="F30" s="815">
        <v>10.9</v>
      </c>
      <c r="G30" s="815"/>
      <c r="H30" s="815">
        <v>11.8</v>
      </c>
      <c r="I30" s="815"/>
      <c r="J30" s="815">
        <v>21.5</v>
      </c>
      <c r="K30" s="815"/>
      <c r="L30" s="264"/>
      <c r="M30" s="273"/>
      <c r="N30" s="549"/>
    </row>
    <row r="31" spans="1:14" s="89" customFormat="1" ht="12" customHeight="1">
      <c r="A31" s="503">
        <v>2015</v>
      </c>
      <c r="B31" s="815">
        <v>64.3</v>
      </c>
      <c r="C31" s="815"/>
      <c r="D31" s="815">
        <v>18.600000000000001</v>
      </c>
      <c r="E31" s="815"/>
      <c r="F31" s="815">
        <v>13.7</v>
      </c>
      <c r="G31" s="815"/>
      <c r="H31" s="815">
        <v>11.4</v>
      </c>
      <c r="I31" s="815"/>
      <c r="J31" s="815">
        <v>20.7</v>
      </c>
      <c r="K31" s="815"/>
      <c r="L31" s="264"/>
      <c r="M31" s="273"/>
      <c r="N31" s="549"/>
    </row>
    <row r="32" spans="1:14" s="89" customFormat="1" ht="12" customHeight="1">
      <c r="A32" s="574">
        <v>2016</v>
      </c>
      <c r="B32" s="815">
        <v>58.7</v>
      </c>
      <c r="C32" s="815"/>
      <c r="D32" s="815">
        <v>19.399999999999999</v>
      </c>
      <c r="E32" s="815"/>
      <c r="F32" s="815">
        <v>10</v>
      </c>
      <c r="G32" s="815"/>
      <c r="H32" s="815">
        <v>10.5</v>
      </c>
      <c r="I32" s="815"/>
      <c r="J32" s="815">
        <v>18.899999999999999</v>
      </c>
      <c r="K32" s="815"/>
      <c r="L32" s="264"/>
      <c r="M32" s="273"/>
      <c r="N32" s="549"/>
    </row>
    <row r="33" spans="1:14" s="89" customFormat="1" ht="12" customHeight="1">
      <c r="A33" s="588">
        <v>2017</v>
      </c>
      <c r="B33" s="815">
        <v>67.5</v>
      </c>
      <c r="C33" s="815"/>
      <c r="D33" s="815">
        <v>18.100000000000001</v>
      </c>
      <c r="E33" s="815"/>
      <c r="F33" s="815">
        <v>11.7</v>
      </c>
      <c r="G33" s="815"/>
      <c r="H33" s="815">
        <v>12.9</v>
      </c>
      <c r="I33" s="815"/>
      <c r="J33" s="815">
        <v>24.8</v>
      </c>
      <c r="K33" s="815"/>
      <c r="L33" s="264"/>
      <c r="M33" s="273"/>
      <c r="N33" s="549"/>
    </row>
    <row r="34" spans="1:14" s="89" customFormat="1" ht="12" customHeight="1">
      <c r="A34" s="647">
        <v>2018</v>
      </c>
      <c r="B34" s="815">
        <v>68.5</v>
      </c>
      <c r="C34" s="815"/>
      <c r="D34" s="815">
        <v>18.8</v>
      </c>
      <c r="E34" s="815"/>
      <c r="F34" s="815">
        <v>10.6</v>
      </c>
      <c r="G34" s="815"/>
      <c r="H34" s="815">
        <v>16.2</v>
      </c>
      <c r="I34" s="815"/>
      <c r="J34" s="815">
        <v>22.9</v>
      </c>
      <c r="K34" s="815"/>
      <c r="L34" s="264"/>
      <c r="M34" s="273"/>
      <c r="N34" s="549"/>
    </row>
    <row r="35" spans="1:14" s="89" customFormat="1" ht="12" customHeight="1">
      <c r="A35" s="521">
        <v>2019</v>
      </c>
      <c r="B35" s="815">
        <v>76.8</v>
      </c>
      <c r="C35" s="815">
        <v>76.8</v>
      </c>
      <c r="D35" s="815">
        <v>23.5</v>
      </c>
      <c r="E35" s="815"/>
      <c r="F35" s="815">
        <v>10.4</v>
      </c>
      <c r="G35" s="815"/>
      <c r="H35" s="815" t="s">
        <v>83</v>
      </c>
      <c r="I35" s="815"/>
      <c r="J35" s="815" t="s">
        <v>83</v>
      </c>
      <c r="K35" s="815"/>
      <c r="L35" s="264"/>
      <c r="M35" s="273"/>
      <c r="N35" s="549"/>
    </row>
    <row r="36" spans="1:14" ht="12" customHeight="1">
      <c r="A36" s="1" t="s">
        <v>690</v>
      </c>
      <c r="B36" s="10"/>
      <c r="C36" s="10"/>
      <c r="D36" s="10"/>
      <c r="E36" s="10"/>
      <c r="F36" s="10"/>
      <c r="G36" s="10"/>
      <c r="H36" s="10"/>
      <c r="I36" s="10"/>
      <c r="J36" s="10"/>
    </row>
    <row r="37" spans="1:14" s="486" customFormat="1" ht="30" customHeight="1">
      <c r="A37" s="787" t="s">
        <v>1510</v>
      </c>
      <c r="B37" s="787"/>
      <c r="C37" s="787"/>
      <c r="D37" s="787"/>
      <c r="E37" s="787"/>
      <c r="F37" s="787"/>
      <c r="G37" s="787"/>
      <c r="H37" s="787"/>
      <c r="I37" s="787"/>
      <c r="J37" s="787"/>
      <c r="K37" s="787"/>
      <c r="L37" s="485"/>
    </row>
    <row r="38" spans="1:14" s="486" customFormat="1" ht="12" customHeight="1">
      <c r="A38" s="787" t="s">
        <v>1173</v>
      </c>
      <c r="B38" s="787"/>
      <c r="C38" s="787"/>
      <c r="D38" s="787"/>
      <c r="E38" s="787"/>
      <c r="F38" s="787"/>
      <c r="G38" s="787"/>
      <c r="H38" s="787"/>
      <c r="I38" s="787"/>
      <c r="J38" s="787"/>
      <c r="K38" s="787"/>
      <c r="L38" s="485"/>
    </row>
    <row r="39" spans="1:14" s="486" customFormat="1" ht="12" customHeight="1">
      <c r="A39" s="787" t="s">
        <v>1085</v>
      </c>
      <c r="B39" s="787"/>
      <c r="C39" s="787"/>
      <c r="D39" s="787"/>
      <c r="E39" s="787"/>
      <c r="F39" s="787"/>
      <c r="G39" s="787"/>
      <c r="H39" s="787"/>
      <c r="I39" s="787"/>
      <c r="J39" s="787"/>
      <c r="K39" s="787"/>
      <c r="L39" s="485"/>
    </row>
    <row r="40" spans="1:14" ht="12" customHeight="1">
      <c r="A40" s="10" t="s">
        <v>194</v>
      </c>
      <c r="B40" s="23"/>
      <c r="C40" s="23"/>
      <c r="D40" s="23"/>
      <c r="E40" s="23"/>
      <c r="F40" s="23"/>
      <c r="G40" s="23"/>
      <c r="H40" s="23"/>
      <c r="I40" s="23"/>
      <c r="J40" s="23"/>
      <c r="K40" s="21"/>
      <c r="L40" s="21"/>
    </row>
    <row r="41" spans="1:14" ht="12" customHeight="1"/>
    <row r="42" spans="1:14" ht="12" customHeight="1"/>
    <row r="43" spans="1:14" ht="12" customHeight="1">
      <c r="A43" s="766" t="s">
        <v>1355</v>
      </c>
      <c r="B43" s="723"/>
      <c r="C43" s="723"/>
      <c r="D43" s="723"/>
      <c r="E43" s="723"/>
      <c r="F43" s="723"/>
      <c r="G43" s="723"/>
      <c r="H43" s="723"/>
      <c r="I43" s="723"/>
      <c r="J43" s="723"/>
      <c r="K43" s="723"/>
    </row>
    <row r="44" spans="1:14" ht="12" customHeight="1"/>
    <row r="45" spans="1:14" ht="12" customHeight="1">
      <c r="A45" s="711" t="s">
        <v>1035</v>
      </c>
      <c r="B45" s="709" t="s">
        <v>224</v>
      </c>
      <c r="C45" s="709"/>
      <c r="D45" s="709"/>
      <c r="E45" s="709"/>
      <c r="F45" s="709" t="s">
        <v>225</v>
      </c>
      <c r="G45" s="709"/>
      <c r="H45" s="709"/>
      <c r="I45" s="710"/>
    </row>
    <row r="46" spans="1:14" ht="24" customHeight="1">
      <c r="A46" s="711"/>
      <c r="B46" s="709" t="s">
        <v>1029</v>
      </c>
      <c r="C46" s="709"/>
      <c r="D46" s="709" t="s">
        <v>208</v>
      </c>
      <c r="E46" s="709"/>
      <c r="F46" s="709" t="s">
        <v>346</v>
      </c>
      <c r="G46" s="709"/>
      <c r="H46" s="709" t="s">
        <v>208</v>
      </c>
      <c r="I46" s="710"/>
    </row>
    <row r="47" spans="1:14" ht="12" customHeight="1">
      <c r="A47" s="7"/>
      <c r="B47" s="792"/>
      <c r="C47" s="792"/>
      <c r="D47" s="792"/>
      <c r="E47" s="792"/>
      <c r="F47" s="792"/>
      <c r="G47" s="792"/>
      <c r="H47" s="792"/>
      <c r="I47" s="792"/>
    </row>
    <row r="48" spans="1:14" s="486" customFormat="1" ht="12" customHeight="1">
      <c r="A48" s="503">
        <v>2006</v>
      </c>
      <c r="B48" s="815">
        <v>60.4</v>
      </c>
      <c r="C48" s="815"/>
      <c r="D48" s="817">
        <v>100</v>
      </c>
      <c r="E48" s="817"/>
      <c r="F48" s="815">
        <v>112.8</v>
      </c>
      <c r="G48" s="815"/>
      <c r="H48" s="817">
        <v>100</v>
      </c>
      <c r="I48" s="817"/>
    </row>
    <row r="49" spans="1:12" s="315" customFormat="1" ht="12" customHeight="1">
      <c r="A49" s="503">
        <v>2013</v>
      </c>
      <c r="B49" s="815">
        <v>75.3</v>
      </c>
      <c r="C49" s="815"/>
      <c r="D49" s="816">
        <v>124.7</v>
      </c>
      <c r="E49" s="816"/>
      <c r="F49" s="815">
        <v>155.9</v>
      </c>
      <c r="G49" s="815"/>
      <c r="H49" s="816">
        <v>138.19999999999999</v>
      </c>
      <c r="I49" s="816"/>
    </row>
    <row r="50" spans="1:12" s="362" customFormat="1" ht="12" customHeight="1">
      <c r="A50" s="503">
        <v>2014</v>
      </c>
      <c r="B50" s="815">
        <v>61.1</v>
      </c>
      <c r="C50" s="815"/>
      <c r="D50" s="816">
        <v>101.2</v>
      </c>
      <c r="E50" s="816"/>
      <c r="F50" s="815">
        <v>118.8</v>
      </c>
      <c r="G50" s="815"/>
      <c r="H50" s="816">
        <v>105.3</v>
      </c>
      <c r="I50" s="816"/>
    </row>
    <row r="51" spans="1:12" s="457" customFormat="1" ht="12" customHeight="1">
      <c r="A51" s="503">
        <v>2015</v>
      </c>
      <c r="B51" s="815">
        <v>64.3</v>
      </c>
      <c r="C51" s="815"/>
      <c r="D51" s="816">
        <v>106.5</v>
      </c>
      <c r="E51" s="816"/>
      <c r="F51" s="815">
        <v>129.69999999999999</v>
      </c>
      <c r="G51" s="815"/>
      <c r="H51" s="816">
        <v>115</v>
      </c>
      <c r="I51" s="816"/>
    </row>
    <row r="52" spans="1:12" s="569" customFormat="1" ht="12" customHeight="1">
      <c r="A52" s="574">
        <v>2016</v>
      </c>
      <c r="B52" s="815">
        <v>58.7</v>
      </c>
      <c r="C52" s="815"/>
      <c r="D52" s="816">
        <v>97.2</v>
      </c>
      <c r="E52" s="816"/>
      <c r="F52" s="815">
        <v>108.2</v>
      </c>
      <c r="G52" s="815"/>
      <c r="H52" s="816">
        <v>95.9</v>
      </c>
      <c r="I52" s="816"/>
    </row>
    <row r="53" spans="1:12" s="587" customFormat="1" ht="12" customHeight="1">
      <c r="A53" s="588">
        <v>2017</v>
      </c>
      <c r="B53" s="815">
        <v>67.5</v>
      </c>
      <c r="C53" s="815"/>
      <c r="D53" s="816">
        <v>111.8</v>
      </c>
      <c r="E53" s="816"/>
      <c r="F53" s="815">
        <v>128.80000000000001</v>
      </c>
      <c r="G53" s="815"/>
      <c r="H53" s="816">
        <v>114.2</v>
      </c>
      <c r="I53" s="816"/>
    </row>
    <row r="54" spans="1:12" s="642" customFormat="1" ht="12" customHeight="1">
      <c r="A54" s="647">
        <v>2018</v>
      </c>
      <c r="B54" s="815">
        <v>68.5</v>
      </c>
      <c r="C54" s="815"/>
      <c r="D54" s="816">
        <v>113.4</v>
      </c>
      <c r="E54" s="816"/>
      <c r="F54" s="815">
        <v>120.4</v>
      </c>
      <c r="G54" s="815"/>
      <c r="H54" s="816">
        <v>106.7</v>
      </c>
      <c r="I54" s="816"/>
    </row>
    <row r="55" spans="1:12" s="520" customFormat="1" ht="12" customHeight="1">
      <c r="A55" s="521">
        <v>2019</v>
      </c>
      <c r="B55" s="815">
        <v>76.8</v>
      </c>
      <c r="C55" s="815"/>
      <c r="D55" s="816">
        <v>127.2</v>
      </c>
      <c r="E55" s="816"/>
      <c r="F55" s="815">
        <v>136</v>
      </c>
      <c r="G55" s="815"/>
      <c r="H55" s="816">
        <v>120.6</v>
      </c>
      <c r="I55" s="816"/>
    </row>
    <row r="56" spans="1:12" ht="12" customHeight="1">
      <c r="A56" s="1" t="s">
        <v>690</v>
      </c>
      <c r="B56" s="10"/>
      <c r="C56" s="10"/>
      <c r="D56" s="10"/>
      <c r="E56" s="10"/>
    </row>
    <row r="57" spans="1:12" s="486" customFormat="1" ht="30" customHeight="1">
      <c r="A57" s="787" t="s">
        <v>1510</v>
      </c>
      <c r="B57" s="787"/>
      <c r="C57" s="787"/>
      <c r="D57" s="787"/>
      <c r="E57" s="787"/>
      <c r="F57" s="787"/>
      <c r="G57" s="787"/>
      <c r="H57" s="787"/>
      <c r="I57" s="787"/>
      <c r="J57" s="787"/>
      <c r="K57" s="787"/>
      <c r="L57" s="485"/>
    </row>
    <row r="58" spans="1:12" s="486" customFormat="1" ht="21" customHeight="1">
      <c r="A58" s="787" t="s">
        <v>1511</v>
      </c>
      <c r="B58" s="787"/>
      <c r="C58" s="787"/>
      <c r="D58" s="787"/>
      <c r="E58" s="787"/>
      <c r="F58" s="787"/>
      <c r="G58" s="787"/>
      <c r="H58" s="787"/>
      <c r="I58" s="787"/>
      <c r="J58" s="787"/>
      <c r="K58" s="787"/>
      <c r="L58" s="485"/>
    </row>
    <row r="59" spans="1:12" ht="12" customHeight="1">
      <c r="A59" s="10" t="s">
        <v>194</v>
      </c>
      <c r="B59" s="23"/>
      <c r="C59" s="23"/>
      <c r="D59" s="23"/>
      <c r="E59" s="21"/>
      <c r="F59" s="21"/>
    </row>
  </sheetData>
  <mergeCells count="113">
    <mergeCell ref="F54:G54"/>
    <mergeCell ref="H54:I54"/>
    <mergeCell ref="B32:C32"/>
    <mergeCell ref="D32:E32"/>
    <mergeCell ref="F32:G32"/>
    <mergeCell ref="H32:I32"/>
    <mergeCell ref="J32:K32"/>
    <mergeCell ref="B52:C52"/>
    <mergeCell ref="D52:E52"/>
    <mergeCell ref="F52:G52"/>
    <mergeCell ref="H52:I52"/>
    <mergeCell ref="F35:G35"/>
    <mergeCell ref="H35:I35"/>
    <mergeCell ref="J35:K35"/>
    <mergeCell ref="F46:G46"/>
    <mergeCell ref="A43:K43"/>
    <mergeCell ref="B45:E45"/>
    <mergeCell ref="A37:K37"/>
    <mergeCell ref="A38:K38"/>
    <mergeCell ref="H47:I47"/>
    <mergeCell ref="B47:C47"/>
    <mergeCell ref="A39:K39"/>
    <mergeCell ref="H46:I46"/>
    <mergeCell ref="A45:A46"/>
    <mergeCell ref="D31:E31"/>
    <mergeCell ref="F31:G31"/>
    <mergeCell ref="H29:I29"/>
    <mergeCell ref="J30:K30"/>
    <mergeCell ref="J29:K29"/>
    <mergeCell ref="F30:G30"/>
    <mergeCell ref="H30:I30"/>
    <mergeCell ref="B31:C31"/>
    <mergeCell ref="B55:C55"/>
    <mergeCell ref="D55:E55"/>
    <mergeCell ref="F55:G55"/>
    <mergeCell ref="H55:I55"/>
    <mergeCell ref="F50:G50"/>
    <mergeCell ref="H50:I50"/>
    <mergeCell ref="B49:C49"/>
    <mergeCell ref="D49:E49"/>
    <mergeCell ref="B51:C51"/>
    <mergeCell ref="D51:E51"/>
    <mergeCell ref="F51:G51"/>
    <mergeCell ref="H51:I51"/>
    <mergeCell ref="B50:C50"/>
    <mergeCell ref="D50:E50"/>
    <mergeCell ref="B54:C54"/>
    <mergeCell ref="D54:E54"/>
    <mergeCell ref="A2:K2"/>
    <mergeCell ref="A22:K22"/>
    <mergeCell ref="J27:K27"/>
    <mergeCell ref="B27:C27"/>
    <mergeCell ref="A24:A26"/>
    <mergeCell ref="B26:K26"/>
    <mergeCell ref="H25:I25"/>
    <mergeCell ref="F27:G27"/>
    <mergeCell ref="D24:K24"/>
    <mergeCell ref="B24:C25"/>
    <mergeCell ref="C6:J6"/>
    <mergeCell ref="D25:E25"/>
    <mergeCell ref="J25:K25"/>
    <mergeCell ref="H27:I27"/>
    <mergeCell ref="F25:G25"/>
    <mergeCell ref="A17:K17"/>
    <mergeCell ref="A18:K18"/>
    <mergeCell ref="A4:A6"/>
    <mergeCell ref="B4:B5"/>
    <mergeCell ref="C4:C5"/>
    <mergeCell ref="H4:J4"/>
    <mergeCell ref="E4:G4"/>
    <mergeCell ref="D27:E27"/>
    <mergeCell ref="D4:D5"/>
    <mergeCell ref="A57:K57"/>
    <mergeCell ref="A58:K58"/>
    <mergeCell ref="B28:C28"/>
    <mergeCell ref="D28:E28"/>
    <mergeCell ref="F28:G28"/>
    <mergeCell ref="H28:I28"/>
    <mergeCell ref="J28:K28"/>
    <mergeCell ref="B48:C48"/>
    <mergeCell ref="D48:E48"/>
    <mergeCell ref="F48:G48"/>
    <mergeCell ref="H48:I48"/>
    <mergeCell ref="F49:G49"/>
    <mergeCell ref="H49:I49"/>
    <mergeCell ref="F47:G47"/>
    <mergeCell ref="B46:C46"/>
    <mergeCell ref="D46:E46"/>
    <mergeCell ref="D47:E47"/>
    <mergeCell ref="B29:C29"/>
    <mergeCell ref="D29:E29"/>
    <mergeCell ref="F29:G29"/>
    <mergeCell ref="B30:C30"/>
    <mergeCell ref="H31:I31"/>
    <mergeCell ref="J31:K31"/>
    <mergeCell ref="D30:E30"/>
    <mergeCell ref="B33:C33"/>
    <mergeCell ref="D33:E33"/>
    <mergeCell ref="F33:G33"/>
    <mergeCell ref="H33:I33"/>
    <mergeCell ref="J33:K33"/>
    <mergeCell ref="B53:C53"/>
    <mergeCell ref="D53:E53"/>
    <mergeCell ref="F53:G53"/>
    <mergeCell ref="H53:I53"/>
    <mergeCell ref="D35:E35"/>
    <mergeCell ref="B34:C34"/>
    <mergeCell ref="D34:E34"/>
    <mergeCell ref="F34:G34"/>
    <mergeCell ref="H34:I34"/>
    <mergeCell ref="J34:K34"/>
    <mergeCell ref="F45:I45"/>
    <mergeCell ref="B35:C35"/>
  </mergeCells>
  <phoneticPr fontId="6" type="noConversion"/>
  <hyperlinks>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39370078740157483"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6" style="5" customWidth="1"/>
    <col min="2" max="5" width="14.109375" style="5" customWidth="1"/>
    <col min="6" max="16384" width="11.44140625" style="5"/>
  </cols>
  <sheetData>
    <row r="1" spans="1:7" ht="12" customHeight="1">
      <c r="A1" s="49" t="s">
        <v>1012</v>
      </c>
      <c r="B1" s="49"/>
      <c r="C1" s="49"/>
      <c r="D1" s="49"/>
      <c r="E1" s="49"/>
      <c r="F1" s="49"/>
    </row>
    <row r="2" spans="1:7" ht="12" customHeight="1">
      <c r="A2" s="707" t="s">
        <v>1284</v>
      </c>
      <c r="B2" s="707"/>
      <c r="C2" s="707"/>
      <c r="D2" s="707"/>
      <c r="E2" s="707"/>
      <c r="F2" s="124"/>
    </row>
    <row r="3" spans="1:7" ht="12" customHeight="1">
      <c r="A3" s="42"/>
      <c r="B3" s="24"/>
      <c r="C3" s="24"/>
      <c r="D3" s="24"/>
      <c r="E3" s="24"/>
      <c r="F3" s="24"/>
    </row>
    <row r="4" spans="1:7" ht="12" customHeight="1">
      <c r="A4" s="818" t="s">
        <v>1492</v>
      </c>
      <c r="B4" s="709" t="s">
        <v>627</v>
      </c>
      <c r="C4" s="709"/>
      <c r="D4" s="709"/>
      <c r="E4" s="710"/>
    </row>
    <row r="5" spans="1:7" ht="12" customHeight="1">
      <c r="A5" s="732"/>
      <c r="B5" s="709" t="s">
        <v>1036</v>
      </c>
      <c r="C5" s="709" t="s">
        <v>628</v>
      </c>
      <c r="D5" s="709"/>
      <c r="E5" s="710"/>
    </row>
    <row r="6" spans="1:7" ht="36" customHeight="1">
      <c r="A6" s="732"/>
      <c r="B6" s="709"/>
      <c r="C6" s="47" t="s">
        <v>390</v>
      </c>
      <c r="D6" s="47" t="s">
        <v>391</v>
      </c>
      <c r="E6" s="45" t="s">
        <v>392</v>
      </c>
    </row>
    <row r="7" spans="1:7" ht="12" customHeight="1">
      <c r="A7" s="727"/>
      <c r="B7" s="710" t="s">
        <v>530</v>
      </c>
      <c r="C7" s="714"/>
      <c r="D7" s="714"/>
      <c r="E7" s="714"/>
    </row>
    <row r="8" spans="1:7" ht="12" customHeight="1">
      <c r="A8" s="68"/>
      <c r="B8" s="7"/>
      <c r="C8" s="7"/>
      <c r="D8" s="7"/>
      <c r="E8" s="7"/>
    </row>
    <row r="9" spans="1:7" ht="12" customHeight="1">
      <c r="A9" s="9"/>
      <c r="B9" s="799" t="s">
        <v>1290</v>
      </c>
      <c r="C9" s="799"/>
      <c r="D9" s="799"/>
      <c r="E9" s="799"/>
    </row>
    <row r="10" spans="1:7" ht="12" customHeight="1">
      <c r="A10" s="687" t="s">
        <v>775</v>
      </c>
      <c r="B10" s="181">
        <v>12747</v>
      </c>
      <c r="C10" s="181">
        <v>4382</v>
      </c>
      <c r="D10" s="181">
        <v>1593</v>
      </c>
      <c r="E10" s="181">
        <v>6773</v>
      </c>
      <c r="F10" s="85"/>
      <c r="G10" s="85"/>
    </row>
    <row r="11" spans="1:7" ht="12" customHeight="1">
      <c r="A11" s="687" t="s">
        <v>927</v>
      </c>
      <c r="B11" s="181">
        <v>13103</v>
      </c>
      <c r="C11" s="181">
        <v>4724</v>
      </c>
      <c r="D11" s="181">
        <v>971</v>
      </c>
      <c r="E11" s="181">
        <v>7408</v>
      </c>
      <c r="F11" s="85"/>
      <c r="G11" s="85"/>
    </row>
    <row r="12" spans="1:7" ht="12" customHeight="1">
      <c r="A12" s="687" t="s">
        <v>959</v>
      </c>
      <c r="B12" s="181">
        <v>12363</v>
      </c>
      <c r="C12" s="181" t="s">
        <v>83</v>
      </c>
      <c r="D12" s="181" t="s">
        <v>83</v>
      </c>
      <c r="E12" s="181">
        <v>11100</v>
      </c>
      <c r="F12" s="85"/>
      <c r="G12" s="85"/>
    </row>
    <row r="13" spans="1:7" ht="12" customHeight="1">
      <c r="A13" s="687" t="s">
        <v>930</v>
      </c>
      <c r="B13" s="181">
        <v>5402</v>
      </c>
      <c r="C13" s="181">
        <v>453</v>
      </c>
      <c r="D13" s="181">
        <v>943</v>
      </c>
      <c r="E13" s="181">
        <v>4006</v>
      </c>
      <c r="F13" s="85"/>
      <c r="G13" s="85"/>
    </row>
    <row r="14" spans="1:7" s="315" customFormat="1" ht="12" customHeight="1">
      <c r="A14" s="687" t="s">
        <v>86</v>
      </c>
      <c r="B14" s="181">
        <v>4465</v>
      </c>
      <c r="C14" s="181">
        <v>431</v>
      </c>
      <c r="D14" s="181">
        <v>740</v>
      </c>
      <c r="E14" s="181">
        <v>3294</v>
      </c>
      <c r="F14" s="85"/>
      <c r="G14" s="85"/>
    </row>
    <row r="15" spans="1:7" s="522" customFormat="1" ht="12" customHeight="1">
      <c r="A15" s="687" t="s">
        <v>345</v>
      </c>
      <c r="B15" s="181">
        <v>4622</v>
      </c>
      <c r="C15" s="181">
        <v>301</v>
      </c>
      <c r="D15" s="181">
        <v>726</v>
      </c>
      <c r="E15" s="181">
        <v>3595</v>
      </c>
      <c r="F15" s="85"/>
      <c r="G15" s="85"/>
    </row>
    <row r="16" spans="1:7" ht="12" customHeight="1">
      <c r="A16" s="687" t="s">
        <v>1163</v>
      </c>
      <c r="B16" s="181">
        <v>3732</v>
      </c>
      <c r="C16" s="181">
        <v>284</v>
      </c>
      <c r="D16" s="181">
        <v>751</v>
      </c>
      <c r="E16" s="181">
        <v>2697</v>
      </c>
      <c r="F16" s="85"/>
      <c r="G16" s="85"/>
    </row>
    <row r="17" spans="1:8" ht="12" customHeight="1">
      <c r="A17" s="683"/>
      <c r="B17" s="19"/>
      <c r="C17" s="19"/>
      <c r="D17" s="19"/>
      <c r="E17" s="19"/>
      <c r="F17" s="85"/>
      <c r="G17" s="85"/>
    </row>
    <row r="18" spans="1:8" ht="12" customHeight="1">
      <c r="A18" s="684"/>
      <c r="B18" s="792" t="s">
        <v>1132</v>
      </c>
      <c r="C18" s="792"/>
      <c r="D18" s="792"/>
      <c r="E18" s="792"/>
      <c r="F18" s="85"/>
      <c r="G18" s="85"/>
    </row>
    <row r="19" spans="1:8" ht="12" customHeight="1">
      <c r="A19" s="687" t="s">
        <v>775</v>
      </c>
      <c r="B19" s="181">
        <v>894283</v>
      </c>
      <c r="C19" s="181">
        <v>893061</v>
      </c>
      <c r="D19" s="181">
        <v>418</v>
      </c>
      <c r="E19" s="181">
        <v>804</v>
      </c>
      <c r="F19" s="85"/>
      <c r="G19" s="85"/>
    </row>
    <row r="20" spans="1:8" ht="12" customHeight="1">
      <c r="A20" s="687" t="s">
        <v>927</v>
      </c>
      <c r="B20" s="181">
        <v>776423</v>
      </c>
      <c r="C20" s="181">
        <v>775275</v>
      </c>
      <c r="D20" s="181">
        <v>617</v>
      </c>
      <c r="E20" s="181">
        <v>531</v>
      </c>
      <c r="F20" s="85"/>
      <c r="G20" s="85"/>
    </row>
    <row r="21" spans="1:8" ht="12" customHeight="1">
      <c r="A21" s="687" t="s">
        <v>959</v>
      </c>
      <c r="B21" s="181">
        <v>387867</v>
      </c>
      <c r="C21" s="181">
        <v>386801</v>
      </c>
      <c r="D21" s="181">
        <v>552</v>
      </c>
      <c r="E21" s="181">
        <v>515</v>
      </c>
      <c r="F21" s="85"/>
      <c r="G21" s="85"/>
    </row>
    <row r="22" spans="1:8" ht="12" customHeight="1">
      <c r="A22" s="687" t="s">
        <v>930</v>
      </c>
      <c r="B22" s="181">
        <v>344991</v>
      </c>
      <c r="C22" s="181">
        <v>344207</v>
      </c>
      <c r="D22" s="181">
        <v>411</v>
      </c>
      <c r="E22" s="181">
        <v>374</v>
      </c>
      <c r="F22" s="85"/>
      <c r="G22" s="85"/>
    </row>
    <row r="23" spans="1:8" s="315" customFormat="1" ht="12" customHeight="1">
      <c r="A23" s="687" t="s">
        <v>86</v>
      </c>
      <c r="B23" s="181">
        <v>310785</v>
      </c>
      <c r="C23" s="181">
        <v>307442</v>
      </c>
      <c r="D23" s="181">
        <v>395</v>
      </c>
      <c r="E23" s="181">
        <v>2948</v>
      </c>
      <c r="F23" s="85"/>
      <c r="G23" s="85"/>
    </row>
    <row r="24" spans="1:8" s="522" customFormat="1" ht="12" customHeight="1">
      <c r="A24" s="687" t="s">
        <v>345</v>
      </c>
      <c r="B24" s="181">
        <v>320749</v>
      </c>
      <c r="C24" s="181">
        <v>318474</v>
      </c>
      <c r="D24" s="181">
        <v>88</v>
      </c>
      <c r="E24" s="181">
        <v>2187</v>
      </c>
      <c r="F24" s="85"/>
      <c r="G24" s="85"/>
    </row>
    <row r="25" spans="1:8" ht="12" customHeight="1">
      <c r="A25" s="687" t="s">
        <v>1163</v>
      </c>
      <c r="B25" s="181">
        <v>307204</v>
      </c>
      <c r="C25" s="181">
        <v>306672</v>
      </c>
      <c r="D25" s="181">
        <v>252</v>
      </c>
      <c r="E25" s="181">
        <v>280</v>
      </c>
      <c r="F25" s="85"/>
      <c r="G25" s="85"/>
    </row>
    <row r="26" spans="1:8" ht="12" customHeight="1">
      <c r="A26" s="687"/>
      <c r="B26" s="74"/>
      <c r="C26" s="74"/>
      <c r="D26" s="74"/>
      <c r="E26" s="74"/>
      <c r="F26" s="85"/>
      <c r="G26" s="85"/>
    </row>
    <row r="27" spans="1:8" ht="12" customHeight="1">
      <c r="A27" s="683"/>
      <c r="B27" s="799" t="s">
        <v>1131</v>
      </c>
      <c r="C27" s="799"/>
      <c r="D27" s="799"/>
      <c r="E27" s="799"/>
      <c r="F27" s="85"/>
      <c r="G27" s="85"/>
    </row>
    <row r="28" spans="1:8" ht="12" customHeight="1">
      <c r="A28" s="687" t="s">
        <v>930</v>
      </c>
      <c r="B28" s="181">
        <v>1289</v>
      </c>
      <c r="C28" s="181">
        <v>50</v>
      </c>
      <c r="D28" s="181">
        <v>1</v>
      </c>
      <c r="E28" s="181">
        <v>1238</v>
      </c>
      <c r="F28" s="85"/>
      <c r="G28" s="85"/>
      <c r="H28" s="155"/>
    </row>
    <row r="29" spans="1:8" s="315" customFormat="1" ht="12" customHeight="1">
      <c r="A29" s="687" t="s">
        <v>86</v>
      </c>
      <c r="B29" s="181">
        <v>1003</v>
      </c>
      <c r="C29" s="181">
        <v>73</v>
      </c>
      <c r="D29" s="181">
        <v>7</v>
      </c>
      <c r="E29" s="181">
        <v>923</v>
      </c>
      <c r="F29" s="85"/>
      <c r="G29" s="85"/>
      <c r="H29" s="316"/>
    </row>
    <row r="30" spans="1:8" s="522" customFormat="1" ht="12" customHeight="1">
      <c r="A30" s="687" t="s">
        <v>345</v>
      </c>
      <c r="B30" s="181">
        <v>3248</v>
      </c>
      <c r="C30" s="181">
        <v>33</v>
      </c>
      <c r="D30" s="181" t="s">
        <v>1052</v>
      </c>
      <c r="E30" s="181">
        <v>3215</v>
      </c>
      <c r="F30" s="85"/>
      <c r="G30" s="85"/>
      <c r="H30" s="523"/>
    </row>
    <row r="31" spans="1:8" ht="12" customHeight="1">
      <c r="A31" s="687" t="s">
        <v>1163</v>
      </c>
      <c r="B31" s="181">
        <v>6885</v>
      </c>
      <c r="C31" s="181">
        <v>474</v>
      </c>
      <c r="D31" s="181">
        <v>112</v>
      </c>
      <c r="E31" s="181">
        <v>6299</v>
      </c>
      <c r="F31" s="85"/>
      <c r="G31" s="85"/>
      <c r="H31" s="155"/>
    </row>
    <row r="32" spans="1:8" ht="12" customHeight="1">
      <c r="A32" s="11"/>
      <c r="B32" s="19"/>
      <c r="C32" s="19"/>
      <c r="D32" s="19"/>
      <c r="E32" s="19"/>
      <c r="F32" s="85"/>
      <c r="G32" s="4"/>
      <c r="H32" s="156"/>
    </row>
    <row r="33" spans="1:5" ht="12" customHeight="1">
      <c r="A33" s="1" t="s">
        <v>690</v>
      </c>
      <c r="B33" s="1"/>
      <c r="C33" s="1"/>
      <c r="D33" s="1"/>
      <c r="E33" s="1"/>
    </row>
    <row r="34" spans="1:5" ht="24" customHeight="1">
      <c r="A34" s="796" t="s">
        <v>1507</v>
      </c>
      <c r="B34" s="785"/>
      <c r="C34" s="785"/>
      <c r="D34" s="785"/>
      <c r="E34" s="785"/>
    </row>
    <row r="35" spans="1:5" s="560" customFormat="1" ht="12" customHeight="1">
      <c r="A35" s="796" t="s">
        <v>1282</v>
      </c>
      <c r="B35" s="785"/>
      <c r="C35" s="785"/>
      <c r="D35" s="785"/>
      <c r="E35" s="785"/>
    </row>
    <row r="36" spans="1:5" ht="12" customHeight="1">
      <c r="A36" s="796" t="s">
        <v>1283</v>
      </c>
      <c r="B36" s="785"/>
      <c r="C36" s="785"/>
      <c r="D36" s="785"/>
      <c r="E36" s="785"/>
    </row>
    <row r="37" spans="1:5" ht="12" customHeight="1">
      <c r="A37" s="796" t="s">
        <v>1130</v>
      </c>
      <c r="B37" s="785"/>
      <c r="C37" s="785"/>
      <c r="D37" s="785"/>
      <c r="E37" s="785"/>
    </row>
    <row r="38" spans="1:5" ht="40.950000000000003" customHeight="1">
      <c r="A38" s="797" t="s">
        <v>1493</v>
      </c>
      <c r="B38" s="708"/>
      <c r="C38" s="708"/>
      <c r="D38" s="708"/>
      <c r="E38" s="708"/>
    </row>
  </sheetData>
  <mergeCells count="14">
    <mergeCell ref="A38:E38"/>
    <mergeCell ref="A2:E2"/>
    <mergeCell ref="A34:E34"/>
    <mergeCell ref="A36:E36"/>
    <mergeCell ref="B27:E27"/>
    <mergeCell ref="B5:B6"/>
    <mergeCell ref="A4:A7"/>
    <mergeCell ref="B4:E4"/>
    <mergeCell ref="A37:E37"/>
    <mergeCell ref="C5:E5"/>
    <mergeCell ref="B7:E7"/>
    <mergeCell ref="B18:E18"/>
    <mergeCell ref="B9:E9"/>
    <mergeCell ref="A35:E35"/>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10:A16 A19:A25 A28:A29 A30:A31" numberStoredAsText="1"/>
  </ignoredErrors>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Normal="100" workbookViewId="0">
      <selection activeCell="A7" sqref="A7"/>
    </sheetView>
  </sheetViews>
  <sheetFormatPr baseColWidth="10" defaultColWidth="11.44140625" defaultRowHeight="13.2"/>
  <cols>
    <col min="1" max="1" width="6" style="5" customWidth="1"/>
    <col min="2" max="6" width="17.109375" style="5" customWidth="1"/>
    <col min="7" max="16384" width="11.44140625" style="5"/>
  </cols>
  <sheetData>
    <row r="1" spans="1:8" ht="12" customHeight="1">
      <c r="A1" s="49" t="s">
        <v>1012</v>
      </c>
      <c r="B1" s="49"/>
      <c r="C1" s="12"/>
      <c r="D1" s="12"/>
    </row>
    <row r="2" spans="1:8" ht="12" customHeight="1">
      <c r="A2" s="604" t="s">
        <v>1256</v>
      </c>
      <c r="B2" s="604"/>
      <c r="C2" s="604"/>
      <c r="D2" s="604"/>
      <c r="E2"/>
    </row>
    <row r="3" spans="1:8" ht="12" customHeight="1"/>
    <row r="4" spans="1:8" ht="12" customHeight="1">
      <c r="A4" s="711" t="s">
        <v>1035</v>
      </c>
      <c r="B4" s="709" t="s">
        <v>943</v>
      </c>
      <c r="C4" s="709" t="s">
        <v>944</v>
      </c>
      <c r="D4" s="709"/>
      <c r="E4" s="709"/>
      <c r="F4" s="791" t="s">
        <v>764</v>
      </c>
    </row>
    <row r="5" spans="1:8" ht="43.95" customHeight="1">
      <c r="A5" s="711"/>
      <c r="B5" s="709"/>
      <c r="C5" s="47" t="s">
        <v>945</v>
      </c>
      <c r="D5" s="47" t="s">
        <v>946</v>
      </c>
      <c r="E5" s="47" t="s">
        <v>393</v>
      </c>
      <c r="F5" s="819"/>
    </row>
    <row r="6" spans="1:8" ht="12" customHeight="1">
      <c r="A6" s="711"/>
      <c r="B6" s="709" t="s">
        <v>530</v>
      </c>
      <c r="C6" s="709"/>
      <c r="D6" s="710"/>
      <c r="E6" s="710"/>
      <c r="F6" s="710"/>
    </row>
    <row r="7" spans="1:8" ht="12" customHeight="1">
      <c r="A7" s="58"/>
      <c r="B7" s="7"/>
      <c r="C7" s="7"/>
      <c r="D7" s="7"/>
      <c r="E7" s="7"/>
      <c r="F7" s="7"/>
    </row>
    <row r="8" spans="1:8" ht="12" customHeight="1">
      <c r="A8" s="11">
        <v>1998</v>
      </c>
      <c r="B8" s="103">
        <v>136966</v>
      </c>
      <c r="C8" s="103">
        <v>123672</v>
      </c>
      <c r="D8" s="103" t="s">
        <v>1052</v>
      </c>
      <c r="E8" s="103">
        <v>13294</v>
      </c>
      <c r="F8" s="103" t="s">
        <v>1052</v>
      </c>
      <c r="G8" s="85"/>
    </row>
    <row r="9" spans="1:8" ht="12" customHeight="1">
      <c r="A9" s="11">
        <v>2001</v>
      </c>
      <c r="B9" s="103">
        <v>113142</v>
      </c>
      <c r="C9" s="103">
        <v>100710</v>
      </c>
      <c r="D9" s="103" t="s">
        <v>1052</v>
      </c>
      <c r="E9" s="103">
        <v>12432</v>
      </c>
      <c r="F9" s="103" t="s">
        <v>1052</v>
      </c>
      <c r="G9" s="85"/>
    </row>
    <row r="10" spans="1:8" ht="12" customHeight="1">
      <c r="A10" s="11">
        <v>2004</v>
      </c>
      <c r="B10" s="103">
        <v>81892</v>
      </c>
      <c r="C10" s="103">
        <v>72748</v>
      </c>
      <c r="D10" s="103" t="s">
        <v>1052</v>
      </c>
      <c r="E10" s="103">
        <v>9144</v>
      </c>
      <c r="F10" s="103" t="s">
        <v>1052</v>
      </c>
      <c r="G10" s="85"/>
    </row>
    <row r="11" spans="1:8" ht="12" customHeight="1">
      <c r="A11" s="11">
        <v>2007</v>
      </c>
      <c r="B11" s="103">
        <v>81743</v>
      </c>
      <c r="C11" s="103">
        <v>68352</v>
      </c>
      <c r="D11" s="103" t="s">
        <v>1052</v>
      </c>
      <c r="E11" s="103">
        <v>13391</v>
      </c>
      <c r="F11" s="103" t="s">
        <v>1052</v>
      </c>
      <c r="G11" s="85"/>
    </row>
    <row r="12" spans="1:8" s="315" customFormat="1" ht="12" customHeight="1">
      <c r="A12" s="317">
        <v>2010</v>
      </c>
      <c r="B12" s="103">
        <v>82437</v>
      </c>
      <c r="C12" s="103">
        <v>71531</v>
      </c>
      <c r="D12" s="103" t="s">
        <v>1052</v>
      </c>
      <c r="E12" s="103">
        <v>10906</v>
      </c>
      <c r="F12" s="103" t="s">
        <v>1052</v>
      </c>
      <c r="G12" s="85"/>
    </row>
    <row r="13" spans="1:8" s="522" customFormat="1" ht="12" customHeight="1">
      <c r="A13" s="524">
        <v>2013</v>
      </c>
      <c r="B13" s="103">
        <v>84575</v>
      </c>
      <c r="C13" s="103">
        <v>74121</v>
      </c>
      <c r="D13" s="103" t="s">
        <v>1052</v>
      </c>
      <c r="E13" s="103">
        <v>10454</v>
      </c>
      <c r="F13" s="103" t="s">
        <v>1052</v>
      </c>
      <c r="G13" s="85"/>
    </row>
    <row r="14" spans="1:8" ht="12" customHeight="1">
      <c r="A14" s="11">
        <v>2016</v>
      </c>
      <c r="B14" s="103">
        <v>85763</v>
      </c>
      <c r="C14" s="103">
        <v>77878</v>
      </c>
      <c r="D14" s="103" t="s">
        <v>1052</v>
      </c>
      <c r="E14" s="103">
        <v>7885</v>
      </c>
      <c r="F14" s="103" t="s">
        <v>1052</v>
      </c>
      <c r="G14" s="85"/>
      <c r="H14" s="85"/>
    </row>
    <row r="15" spans="1:8" ht="12" customHeight="1">
      <c r="A15" s="1" t="s">
        <v>690</v>
      </c>
      <c r="B15" s="1"/>
      <c r="C15" s="1"/>
      <c r="D15" s="1"/>
      <c r="E15" s="1"/>
      <c r="F15" s="1"/>
    </row>
    <row r="16" spans="1:8" s="23" customFormat="1" ht="12" customHeight="1">
      <c r="A16" s="10" t="s">
        <v>1128</v>
      </c>
      <c r="B16" s="10"/>
      <c r="C16" s="10"/>
      <c r="D16" s="10"/>
      <c r="E16" s="10"/>
      <c r="F16" s="10"/>
    </row>
    <row r="17" spans="1:6" s="23" customFormat="1" ht="12" customHeight="1">
      <c r="A17" s="10" t="s">
        <v>1274</v>
      </c>
      <c r="B17" s="10"/>
      <c r="C17" s="10"/>
      <c r="D17" s="10"/>
      <c r="E17" s="10"/>
      <c r="F17" s="10"/>
    </row>
    <row r="18" spans="1:6" s="23" customFormat="1" ht="12" customHeight="1">
      <c r="A18" s="10" t="s">
        <v>761</v>
      </c>
      <c r="B18" s="10"/>
      <c r="C18" s="10"/>
      <c r="D18" s="10"/>
      <c r="E18" s="10"/>
      <c r="F18" s="10"/>
    </row>
    <row r="19" spans="1:6" s="23" customFormat="1" ht="12" customHeight="1">
      <c r="A19" s="10"/>
      <c r="B19" s="10"/>
      <c r="C19" s="10"/>
      <c r="D19" s="10"/>
      <c r="E19" s="10"/>
      <c r="F19" s="10"/>
    </row>
    <row r="20" spans="1:6" ht="12" customHeight="1"/>
    <row r="21" spans="1:6" ht="12" customHeight="1">
      <c r="A21" s="731" t="s">
        <v>1356</v>
      </c>
      <c r="B21" s="731"/>
      <c r="C21" s="731"/>
      <c r="D21" s="731"/>
      <c r="E21" s="731"/>
    </row>
    <row r="22" spans="1:6" ht="12" customHeight="1"/>
    <row r="23" spans="1:6" ht="12" customHeight="1">
      <c r="A23" s="711" t="s">
        <v>1035</v>
      </c>
      <c r="B23" s="709" t="s">
        <v>394</v>
      </c>
      <c r="C23" s="709" t="s">
        <v>396</v>
      </c>
      <c r="D23" s="709"/>
      <c r="E23" s="710"/>
    </row>
    <row r="24" spans="1:6" ht="43.95" customHeight="1">
      <c r="A24" s="711"/>
      <c r="B24" s="709"/>
      <c r="C24" s="47" t="s">
        <v>685</v>
      </c>
      <c r="D24" s="47" t="s">
        <v>395</v>
      </c>
      <c r="E24" s="45" t="s">
        <v>686</v>
      </c>
    </row>
    <row r="25" spans="1:6" ht="12" customHeight="1">
      <c r="A25" s="711"/>
      <c r="B25" s="709" t="s">
        <v>687</v>
      </c>
      <c r="C25" s="709"/>
      <c r="D25" s="709"/>
      <c r="E25" s="710"/>
    </row>
    <row r="26" spans="1:6" ht="12" customHeight="1">
      <c r="A26" s="58"/>
      <c r="B26" s="7"/>
      <c r="C26" s="7"/>
      <c r="D26" s="7"/>
      <c r="E26" s="7"/>
    </row>
    <row r="27" spans="1:6" ht="12" customHeight="1">
      <c r="A27" s="11">
        <v>2001</v>
      </c>
      <c r="B27" s="103">
        <v>46174</v>
      </c>
      <c r="C27" s="103">
        <v>560</v>
      </c>
      <c r="D27" s="182" t="s">
        <v>83</v>
      </c>
      <c r="E27" s="103">
        <v>34091</v>
      </c>
    </row>
    <row r="28" spans="1:6" ht="12" customHeight="1">
      <c r="A28" s="11">
        <v>2004</v>
      </c>
      <c r="B28" s="103">
        <v>40317</v>
      </c>
      <c r="C28" s="103" t="s">
        <v>1052</v>
      </c>
      <c r="D28" s="103" t="s">
        <v>1052</v>
      </c>
      <c r="E28" s="103">
        <v>40317</v>
      </c>
    </row>
    <row r="29" spans="1:6" ht="12" customHeight="1">
      <c r="A29" s="11">
        <v>2007</v>
      </c>
      <c r="B29" s="103">
        <v>42490</v>
      </c>
      <c r="C29" s="103" t="s">
        <v>1052</v>
      </c>
      <c r="D29" s="103" t="s">
        <v>1052</v>
      </c>
      <c r="E29" s="103">
        <v>42490</v>
      </c>
    </row>
    <row r="30" spans="1:6" ht="12" customHeight="1">
      <c r="A30" s="11">
        <v>2010</v>
      </c>
      <c r="B30" s="103">
        <v>41320</v>
      </c>
      <c r="C30" s="103" t="s">
        <v>1052</v>
      </c>
      <c r="D30" s="103" t="s">
        <v>1052</v>
      </c>
      <c r="E30" s="103">
        <v>41320</v>
      </c>
    </row>
    <row r="31" spans="1:6" s="315" customFormat="1" ht="12" customHeight="1">
      <c r="A31" s="317">
        <v>2013</v>
      </c>
      <c r="B31" s="103">
        <v>47107</v>
      </c>
      <c r="C31" s="182" t="s">
        <v>691</v>
      </c>
      <c r="D31" s="103" t="s">
        <v>1052</v>
      </c>
      <c r="E31" s="103">
        <v>47107</v>
      </c>
    </row>
    <row r="32" spans="1:6" s="362" customFormat="1" ht="12" customHeight="1">
      <c r="A32" s="364">
        <v>2014</v>
      </c>
      <c r="B32" s="103">
        <v>52164</v>
      </c>
      <c r="C32" s="182" t="s">
        <v>691</v>
      </c>
      <c r="D32" s="103" t="s">
        <v>1052</v>
      </c>
      <c r="E32" s="103">
        <v>52164</v>
      </c>
    </row>
    <row r="33" spans="1:5" s="457" customFormat="1" ht="12" customHeight="1">
      <c r="A33" s="463">
        <v>2015</v>
      </c>
      <c r="B33" s="103">
        <v>53068</v>
      </c>
      <c r="C33" s="103" t="s">
        <v>691</v>
      </c>
      <c r="D33" s="103" t="s">
        <v>1052</v>
      </c>
      <c r="E33" s="103">
        <v>53068</v>
      </c>
    </row>
    <row r="34" spans="1:5" s="522" customFormat="1" ht="12" customHeight="1">
      <c r="A34" s="524">
        <v>2016</v>
      </c>
      <c r="B34" s="103">
        <v>50871</v>
      </c>
      <c r="C34" s="103" t="s">
        <v>691</v>
      </c>
      <c r="D34" s="103" t="s">
        <v>1052</v>
      </c>
      <c r="E34" s="103">
        <v>50871</v>
      </c>
    </row>
    <row r="35" spans="1:5" s="569" customFormat="1" ht="12" customHeight="1">
      <c r="A35" s="574">
        <v>2017</v>
      </c>
      <c r="B35" s="103">
        <v>52604</v>
      </c>
      <c r="C35" s="103" t="s">
        <v>691</v>
      </c>
      <c r="D35" s="103" t="s">
        <v>1052</v>
      </c>
      <c r="E35" s="103">
        <v>52604</v>
      </c>
    </row>
    <row r="36" spans="1:5" s="642" customFormat="1" ht="12" customHeight="1">
      <c r="A36" s="647">
        <v>2018</v>
      </c>
      <c r="B36" s="103">
        <v>57881</v>
      </c>
      <c r="C36" s="103" t="s">
        <v>691</v>
      </c>
      <c r="D36" s="103" t="s">
        <v>1052</v>
      </c>
      <c r="E36" s="103">
        <v>57881</v>
      </c>
    </row>
    <row r="37" spans="1:5" ht="12" customHeight="1">
      <c r="A37" s="11">
        <v>2019</v>
      </c>
      <c r="B37" s="103">
        <v>57722</v>
      </c>
      <c r="C37" s="103" t="s">
        <v>691</v>
      </c>
      <c r="D37" s="103" t="s">
        <v>1052</v>
      </c>
      <c r="E37" s="103">
        <v>57722</v>
      </c>
    </row>
    <row r="38" spans="1:5" ht="12" customHeight="1">
      <c r="A38" s="1" t="s">
        <v>690</v>
      </c>
      <c r="B38" s="1"/>
      <c r="C38" s="1"/>
      <c r="D38" s="1"/>
      <c r="E38" s="1"/>
    </row>
    <row r="39" spans="1:5" ht="12" customHeight="1">
      <c r="A39" s="10" t="s">
        <v>1477</v>
      </c>
      <c r="B39" s="10"/>
      <c r="C39" s="10"/>
      <c r="D39" s="10"/>
      <c r="E39" s="10"/>
    </row>
    <row r="40" spans="1:5" ht="12" customHeight="1">
      <c r="A40" s="787" t="s">
        <v>761</v>
      </c>
      <c r="B40" s="820"/>
      <c r="C40" s="820"/>
      <c r="D40" s="820"/>
      <c r="E40" s="820"/>
    </row>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A40:E40"/>
    <mergeCell ref="A21:E21"/>
    <mergeCell ref="A23:A25"/>
    <mergeCell ref="B23:B24"/>
    <mergeCell ref="C23:E23"/>
    <mergeCell ref="B25:E25"/>
    <mergeCell ref="F4:F5"/>
    <mergeCell ref="B6:F6"/>
    <mergeCell ref="A4:A6"/>
    <mergeCell ref="B4:B5"/>
    <mergeCell ref="C4:E4"/>
  </mergeCells>
  <phoneticPr fontId="6" type="noConversion"/>
  <hyperlinks>
    <hyperlink ref="A21:E21" location="Inhaltsverzeichnis!A170" display="2.3.12 Klärschlammverbleib der öffentlichen Kläranlagen 2001 – 2018"/>
    <hyperlink ref="A2:D2" location="Inhaltsverzeichnis!A167" display="2.3.11 Öffentliche Abwasserentsorgung 1998 – 2016"/>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2.5546875" style="5" customWidth="1"/>
    <col min="2" max="5" width="7.5546875" style="5" customWidth="1"/>
    <col min="6" max="6" width="7.5546875" style="663" customWidth="1"/>
    <col min="7" max="9" width="7.5546875" style="5" customWidth="1"/>
    <col min="10" max="16384" width="11.44140625" style="5"/>
  </cols>
  <sheetData>
    <row r="1" spans="1:11" s="54" customFormat="1" ht="12" customHeight="1">
      <c r="A1" s="49" t="s">
        <v>1012</v>
      </c>
      <c r="B1" s="49"/>
      <c r="C1" s="49"/>
      <c r="D1" s="49"/>
      <c r="E1" s="49"/>
      <c r="F1" s="398"/>
      <c r="J1" s="81"/>
    </row>
    <row r="2" spans="1:11" s="54" customFormat="1" ht="24" customHeight="1">
      <c r="A2" s="723" t="s">
        <v>1357</v>
      </c>
      <c r="B2" s="723"/>
      <c r="C2" s="723"/>
      <c r="D2" s="723"/>
      <c r="E2" s="723"/>
      <c r="F2" s="723"/>
      <c r="G2" s="723"/>
      <c r="H2" s="723"/>
      <c r="I2" s="723"/>
    </row>
    <row r="3" spans="1:11" ht="12" customHeight="1"/>
    <row r="4" spans="1:11" ht="12" customHeight="1">
      <c r="A4" s="698" t="s">
        <v>740</v>
      </c>
      <c r="B4" s="709" t="s">
        <v>177</v>
      </c>
      <c r="C4" s="709"/>
      <c r="D4" s="709"/>
      <c r="E4" s="709"/>
      <c r="F4" s="709"/>
      <c r="G4" s="709"/>
      <c r="H4" s="709"/>
      <c r="I4" s="710"/>
    </row>
    <row r="5" spans="1:11" ht="12" customHeight="1">
      <c r="A5" s="732"/>
      <c r="B5" s="709" t="s">
        <v>72</v>
      </c>
      <c r="C5" s="709" t="s">
        <v>1037</v>
      </c>
      <c r="D5" s="709"/>
      <c r="E5" s="709"/>
      <c r="F5" s="709"/>
      <c r="G5" s="709"/>
      <c r="H5" s="709" t="s">
        <v>178</v>
      </c>
      <c r="I5" s="710"/>
    </row>
    <row r="6" spans="1:11" s="663" customFormat="1" ht="12" customHeight="1">
      <c r="A6" s="732"/>
      <c r="B6" s="709"/>
      <c r="C6" s="710" t="s">
        <v>1396</v>
      </c>
      <c r="D6" s="714"/>
      <c r="E6" s="711"/>
      <c r="F6" s="700" t="s">
        <v>1401</v>
      </c>
      <c r="G6" s="700" t="s">
        <v>1402</v>
      </c>
      <c r="H6" s="700" t="s">
        <v>179</v>
      </c>
      <c r="I6" s="694" t="s">
        <v>736</v>
      </c>
    </row>
    <row r="7" spans="1:11" ht="24" customHeight="1">
      <c r="A7" s="727"/>
      <c r="B7" s="709"/>
      <c r="C7" s="47">
        <v>1</v>
      </c>
      <c r="D7" s="47">
        <v>2</v>
      </c>
      <c r="E7" s="47">
        <v>3</v>
      </c>
      <c r="F7" s="701"/>
      <c r="G7" s="701"/>
      <c r="H7" s="701"/>
      <c r="I7" s="695"/>
    </row>
    <row r="8" spans="1:11" ht="12" customHeight="1">
      <c r="A8" s="83"/>
      <c r="B8" s="7"/>
      <c r="C8" s="7"/>
      <c r="D8" s="7"/>
      <c r="E8" s="7"/>
      <c r="F8" s="664"/>
      <c r="G8" s="7"/>
      <c r="H8" s="7"/>
      <c r="I8" s="7"/>
    </row>
    <row r="9" spans="1:11" ht="12" customHeight="1">
      <c r="A9" s="9" t="s">
        <v>737</v>
      </c>
      <c r="B9" s="104"/>
      <c r="C9" s="105"/>
      <c r="D9" s="105"/>
      <c r="E9" s="105"/>
      <c r="F9" s="105"/>
      <c r="G9" s="105"/>
      <c r="H9" s="105"/>
      <c r="I9" s="105"/>
    </row>
    <row r="10" spans="1:11" s="315" customFormat="1" ht="12" customHeight="1">
      <c r="A10" s="312" t="s">
        <v>345</v>
      </c>
      <c r="B10" s="93">
        <v>5</v>
      </c>
      <c r="C10" s="93">
        <v>2</v>
      </c>
      <c r="D10" s="93">
        <v>3</v>
      </c>
      <c r="E10" s="93" t="s">
        <v>1052</v>
      </c>
      <c r="F10" s="93" t="s">
        <v>691</v>
      </c>
      <c r="G10" s="93" t="s">
        <v>1052</v>
      </c>
      <c r="H10" s="93">
        <v>5</v>
      </c>
      <c r="I10" s="93" t="s">
        <v>1052</v>
      </c>
      <c r="J10" s="85"/>
      <c r="K10" s="85"/>
    </row>
    <row r="11" spans="1:11" s="362" customFormat="1" ht="12" customHeight="1">
      <c r="A11" s="358" t="s">
        <v>1086</v>
      </c>
      <c r="B11" s="93">
        <v>9</v>
      </c>
      <c r="C11" s="93" t="s">
        <v>1052</v>
      </c>
      <c r="D11" s="93">
        <v>7</v>
      </c>
      <c r="E11" s="93">
        <v>2</v>
      </c>
      <c r="F11" s="93" t="s">
        <v>691</v>
      </c>
      <c r="G11" s="93" t="s">
        <v>1052</v>
      </c>
      <c r="H11" s="93">
        <v>9</v>
      </c>
      <c r="I11" s="93" t="s">
        <v>1052</v>
      </c>
      <c r="J11" s="85"/>
      <c r="K11" s="85"/>
    </row>
    <row r="12" spans="1:11" s="457" customFormat="1" ht="12" customHeight="1">
      <c r="A12" s="365" t="s">
        <v>1106</v>
      </c>
      <c r="B12" s="93">
        <v>9</v>
      </c>
      <c r="C12" s="93" t="s">
        <v>1052</v>
      </c>
      <c r="D12" s="93">
        <v>8</v>
      </c>
      <c r="E12" s="93">
        <v>1</v>
      </c>
      <c r="F12" s="93" t="s">
        <v>691</v>
      </c>
      <c r="G12" s="93" t="s">
        <v>1052</v>
      </c>
      <c r="H12" s="93">
        <v>9</v>
      </c>
      <c r="I12" s="93" t="s">
        <v>1052</v>
      </c>
      <c r="J12" s="85"/>
      <c r="K12" s="85"/>
    </row>
    <row r="13" spans="1:11" s="522" customFormat="1" ht="12" customHeight="1">
      <c r="A13" s="365" t="s">
        <v>1163</v>
      </c>
      <c r="B13" s="93">
        <v>9</v>
      </c>
      <c r="C13" s="93">
        <v>1</v>
      </c>
      <c r="D13" s="93">
        <v>7</v>
      </c>
      <c r="E13" s="93" t="s">
        <v>1052</v>
      </c>
      <c r="F13" s="93" t="s">
        <v>691</v>
      </c>
      <c r="G13" s="93">
        <v>1</v>
      </c>
      <c r="H13" s="93">
        <v>8</v>
      </c>
      <c r="I13" s="93">
        <v>1</v>
      </c>
      <c r="J13" s="85"/>
      <c r="K13" s="85"/>
    </row>
    <row r="14" spans="1:11" s="569" customFormat="1" ht="12" customHeight="1">
      <c r="A14" s="365" t="s">
        <v>1219</v>
      </c>
      <c r="B14" s="93">
        <v>3</v>
      </c>
      <c r="C14" s="93" t="s">
        <v>1052</v>
      </c>
      <c r="D14" s="93">
        <v>2</v>
      </c>
      <c r="E14" s="93" t="s">
        <v>1052</v>
      </c>
      <c r="F14" s="93" t="s">
        <v>691</v>
      </c>
      <c r="G14" s="93">
        <v>1</v>
      </c>
      <c r="H14" s="93">
        <v>2</v>
      </c>
      <c r="I14" s="93">
        <v>1</v>
      </c>
      <c r="J14" s="85"/>
      <c r="K14" s="85"/>
    </row>
    <row r="15" spans="1:11" s="642" customFormat="1" ht="12" customHeight="1">
      <c r="A15" s="365" t="s">
        <v>1286</v>
      </c>
      <c r="B15" s="93">
        <v>5</v>
      </c>
      <c r="C15" s="93">
        <v>1</v>
      </c>
      <c r="D15" s="93">
        <v>3</v>
      </c>
      <c r="E15" s="93" t="s">
        <v>1052</v>
      </c>
      <c r="F15" s="93" t="s">
        <v>1052</v>
      </c>
      <c r="G15" s="93">
        <v>1</v>
      </c>
      <c r="H15" s="93">
        <v>3</v>
      </c>
      <c r="I15" s="93">
        <v>2</v>
      </c>
      <c r="J15" s="85"/>
      <c r="K15" s="85"/>
    </row>
    <row r="16" spans="1:11" ht="12" customHeight="1">
      <c r="A16" s="293" t="s">
        <v>1295</v>
      </c>
      <c r="B16" s="93">
        <v>3</v>
      </c>
      <c r="C16" s="93" t="s">
        <v>1052</v>
      </c>
      <c r="D16" s="93">
        <v>3</v>
      </c>
      <c r="E16" s="93" t="s">
        <v>1052</v>
      </c>
      <c r="F16" s="93" t="s">
        <v>1052</v>
      </c>
      <c r="G16" s="93" t="s">
        <v>1052</v>
      </c>
      <c r="H16" s="93">
        <v>3</v>
      </c>
      <c r="I16" s="93" t="s">
        <v>1052</v>
      </c>
      <c r="J16" s="85"/>
      <c r="K16" s="85"/>
    </row>
    <row r="17" spans="1:11" ht="12" customHeight="1">
      <c r="A17" s="144" t="s">
        <v>1405</v>
      </c>
      <c r="B17" s="93"/>
      <c r="C17" s="93"/>
      <c r="D17" s="93"/>
      <c r="E17" s="93"/>
      <c r="F17" s="93"/>
      <c r="G17" s="93"/>
      <c r="H17" s="93"/>
      <c r="I17" s="93"/>
      <c r="J17" s="85"/>
      <c r="K17" s="85"/>
    </row>
    <row r="18" spans="1:11" ht="12" customHeight="1">
      <c r="A18" s="144" t="s">
        <v>776</v>
      </c>
      <c r="B18" s="93"/>
      <c r="C18" s="93"/>
      <c r="D18" s="93"/>
      <c r="E18" s="93"/>
      <c r="F18" s="93"/>
      <c r="G18" s="93"/>
      <c r="H18" s="93"/>
      <c r="I18" s="93"/>
      <c r="J18" s="85"/>
      <c r="K18" s="85"/>
    </row>
    <row r="19" spans="1:11" ht="12" customHeight="1">
      <c r="A19" s="148" t="s">
        <v>777</v>
      </c>
      <c r="B19" s="93"/>
      <c r="C19" s="93"/>
      <c r="D19" s="93"/>
      <c r="E19" s="93"/>
      <c r="F19" s="93"/>
      <c r="G19" s="93"/>
      <c r="H19" s="93"/>
      <c r="I19" s="93"/>
      <c r="J19" s="85"/>
      <c r="K19" s="85"/>
    </row>
    <row r="20" spans="1:11" s="315" customFormat="1" ht="12" customHeight="1">
      <c r="A20" s="312" t="s">
        <v>345</v>
      </c>
      <c r="B20" s="93">
        <v>5</v>
      </c>
      <c r="C20" s="93">
        <v>2</v>
      </c>
      <c r="D20" s="93">
        <v>3</v>
      </c>
      <c r="E20" s="93" t="s">
        <v>1052</v>
      </c>
      <c r="F20" s="93" t="s">
        <v>691</v>
      </c>
      <c r="G20" s="93" t="s">
        <v>1052</v>
      </c>
      <c r="H20" s="93">
        <v>5</v>
      </c>
      <c r="I20" s="93" t="s">
        <v>1052</v>
      </c>
      <c r="J20" s="85"/>
      <c r="K20" s="85"/>
    </row>
    <row r="21" spans="1:11" s="362" customFormat="1" ht="12" customHeight="1">
      <c r="A21" s="358" t="s">
        <v>1086</v>
      </c>
      <c r="B21" s="93">
        <v>6</v>
      </c>
      <c r="C21" s="93" t="s">
        <v>1052</v>
      </c>
      <c r="D21" s="93">
        <v>5</v>
      </c>
      <c r="E21" s="93">
        <v>1</v>
      </c>
      <c r="F21" s="93" t="s">
        <v>691</v>
      </c>
      <c r="G21" s="93" t="s">
        <v>1052</v>
      </c>
      <c r="H21" s="93">
        <v>6</v>
      </c>
      <c r="I21" s="93" t="s">
        <v>1052</v>
      </c>
      <c r="J21" s="85"/>
      <c r="K21" s="85"/>
    </row>
    <row r="22" spans="1:11" s="457" customFormat="1" ht="12" customHeight="1">
      <c r="A22" s="365" t="s">
        <v>1106</v>
      </c>
      <c r="B22" s="93">
        <v>3</v>
      </c>
      <c r="C22" s="93" t="s">
        <v>1052</v>
      </c>
      <c r="D22" s="93">
        <v>2</v>
      </c>
      <c r="E22" s="93">
        <v>1</v>
      </c>
      <c r="F22" s="93" t="s">
        <v>691</v>
      </c>
      <c r="G22" s="93" t="s">
        <v>1052</v>
      </c>
      <c r="H22" s="93">
        <v>3</v>
      </c>
      <c r="I22" s="93" t="s">
        <v>1052</v>
      </c>
      <c r="J22" s="85"/>
      <c r="K22" s="85"/>
    </row>
    <row r="23" spans="1:11" s="522" customFormat="1" ht="12" customHeight="1">
      <c r="A23" s="365" t="s">
        <v>1163</v>
      </c>
      <c r="B23" s="93">
        <v>5</v>
      </c>
      <c r="C23" s="93">
        <v>1</v>
      </c>
      <c r="D23" s="93">
        <v>4</v>
      </c>
      <c r="E23" s="93" t="s">
        <v>1052</v>
      </c>
      <c r="F23" s="93" t="s">
        <v>691</v>
      </c>
      <c r="G23" s="93" t="s">
        <v>1052</v>
      </c>
      <c r="H23" s="93">
        <v>5</v>
      </c>
      <c r="I23" s="93" t="s">
        <v>1052</v>
      </c>
      <c r="J23" s="85"/>
      <c r="K23" s="85"/>
    </row>
    <row r="24" spans="1:11" s="569" customFormat="1" ht="12" customHeight="1">
      <c r="A24" s="365" t="s">
        <v>1219</v>
      </c>
      <c r="B24" s="93">
        <v>1</v>
      </c>
      <c r="C24" s="93" t="s">
        <v>1052</v>
      </c>
      <c r="D24" s="93">
        <v>1</v>
      </c>
      <c r="E24" s="93" t="s">
        <v>1052</v>
      </c>
      <c r="F24" s="93" t="s">
        <v>691</v>
      </c>
      <c r="G24" s="93" t="s">
        <v>1052</v>
      </c>
      <c r="H24" s="93">
        <v>1</v>
      </c>
      <c r="I24" s="93" t="s">
        <v>1052</v>
      </c>
      <c r="J24" s="85"/>
      <c r="K24" s="85"/>
    </row>
    <row r="25" spans="1:11" s="642" customFormat="1" ht="12" customHeight="1">
      <c r="A25" s="365" t="s">
        <v>1286</v>
      </c>
      <c r="B25" s="93">
        <v>1</v>
      </c>
      <c r="C25" s="93">
        <v>1</v>
      </c>
      <c r="D25" s="93" t="s">
        <v>1052</v>
      </c>
      <c r="E25" s="93" t="s">
        <v>1052</v>
      </c>
      <c r="F25" s="93" t="s">
        <v>1052</v>
      </c>
      <c r="G25" s="93" t="s">
        <v>1052</v>
      </c>
      <c r="H25" s="93" t="s">
        <v>1052</v>
      </c>
      <c r="I25" s="93">
        <v>1</v>
      </c>
      <c r="J25" s="85"/>
      <c r="K25" s="85"/>
    </row>
    <row r="26" spans="1:11" ht="12" customHeight="1">
      <c r="A26" s="293" t="s">
        <v>1295</v>
      </c>
      <c r="B26" s="93">
        <v>2</v>
      </c>
      <c r="C26" s="93" t="s">
        <v>1052</v>
      </c>
      <c r="D26" s="93">
        <v>2</v>
      </c>
      <c r="E26" s="93" t="s">
        <v>1052</v>
      </c>
      <c r="F26" s="93" t="s">
        <v>1052</v>
      </c>
      <c r="G26" s="93" t="s">
        <v>1052</v>
      </c>
      <c r="H26" s="93">
        <v>2</v>
      </c>
      <c r="I26" s="93" t="s">
        <v>1052</v>
      </c>
      <c r="J26" s="85"/>
      <c r="K26" s="85"/>
    </row>
    <row r="27" spans="1:11" s="656" customFormat="1" ht="12" customHeight="1">
      <c r="A27" s="657" t="s">
        <v>1391</v>
      </c>
      <c r="B27" s="93"/>
      <c r="C27" s="93"/>
      <c r="D27" s="93"/>
      <c r="E27" s="93"/>
      <c r="F27" s="93"/>
      <c r="G27" s="93"/>
      <c r="H27" s="93"/>
      <c r="I27" s="93"/>
      <c r="J27" s="85"/>
      <c r="K27" s="85"/>
    </row>
    <row r="28" spans="1:11" ht="12" customHeight="1">
      <c r="A28" s="658" t="s">
        <v>1390</v>
      </c>
      <c r="B28" s="93"/>
      <c r="C28" s="93"/>
      <c r="D28" s="93"/>
      <c r="E28" s="93"/>
      <c r="F28" s="93"/>
      <c r="G28" s="93"/>
      <c r="H28" s="93"/>
      <c r="I28" s="93"/>
      <c r="J28" s="85"/>
      <c r="K28" s="85"/>
    </row>
    <row r="29" spans="1:11" s="315" customFormat="1" ht="12" customHeight="1">
      <c r="A29" s="312" t="s">
        <v>345</v>
      </c>
      <c r="B29" s="93" t="s">
        <v>1052</v>
      </c>
      <c r="C29" s="93" t="s">
        <v>1052</v>
      </c>
      <c r="D29" s="93" t="s">
        <v>1052</v>
      </c>
      <c r="E29" s="93" t="s">
        <v>1052</v>
      </c>
      <c r="F29" s="93" t="s">
        <v>691</v>
      </c>
      <c r="G29" s="93" t="s">
        <v>1052</v>
      </c>
      <c r="H29" s="93" t="s">
        <v>1052</v>
      </c>
      <c r="I29" s="93" t="s">
        <v>1052</v>
      </c>
      <c r="J29" s="85"/>
      <c r="K29" s="85"/>
    </row>
    <row r="30" spans="1:11" s="362" customFormat="1" ht="12" customHeight="1">
      <c r="A30" s="358" t="s">
        <v>1086</v>
      </c>
      <c r="B30" s="93">
        <v>1</v>
      </c>
      <c r="C30" s="93" t="s">
        <v>1052</v>
      </c>
      <c r="D30" s="93" t="s">
        <v>1052</v>
      </c>
      <c r="E30" s="93">
        <v>1</v>
      </c>
      <c r="F30" s="93" t="s">
        <v>691</v>
      </c>
      <c r="G30" s="93" t="s">
        <v>1052</v>
      </c>
      <c r="H30" s="93">
        <v>1</v>
      </c>
      <c r="I30" s="93" t="s">
        <v>1052</v>
      </c>
      <c r="J30" s="85"/>
      <c r="K30" s="85"/>
    </row>
    <row r="31" spans="1:11" s="457" customFormat="1" ht="12" customHeight="1">
      <c r="A31" s="365" t="s">
        <v>1106</v>
      </c>
      <c r="B31" s="93" t="s">
        <v>1052</v>
      </c>
      <c r="C31" s="93" t="s">
        <v>1052</v>
      </c>
      <c r="D31" s="93" t="s">
        <v>1052</v>
      </c>
      <c r="E31" s="93" t="s">
        <v>1052</v>
      </c>
      <c r="F31" s="93" t="s">
        <v>691</v>
      </c>
      <c r="G31" s="93" t="s">
        <v>1052</v>
      </c>
      <c r="H31" s="93" t="s">
        <v>1052</v>
      </c>
      <c r="I31" s="93" t="s">
        <v>1052</v>
      </c>
      <c r="J31" s="85"/>
      <c r="K31" s="85"/>
    </row>
    <row r="32" spans="1:11" s="522" customFormat="1" ht="12" customHeight="1">
      <c r="A32" s="365" t="s">
        <v>1163</v>
      </c>
      <c r="B32" s="93">
        <v>1</v>
      </c>
      <c r="C32" s="93" t="s">
        <v>1052</v>
      </c>
      <c r="D32" s="93">
        <v>1</v>
      </c>
      <c r="E32" s="93" t="s">
        <v>1052</v>
      </c>
      <c r="F32" s="93" t="s">
        <v>691</v>
      </c>
      <c r="G32" s="93" t="s">
        <v>1052</v>
      </c>
      <c r="H32" s="93">
        <v>1</v>
      </c>
      <c r="I32" s="93" t="s">
        <v>1052</v>
      </c>
      <c r="J32" s="85"/>
      <c r="K32" s="85"/>
    </row>
    <row r="33" spans="1:11" s="569" customFormat="1" ht="12" customHeight="1">
      <c r="A33" s="365" t="s">
        <v>1219</v>
      </c>
      <c r="B33" s="93">
        <v>1</v>
      </c>
      <c r="C33" s="93" t="s">
        <v>1052</v>
      </c>
      <c r="D33" s="93" t="s">
        <v>1052</v>
      </c>
      <c r="E33" s="93" t="s">
        <v>1052</v>
      </c>
      <c r="F33" s="93" t="s">
        <v>691</v>
      </c>
      <c r="G33" s="93">
        <v>1</v>
      </c>
      <c r="H33" s="93" t="s">
        <v>1052</v>
      </c>
      <c r="I33" s="93">
        <v>1</v>
      </c>
      <c r="J33" s="85"/>
      <c r="K33" s="85"/>
    </row>
    <row r="34" spans="1:11" s="642" customFormat="1" ht="12" customHeight="1">
      <c r="A34" s="365" t="s">
        <v>1286</v>
      </c>
      <c r="B34" s="93" t="s">
        <v>1052</v>
      </c>
      <c r="C34" s="93" t="s">
        <v>1052</v>
      </c>
      <c r="D34" s="93" t="s">
        <v>1052</v>
      </c>
      <c r="E34" s="93" t="s">
        <v>1052</v>
      </c>
      <c r="F34" s="93" t="s">
        <v>1052</v>
      </c>
      <c r="G34" s="93" t="s">
        <v>1052</v>
      </c>
      <c r="H34" s="93" t="s">
        <v>1052</v>
      </c>
      <c r="I34" s="93" t="s">
        <v>1052</v>
      </c>
      <c r="J34" s="85"/>
      <c r="K34" s="85"/>
    </row>
    <row r="35" spans="1:11" ht="12" customHeight="1">
      <c r="A35" s="293" t="s">
        <v>1295</v>
      </c>
      <c r="B35" s="93">
        <v>1</v>
      </c>
      <c r="C35" s="93" t="s">
        <v>1052</v>
      </c>
      <c r="D35" s="93">
        <v>1</v>
      </c>
      <c r="E35" s="93" t="s">
        <v>1052</v>
      </c>
      <c r="F35" s="93" t="s">
        <v>1052</v>
      </c>
      <c r="G35" s="93" t="s">
        <v>1052</v>
      </c>
      <c r="H35" s="93">
        <v>1</v>
      </c>
      <c r="I35" s="93" t="s">
        <v>1052</v>
      </c>
      <c r="J35" s="85"/>
      <c r="K35" s="85"/>
    </row>
    <row r="36" spans="1:11" ht="12" customHeight="1">
      <c r="A36" s="657" t="s">
        <v>1392</v>
      </c>
      <c r="B36" s="93"/>
      <c r="C36" s="93"/>
      <c r="D36" s="93"/>
      <c r="E36" s="93"/>
      <c r="F36" s="93"/>
      <c r="G36" s="93"/>
      <c r="H36" s="93"/>
      <c r="I36" s="93"/>
      <c r="J36" s="85"/>
      <c r="K36" s="85"/>
    </row>
    <row r="37" spans="1:11" s="315" customFormat="1" ht="12" customHeight="1">
      <c r="A37" s="312" t="s">
        <v>345</v>
      </c>
      <c r="B37" s="93" t="s">
        <v>1052</v>
      </c>
      <c r="C37" s="93" t="s">
        <v>1052</v>
      </c>
      <c r="D37" s="93" t="s">
        <v>1052</v>
      </c>
      <c r="E37" s="93" t="s">
        <v>1052</v>
      </c>
      <c r="F37" s="93" t="s">
        <v>691</v>
      </c>
      <c r="G37" s="93" t="s">
        <v>1052</v>
      </c>
      <c r="H37" s="93" t="s">
        <v>1052</v>
      </c>
      <c r="I37" s="93" t="s">
        <v>1052</v>
      </c>
      <c r="J37" s="85"/>
      <c r="K37" s="85"/>
    </row>
    <row r="38" spans="1:11" s="362" customFormat="1" ht="12" customHeight="1">
      <c r="A38" s="358" t="s">
        <v>1086</v>
      </c>
      <c r="B38" s="93">
        <v>1</v>
      </c>
      <c r="C38" s="93" t="s">
        <v>1052</v>
      </c>
      <c r="D38" s="93" t="s">
        <v>1052</v>
      </c>
      <c r="E38" s="93">
        <v>1</v>
      </c>
      <c r="F38" s="93" t="s">
        <v>691</v>
      </c>
      <c r="G38" s="93" t="s">
        <v>1052</v>
      </c>
      <c r="H38" s="93">
        <v>1</v>
      </c>
      <c r="I38" s="93" t="s">
        <v>1052</v>
      </c>
      <c r="J38" s="85"/>
      <c r="K38" s="85"/>
    </row>
    <row r="39" spans="1:11" s="457" customFormat="1" ht="12" customHeight="1">
      <c r="A39" s="365" t="s">
        <v>1106</v>
      </c>
      <c r="B39" s="93" t="s">
        <v>1052</v>
      </c>
      <c r="C39" s="93" t="s">
        <v>1052</v>
      </c>
      <c r="D39" s="93" t="s">
        <v>1052</v>
      </c>
      <c r="E39" s="93" t="s">
        <v>1052</v>
      </c>
      <c r="F39" s="93" t="s">
        <v>691</v>
      </c>
      <c r="G39" s="93" t="s">
        <v>1052</v>
      </c>
      <c r="H39" s="93" t="s">
        <v>1052</v>
      </c>
      <c r="I39" s="93" t="s">
        <v>1052</v>
      </c>
      <c r="J39" s="85"/>
      <c r="K39" s="85"/>
    </row>
    <row r="40" spans="1:11" s="522" customFormat="1" ht="12" customHeight="1">
      <c r="A40" s="365" t="s">
        <v>1163</v>
      </c>
      <c r="B40" s="93" t="s">
        <v>1052</v>
      </c>
      <c r="C40" s="93" t="s">
        <v>1052</v>
      </c>
      <c r="D40" s="93" t="s">
        <v>1052</v>
      </c>
      <c r="E40" s="93" t="s">
        <v>1052</v>
      </c>
      <c r="F40" s="93" t="s">
        <v>691</v>
      </c>
      <c r="G40" s="93" t="s">
        <v>1052</v>
      </c>
      <c r="H40" s="93" t="s">
        <v>1052</v>
      </c>
      <c r="I40" s="93" t="s">
        <v>1052</v>
      </c>
      <c r="J40" s="85"/>
      <c r="K40" s="85"/>
    </row>
    <row r="41" spans="1:11" s="569" customFormat="1" ht="12" customHeight="1">
      <c r="A41" s="365" t="s">
        <v>1219</v>
      </c>
      <c r="B41" s="93" t="s">
        <v>1052</v>
      </c>
      <c r="C41" s="93" t="s">
        <v>1052</v>
      </c>
      <c r="D41" s="93" t="s">
        <v>1052</v>
      </c>
      <c r="E41" s="93" t="s">
        <v>1052</v>
      </c>
      <c r="F41" s="93" t="s">
        <v>691</v>
      </c>
      <c r="G41" s="93" t="s">
        <v>1052</v>
      </c>
      <c r="H41" s="93" t="s">
        <v>1052</v>
      </c>
      <c r="I41" s="93" t="s">
        <v>1052</v>
      </c>
      <c r="J41" s="85"/>
      <c r="K41" s="85"/>
    </row>
    <row r="42" spans="1:11" s="642" customFormat="1" ht="12" customHeight="1">
      <c r="A42" s="365" t="s">
        <v>1286</v>
      </c>
      <c r="B42" s="93" t="s">
        <v>1052</v>
      </c>
      <c r="C42" s="93" t="s">
        <v>1052</v>
      </c>
      <c r="D42" s="93" t="s">
        <v>1052</v>
      </c>
      <c r="E42" s="93" t="s">
        <v>1052</v>
      </c>
      <c r="F42" s="93" t="s">
        <v>1052</v>
      </c>
      <c r="G42" s="93" t="s">
        <v>1052</v>
      </c>
      <c r="H42" s="93" t="s">
        <v>1052</v>
      </c>
      <c r="I42" s="93" t="s">
        <v>1052</v>
      </c>
      <c r="J42" s="85"/>
      <c r="K42" s="85"/>
    </row>
    <row r="43" spans="1:11" ht="12" customHeight="1">
      <c r="A43" s="293" t="s">
        <v>1295</v>
      </c>
      <c r="B43" s="181" t="s">
        <v>1052</v>
      </c>
      <c r="C43" s="93" t="s">
        <v>1052</v>
      </c>
      <c r="D43" s="93" t="s">
        <v>1052</v>
      </c>
      <c r="E43" s="93" t="s">
        <v>1052</v>
      </c>
      <c r="F43" s="93" t="s">
        <v>1052</v>
      </c>
      <c r="G43" s="93" t="s">
        <v>1052</v>
      </c>
      <c r="H43" s="93" t="s">
        <v>1052</v>
      </c>
      <c r="I43" s="93" t="s">
        <v>1052</v>
      </c>
      <c r="J43" s="85"/>
      <c r="K43" s="85"/>
    </row>
    <row r="44" spans="1:11" ht="12" customHeight="1">
      <c r="A44" s="148" t="s">
        <v>784</v>
      </c>
      <c r="B44" s="93"/>
      <c r="C44" s="93"/>
      <c r="D44" s="93"/>
      <c r="E44" s="93"/>
      <c r="F44" s="93"/>
      <c r="G44" s="93"/>
      <c r="H44" s="93"/>
      <c r="I44" s="93"/>
      <c r="J44" s="85"/>
      <c r="K44" s="85"/>
    </row>
    <row r="45" spans="1:11" s="315" customFormat="1" ht="12" customHeight="1">
      <c r="A45" s="312" t="s">
        <v>345</v>
      </c>
      <c r="B45" s="93" t="s">
        <v>1052</v>
      </c>
      <c r="C45" s="93" t="s">
        <v>1052</v>
      </c>
      <c r="D45" s="93" t="s">
        <v>1052</v>
      </c>
      <c r="E45" s="93" t="s">
        <v>1052</v>
      </c>
      <c r="F45" s="93" t="s">
        <v>691</v>
      </c>
      <c r="G45" s="93" t="s">
        <v>1052</v>
      </c>
      <c r="H45" s="93" t="s">
        <v>1052</v>
      </c>
      <c r="I45" s="93" t="s">
        <v>1052</v>
      </c>
      <c r="J45" s="85"/>
      <c r="K45" s="85"/>
    </row>
    <row r="46" spans="1:11" s="362" customFormat="1" ht="12" customHeight="1">
      <c r="A46" s="358" t="s">
        <v>1086</v>
      </c>
      <c r="B46" s="93">
        <v>1</v>
      </c>
      <c r="C46" s="93" t="s">
        <v>1052</v>
      </c>
      <c r="D46" s="93">
        <v>1</v>
      </c>
      <c r="E46" s="93" t="s">
        <v>1052</v>
      </c>
      <c r="F46" s="93" t="s">
        <v>691</v>
      </c>
      <c r="G46" s="93" t="s">
        <v>1052</v>
      </c>
      <c r="H46" s="93">
        <v>1</v>
      </c>
      <c r="I46" s="93" t="s">
        <v>1052</v>
      </c>
      <c r="J46" s="85"/>
      <c r="K46" s="85"/>
    </row>
    <row r="47" spans="1:11" s="457" customFormat="1" ht="12" customHeight="1">
      <c r="A47" s="365" t="s">
        <v>1106</v>
      </c>
      <c r="B47" s="93" t="s">
        <v>1052</v>
      </c>
      <c r="C47" s="93" t="s">
        <v>1052</v>
      </c>
      <c r="D47" s="93" t="s">
        <v>1052</v>
      </c>
      <c r="E47" s="93" t="s">
        <v>1052</v>
      </c>
      <c r="F47" s="93" t="s">
        <v>691</v>
      </c>
      <c r="G47" s="93" t="s">
        <v>1052</v>
      </c>
      <c r="H47" s="93" t="s">
        <v>1052</v>
      </c>
      <c r="I47" s="93" t="s">
        <v>1052</v>
      </c>
      <c r="J47" s="85"/>
      <c r="K47" s="85"/>
    </row>
    <row r="48" spans="1:11" s="522" customFormat="1" ht="12" customHeight="1">
      <c r="A48" s="365" t="s">
        <v>1163</v>
      </c>
      <c r="B48" s="93" t="s">
        <v>1052</v>
      </c>
      <c r="C48" s="93" t="s">
        <v>1052</v>
      </c>
      <c r="D48" s="93" t="s">
        <v>1052</v>
      </c>
      <c r="E48" s="93" t="s">
        <v>1052</v>
      </c>
      <c r="F48" s="93" t="s">
        <v>691</v>
      </c>
      <c r="G48" s="93" t="s">
        <v>1052</v>
      </c>
      <c r="H48" s="93" t="s">
        <v>1052</v>
      </c>
      <c r="I48" s="93" t="s">
        <v>1052</v>
      </c>
      <c r="J48" s="85"/>
      <c r="K48" s="85"/>
    </row>
    <row r="49" spans="1:11" s="569" customFormat="1" ht="12" customHeight="1">
      <c r="A49" s="365" t="s">
        <v>1219</v>
      </c>
      <c r="B49" s="93" t="s">
        <v>1052</v>
      </c>
      <c r="C49" s="93" t="s">
        <v>1052</v>
      </c>
      <c r="D49" s="93" t="s">
        <v>1052</v>
      </c>
      <c r="E49" s="93" t="s">
        <v>1052</v>
      </c>
      <c r="F49" s="93" t="s">
        <v>691</v>
      </c>
      <c r="G49" s="93" t="s">
        <v>1052</v>
      </c>
      <c r="H49" s="93" t="s">
        <v>1052</v>
      </c>
      <c r="I49" s="93" t="s">
        <v>1052</v>
      </c>
      <c r="J49" s="85"/>
      <c r="K49" s="85"/>
    </row>
    <row r="50" spans="1:11" s="642" customFormat="1" ht="12" customHeight="1">
      <c r="A50" s="365" t="s">
        <v>1286</v>
      </c>
      <c r="B50" s="93" t="s">
        <v>1052</v>
      </c>
      <c r="C50" s="93" t="s">
        <v>1052</v>
      </c>
      <c r="D50" s="93" t="s">
        <v>1052</v>
      </c>
      <c r="E50" s="93" t="s">
        <v>1052</v>
      </c>
      <c r="F50" s="93" t="s">
        <v>1052</v>
      </c>
      <c r="G50" s="93" t="s">
        <v>1052</v>
      </c>
      <c r="H50" s="93" t="s">
        <v>1052</v>
      </c>
      <c r="I50" s="93" t="s">
        <v>1052</v>
      </c>
      <c r="J50" s="85"/>
      <c r="K50" s="85"/>
    </row>
    <row r="51" spans="1:11" ht="12" customHeight="1">
      <c r="A51" s="293" t="s">
        <v>1295</v>
      </c>
      <c r="B51" s="93" t="s">
        <v>1052</v>
      </c>
      <c r="C51" s="93" t="s">
        <v>1052</v>
      </c>
      <c r="D51" s="93" t="s">
        <v>1052</v>
      </c>
      <c r="E51" s="93" t="s">
        <v>1052</v>
      </c>
      <c r="F51" s="93" t="s">
        <v>1052</v>
      </c>
      <c r="G51" s="93" t="s">
        <v>1052</v>
      </c>
      <c r="H51" s="93" t="s">
        <v>1052</v>
      </c>
      <c r="I51" s="93" t="s">
        <v>1052</v>
      </c>
      <c r="J51" s="85"/>
      <c r="K51" s="85"/>
    </row>
    <row r="52" spans="1:11" ht="12" customHeight="1">
      <c r="A52" s="144" t="s">
        <v>785</v>
      </c>
      <c r="B52" s="93"/>
      <c r="C52" s="93"/>
      <c r="D52" s="93"/>
      <c r="E52" s="93"/>
      <c r="F52" s="93"/>
      <c r="G52" s="93"/>
      <c r="H52" s="93"/>
      <c r="I52" s="93"/>
      <c r="J52" s="85"/>
      <c r="K52" s="85"/>
    </row>
    <row r="53" spans="1:11" s="315" customFormat="1" ht="12" customHeight="1">
      <c r="A53" s="312" t="s">
        <v>345</v>
      </c>
      <c r="B53" s="93" t="s">
        <v>1052</v>
      </c>
      <c r="C53" s="93" t="s">
        <v>1052</v>
      </c>
      <c r="D53" s="93" t="s">
        <v>1052</v>
      </c>
      <c r="E53" s="93" t="s">
        <v>1052</v>
      </c>
      <c r="F53" s="93" t="s">
        <v>691</v>
      </c>
      <c r="G53" s="93" t="s">
        <v>1052</v>
      </c>
      <c r="H53" s="93" t="s">
        <v>1052</v>
      </c>
      <c r="I53" s="93" t="s">
        <v>1052</v>
      </c>
      <c r="J53" s="85"/>
      <c r="K53" s="85"/>
    </row>
    <row r="54" spans="1:11" s="362" customFormat="1" ht="12" customHeight="1">
      <c r="A54" s="358" t="s">
        <v>1086</v>
      </c>
      <c r="B54" s="93" t="s">
        <v>1052</v>
      </c>
      <c r="C54" s="93" t="s">
        <v>1052</v>
      </c>
      <c r="D54" s="93" t="s">
        <v>1052</v>
      </c>
      <c r="E54" s="93" t="s">
        <v>1052</v>
      </c>
      <c r="F54" s="93" t="s">
        <v>691</v>
      </c>
      <c r="G54" s="93" t="s">
        <v>1052</v>
      </c>
      <c r="H54" s="93" t="s">
        <v>1052</v>
      </c>
      <c r="I54" s="93" t="s">
        <v>1052</v>
      </c>
      <c r="J54" s="85"/>
      <c r="K54" s="85"/>
    </row>
    <row r="55" spans="1:11" s="457" customFormat="1" ht="12" customHeight="1">
      <c r="A55" s="365" t="s">
        <v>1106</v>
      </c>
      <c r="B55" s="93" t="s">
        <v>1052</v>
      </c>
      <c r="C55" s="93" t="s">
        <v>1052</v>
      </c>
      <c r="D55" s="93" t="s">
        <v>1052</v>
      </c>
      <c r="E55" s="93" t="s">
        <v>1052</v>
      </c>
      <c r="F55" s="93" t="s">
        <v>691</v>
      </c>
      <c r="G55" s="93" t="s">
        <v>1052</v>
      </c>
      <c r="H55" s="93" t="s">
        <v>1052</v>
      </c>
      <c r="I55" s="93" t="s">
        <v>1052</v>
      </c>
      <c r="J55" s="85"/>
      <c r="K55" s="85"/>
    </row>
    <row r="56" spans="1:11" s="522" customFormat="1" ht="12" customHeight="1">
      <c r="A56" s="365" t="s">
        <v>1163</v>
      </c>
      <c r="B56" s="93">
        <v>1</v>
      </c>
      <c r="C56" s="93" t="s">
        <v>1052</v>
      </c>
      <c r="D56" s="93">
        <v>1</v>
      </c>
      <c r="E56" s="93" t="s">
        <v>1052</v>
      </c>
      <c r="F56" s="93" t="s">
        <v>691</v>
      </c>
      <c r="G56" s="93" t="s">
        <v>1052</v>
      </c>
      <c r="H56" s="93">
        <v>1</v>
      </c>
      <c r="I56" s="93" t="s">
        <v>1052</v>
      </c>
      <c r="J56" s="85"/>
      <c r="K56" s="85"/>
    </row>
    <row r="57" spans="1:11" s="569" customFormat="1" ht="12" customHeight="1">
      <c r="A57" s="365" t="s">
        <v>1219</v>
      </c>
      <c r="B57" s="93" t="s">
        <v>1052</v>
      </c>
      <c r="C57" s="93" t="s">
        <v>1052</v>
      </c>
      <c r="D57" s="93" t="s">
        <v>1052</v>
      </c>
      <c r="E57" s="93" t="s">
        <v>1052</v>
      </c>
      <c r="F57" s="93" t="s">
        <v>691</v>
      </c>
      <c r="G57" s="93" t="s">
        <v>1052</v>
      </c>
      <c r="H57" s="93" t="s">
        <v>1052</v>
      </c>
      <c r="I57" s="93" t="s">
        <v>1052</v>
      </c>
      <c r="J57" s="85"/>
      <c r="K57" s="85"/>
    </row>
    <row r="58" spans="1:11" s="642" customFormat="1" ht="12" customHeight="1">
      <c r="A58" s="365" t="s">
        <v>1286</v>
      </c>
      <c r="B58" s="93" t="s">
        <v>1052</v>
      </c>
      <c r="C58" s="93" t="s">
        <v>1052</v>
      </c>
      <c r="D58" s="93" t="s">
        <v>1052</v>
      </c>
      <c r="E58" s="93" t="s">
        <v>1052</v>
      </c>
      <c r="F58" s="93" t="s">
        <v>1052</v>
      </c>
      <c r="G58" s="93" t="s">
        <v>1052</v>
      </c>
      <c r="H58" s="93" t="s">
        <v>1052</v>
      </c>
      <c r="I58" s="93" t="s">
        <v>1052</v>
      </c>
      <c r="J58" s="85"/>
      <c r="K58" s="85"/>
    </row>
    <row r="59" spans="1:11" ht="12" customHeight="1">
      <c r="A59" s="293" t="s">
        <v>1295</v>
      </c>
      <c r="B59" s="93" t="s">
        <v>1052</v>
      </c>
      <c r="C59" s="93" t="s">
        <v>1052</v>
      </c>
      <c r="D59" s="93" t="s">
        <v>1052</v>
      </c>
      <c r="E59" s="93" t="s">
        <v>1052</v>
      </c>
      <c r="F59" s="93" t="s">
        <v>1052</v>
      </c>
      <c r="G59" s="93" t="s">
        <v>1052</v>
      </c>
      <c r="H59" s="93" t="s">
        <v>1052</v>
      </c>
      <c r="I59" s="93" t="s">
        <v>1052</v>
      </c>
      <c r="J59" s="85"/>
      <c r="K59" s="85"/>
    </row>
    <row r="60" spans="1:11" ht="12" customHeight="1">
      <c r="A60" s="1" t="s">
        <v>690</v>
      </c>
      <c r="B60" s="1"/>
      <c r="C60" s="1"/>
      <c r="D60" s="1"/>
      <c r="E60" s="1"/>
      <c r="F60" s="1"/>
      <c r="G60" s="22"/>
      <c r="H60" s="22"/>
      <c r="I60" s="22"/>
    </row>
    <row r="61" spans="1:11" s="394" customFormat="1" ht="12" customHeight="1">
      <c r="A61" s="667" t="s">
        <v>1403</v>
      </c>
      <c r="B61" s="667"/>
      <c r="C61" s="667"/>
      <c r="D61" s="667"/>
      <c r="E61" s="667"/>
      <c r="F61" s="667"/>
      <c r="G61" s="23"/>
      <c r="H61" s="23"/>
      <c r="I61" s="23"/>
    </row>
    <row r="62" spans="1:11" s="394" customFormat="1" ht="12" customHeight="1">
      <c r="A62" s="667" t="s">
        <v>1404</v>
      </c>
      <c r="B62" s="667"/>
      <c r="C62" s="667"/>
      <c r="D62" s="667"/>
      <c r="E62" s="667"/>
      <c r="F62" s="667"/>
      <c r="G62" s="23"/>
      <c r="H62" s="23"/>
      <c r="I62" s="23"/>
    </row>
    <row r="63" spans="1:11" s="394" customFormat="1" ht="12" customHeight="1">
      <c r="A63" s="667" t="s">
        <v>1406</v>
      </c>
      <c r="B63" s="667"/>
      <c r="C63" s="667"/>
      <c r="D63" s="667"/>
      <c r="E63" s="667"/>
      <c r="F63" s="667"/>
      <c r="G63" s="23"/>
      <c r="H63" s="23"/>
      <c r="I63" s="23"/>
    </row>
    <row r="64" spans="1:11" s="394" customFormat="1" ht="12" customHeight="1">
      <c r="A64" s="667" t="s">
        <v>771</v>
      </c>
      <c r="B64" s="667"/>
      <c r="C64" s="667"/>
      <c r="D64" s="667"/>
      <c r="E64" s="667"/>
      <c r="F64" s="667"/>
      <c r="G64" s="23"/>
      <c r="H64" s="23"/>
      <c r="I64" s="23"/>
    </row>
  </sheetData>
  <mergeCells count="11">
    <mergeCell ref="A2:I2"/>
    <mergeCell ref="A4:A7"/>
    <mergeCell ref="B4:I4"/>
    <mergeCell ref="C5:G5"/>
    <mergeCell ref="H5:I5"/>
    <mergeCell ref="B5:B7"/>
    <mergeCell ref="C6:E6"/>
    <mergeCell ref="F6:F7"/>
    <mergeCell ref="G6:G7"/>
    <mergeCell ref="H6:H7"/>
    <mergeCell ref="I6:I7"/>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10:A16 A20:A26 A29:A35 A37:A43 A45:A51 A53:A57 A58:A59"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3"/>
  <sheetViews>
    <sheetView workbookViewId="0">
      <pane ySplit="2" topLeftCell="A3" activePane="bottomLeft" state="frozen"/>
      <selection pane="bottomLeft" activeCell="A2" sqref="A2"/>
    </sheetView>
  </sheetViews>
  <sheetFormatPr baseColWidth="10" defaultRowHeight="13.2"/>
  <cols>
    <col min="1" max="7" width="10.77734375" customWidth="1"/>
    <col min="8" max="8" width="20.77734375" customWidth="1"/>
  </cols>
  <sheetData>
    <row r="1" spans="1:8" s="117" customFormat="1" ht="12" customHeight="1">
      <c r="A1" s="693" t="s">
        <v>173</v>
      </c>
      <c r="B1" s="693"/>
      <c r="C1" s="693"/>
      <c r="D1" s="693"/>
      <c r="E1" s="693"/>
      <c r="F1" s="693"/>
      <c r="G1" s="693"/>
      <c r="H1" s="693"/>
    </row>
    <row r="2" spans="1:8" s="117" customFormat="1" ht="12" customHeight="1">
      <c r="A2" s="116"/>
      <c r="B2" s="116"/>
      <c r="C2" s="116"/>
      <c r="D2" s="116"/>
      <c r="E2" s="116"/>
      <c r="F2" s="116"/>
      <c r="G2" s="116"/>
      <c r="H2" s="116"/>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2"/>
    </row>
    <row r="62" spans="1:1" ht="12.75" customHeight="1"/>
    <row r="83" spans="1:1">
      <c r="A83" s="607" t="s">
        <v>1302</v>
      </c>
    </row>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rowBreaks count="2" manualBreakCount="2">
    <brk id="62" max="16383" man="1"/>
    <brk id="82" max="16383" man="1"/>
  </rowBreaks>
  <drawing r:id="rId2"/>
  <legacyDrawing r:id="rId3"/>
  <legacyDrawingHF r:id="rId4"/>
  <oleObjects>
    <mc:AlternateContent xmlns:mc="http://schemas.openxmlformats.org/markup-compatibility/2006">
      <mc:Choice Requires="x14">
        <oleObject shapeId="379918">
          <objectPr defaultSize="0" r:id="rId5">
            <anchor moveWithCells="1">
              <from>
                <xdr:col>0</xdr:col>
                <xdr:colOff>220980</xdr:colOff>
                <xdr:row>62</xdr:row>
                <xdr:rowOff>45720</xdr:rowOff>
              </from>
              <to>
                <xdr:col>7</xdr:col>
                <xdr:colOff>1242060</xdr:colOff>
                <xdr:row>80</xdr:row>
                <xdr:rowOff>152400</xdr:rowOff>
              </to>
            </anchor>
          </objectPr>
        </oleObject>
      </mc:Choice>
    </mc:AlternateContent>
    <mc:AlternateContent xmlns:mc="http://schemas.openxmlformats.org/markup-compatibility/2006">
      <mc:Choice Requires="x14">
        <oleObject progId="Word.Document.12" shapeId="379919" r:id="rId6">
          <objectPr defaultSize="0" r:id="rId7">
            <anchor moveWithCells="1">
              <from>
                <xdr:col>0</xdr:col>
                <xdr:colOff>0</xdr:colOff>
                <xdr:row>2</xdr:row>
                <xdr:rowOff>0</xdr:rowOff>
              </from>
              <to>
                <xdr:col>7</xdr:col>
                <xdr:colOff>1318260</xdr:colOff>
                <xdr:row>60</xdr:row>
                <xdr:rowOff>7620</xdr:rowOff>
              </to>
            </anchor>
          </objectPr>
        </oleObject>
      </mc:Choice>
      <mc:Fallback>
        <oleObject progId="Word.Document.12" shapeId="379919" r:id="rId6"/>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2.5546875" style="5" customWidth="1"/>
    <col min="2" max="6" width="7.5546875" style="5" customWidth="1"/>
    <col min="7" max="7" width="7.5546875" style="663" customWidth="1"/>
    <col min="8" max="10" width="7.5546875" style="5" customWidth="1"/>
    <col min="11" max="16384" width="11.44140625" style="5"/>
  </cols>
  <sheetData>
    <row r="1" spans="1:12" s="54" customFormat="1" ht="12" customHeight="1">
      <c r="A1" s="49" t="s">
        <v>1012</v>
      </c>
      <c r="C1" s="49"/>
      <c r="D1" s="49"/>
      <c r="E1" s="49"/>
      <c r="F1" s="49"/>
      <c r="G1" s="398"/>
      <c r="K1" s="81"/>
    </row>
    <row r="2" spans="1:12" s="54" customFormat="1" ht="24" customHeight="1">
      <c r="A2" s="707" t="s">
        <v>1494</v>
      </c>
      <c r="B2" s="707"/>
      <c r="C2" s="707"/>
      <c r="D2" s="707"/>
      <c r="E2" s="707"/>
      <c r="F2" s="707"/>
      <c r="G2" s="707"/>
      <c r="H2" s="707"/>
      <c r="I2" s="707"/>
      <c r="J2" s="707"/>
    </row>
    <row r="3" spans="1:12" ht="12" customHeight="1"/>
    <row r="4" spans="1:12" ht="12" customHeight="1">
      <c r="A4" s="698" t="s">
        <v>740</v>
      </c>
      <c r="B4" s="709" t="s">
        <v>503</v>
      </c>
      <c r="C4" s="709" t="s">
        <v>177</v>
      </c>
      <c r="D4" s="709"/>
      <c r="E4" s="709"/>
      <c r="F4" s="709"/>
      <c r="G4" s="709"/>
      <c r="H4" s="709"/>
      <c r="I4" s="709"/>
      <c r="J4" s="710"/>
    </row>
    <row r="5" spans="1:12" ht="12" customHeight="1">
      <c r="A5" s="732"/>
      <c r="B5" s="709"/>
      <c r="C5" s="709" t="s">
        <v>72</v>
      </c>
      <c r="D5" s="709" t="s">
        <v>1037</v>
      </c>
      <c r="E5" s="709"/>
      <c r="F5" s="709"/>
      <c r="G5" s="709"/>
      <c r="H5" s="709"/>
      <c r="I5" s="709" t="s">
        <v>178</v>
      </c>
      <c r="J5" s="710"/>
    </row>
    <row r="6" spans="1:12" s="663" customFormat="1" ht="12" customHeight="1">
      <c r="A6" s="732"/>
      <c r="B6" s="709"/>
      <c r="C6" s="709"/>
      <c r="D6" s="710" t="s">
        <v>1396</v>
      </c>
      <c r="E6" s="714"/>
      <c r="F6" s="711"/>
      <c r="G6" s="700" t="s">
        <v>1401</v>
      </c>
      <c r="H6" s="700" t="s">
        <v>1402</v>
      </c>
      <c r="I6" s="700" t="s">
        <v>179</v>
      </c>
      <c r="J6" s="694" t="s">
        <v>736</v>
      </c>
    </row>
    <row r="7" spans="1:12" ht="24" customHeight="1">
      <c r="A7" s="727"/>
      <c r="B7" s="709"/>
      <c r="C7" s="709"/>
      <c r="D7" s="47">
        <v>1</v>
      </c>
      <c r="E7" s="47">
        <v>2</v>
      </c>
      <c r="F7" s="47">
        <v>3</v>
      </c>
      <c r="G7" s="701"/>
      <c r="H7" s="701"/>
      <c r="I7" s="701"/>
      <c r="J7" s="695"/>
    </row>
    <row r="8" spans="1:12" ht="12" customHeight="1">
      <c r="A8" s="83"/>
      <c r="B8" s="58"/>
      <c r="C8" s="7"/>
      <c r="D8" s="7"/>
      <c r="E8" s="7"/>
      <c r="F8" s="7"/>
      <c r="G8" s="664"/>
      <c r="H8" s="7"/>
      <c r="I8" s="7"/>
      <c r="J8" s="7"/>
    </row>
    <row r="9" spans="1:12" ht="12" customHeight="1">
      <c r="A9" s="9" t="s">
        <v>738</v>
      </c>
      <c r="B9" s="4"/>
      <c r="C9" s="4"/>
      <c r="D9" s="4"/>
      <c r="E9" s="4"/>
      <c r="F9" s="4"/>
      <c r="G9" s="665"/>
      <c r="H9" s="4"/>
      <c r="I9" s="4"/>
      <c r="J9" s="4"/>
    </row>
    <row r="10" spans="1:12" s="315" customFormat="1" ht="12" customHeight="1">
      <c r="A10" s="312" t="s">
        <v>345</v>
      </c>
      <c r="B10" s="317" t="s">
        <v>174</v>
      </c>
      <c r="C10" s="93">
        <v>5</v>
      </c>
      <c r="D10" s="93">
        <v>2</v>
      </c>
      <c r="E10" s="93">
        <v>3</v>
      </c>
      <c r="F10" s="93" t="s">
        <v>1052</v>
      </c>
      <c r="G10" s="93" t="s">
        <v>691</v>
      </c>
      <c r="H10" s="93" t="s">
        <v>1052</v>
      </c>
      <c r="I10" s="93">
        <v>5</v>
      </c>
      <c r="J10" s="93" t="s">
        <v>1052</v>
      </c>
      <c r="K10" s="85"/>
      <c r="L10" s="85"/>
    </row>
    <row r="11" spans="1:12" s="362" customFormat="1" ht="12" customHeight="1">
      <c r="A11" s="358" t="s">
        <v>1086</v>
      </c>
      <c r="B11" s="364" t="s">
        <v>174</v>
      </c>
      <c r="C11" s="505">
        <v>9</v>
      </c>
      <c r="D11" s="505" t="s">
        <v>1052</v>
      </c>
      <c r="E11" s="505">
        <v>7</v>
      </c>
      <c r="F11" s="505">
        <v>2</v>
      </c>
      <c r="G11" s="505" t="s">
        <v>691</v>
      </c>
      <c r="H11" s="505" t="s">
        <v>1052</v>
      </c>
      <c r="I11" s="505">
        <v>9</v>
      </c>
      <c r="J11" s="505" t="s">
        <v>1052</v>
      </c>
      <c r="K11" s="85"/>
      <c r="L11" s="85"/>
    </row>
    <row r="12" spans="1:12" s="457" customFormat="1" ht="12" customHeight="1">
      <c r="A12" s="365" t="s">
        <v>1106</v>
      </c>
      <c r="B12" s="463" t="s">
        <v>174</v>
      </c>
      <c r="C12" s="505">
        <v>9</v>
      </c>
      <c r="D12" s="505" t="s">
        <v>1052</v>
      </c>
      <c r="E12" s="505">
        <v>8</v>
      </c>
      <c r="F12" s="505">
        <v>1</v>
      </c>
      <c r="G12" s="505" t="s">
        <v>691</v>
      </c>
      <c r="H12" s="505" t="s">
        <v>1052</v>
      </c>
      <c r="I12" s="505">
        <v>9</v>
      </c>
      <c r="J12" s="505" t="s">
        <v>1052</v>
      </c>
      <c r="K12" s="85"/>
      <c r="L12" s="85"/>
    </row>
    <row r="13" spans="1:12" s="522" customFormat="1" ht="12" customHeight="1">
      <c r="A13" s="365" t="s">
        <v>1163</v>
      </c>
      <c r="B13" s="524" t="s">
        <v>174</v>
      </c>
      <c r="C13" s="505">
        <v>9</v>
      </c>
      <c r="D13" s="505">
        <v>1</v>
      </c>
      <c r="E13" s="505">
        <v>7</v>
      </c>
      <c r="F13" s="505" t="s">
        <v>1052</v>
      </c>
      <c r="G13" s="505" t="s">
        <v>691</v>
      </c>
      <c r="H13" s="505">
        <v>1</v>
      </c>
      <c r="I13" s="505">
        <v>8</v>
      </c>
      <c r="J13" s="505">
        <v>1</v>
      </c>
      <c r="K13" s="85"/>
      <c r="L13" s="85"/>
    </row>
    <row r="14" spans="1:12" s="569" customFormat="1" ht="12" customHeight="1">
      <c r="A14" s="365" t="s">
        <v>1219</v>
      </c>
      <c r="B14" s="574" t="s">
        <v>174</v>
      </c>
      <c r="C14" s="505">
        <v>3</v>
      </c>
      <c r="D14" s="505" t="s">
        <v>1052</v>
      </c>
      <c r="E14" s="505">
        <v>2</v>
      </c>
      <c r="F14" s="505" t="s">
        <v>1052</v>
      </c>
      <c r="G14" s="505" t="s">
        <v>691</v>
      </c>
      <c r="H14" s="505">
        <v>1</v>
      </c>
      <c r="I14" s="505">
        <v>2</v>
      </c>
      <c r="J14" s="505">
        <v>1</v>
      </c>
      <c r="K14" s="85"/>
      <c r="L14" s="85"/>
    </row>
    <row r="15" spans="1:12" s="642" customFormat="1" ht="12" customHeight="1">
      <c r="A15" s="365" t="s">
        <v>1286</v>
      </c>
      <c r="B15" s="647" t="s">
        <v>174</v>
      </c>
      <c r="C15" s="505">
        <v>5</v>
      </c>
      <c r="D15" s="505">
        <v>1</v>
      </c>
      <c r="E15" s="505">
        <v>3</v>
      </c>
      <c r="F15" s="505" t="s">
        <v>1052</v>
      </c>
      <c r="G15" s="505" t="s">
        <v>1052</v>
      </c>
      <c r="H15" s="505">
        <v>1</v>
      </c>
      <c r="I15" s="505">
        <v>3</v>
      </c>
      <c r="J15" s="505">
        <v>2</v>
      </c>
      <c r="K15" s="85"/>
      <c r="L15" s="85"/>
    </row>
    <row r="16" spans="1:12" ht="12" customHeight="1">
      <c r="A16" s="293" t="s">
        <v>1295</v>
      </c>
      <c r="B16" s="11" t="s">
        <v>174</v>
      </c>
      <c r="C16" s="505">
        <v>3</v>
      </c>
      <c r="D16" s="505" t="s">
        <v>1052</v>
      </c>
      <c r="E16" s="505">
        <v>3</v>
      </c>
      <c r="F16" s="505" t="s">
        <v>1052</v>
      </c>
      <c r="G16" s="505" t="s">
        <v>1052</v>
      </c>
      <c r="H16" s="505" t="s">
        <v>1052</v>
      </c>
      <c r="I16" s="505">
        <v>3</v>
      </c>
      <c r="J16" s="505" t="s">
        <v>1052</v>
      </c>
      <c r="K16" s="85"/>
      <c r="L16" s="85"/>
    </row>
    <row r="17" spans="1:12" ht="12" customHeight="1">
      <c r="A17" s="157" t="s">
        <v>786</v>
      </c>
      <c r="B17" s="11"/>
      <c r="C17" s="506"/>
      <c r="D17" s="506"/>
      <c r="E17" s="506"/>
      <c r="F17" s="506"/>
      <c r="G17" s="506"/>
      <c r="H17" s="506"/>
      <c r="I17" s="506"/>
      <c r="J17" s="506"/>
      <c r="K17" s="85"/>
      <c r="L17" s="85"/>
    </row>
    <row r="18" spans="1:12" ht="12" customHeight="1">
      <c r="A18" s="157" t="s">
        <v>787</v>
      </c>
      <c r="B18" s="11"/>
      <c r="C18" s="506"/>
      <c r="D18" s="506"/>
      <c r="E18" s="506"/>
      <c r="F18" s="506"/>
      <c r="G18" s="506"/>
      <c r="H18" s="506"/>
      <c r="I18" s="506"/>
      <c r="J18" s="506"/>
      <c r="K18" s="85"/>
      <c r="L18" s="85"/>
    </row>
    <row r="19" spans="1:12" s="315" customFormat="1" ht="12" customHeight="1">
      <c r="A19" s="312" t="s">
        <v>345</v>
      </c>
      <c r="B19" s="317" t="s">
        <v>739</v>
      </c>
      <c r="C19" s="93">
        <v>1</v>
      </c>
      <c r="D19" s="93">
        <v>0</v>
      </c>
      <c r="E19" s="93">
        <v>1</v>
      </c>
      <c r="F19" s="93" t="s">
        <v>1052</v>
      </c>
      <c r="G19" s="93" t="s">
        <v>691</v>
      </c>
      <c r="H19" s="93" t="s">
        <v>1052</v>
      </c>
      <c r="I19" s="93">
        <v>1</v>
      </c>
      <c r="J19" s="93" t="s">
        <v>1052</v>
      </c>
      <c r="K19" s="85"/>
      <c r="L19" s="85"/>
    </row>
    <row r="20" spans="1:12" s="362" customFormat="1" ht="12" customHeight="1">
      <c r="A20" s="358" t="s">
        <v>1086</v>
      </c>
      <c r="B20" s="364" t="s">
        <v>739</v>
      </c>
      <c r="C20" s="93">
        <v>7</v>
      </c>
      <c r="D20" s="93" t="s">
        <v>1052</v>
      </c>
      <c r="E20" s="93">
        <v>3</v>
      </c>
      <c r="F20" s="93">
        <v>3</v>
      </c>
      <c r="G20" s="93" t="s">
        <v>691</v>
      </c>
      <c r="H20" s="93" t="s">
        <v>1052</v>
      </c>
      <c r="I20" s="93">
        <v>7</v>
      </c>
      <c r="J20" s="93" t="s">
        <v>1052</v>
      </c>
      <c r="K20" s="85"/>
      <c r="L20" s="85"/>
    </row>
    <row r="21" spans="1:12" s="457" customFormat="1" ht="12" customHeight="1">
      <c r="A21" s="365" t="s">
        <v>1106</v>
      </c>
      <c r="B21" s="463" t="s">
        <v>739</v>
      </c>
      <c r="C21" s="93">
        <v>3</v>
      </c>
      <c r="D21" s="93" t="s">
        <v>1052</v>
      </c>
      <c r="E21" s="93">
        <v>3</v>
      </c>
      <c r="F21" s="93">
        <v>0</v>
      </c>
      <c r="G21" s="93" t="s">
        <v>691</v>
      </c>
      <c r="H21" s="93" t="s">
        <v>1052</v>
      </c>
      <c r="I21" s="93">
        <v>3</v>
      </c>
      <c r="J21" s="93" t="s">
        <v>1052</v>
      </c>
      <c r="K21" s="85"/>
      <c r="L21" s="85"/>
    </row>
    <row r="22" spans="1:12" s="522" customFormat="1" ht="12" customHeight="1">
      <c r="A22" s="365" t="s">
        <v>1163</v>
      </c>
      <c r="B22" s="524" t="s">
        <v>739</v>
      </c>
      <c r="C22" s="93">
        <v>4</v>
      </c>
      <c r="D22" s="93">
        <v>0</v>
      </c>
      <c r="E22" s="93">
        <v>4</v>
      </c>
      <c r="F22" s="93" t="s">
        <v>1052</v>
      </c>
      <c r="G22" s="93" t="s">
        <v>691</v>
      </c>
      <c r="H22" s="93">
        <v>0</v>
      </c>
      <c r="I22" s="93">
        <v>4</v>
      </c>
      <c r="J22" s="93">
        <v>0</v>
      </c>
      <c r="K22" s="85"/>
      <c r="L22" s="85"/>
    </row>
    <row r="23" spans="1:12" s="569" customFormat="1" ht="12" customHeight="1">
      <c r="A23" s="365" t="s">
        <v>1219</v>
      </c>
      <c r="B23" s="574" t="s">
        <v>739</v>
      </c>
      <c r="C23" s="93">
        <v>2</v>
      </c>
      <c r="D23" s="93" t="s">
        <v>1052</v>
      </c>
      <c r="E23" s="93">
        <v>1</v>
      </c>
      <c r="F23" s="93" t="s">
        <v>1052</v>
      </c>
      <c r="G23" s="93" t="s">
        <v>691</v>
      </c>
      <c r="H23" s="93">
        <v>1</v>
      </c>
      <c r="I23" s="93">
        <v>1</v>
      </c>
      <c r="J23" s="93">
        <v>1</v>
      </c>
      <c r="K23" s="85"/>
      <c r="L23" s="85"/>
    </row>
    <row r="24" spans="1:12" s="642" customFormat="1" ht="12" customHeight="1">
      <c r="A24" s="365" t="s">
        <v>1286</v>
      </c>
      <c r="B24" s="647" t="s">
        <v>739</v>
      </c>
      <c r="C24" s="93">
        <v>1</v>
      </c>
      <c r="D24" s="93">
        <v>0</v>
      </c>
      <c r="E24" s="93">
        <v>1</v>
      </c>
      <c r="F24" s="93" t="s">
        <v>1052</v>
      </c>
      <c r="G24" s="93" t="s">
        <v>1052</v>
      </c>
      <c r="H24" s="93">
        <v>0</v>
      </c>
      <c r="I24" s="93">
        <v>1</v>
      </c>
      <c r="J24" s="93">
        <v>0</v>
      </c>
      <c r="K24" s="85"/>
      <c r="L24" s="85"/>
    </row>
    <row r="25" spans="1:12" ht="12" customHeight="1">
      <c r="A25" s="293" t="s">
        <v>1295</v>
      </c>
      <c r="B25" s="11" t="s">
        <v>739</v>
      </c>
      <c r="C25" s="93">
        <v>3</v>
      </c>
      <c r="D25" s="93" t="s">
        <v>1052</v>
      </c>
      <c r="E25" s="93">
        <v>3</v>
      </c>
      <c r="F25" s="93" t="s">
        <v>1052</v>
      </c>
      <c r="G25" s="93" t="s">
        <v>1052</v>
      </c>
      <c r="H25" s="93" t="s">
        <v>1052</v>
      </c>
      <c r="I25" s="93">
        <v>3</v>
      </c>
      <c r="J25" s="93" t="s">
        <v>1052</v>
      </c>
      <c r="K25" s="85"/>
      <c r="L25" s="85"/>
    </row>
    <row r="26" spans="1:12" ht="12" customHeight="1">
      <c r="A26" s="144" t="s">
        <v>1393</v>
      </c>
      <c r="B26" s="11"/>
      <c r="C26" s="506"/>
      <c r="D26" s="506"/>
      <c r="E26" s="506"/>
      <c r="F26" s="506"/>
      <c r="G26" s="506"/>
      <c r="H26" s="506"/>
      <c r="I26" s="506"/>
      <c r="J26" s="506"/>
      <c r="K26" s="85"/>
      <c r="L26" s="85"/>
    </row>
    <row r="27" spans="1:12" s="315" customFormat="1" ht="12" customHeight="1">
      <c r="A27" s="312" t="s">
        <v>345</v>
      </c>
      <c r="B27" s="317" t="s">
        <v>739</v>
      </c>
      <c r="C27" s="93">
        <v>0</v>
      </c>
      <c r="D27" s="93" t="s">
        <v>1052</v>
      </c>
      <c r="E27" s="93">
        <v>0</v>
      </c>
      <c r="F27" s="93" t="s">
        <v>1052</v>
      </c>
      <c r="G27" s="93" t="s">
        <v>691</v>
      </c>
      <c r="H27" s="93" t="s">
        <v>1052</v>
      </c>
      <c r="I27" s="93">
        <v>0</v>
      </c>
      <c r="J27" s="93" t="s">
        <v>1052</v>
      </c>
      <c r="K27" s="85"/>
      <c r="L27" s="85"/>
    </row>
    <row r="28" spans="1:12" s="362" customFormat="1" ht="12" customHeight="1">
      <c r="A28" s="358" t="s">
        <v>1086</v>
      </c>
      <c r="B28" s="364" t="s">
        <v>739</v>
      </c>
      <c r="C28" s="93">
        <v>4</v>
      </c>
      <c r="D28" s="93" t="s">
        <v>1052</v>
      </c>
      <c r="E28" s="93">
        <v>2</v>
      </c>
      <c r="F28" s="93">
        <v>3</v>
      </c>
      <c r="G28" s="93" t="s">
        <v>691</v>
      </c>
      <c r="H28" s="93" t="s">
        <v>1052</v>
      </c>
      <c r="I28" s="93">
        <v>4</v>
      </c>
      <c r="J28" s="93" t="s">
        <v>1052</v>
      </c>
      <c r="K28" s="85"/>
      <c r="L28" s="85"/>
    </row>
    <row r="29" spans="1:12" s="457" customFormat="1" ht="12" customHeight="1">
      <c r="A29" s="365" t="s">
        <v>1106</v>
      </c>
      <c r="B29" s="463" t="s">
        <v>739</v>
      </c>
      <c r="C29" s="93">
        <v>2</v>
      </c>
      <c r="D29" s="93" t="s">
        <v>1052</v>
      </c>
      <c r="E29" s="93">
        <v>2</v>
      </c>
      <c r="F29" s="93">
        <v>0</v>
      </c>
      <c r="G29" s="93" t="s">
        <v>691</v>
      </c>
      <c r="H29" s="93" t="s">
        <v>1052</v>
      </c>
      <c r="I29" s="93">
        <v>2</v>
      </c>
      <c r="J29" s="93" t="s">
        <v>1052</v>
      </c>
      <c r="K29" s="85"/>
      <c r="L29" s="85"/>
    </row>
    <row r="30" spans="1:12" s="522" customFormat="1" ht="12" customHeight="1">
      <c r="A30" s="365" t="s">
        <v>1163</v>
      </c>
      <c r="B30" s="524" t="s">
        <v>739</v>
      </c>
      <c r="C30" s="93">
        <v>2</v>
      </c>
      <c r="D30" s="93" t="s">
        <v>1052</v>
      </c>
      <c r="E30" s="93">
        <v>2</v>
      </c>
      <c r="F30" s="93" t="s">
        <v>1052</v>
      </c>
      <c r="G30" s="93" t="s">
        <v>691</v>
      </c>
      <c r="H30" s="93" t="s">
        <v>1052</v>
      </c>
      <c r="I30" s="93">
        <v>2</v>
      </c>
      <c r="J30" s="93" t="s">
        <v>1052</v>
      </c>
      <c r="K30" s="85"/>
      <c r="L30" s="85"/>
    </row>
    <row r="31" spans="1:12" s="569" customFormat="1" ht="12" customHeight="1">
      <c r="A31" s="365" t="s">
        <v>1219</v>
      </c>
      <c r="B31" s="574" t="s">
        <v>739</v>
      </c>
      <c r="C31" s="93">
        <v>1</v>
      </c>
      <c r="D31" s="93" t="s">
        <v>1052</v>
      </c>
      <c r="E31" s="93" t="s">
        <v>1052</v>
      </c>
      <c r="F31" s="93" t="s">
        <v>1052</v>
      </c>
      <c r="G31" s="93" t="s">
        <v>691</v>
      </c>
      <c r="H31" s="93">
        <v>1</v>
      </c>
      <c r="I31" s="93" t="s">
        <v>1052</v>
      </c>
      <c r="J31" s="93">
        <v>1</v>
      </c>
      <c r="K31" s="85"/>
      <c r="L31" s="85"/>
    </row>
    <row r="32" spans="1:12" s="642" customFormat="1" ht="12" customHeight="1">
      <c r="A32" s="365" t="s">
        <v>1286</v>
      </c>
      <c r="B32" s="647" t="s">
        <v>739</v>
      </c>
      <c r="C32" s="93">
        <v>0</v>
      </c>
      <c r="D32" s="93" t="s">
        <v>1052</v>
      </c>
      <c r="E32" s="93">
        <v>0</v>
      </c>
      <c r="F32" s="93" t="s">
        <v>1052</v>
      </c>
      <c r="G32" s="93" t="s">
        <v>1052</v>
      </c>
      <c r="H32" s="93">
        <v>0</v>
      </c>
      <c r="I32" s="93">
        <v>0</v>
      </c>
      <c r="J32" s="93">
        <v>0</v>
      </c>
      <c r="K32" s="85"/>
      <c r="L32" s="85"/>
    </row>
    <row r="33" spans="1:12" ht="12" customHeight="1">
      <c r="A33" s="293" t="s">
        <v>1295</v>
      </c>
      <c r="B33" s="11" t="s">
        <v>739</v>
      </c>
      <c r="C33" s="93">
        <v>3</v>
      </c>
      <c r="D33" s="93" t="s">
        <v>1052</v>
      </c>
      <c r="E33" s="93">
        <v>3</v>
      </c>
      <c r="F33" s="93" t="s">
        <v>1052</v>
      </c>
      <c r="G33" s="93" t="s">
        <v>1052</v>
      </c>
      <c r="H33" s="93" t="s">
        <v>1052</v>
      </c>
      <c r="I33" s="93">
        <v>3</v>
      </c>
      <c r="J33" s="93" t="s">
        <v>1052</v>
      </c>
      <c r="K33" s="85"/>
      <c r="L33" s="85"/>
    </row>
    <row r="34" spans="1:12" s="659" customFormat="1" ht="12" customHeight="1">
      <c r="A34" s="660" t="s">
        <v>1395</v>
      </c>
      <c r="B34" s="662"/>
      <c r="C34" s="93"/>
      <c r="D34" s="93"/>
      <c r="E34" s="93"/>
      <c r="F34" s="93"/>
      <c r="G34" s="93"/>
      <c r="H34" s="93"/>
      <c r="I34" s="93"/>
      <c r="J34" s="93"/>
      <c r="K34" s="85"/>
      <c r="L34" s="85"/>
    </row>
    <row r="35" spans="1:12" ht="12" customHeight="1">
      <c r="A35" s="661" t="s">
        <v>1394</v>
      </c>
      <c r="B35" s="11"/>
      <c r="C35" s="506"/>
      <c r="D35" s="506"/>
      <c r="E35" s="506"/>
      <c r="F35" s="506"/>
      <c r="G35" s="506"/>
      <c r="H35" s="506"/>
      <c r="I35" s="506"/>
      <c r="J35" s="506"/>
      <c r="K35" s="85"/>
      <c r="L35" s="85"/>
    </row>
    <row r="36" spans="1:12" s="315" customFormat="1" ht="12" customHeight="1">
      <c r="A36" s="312" t="s">
        <v>345</v>
      </c>
      <c r="B36" s="317" t="s">
        <v>739</v>
      </c>
      <c r="C36" s="93">
        <v>1</v>
      </c>
      <c r="D36" s="93">
        <v>0</v>
      </c>
      <c r="E36" s="93">
        <v>0</v>
      </c>
      <c r="F36" s="93" t="s">
        <v>1052</v>
      </c>
      <c r="G36" s="93" t="s">
        <v>691</v>
      </c>
      <c r="H36" s="93" t="s">
        <v>1052</v>
      </c>
      <c r="I36" s="93">
        <v>1</v>
      </c>
      <c r="J36" s="93" t="s">
        <v>1052</v>
      </c>
      <c r="K36" s="85"/>
      <c r="L36" s="85"/>
    </row>
    <row r="37" spans="1:12" s="362" customFormat="1" ht="12" customHeight="1">
      <c r="A37" s="358" t="s">
        <v>1086</v>
      </c>
      <c r="B37" s="364" t="s">
        <v>739</v>
      </c>
      <c r="C37" s="93">
        <v>3</v>
      </c>
      <c r="D37" s="93" t="s">
        <v>1052</v>
      </c>
      <c r="E37" s="93">
        <v>2</v>
      </c>
      <c r="F37" s="93">
        <v>1</v>
      </c>
      <c r="G37" s="93" t="s">
        <v>691</v>
      </c>
      <c r="H37" s="93" t="s">
        <v>1052</v>
      </c>
      <c r="I37" s="93">
        <v>3</v>
      </c>
      <c r="J37" s="93" t="s">
        <v>1052</v>
      </c>
      <c r="K37" s="85"/>
      <c r="L37" s="85"/>
    </row>
    <row r="38" spans="1:12" s="457" customFormat="1" ht="12" customHeight="1">
      <c r="A38" s="365" t="s">
        <v>1106</v>
      </c>
      <c r="B38" s="463" t="s">
        <v>739</v>
      </c>
      <c r="C38" s="93">
        <v>1</v>
      </c>
      <c r="D38" s="93" t="s">
        <v>1052</v>
      </c>
      <c r="E38" s="93">
        <v>1</v>
      </c>
      <c r="F38" s="93" t="s">
        <v>1052</v>
      </c>
      <c r="G38" s="93" t="s">
        <v>691</v>
      </c>
      <c r="H38" s="93" t="s">
        <v>1052</v>
      </c>
      <c r="I38" s="93">
        <v>1</v>
      </c>
      <c r="J38" s="93" t="s">
        <v>1052</v>
      </c>
      <c r="K38" s="85"/>
      <c r="L38" s="85"/>
    </row>
    <row r="39" spans="1:12" s="522" customFormat="1" ht="12" customHeight="1">
      <c r="A39" s="365" t="s">
        <v>1163</v>
      </c>
      <c r="B39" s="524" t="s">
        <v>739</v>
      </c>
      <c r="C39" s="93">
        <v>2</v>
      </c>
      <c r="D39" s="93">
        <v>0</v>
      </c>
      <c r="E39" s="93">
        <v>2</v>
      </c>
      <c r="F39" s="93" t="s">
        <v>1052</v>
      </c>
      <c r="G39" s="93" t="s">
        <v>691</v>
      </c>
      <c r="H39" s="93">
        <v>0</v>
      </c>
      <c r="I39" s="93">
        <v>2</v>
      </c>
      <c r="J39" s="93">
        <v>0</v>
      </c>
      <c r="K39" s="85"/>
      <c r="L39" s="85"/>
    </row>
    <row r="40" spans="1:12" s="569" customFormat="1" ht="12" customHeight="1">
      <c r="A40" s="365" t="s">
        <v>1219</v>
      </c>
      <c r="B40" s="574" t="s">
        <v>739</v>
      </c>
      <c r="C40" s="93">
        <v>1</v>
      </c>
      <c r="D40" s="93" t="s">
        <v>1052</v>
      </c>
      <c r="E40" s="93">
        <v>1</v>
      </c>
      <c r="F40" s="93" t="s">
        <v>1052</v>
      </c>
      <c r="G40" s="93" t="s">
        <v>691</v>
      </c>
      <c r="H40" s="93">
        <v>0</v>
      </c>
      <c r="I40" s="93">
        <v>1</v>
      </c>
      <c r="J40" s="93">
        <v>0</v>
      </c>
      <c r="K40" s="85"/>
      <c r="L40" s="85"/>
    </row>
    <row r="41" spans="1:12" s="642" customFormat="1" ht="12" customHeight="1">
      <c r="A41" s="365" t="s">
        <v>1286</v>
      </c>
      <c r="B41" s="647" t="s">
        <v>739</v>
      </c>
      <c r="C41" s="93">
        <v>1</v>
      </c>
      <c r="D41" s="93">
        <v>0</v>
      </c>
      <c r="E41" s="93">
        <v>0</v>
      </c>
      <c r="F41" s="93" t="s">
        <v>1052</v>
      </c>
      <c r="G41" s="93" t="s">
        <v>1052</v>
      </c>
      <c r="H41" s="93" t="s">
        <v>1052</v>
      </c>
      <c r="I41" s="93">
        <v>0</v>
      </c>
      <c r="J41" s="93">
        <v>0</v>
      </c>
      <c r="K41" s="85"/>
      <c r="L41" s="85"/>
    </row>
    <row r="42" spans="1:12" ht="12" customHeight="1">
      <c r="A42" s="293" t="s">
        <v>1295</v>
      </c>
      <c r="B42" s="11" t="s">
        <v>739</v>
      </c>
      <c r="C42" s="93">
        <v>0</v>
      </c>
      <c r="D42" s="93" t="s">
        <v>1052</v>
      </c>
      <c r="E42" s="93">
        <v>0</v>
      </c>
      <c r="F42" s="93" t="s">
        <v>1052</v>
      </c>
      <c r="G42" s="93" t="s">
        <v>1052</v>
      </c>
      <c r="H42" s="93" t="s">
        <v>1052</v>
      </c>
      <c r="I42" s="93">
        <v>0</v>
      </c>
      <c r="J42" s="93" t="s">
        <v>1052</v>
      </c>
      <c r="K42" s="85"/>
      <c r="L42" s="85"/>
    </row>
    <row r="43" spans="1:12" s="22" customFormat="1" ht="12" customHeight="1">
      <c r="A43" s="1" t="s">
        <v>690</v>
      </c>
      <c r="B43" s="1"/>
      <c r="C43" s="1"/>
      <c r="D43" s="1"/>
      <c r="E43" s="1"/>
      <c r="F43" s="1"/>
      <c r="G43" s="1"/>
    </row>
    <row r="44" spans="1:12" s="394" customFormat="1" ht="12" customHeight="1">
      <c r="A44" s="667" t="s">
        <v>1403</v>
      </c>
      <c r="B44" s="667"/>
      <c r="C44" s="667"/>
      <c r="D44" s="667"/>
      <c r="E44" s="667"/>
      <c r="F44" s="667"/>
      <c r="G44" s="667"/>
      <c r="H44" s="23"/>
      <c r="I44" s="23"/>
      <c r="J44" s="23"/>
    </row>
    <row r="45" spans="1:12" s="394" customFormat="1" ht="12" customHeight="1">
      <c r="A45" s="667" t="s">
        <v>1404</v>
      </c>
      <c r="B45" s="667"/>
      <c r="C45" s="667"/>
      <c r="D45" s="667"/>
      <c r="E45" s="667"/>
      <c r="F45" s="667"/>
      <c r="G45" s="667"/>
      <c r="H45" s="23"/>
      <c r="I45" s="23"/>
      <c r="J45" s="23"/>
    </row>
    <row r="46" spans="1:12" s="666" customFormat="1" ht="12" customHeight="1">
      <c r="A46" s="667" t="s">
        <v>771</v>
      </c>
      <c r="B46" s="667"/>
      <c r="C46" s="667"/>
      <c r="D46" s="667"/>
      <c r="E46" s="667"/>
      <c r="F46" s="667"/>
      <c r="G46" s="667"/>
      <c r="H46" s="23"/>
      <c r="I46" s="23"/>
      <c r="J46" s="23"/>
    </row>
  </sheetData>
  <mergeCells count="12">
    <mergeCell ref="A2:J2"/>
    <mergeCell ref="A4:A7"/>
    <mergeCell ref="B4:B7"/>
    <mergeCell ref="C4:J4"/>
    <mergeCell ref="D5:H5"/>
    <mergeCell ref="I5:J5"/>
    <mergeCell ref="C5:C7"/>
    <mergeCell ref="D6:F6"/>
    <mergeCell ref="G6:G7"/>
    <mergeCell ref="H6:H7"/>
    <mergeCell ref="I6:I7"/>
    <mergeCell ref="J6:J7"/>
  </mergeCells>
  <phoneticPr fontId="6"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10:A16 A19:A25 A27:A33 A36:A40 A41:A42"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9" ht="12" customHeight="1">
      <c r="A1" s="49" t="s">
        <v>1012</v>
      </c>
      <c r="B1" s="49"/>
      <c r="C1" s="49"/>
      <c r="D1" s="49"/>
      <c r="E1" s="49"/>
      <c r="F1" s="49"/>
      <c r="G1" s="49"/>
    </row>
    <row r="2" spans="1:9" s="6" customFormat="1" ht="12" customHeight="1">
      <c r="A2" s="731" t="s">
        <v>1358</v>
      </c>
      <c r="B2" s="731"/>
      <c r="C2" s="731"/>
      <c r="D2" s="731"/>
      <c r="E2" s="731"/>
      <c r="F2" s="731"/>
      <c r="G2" s="731"/>
    </row>
    <row r="3" spans="1:9" ht="12" customHeight="1"/>
    <row r="4" spans="1:9" ht="12" customHeight="1">
      <c r="A4" s="711" t="s">
        <v>1299</v>
      </c>
      <c r="B4" s="709"/>
      <c r="C4" s="709" t="s">
        <v>613</v>
      </c>
      <c r="D4" s="709" t="s">
        <v>506</v>
      </c>
      <c r="E4" s="710" t="s">
        <v>968</v>
      </c>
      <c r="F4" s="714"/>
      <c r="G4" s="714"/>
    </row>
    <row r="5" spans="1:9" ht="48" customHeight="1">
      <c r="A5" s="711"/>
      <c r="B5" s="709"/>
      <c r="C5" s="709"/>
      <c r="D5" s="709"/>
      <c r="E5" s="47" t="s">
        <v>614</v>
      </c>
      <c r="F5" s="47" t="s">
        <v>515</v>
      </c>
      <c r="G5" s="45" t="s">
        <v>497</v>
      </c>
    </row>
    <row r="6" spans="1:9" ht="12" customHeight="1">
      <c r="A6" s="711"/>
      <c r="B6" s="709"/>
      <c r="C6" s="47" t="s">
        <v>174</v>
      </c>
      <c r="D6" s="710" t="s">
        <v>22</v>
      </c>
      <c r="E6" s="714"/>
      <c r="F6" s="714"/>
      <c r="G6" s="714"/>
    </row>
    <row r="7" spans="1:9" ht="12" customHeight="1">
      <c r="A7" s="7"/>
      <c r="B7" s="7"/>
      <c r="C7" s="7"/>
      <c r="D7" s="7"/>
      <c r="E7" s="7"/>
      <c r="F7" s="7"/>
      <c r="G7" s="7"/>
    </row>
    <row r="8" spans="1:9" ht="12" customHeight="1">
      <c r="A8" s="119" t="s">
        <v>482</v>
      </c>
      <c r="B8" s="158" t="s">
        <v>792</v>
      </c>
      <c r="C8" s="7"/>
      <c r="D8" s="7"/>
      <c r="E8" s="7"/>
      <c r="F8" s="7"/>
      <c r="G8" s="74"/>
    </row>
    <row r="9" spans="1:9" ht="12" customHeight="1">
      <c r="A9" s="7"/>
      <c r="B9" s="159" t="s">
        <v>793</v>
      </c>
      <c r="C9" s="7"/>
      <c r="D9" s="7"/>
      <c r="E9" s="7"/>
      <c r="F9" s="7"/>
      <c r="G9" s="73"/>
    </row>
    <row r="10" spans="1:9" ht="12" customHeight="1">
      <c r="B10" s="160" t="s">
        <v>794</v>
      </c>
      <c r="C10" s="73" t="s">
        <v>1052</v>
      </c>
      <c r="D10" s="73" t="s">
        <v>1052</v>
      </c>
      <c r="E10" s="73" t="s">
        <v>1052</v>
      </c>
      <c r="F10" s="73" t="s">
        <v>1052</v>
      </c>
      <c r="G10" s="73" t="s">
        <v>1052</v>
      </c>
      <c r="H10" s="85"/>
      <c r="I10" s="85"/>
    </row>
    <row r="11" spans="1:9" ht="12" customHeight="1">
      <c r="A11" s="119" t="s">
        <v>483</v>
      </c>
      <c r="B11" s="158" t="s">
        <v>795</v>
      </c>
      <c r="C11" s="73"/>
      <c r="D11" s="73"/>
      <c r="E11" s="73"/>
      <c r="F11" s="73"/>
      <c r="G11" s="73"/>
      <c r="H11" s="85"/>
      <c r="I11" s="85"/>
    </row>
    <row r="12" spans="1:9" ht="12" customHeight="1">
      <c r="B12" s="159" t="s">
        <v>796</v>
      </c>
      <c r="C12" s="73"/>
      <c r="D12" s="73"/>
      <c r="E12" s="73"/>
      <c r="F12" s="73"/>
      <c r="G12" s="73"/>
      <c r="H12" s="85"/>
      <c r="I12" s="85"/>
    </row>
    <row r="13" spans="1:9" ht="12" customHeight="1">
      <c r="B13" s="160" t="s">
        <v>797</v>
      </c>
      <c r="C13" s="73">
        <v>5</v>
      </c>
      <c r="D13" s="73">
        <v>23171</v>
      </c>
      <c r="E13" s="73">
        <v>21467</v>
      </c>
      <c r="F13" s="73">
        <v>1705</v>
      </c>
      <c r="G13" s="73" t="s">
        <v>1052</v>
      </c>
      <c r="H13" s="85"/>
      <c r="I13" s="85"/>
    </row>
    <row r="14" spans="1:9" ht="12" customHeight="1">
      <c r="A14" s="119" t="s">
        <v>484</v>
      </c>
      <c r="B14" s="158" t="s">
        <v>798</v>
      </c>
      <c r="C14" s="73"/>
      <c r="D14" s="73"/>
      <c r="E14" s="73"/>
      <c r="F14" s="73"/>
      <c r="G14" s="73"/>
      <c r="H14" s="85"/>
      <c r="I14" s="85"/>
    </row>
    <row r="15" spans="1:9" ht="12" customHeight="1">
      <c r="B15" s="160" t="s">
        <v>496</v>
      </c>
      <c r="C15" s="73">
        <v>4</v>
      </c>
      <c r="D15" s="73">
        <v>616</v>
      </c>
      <c r="E15" s="73">
        <v>78</v>
      </c>
      <c r="F15" s="73">
        <v>538</v>
      </c>
      <c r="G15" s="73" t="s">
        <v>1052</v>
      </c>
      <c r="H15" s="85"/>
      <c r="I15" s="85"/>
    </row>
    <row r="16" spans="1:9" ht="12" customHeight="1">
      <c r="A16" s="119" t="s">
        <v>485</v>
      </c>
      <c r="B16" s="150" t="s">
        <v>799</v>
      </c>
      <c r="C16" s="73">
        <v>3</v>
      </c>
      <c r="D16" s="73">
        <v>775</v>
      </c>
      <c r="E16" s="73">
        <v>775</v>
      </c>
      <c r="F16" s="73" t="s">
        <v>1052</v>
      </c>
      <c r="G16" s="73" t="s">
        <v>1052</v>
      </c>
      <c r="H16" s="85"/>
      <c r="I16" s="85"/>
    </row>
    <row r="17" spans="1:9" ht="12" customHeight="1">
      <c r="A17" s="119" t="s">
        <v>486</v>
      </c>
      <c r="B17" s="158" t="s">
        <v>800</v>
      </c>
      <c r="C17" s="73"/>
      <c r="D17" s="73"/>
      <c r="E17" s="73"/>
      <c r="F17" s="73"/>
      <c r="G17" s="73"/>
      <c r="H17" s="85"/>
      <c r="I17" s="85"/>
    </row>
    <row r="18" spans="1:9" ht="12" customHeight="1">
      <c r="B18" s="160" t="s">
        <v>801</v>
      </c>
      <c r="C18" s="73" t="s">
        <v>1052</v>
      </c>
      <c r="D18" s="73" t="s">
        <v>1052</v>
      </c>
      <c r="E18" s="73" t="s">
        <v>1052</v>
      </c>
      <c r="F18" s="73" t="s">
        <v>1052</v>
      </c>
      <c r="G18" s="73" t="s">
        <v>1052</v>
      </c>
      <c r="H18" s="85"/>
      <c r="I18" s="85"/>
    </row>
    <row r="19" spans="1:9" ht="12" customHeight="1">
      <c r="A19" s="119" t="s">
        <v>487</v>
      </c>
      <c r="B19" s="150" t="s">
        <v>802</v>
      </c>
      <c r="C19" s="73">
        <v>2</v>
      </c>
      <c r="D19" s="73">
        <v>4661</v>
      </c>
      <c r="E19" s="73">
        <v>1105</v>
      </c>
      <c r="F19" s="73">
        <v>3556</v>
      </c>
      <c r="G19" s="73" t="s">
        <v>1052</v>
      </c>
      <c r="H19" s="85"/>
      <c r="I19" s="85"/>
    </row>
    <row r="20" spans="1:9" ht="12" customHeight="1">
      <c r="A20" s="119" t="s">
        <v>488</v>
      </c>
      <c r="B20" s="150" t="s">
        <v>803</v>
      </c>
      <c r="C20" s="73">
        <v>5</v>
      </c>
      <c r="D20" s="73">
        <v>3887</v>
      </c>
      <c r="E20" s="73">
        <v>2888</v>
      </c>
      <c r="F20" s="73">
        <v>1000</v>
      </c>
      <c r="G20" s="73" t="s">
        <v>1052</v>
      </c>
      <c r="H20" s="85"/>
      <c r="I20" s="85"/>
    </row>
    <row r="21" spans="1:9" ht="12" customHeight="1">
      <c r="A21" s="119" t="s">
        <v>489</v>
      </c>
      <c r="B21" s="158" t="s">
        <v>804</v>
      </c>
      <c r="C21" s="73"/>
      <c r="D21" s="73"/>
      <c r="E21" s="73"/>
      <c r="F21" s="73"/>
      <c r="G21" s="73"/>
      <c r="H21" s="85"/>
      <c r="I21" s="85"/>
    </row>
    <row r="22" spans="1:9" ht="12" customHeight="1">
      <c r="A22" s="119"/>
      <c r="B22" s="159" t="s">
        <v>805</v>
      </c>
      <c r="C22" s="73"/>
      <c r="D22" s="73"/>
      <c r="E22" s="73"/>
      <c r="F22" s="73"/>
      <c r="G22" s="73"/>
      <c r="H22" s="85"/>
      <c r="I22" s="85"/>
    </row>
    <row r="23" spans="1:9" ht="12" customHeight="1">
      <c r="A23" s="119"/>
      <c r="B23" s="159" t="s">
        <v>806</v>
      </c>
      <c r="C23" s="73"/>
      <c r="D23" s="73"/>
      <c r="E23" s="73"/>
      <c r="F23" s="73"/>
      <c r="G23" s="73"/>
      <c r="H23" s="85"/>
      <c r="I23" s="85"/>
    </row>
    <row r="24" spans="1:9" ht="12" customHeight="1">
      <c r="B24" s="160" t="s">
        <v>807</v>
      </c>
      <c r="C24" s="73">
        <v>1</v>
      </c>
      <c r="D24" s="73">
        <v>30</v>
      </c>
      <c r="E24" s="73">
        <v>30</v>
      </c>
      <c r="F24" s="73" t="s">
        <v>1052</v>
      </c>
      <c r="G24" s="73" t="s">
        <v>1052</v>
      </c>
      <c r="H24" s="85"/>
      <c r="I24" s="85"/>
    </row>
    <row r="25" spans="1:9" ht="12" customHeight="1">
      <c r="A25" s="119" t="s">
        <v>490</v>
      </c>
      <c r="B25" s="150" t="s">
        <v>808</v>
      </c>
      <c r="C25" s="73">
        <v>3</v>
      </c>
      <c r="D25" s="73">
        <v>164</v>
      </c>
      <c r="E25" s="73">
        <v>44</v>
      </c>
      <c r="F25" s="73">
        <v>120</v>
      </c>
      <c r="G25" s="73" t="s">
        <v>1052</v>
      </c>
      <c r="H25" s="85"/>
      <c r="I25" s="85"/>
    </row>
    <row r="26" spans="1:9" ht="12" customHeight="1">
      <c r="A26" s="11">
        <v>10</v>
      </c>
      <c r="B26" s="150" t="s">
        <v>809</v>
      </c>
      <c r="C26" s="73">
        <v>2</v>
      </c>
      <c r="D26" s="73">
        <v>200</v>
      </c>
      <c r="E26" s="73">
        <v>164</v>
      </c>
      <c r="F26" s="73">
        <v>36</v>
      </c>
      <c r="G26" s="73" t="s">
        <v>1052</v>
      </c>
      <c r="H26" s="85"/>
      <c r="I26" s="85"/>
    </row>
    <row r="27" spans="1:9" ht="12" customHeight="1">
      <c r="A27" s="55">
        <v>11</v>
      </c>
      <c r="B27" s="158" t="s">
        <v>810</v>
      </c>
      <c r="C27" s="73"/>
      <c r="D27" s="73"/>
      <c r="E27" s="73"/>
      <c r="F27" s="73"/>
      <c r="G27" s="73"/>
      <c r="H27" s="85"/>
      <c r="I27" s="85"/>
    </row>
    <row r="28" spans="1:9" ht="12" customHeight="1">
      <c r="A28" s="11"/>
      <c r="B28" s="159" t="s">
        <v>811</v>
      </c>
      <c r="C28" s="73"/>
      <c r="D28" s="73"/>
      <c r="E28" s="73"/>
      <c r="F28" s="73"/>
      <c r="G28" s="73"/>
      <c r="H28" s="85"/>
      <c r="I28" s="85"/>
    </row>
    <row r="29" spans="1:9" ht="12" customHeight="1">
      <c r="B29" s="160" t="s">
        <v>812</v>
      </c>
      <c r="C29" s="73">
        <v>1</v>
      </c>
      <c r="D29" s="73">
        <v>4286</v>
      </c>
      <c r="E29" s="73">
        <v>2460</v>
      </c>
      <c r="F29" s="73">
        <v>1826</v>
      </c>
      <c r="G29" s="73" t="s">
        <v>1052</v>
      </c>
      <c r="H29" s="85"/>
      <c r="I29" s="85"/>
    </row>
    <row r="30" spans="1:9" ht="12" customHeight="1">
      <c r="A30" s="55">
        <v>12</v>
      </c>
      <c r="B30" s="158" t="s">
        <v>813</v>
      </c>
      <c r="C30" s="73"/>
      <c r="D30" s="73"/>
      <c r="E30" s="73"/>
      <c r="F30" s="73"/>
      <c r="G30" s="73"/>
      <c r="H30" s="85"/>
      <c r="I30" s="85"/>
    </row>
    <row r="31" spans="1:9" s="22" customFormat="1" ht="12" customHeight="1">
      <c r="A31" s="5"/>
      <c r="B31" s="159" t="s">
        <v>814</v>
      </c>
      <c r="C31" s="73"/>
      <c r="D31" s="73"/>
      <c r="E31" s="73"/>
      <c r="F31" s="73"/>
      <c r="G31" s="73"/>
      <c r="H31" s="85"/>
      <c r="I31" s="85"/>
    </row>
    <row r="32" spans="1:9" s="22" customFormat="1" ht="12" customHeight="1">
      <c r="A32" s="5"/>
      <c r="B32" s="160" t="s">
        <v>815</v>
      </c>
      <c r="C32" s="73">
        <v>6</v>
      </c>
      <c r="D32" s="73">
        <v>4611</v>
      </c>
      <c r="E32" s="73">
        <v>4183</v>
      </c>
      <c r="F32" s="73">
        <v>428</v>
      </c>
      <c r="G32" s="73" t="s">
        <v>1052</v>
      </c>
      <c r="H32" s="85"/>
      <c r="I32" s="85"/>
    </row>
    <row r="33" spans="1:9" s="22" customFormat="1" ht="12" customHeight="1">
      <c r="A33" s="55">
        <v>13</v>
      </c>
      <c r="B33" s="158" t="s">
        <v>816</v>
      </c>
      <c r="C33" s="73"/>
      <c r="D33" s="73"/>
      <c r="E33" s="73"/>
      <c r="F33" s="73"/>
      <c r="G33" s="73"/>
      <c r="H33" s="85"/>
      <c r="I33" s="85"/>
    </row>
    <row r="34" spans="1:9" ht="12" customHeight="1">
      <c r="B34" s="159" t="s">
        <v>817</v>
      </c>
      <c r="C34" s="73"/>
      <c r="D34" s="73"/>
      <c r="E34" s="73"/>
      <c r="F34" s="73"/>
      <c r="G34" s="73"/>
      <c r="H34" s="85"/>
      <c r="I34" s="85"/>
    </row>
    <row r="35" spans="1:9" ht="12" customHeight="1">
      <c r="B35" s="160" t="s">
        <v>818</v>
      </c>
      <c r="C35" s="73">
        <v>5</v>
      </c>
      <c r="D35" s="73">
        <v>23484</v>
      </c>
      <c r="E35" s="73">
        <v>17004</v>
      </c>
      <c r="F35" s="73">
        <v>6480</v>
      </c>
      <c r="G35" s="73" t="s">
        <v>1052</v>
      </c>
      <c r="H35" s="85"/>
      <c r="I35" s="85"/>
    </row>
    <row r="36" spans="1:9" ht="12" customHeight="1">
      <c r="A36" s="55">
        <v>14</v>
      </c>
      <c r="B36" s="158" t="s">
        <v>819</v>
      </c>
      <c r="C36" s="73"/>
      <c r="D36" s="73"/>
      <c r="E36" s="73"/>
      <c r="F36" s="73"/>
      <c r="G36" s="73"/>
      <c r="H36" s="85"/>
      <c r="I36" s="85"/>
    </row>
    <row r="37" spans="1:9" ht="12" customHeight="1">
      <c r="B37" s="160" t="s">
        <v>820</v>
      </c>
      <c r="C37" s="73" t="s">
        <v>1052</v>
      </c>
      <c r="D37" s="73" t="s">
        <v>1052</v>
      </c>
      <c r="E37" s="73" t="s">
        <v>1052</v>
      </c>
      <c r="F37" s="73" t="s">
        <v>1052</v>
      </c>
      <c r="G37" s="73" t="s">
        <v>1052</v>
      </c>
      <c r="H37" s="85"/>
      <c r="I37" s="85"/>
    </row>
    <row r="38" spans="1:9" ht="12" customHeight="1">
      <c r="A38" s="55">
        <v>15</v>
      </c>
      <c r="B38" s="158" t="s">
        <v>821</v>
      </c>
      <c r="C38" s="73"/>
      <c r="D38" s="73"/>
      <c r="E38" s="73"/>
      <c r="F38" s="73"/>
      <c r="G38" s="73"/>
      <c r="H38" s="85"/>
      <c r="I38" s="85"/>
    </row>
    <row r="39" spans="1:9" ht="12" customHeight="1">
      <c r="B39" s="160" t="s">
        <v>822</v>
      </c>
      <c r="C39" s="73">
        <v>18</v>
      </c>
      <c r="D39" s="73">
        <v>225438</v>
      </c>
      <c r="E39" s="73">
        <v>166219</v>
      </c>
      <c r="F39" s="73">
        <v>59219</v>
      </c>
      <c r="G39" s="73" t="s">
        <v>1052</v>
      </c>
      <c r="H39" s="85"/>
      <c r="I39" s="85"/>
    </row>
    <row r="40" spans="1:9" ht="12" customHeight="1">
      <c r="A40" s="11">
        <v>16</v>
      </c>
      <c r="B40" s="150" t="s">
        <v>823</v>
      </c>
      <c r="C40" s="73">
        <v>25</v>
      </c>
      <c r="D40" s="73">
        <v>12251</v>
      </c>
      <c r="E40" s="73">
        <v>7717</v>
      </c>
      <c r="F40" s="73">
        <v>4531</v>
      </c>
      <c r="G40" s="73">
        <v>3</v>
      </c>
      <c r="H40" s="85"/>
      <c r="I40" s="85"/>
    </row>
    <row r="41" spans="1:9" ht="12" customHeight="1">
      <c r="A41" s="55">
        <v>17</v>
      </c>
      <c r="B41" s="158" t="s">
        <v>824</v>
      </c>
      <c r="C41" s="73"/>
      <c r="D41" s="73"/>
      <c r="E41" s="73"/>
      <c r="F41" s="73"/>
      <c r="G41" s="73"/>
      <c r="H41" s="85"/>
      <c r="I41" s="85"/>
    </row>
    <row r="42" spans="1:9" ht="12" customHeight="1">
      <c r="B42" s="160" t="s">
        <v>825</v>
      </c>
      <c r="C42" s="73">
        <v>23</v>
      </c>
      <c r="D42" s="73">
        <v>837668</v>
      </c>
      <c r="E42" s="73">
        <v>737112</v>
      </c>
      <c r="F42" s="73">
        <v>100556</v>
      </c>
      <c r="G42" s="73" t="s">
        <v>1052</v>
      </c>
      <c r="H42" s="85"/>
      <c r="I42" s="85"/>
    </row>
    <row r="43" spans="1:9" ht="12" customHeight="1">
      <c r="A43" s="55">
        <v>18</v>
      </c>
      <c r="B43" s="158" t="s">
        <v>826</v>
      </c>
      <c r="C43" s="73"/>
      <c r="D43" s="73"/>
      <c r="E43" s="73"/>
      <c r="F43" s="73"/>
      <c r="G43" s="73"/>
      <c r="H43" s="85"/>
      <c r="I43" s="85"/>
    </row>
    <row r="44" spans="1:9" ht="12" customHeight="1">
      <c r="B44" s="159" t="s">
        <v>827</v>
      </c>
      <c r="C44" s="73"/>
      <c r="D44" s="73"/>
      <c r="E44" s="73"/>
      <c r="F44" s="73"/>
      <c r="G44" s="73"/>
      <c r="H44" s="85"/>
      <c r="I44" s="85"/>
    </row>
    <row r="45" spans="1:9" ht="12" customHeight="1">
      <c r="B45" s="159" t="s">
        <v>828</v>
      </c>
      <c r="C45" s="73"/>
      <c r="D45" s="73"/>
      <c r="E45" s="73"/>
      <c r="F45" s="73"/>
      <c r="G45" s="73"/>
      <c r="H45" s="85"/>
      <c r="I45" s="85"/>
    </row>
    <row r="46" spans="1:9" ht="12" customHeight="1">
      <c r="B46" s="160" t="s">
        <v>829</v>
      </c>
      <c r="C46" s="73">
        <v>1</v>
      </c>
      <c r="D46" s="73">
        <v>10244</v>
      </c>
      <c r="E46" s="73">
        <v>9353</v>
      </c>
      <c r="F46" s="73">
        <v>890</v>
      </c>
      <c r="G46" s="73" t="s">
        <v>1052</v>
      </c>
      <c r="H46" s="85"/>
      <c r="I46" s="85"/>
    </row>
    <row r="47" spans="1:9" ht="12" customHeight="1">
      <c r="A47" s="55">
        <v>19</v>
      </c>
      <c r="B47" s="158" t="s">
        <v>830</v>
      </c>
      <c r="C47" s="73"/>
      <c r="D47" s="73"/>
      <c r="E47" s="73"/>
      <c r="F47" s="73"/>
      <c r="G47" s="73"/>
      <c r="H47" s="85"/>
      <c r="I47" s="85"/>
    </row>
    <row r="48" spans="1:9" ht="12" customHeight="1">
      <c r="B48" s="159" t="s">
        <v>831</v>
      </c>
      <c r="C48" s="73"/>
      <c r="D48" s="73"/>
      <c r="E48" s="73"/>
      <c r="F48" s="73"/>
      <c r="G48" s="73"/>
      <c r="H48" s="85"/>
      <c r="I48" s="85"/>
    </row>
    <row r="49" spans="1:9" ht="12" customHeight="1">
      <c r="B49" s="159" t="s">
        <v>832</v>
      </c>
      <c r="C49" s="73"/>
      <c r="D49" s="73"/>
      <c r="E49" s="73"/>
      <c r="F49" s="73"/>
      <c r="G49" s="73"/>
      <c r="H49" s="85"/>
      <c r="I49" s="85"/>
    </row>
    <row r="50" spans="1:9" ht="12" customHeight="1">
      <c r="B50" s="160" t="s">
        <v>833</v>
      </c>
      <c r="C50" s="73">
        <v>21</v>
      </c>
      <c r="D50" s="73">
        <v>582969</v>
      </c>
      <c r="E50" s="73">
        <v>357817</v>
      </c>
      <c r="F50" s="73">
        <v>145136</v>
      </c>
      <c r="G50" s="73">
        <v>80017</v>
      </c>
      <c r="H50" s="85"/>
      <c r="I50" s="85"/>
    </row>
    <row r="51" spans="1:9" ht="12" customHeight="1">
      <c r="A51" s="55">
        <v>20</v>
      </c>
      <c r="B51" s="158" t="s">
        <v>834</v>
      </c>
      <c r="C51" s="73"/>
      <c r="D51" s="73"/>
      <c r="E51" s="73"/>
      <c r="F51" s="73"/>
      <c r="G51" s="73"/>
      <c r="H51" s="85"/>
      <c r="I51" s="85"/>
    </row>
    <row r="52" spans="1:9" ht="12" customHeight="1">
      <c r="B52" s="159" t="s">
        <v>843</v>
      </c>
      <c r="C52" s="73"/>
      <c r="D52" s="73"/>
      <c r="E52" s="73"/>
      <c r="F52" s="73"/>
      <c r="G52" s="73"/>
      <c r="H52" s="85"/>
      <c r="I52" s="85"/>
    </row>
    <row r="53" spans="1:9" ht="12" customHeight="1">
      <c r="B53" s="159" t="s">
        <v>844</v>
      </c>
      <c r="C53" s="73"/>
      <c r="D53" s="73"/>
      <c r="E53" s="73"/>
      <c r="F53" s="73"/>
      <c r="G53" s="73"/>
      <c r="H53" s="85"/>
      <c r="I53" s="85"/>
    </row>
    <row r="54" spans="1:9" ht="12" customHeight="1">
      <c r="B54" s="160" t="s">
        <v>845</v>
      </c>
      <c r="C54" s="73">
        <v>43</v>
      </c>
      <c r="D54" s="73">
        <v>1503440</v>
      </c>
      <c r="E54" s="73">
        <v>1393803</v>
      </c>
      <c r="F54" s="73">
        <v>108314</v>
      </c>
      <c r="G54" s="73">
        <v>1324</v>
      </c>
      <c r="H54" s="85"/>
      <c r="I54" s="85"/>
    </row>
    <row r="55" spans="1:9" ht="12" customHeight="1">
      <c r="B55" s="188" t="s">
        <v>466</v>
      </c>
      <c r="C55" s="73">
        <v>9</v>
      </c>
      <c r="D55" s="73" t="s">
        <v>691</v>
      </c>
      <c r="E55" s="73" t="s">
        <v>691</v>
      </c>
      <c r="F55" s="73" t="s">
        <v>691</v>
      </c>
      <c r="G55" s="73" t="s">
        <v>691</v>
      </c>
      <c r="H55" s="85"/>
      <c r="I55" s="85"/>
    </row>
    <row r="56" spans="1:9" ht="12" customHeight="1">
      <c r="A56" s="55"/>
      <c r="B56" s="154" t="s">
        <v>82</v>
      </c>
      <c r="C56" s="75">
        <v>76</v>
      </c>
      <c r="D56" s="75">
        <v>3237895</v>
      </c>
      <c r="E56" s="75">
        <v>2722218</v>
      </c>
      <c r="F56" s="75">
        <v>434334</v>
      </c>
      <c r="G56" s="75">
        <v>81344</v>
      </c>
      <c r="H56" s="85"/>
      <c r="I56" s="85"/>
    </row>
    <row r="57" spans="1:9" ht="12" customHeight="1">
      <c r="A57" s="55"/>
      <c r="B57" s="154" t="s">
        <v>467</v>
      </c>
      <c r="C57" s="75">
        <v>33</v>
      </c>
      <c r="D57" s="75">
        <v>652521</v>
      </c>
      <c r="E57" s="75">
        <v>497738</v>
      </c>
      <c r="F57" s="75">
        <v>117039</v>
      </c>
      <c r="G57" s="75">
        <v>37744</v>
      </c>
      <c r="H57" s="85"/>
      <c r="I57" s="85"/>
    </row>
    <row r="58" spans="1:9" ht="12" customHeight="1">
      <c r="A58" s="1" t="s">
        <v>690</v>
      </c>
      <c r="B58" s="1"/>
      <c r="C58" s="1"/>
      <c r="D58" s="1"/>
      <c r="E58" s="1"/>
      <c r="F58" s="1"/>
    </row>
    <row r="59" spans="1:9" s="23" customFormat="1" ht="12" customHeight="1">
      <c r="A59" s="10" t="s">
        <v>468</v>
      </c>
      <c r="B59" s="10"/>
      <c r="C59" s="213"/>
      <c r="D59" s="213"/>
      <c r="E59" s="213"/>
      <c r="F59" s="213"/>
      <c r="G59" s="213"/>
    </row>
    <row r="60" spans="1:9" s="23" customFormat="1" ht="12" customHeight="1">
      <c r="A60" s="10" t="s">
        <v>765</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8:A25"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8" ht="12" customHeight="1">
      <c r="A1" s="49" t="s">
        <v>1012</v>
      </c>
      <c r="B1" s="49"/>
      <c r="C1" s="49"/>
      <c r="D1" s="49"/>
      <c r="E1" s="49"/>
      <c r="F1" s="49"/>
    </row>
    <row r="2" spans="1:8" ht="12" customHeight="1">
      <c r="A2" s="731" t="s">
        <v>1359</v>
      </c>
      <c r="B2" s="731"/>
      <c r="C2" s="731"/>
      <c r="D2" s="731"/>
      <c r="E2" s="731"/>
      <c r="F2" s="731"/>
    </row>
    <row r="3" spans="1:8" ht="12" customHeight="1"/>
    <row r="4" spans="1:8" ht="12" customHeight="1">
      <c r="A4" s="711" t="s">
        <v>1299</v>
      </c>
      <c r="B4" s="709"/>
      <c r="C4" s="709" t="s">
        <v>24</v>
      </c>
      <c r="D4" s="709" t="s">
        <v>767</v>
      </c>
      <c r="E4" s="709" t="s">
        <v>741</v>
      </c>
      <c r="F4" s="710"/>
    </row>
    <row r="5" spans="1:8" ht="24" customHeight="1">
      <c r="A5" s="711"/>
      <c r="B5" s="709"/>
      <c r="C5" s="709"/>
      <c r="D5" s="709"/>
      <c r="E5" s="47" t="s">
        <v>1031</v>
      </c>
      <c r="F5" s="45" t="s">
        <v>655</v>
      </c>
    </row>
    <row r="6" spans="1:8" ht="12" customHeight="1">
      <c r="A6" s="711"/>
      <c r="B6" s="709"/>
      <c r="C6" s="47" t="s">
        <v>174</v>
      </c>
      <c r="D6" s="709" t="s">
        <v>22</v>
      </c>
      <c r="E6" s="709"/>
      <c r="F6" s="710"/>
    </row>
    <row r="7" spans="1:8" ht="12" customHeight="1">
      <c r="A7" s="7"/>
      <c r="B7" s="7"/>
      <c r="C7" s="7"/>
      <c r="D7" s="7"/>
      <c r="E7" s="7"/>
      <c r="F7" s="7"/>
    </row>
    <row r="8" spans="1:8" ht="12" customHeight="1">
      <c r="A8" s="119" t="s">
        <v>482</v>
      </c>
      <c r="B8" s="158" t="s">
        <v>792</v>
      </c>
      <c r="C8" s="74"/>
      <c r="D8" s="74"/>
      <c r="E8" s="74"/>
      <c r="F8" s="74"/>
    </row>
    <row r="9" spans="1:8" ht="12" customHeight="1">
      <c r="A9" s="7"/>
      <c r="B9" s="159" t="s">
        <v>793</v>
      </c>
      <c r="C9" s="74"/>
      <c r="D9" s="74"/>
      <c r="E9" s="74"/>
      <c r="F9" s="210"/>
    </row>
    <row r="10" spans="1:8" ht="12" customHeight="1">
      <c r="B10" s="160" t="s">
        <v>794</v>
      </c>
      <c r="C10" s="74" t="s">
        <v>1052</v>
      </c>
      <c r="D10" s="74" t="s">
        <v>1052</v>
      </c>
      <c r="E10" s="74" t="s">
        <v>1052</v>
      </c>
      <c r="F10" s="74" t="s">
        <v>1052</v>
      </c>
      <c r="G10" s="85"/>
      <c r="H10" s="85"/>
    </row>
    <row r="11" spans="1:8" ht="12" customHeight="1">
      <c r="A11" s="119" t="s">
        <v>483</v>
      </c>
      <c r="B11" s="158" t="s">
        <v>795</v>
      </c>
      <c r="C11" s="74"/>
      <c r="D11" s="74"/>
      <c r="E11" s="74"/>
      <c r="F11" s="74"/>
      <c r="G11" s="85"/>
      <c r="H11" s="85"/>
    </row>
    <row r="12" spans="1:8" ht="12" customHeight="1">
      <c r="B12" s="159" t="s">
        <v>796</v>
      </c>
      <c r="C12" s="74"/>
      <c r="D12" s="74"/>
      <c r="E12" s="74"/>
      <c r="F12" s="74"/>
      <c r="G12" s="85"/>
      <c r="H12" s="85"/>
    </row>
    <row r="13" spans="1:8" ht="12" customHeight="1">
      <c r="B13" s="160" t="s">
        <v>797</v>
      </c>
      <c r="C13" s="74">
        <v>1</v>
      </c>
      <c r="D13" s="74" t="s">
        <v>83</v>
      </c>
      <c r="E13" s="74" t="s">
        <v>83</v>
      </c>
      <c r="F13" s="74" t="s">
        <v>83</v>
      </c>
      <c r="G13" s="85"/>
      <c r="H13" s="85"/>
    </row>
    <row r="14" spans="1:8" ht="12" customHeight="1">
      <c r="A14" s="119" t="s">
        <v>484</v>
      </c>
      <c r="B14" s="158" t="s">
        <v>798</v>
      </c>
      <c r="C14" s="74"/>
      <c r="D14" s="74"/>
      <c r="E14" s="74"/>
      <c r="F14" s="74"/>
      <c r="G14" s="85"/>
      <c r="H14" s="85"/>
    </row>
    <row r="15" spans="1:8" ht="12" customHeight="1">
      <c r="B15" s="160" t="s">
        <v>496</v>
      </c>
      <c r="C15" s="74">
        <v>1</v>
      </c>
      <c r="D15" s="74" t="s">
        <v>83</v>
      </c>
      <c r="E15" s="74" t="s">
        <v>83</v>
      </c>
      <c r="F15" s="74" t="s">
        <v>83</v>
      </c>
      <c r="G15" s="85"/>
      <c r="H15" s="85"/>
    </row>
    <row r="16" spans="1:8" ht="12" customHeight="1">
      <c r="A16" s="119" t="s">
        <v>485</v>
      </c>
      <c r="B16" s="150" t="s">
        <v>799</v>
      </c>
      <c r="C16" s="74" t="s">
        <v>1052</v>
      </c>
      <c r="D16" s="74" t="s">
        <v>1052</v>
      </c>
      <c r="E16" s="74" t="s">
        <v>1052</v>
      </c>
      <c r="F16" s="74" t="s">
        <v>1052</v>
      </c>
      <c r="G16" s="85"/>
      <c r="H16" s="85"/>
    </row>
    <row r="17" spans="1:8" ht="12" customHeight="1">
      <c r="A17" s="119" t="s">
        <v>486</v>
      </c>
      <c r="B17" s="158" t="s">
        <v>800</v>
      </c>
      <c r="C17" s="74"/>
      <c r="D17" s="74"/>
      <c r="E17" s="74"/>
      <c r="F17" s="74"/>
      <c r="G17" s="85"/>
      <c r="H17" s="85"/>
    </row>
    <row r="18" spans="1:8" ht="12" customHeight="1">
      <c r="B18" s="160" t="s">
        <v>801</v>
      </c>
      <c r="C18" s="74">
        <v>1</v>
      </c>
      <c r="D18" s="74" t="s">
        <v>83</v>
      </c>
      <c r="E18" s="74" t="s">
        <v>83</v>
      </c>
      <c r="F18" s="74" t="s">
        <v>83</v>
      </c>
      <c r="G18" s="85"/>
      <c r="H18" s="85"/>
    </row>
    <row r="19" spans="1:8" ht="12" customHeight="1">
      <c r="A19" s="119" t="s">
        <v>487</v>
      </c>
      <c r="B19" s="150" t="s">
        <v>802</v>
      </c>
      <c r="C19" s="74">
        <v>10</v>
      </c>
      <c r="D19" s="74">
        <v>1353</v>
      </c>
      <c r="E19" s="74">
        <v>1105</v>
      </c>
      <c r="F19" s="74">
        <v>248</v>
      </c>
      <c r="G19" s="85"/>
      <c r="H19" s="85"/>
    </row>
    <row r="20" spans="1:8" ht="12" customHeight="1">
      <c r="A20" s="119" t="s">
        <v>488</v>
      </c>
      <c r="B20" s="150" t="s">
        <v>803</v>
      </c>
      <c r="C20" s="74">
        <v>21</v>
      </c>
      <c r="D20" s="74">
        <v>2514</v>
      </c>
      <c r="E20" s="74">
        <v>552</v>
      </c>
      <c r="F20" s="74">
        <v>1961</v>
      </c>
      <c r="G20" s="85"/>
      <c r="H20" s="85"/>
    </row>
    <row r="21" spans="1:8" ht="12" customHeight="1">
      <c r="A21" s="119" t="s">
        <v>489</v>
      </c>
      <c r="B21" s="158" t="s">
        <v>804</v>
      </c>
      <c r="C21" s="74"/>
      <c r="D21" s="74"/>
      <c r="E21" s="74"/>
      <c r="F21" s="74"/>
      <c r="G21" s="85"/>
      <c r="H21" s="85"/>
    </row>
    <row r="22" spans="1:8" ht="12" customHeight="1">
      <c r="A22" s="119"/>
      <c r="B22" s="159" t="s">
        <v>805</v>
      </c>
      <c r="C22" s="74"/>
      <c r="D22" s="74"/>
      <c r="E22" s="74"/>
      <c r="F22" s="74"/>
      <c r="G22" s="85"/>
      <c r="H22" s="85"/>
    </row>
    <row r="23" spans="1:8" ht="12" customHeight="1">
      <c r="A23" s="119"/>
      <c r="B23" s="159" t="s">
        <v>806</v>
      </c>
      <c r="C23" s="74"/>
      <c r="D23" s="74"/>
      <c r="E23" s="74"/>
      <c r="F23" s="74"/>
      <c r="G23" s="85"/>
      <c r="H23" s="85"/>
    </row>
    <row r="24" spans="1:8" ht="12" customHeight="1">
      <c r="B24" s="160" t="s">
        <v>807</v>
      </c>
      <c r="C24" s="74">
        <v>10</v>
      </c>
      <c r="D24" s="74">
        <v>1004</v>
      </c>
      <c r="E24" s="74">
        <v>265</v>
      </c>
      <c r="F24" s="74">
        <v>739</v>
      </c>
      <c r="G24" s="85"/>
      <c r="H24" s="85"/>
    </row>
    <row r="25" spans="1:8" ht="12" customHeight="1">
      <c r="A25" s="119" t="s">
        <v>490</v>
      </c>
      <c r="B25" s="150" t="s">
        <v>808</v>
      </c>
      <c r="C25" s="74">
        <v>2</v>
      </c>
      <c r="D25" s="74" t="s">
        <v>83</v>
      </c>
      <c r="E25" s="74" t="s">
        <v>83</v>
      </c>
      <c r="F25" s="74" t="s">
        <v>83</v>
      </c>
      <c r="G25" s="85"/>
      <c r="H25" s="85"/>
    </row>
    <row r="26" spans="1:8" ht="12" customHeight="1">
      <c r="A26" s="11">
        <v>10</v>
      </c>
      <c r="B26" s="150" t="s">
        <v>809</v>
      </c>
      <c r="C26" s="74">
        <v>12</v>
      </c>
      <c r="D26" s="74">
        <v>2501</v>
      </c>
      <c r="E26" s="74">
        <v>147</v>
      </c>
      <c r="F26" s="74">
        <v>2353</v>
      </c>
      <c r="G26" s="85"/>
      <c r="H26" s="85"/>
    </row>
    <row r="27" spans="1:8" ht="12" customHeight="1">
      <c r="A27" s="55">
        <v>11</v>
      </c>
      <c r="B27" s="158" t="s">
        <v>810</v>
      </c>
      <c r="C27" s="74"/>
      <c r="D27" s="74"/>
      <c r="E27" s="74"/>
      <c r="F27" s="74"/>
      <c r="G27" s="85"/>
      <c r="H27" s="85"/>
    </row>
    <row r="28" spans="1:8" ht="12" customHeight="1">
      <c r="A28" s="11"/>
      <c r="B28" s="159" t="s">
        <v>811</v>
      </c>
      <c r="C28" s="74"/>
      <c r="D28" s="74"/>
      <c r="E28" s="74"/>
      <c r="F28" s="74"/>
      <c r="G28" s="85"/>
      <c r="H28" s="85"/>
    </row>
    <row r="29" spans="1:8" ht="12" customHeight="1">
      <c r="B29" s="160" t="s">
        <v>812</v>
      </c>
      <c r="C29" s="74">
        <v>28</v>
      </c>
      <c r="D29" s="74">
        <v>5143</v>
      </c>
      <c r="E29" s="74">
        <v>2340</v>
      </c>
      <c r="F29" s="74">
        <v>2804</v>
      </c>
      <c r="G29" s="85"/>
      <c r="H29" s="85"/>
    </row>
    <row r="30" spans="1:8" ht="12" customHeight="1">
      <c r="A30" s="55">
        <v>12</v>
      </c>
      <c r="B30" s="158" t="s">
        <v>813</v>
      </c>
      <c r="C30" s="74"/>
      <c r="D30" s="74"/>
      <c r="E30" s="74"/>
      <c r="F30" s="74"/>
      <c r="G30" s="85"/>
      <c r="H30" s="85"/>
    </row>
    <row r="31" spans="1:8" s="22" customFormat="1" ht="12" customHeight="1">
      <c r="A31" s="5"/>
      <c r="B31" s="159" t="s">
        <v>814</v>
      </c>
      <c r="C31" s="74"/>
      <c r="D31" s="74"/>
      <c r="E31" s="74"/>
      <c r="F31" s="74"/>
      <c r="G31" s="85"/>
      <c r="H31" s="85"/>
    </row>
    <row r="32" spans="1:8" s="22" customFormat="1" ht="12" customHeight="1">
      <c r="A32" s="5"/>
      <c r="B32" s="160" t="s">
        <v>815</v>
      </c>
      <c r="C32" s="74">
        <v>68</v>
      </c>
      <c r="D32" s="74">
        <v>8914</v>
      </c>
      <c r="E32" s="74">
        <v>944</v>
      </c>
      <c r="F32" s="74">
        <v>7970</v>
      </c>
      <c r="G32" s="85"/>
      <c r="H32" s="85"/>
    </row>
    <row r="33" spans="1:8" ht="12" customHeight="1">
      <c r="A33" s="55">
        <v>13</v>
      </c>
      <c r="B33" s="158" t="s">
        <v>816</v>
      </c>
      <c r="C33" s="74"/>
      <c r="D33" s="74"/>
      <c r="E33" s="74"/>
      <c r="F33" s="74"/>
      <c r="G33" s="85"/>
      <c r="H33" s="85"/>
    </row>
    <row r="34" spans="1:8" ht="12" customHeight="1">
      <c r="B34" s="159" t="s">
        <v>817</v>
      </c>
      <c r="C34" s="74"/>
      <c r="D34" s="74"/>
      <c r="E34" s="74"/>
      <c r="F34" s="74"/>
      <c r="G34" s="85"/>
      <c r="H34" s="85"/>
    </row>
    <row r="35" spans="1:8" ht="12" customHeight="1">
      <c r="B35" s="160" t="s">
        <v>818</v>
      </c>
      <c r="C35" s="74">
        <v>109</v>
      </c>
      <c r="D35" s="74">
        <v>22219</v>
      </c>
      <c r="E35" s="74">
        <v>16913</v>
      </c>
      <c r="F35" s="74">
        <v>5306</v>
      </c>
      <c r="G35" s="85"/>
      <c r="H35" s="85"/>
    </row>
    <row r="36" spans="1:8" ht="12" customHeight="1">
      <c r="A36" s="55">
        <v>14</v>
      </c>
      <c r="B36" s="158" t="s">
        <v>819</v>
      </c>
      <c r="C36" s="74"/>
      <c r="D36" s="74"/>
      <c r="E36" s="74"/>
      <c r="F36" s="74"/>
      <c r="G36" s="85"/>
      <c r="H36" s="85"/>
    </row>
    <row r="37" spans="1:8" ht="12" customHeight="1">
      <c r="B37" s="160" t="s">
        <v>820</v>
      </c>
      <c r="C37" s="74">
        <v>4</v>
      </c>
      <c r="D37" s="74">
        <v>373</v>
      </c>
      <c r="E37" s="74">
        <v>96</v>
      </c>
      <c r="F37" s="74">
        <v>277</v>
      </c>
      <c r="G37" s="85"/>
      <c r="H37" s="85"/>
    </row>
    <row r="38" spans="1:8" ht="12" customHeight="1">
      <c r="A38" s="55">
        <v>15</v>
      </c>
      <c r="B38" s="158" t="s">
        <v>821</v>
      </c>
      <c r="C38" s="74"/>
      <c r="D38" s="74"/>
      <c r="E38" s="74"/>
      <c r="F38" s="74"/>
      <c r="G38" s="85"/>
      <c r="H38" s="85"/>
    </row>
    <row r="39" spans="1:8" ht="12" customHeight="1">
      <c r="B39" s="160" t="s">
        <v>822</v>
      </c>
      <c r="C39" s="74">
        <v>28</v>
      </c>
      <c r="D39" s="74">
        <v>1975</v>
      </c>
      <c r="E39" s="74">
        <v>608</v>
      </c>
      <c r="F39" s="74">
        <v>1368</v>
      </c>
      <c r="G39" s="85"/>
      <c r="H39" s="85"/>
    </row>
    <row r="40" spans="1:8" ht="12" customHeight="1">
      <c r="A40" s="11">
        <v>16</v>
      </c>
      <c r="B40" s="150" t="s">
        <v>823</v>
      </c>
      <c r="C40" s="74">
        <v>19</v>
      </c>
      <c r="D40" s="74">
        <v>6845</v>
      </c>
      <c r="E40" s="74">
        <v>551</v>
      </c>
      <c r="F40" s="74">
        <v>6294</v>
      </c>
      <c r="G40" s="85"/>
      <c r="H40" s="85"/>
    </row>
    <row r="41" spans="1:8" ht="12" customHeight="1">
      <c r="A41" s="55">
        <v>17</v>
      </c>
      <c r="B41" s="158" t="s">
        <v>824</v>
      </c>
      <c r="C41" s="74"/>
      <c r="D41" s="74"/>
      <c r="E41" s="74"/>
      <c r="F41" s="74"/>
      <c r="G41" s="85"/>
      <c r="H41" s="85"/>
    </row>
    <row r="42" spans="1:8" ht="12" customHeight="1">
      <c r="B42" s="160" t="s">
        <v>825</v>
      </c>
      <c r="C42" s="74">
        <v>852</v>
      </c>
      <c r="D42" s="74">
        <v>762343</v>
      </c>
      <c r="E42" s="74">
        <v>429775</v>
      </c>
      <c r="F42" s="74">
        <v>332568</v>
      </c>
      <c r="G42" s="85"/>
      <c r="H42" s="85"/>
    </row>
    <row r="43" spans="1:8" ht="12" customHeight="1">
      <c r="A43" s="55">
        <v>18</v>
      </c>
      <c r="B43" s="158" t="s">
        <v>826</v>
      </c>
      <c r="C43" s="74"/>
      <c r="D43" s="74"/>
      <c r="E43" s="74"/>
      <c r="F43" s="74"/>
      <c r="G43" s="85"/>
      <c r="H43" s="85"/>
    </row>
    <row r="44" spans="1:8" ht="12" customHeight="1">
      <c r="B44" s="159" t="s">
        <v>827</v>
      </c>
      <c r="C44" s="74"/>
      <c r="D44" s="74"/>
      <c r="E44" s="74"/>
      <c r="F44" s="74"/>
      <c r="G44" s="85"/>
      <c r="H44" s="85"/>
    </row>
    <row r="45" spans="1:8" ht="12" customHeight="1">
      <c r="B45" s="159" t="s">
        <v>828</v>
      </c>
      <c r="C45" s="74"/>
      <c r="D45" s="74"/>
      <c r="E45" s="74"/>
      <c r="F45" s="74"/>
      <c r="G45" s="85"/>
      <c r="H45" s="85"/>
    </row>
    <row r="46" spans="1:8" ht="12" customHeight="1">
      <c r="B46" s="160" t="s">
        <v>829</v>
      </c>
      <c r="C46" s="74">
        <v>12</v>
      </c>
      <c r="D46" s="74">
        <v>794</v>
      </c>
      <c r="E46" s="74">
        <v>733</v>
      </c>
      <c r="F46" s="74">
        <v>61</v>
      </c>
      <c r="G46" s="85"/>
      <c r="H46" s="85"/>
    </row>
    <row r="47" spans="1:8" ht="12" customHeight="1">
      <c r="A47" s="55">
        <v>19</v>
      </c>
      <c r="B47" s="158" t="s">
        <v>830</v>
      </c>
      <c r="C47" s="74"/>
      <c r="D47" s="74"/>
      <c r="E47" s="74"/>
      <c r="F47" s="74"/>
      <c r="G47" s="85"/>
      <c r="H47" s="85"/>
    </row>
    <row r="48" spans="1:8" ht="12" customHeight="1">
      <c r="B48" s="159" t="s">
        <v>831</v>
      </c>
      <c r="C48" s="74"/>
      <c r="D48" s="74"/>
      <c r="E48" s="74"/>
      <c r="F48" s="74"/>
      <c r="G48" s="85"/>
      <c r="H48" s="85"/>
    </row>
    <row r="49" spans="1:8" ht="12" customHeight="1">
      <c r="B49" s="159" t="s">
        <v>832</v>
      </c>
      <c r="C49" s="74"/>
      <c r="D49" s="74"/>
      <c r="E49" s="74"/>
      <c r="F49" s="74"/>
      <c r="G49" s="85"/>
      <c r="H49" s="85"/>
    </row>
    <row r="50" spans="1:8" ht="12" customHeight="1">
      <c r="B50" s="160" t="s">
        <v>833</v>
      </c>
      <c r="C50" s="74">
        <v>15</v>
      </c>
      <c r="D50" s="74">
        <v>2206</v>
      </c>
      <c r="E50" s="74">
        <v>923</v>
      </c>
      <c r="F50" s="74">
        <v>1282</v>
      </c>
      <c r="G50" s="85"/>
      <c r="H50" s="85"/>
    </row>
    <row r="51" spans="1:8" ht="12" customHeight="1">
      <c r="A51" s="55">
        <v>20</v>
      </c>
      <c r="B51" s="158" t="s">
        <v>834</v>
      </c>
      <c r="C51" s="74"/>
      <c r="D51" s="74"/>
      <c r="E51" s="74"/>
      <c r="F51" s="74"/>
      <c r="G51" s="85"/>
      <c r="H51" s="85"/>
    </row>
    <row r="52" spans="1:8" ht="12" customHeight="1">
      <c r="B52" s="159" t="s">
        <v>843</v>
      </c>
      <c r="C52" s="74"/>
      <c r="D52" s="74"/>
      <c r="E52" s="74"/>
      <c r="F52" s="74"/>
      <c r="G52" s="85"/>
      <c r="H52" s="85"/>
    </row>
    <row r="53" spans="1:8" ht="12" customHeight="1">
      <c r="B53" s="159" t="s">
        <v>844</v>
      </c>
      <c r="C53" s="74"/>
      <c r="D53" s="74"/>
      <c r="E53" s="74"/>
      <c r="F53" s="74"/>
      <c r="G53" s="85"/>
      <c r="H53" s="85"/>
    </row>
    <row r="54" spans="1:8" ht="12" customHeight="1">
      <c r="B54" s="160" t="s">
        <v>845</v>
      </c>
      <c r="C54" s="74">
        <v>1</v>
      </c>
      <c r="D54" s="74" t="s">
        <v>83</v>
      </c>
      <c r="E54" s="74" t="s">
        <v>83</v>
      </c>
      <c r="F54" s="74" t="s">
        <v>83</v>
      </c>
      <c r="G54" s="85"/>
      <c r="H54" s="85"/>
    </row>
    <row r="55" spans="1:8" ht="12" customHeight="1">
      <c r="A55" s="55"/>
      <c r="B55" s="154" t="s">
        <v>82</v>
      </c>
      <c r="C55" s="95">
        <v>1039</v>
      </c>
      <c r="D55" s="95">
        <v>818591</v>
      </c>
      <c r="E55" s="95">
        <v>455078</v>
      </c>
      <c r="F55" s="95">
        <v>363513</v>
      </c>
      <c r="G55" s="85"/>
      <c r="H55" s="85"/>
    </row>
    <row r="56" spans="1:8" ht="12" customHeight="1">
      <c r="A56" s="1" t="s">
        <v>690</v>
      </c>
      <c r="B56" s="1"/>
      <c r="C56" s="1"/>
      <c r="D56" s="1"/>
      <c r="E56" s="1"/>
      <c r="F56" s="1"/>
    </row>
    <row r="57" spans="1:8" s="23" customFormat="1" ht="12" customHeight="1">
      <c r="A57" s="10" t="s">
        <v>66</v>
      </c>
      <c r="B57" s="10"/>
      <c r="C57" s="10"/>
      <c r="D57" s="10"/>
      <c r="E57" s="10"/>
      <c r="F57" s="10"/>
    </row>
    <row r="58" spans="1:8" s="23" customFormat="1" ht="12" customHeight="1">
      <c r="A58" s="10" t="s">
        <v>768</v>
      </c>
      <c r="B58" s="10"/>
      <c r="C58" s="10"/>
      <c r="D58" s="10"/>
      <c r="E58" s="10"/>
      <c r="F58" s="10"/>
    </row>
    <row r="59" spans="1:8" s="23" customFormat="1" ht="12" customHeight="1">
      <c r="A59" s="10" t="s">
        <v>766</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workbookViewId="0">
      <selection activeCell="A7" sqref="A7"/>
    </sheetView>
  </sheetViews>
  <sheetFormatPr baseColWidth="10" defaultRowHeight="13.2"/>
  <cols>
    <col min="1" max="1" width="6" customWidth="1"/>
    <col min="2" max="2" width="11" customWidth="1"/>
    <col min="3" max="3" width="3.33203125" customWidth="1"/>
    <col min="4" max="4" width="11" customWidth="1"/>
    <col min="5" max="5" width="3.33203125" customWidth="1"/>
    <col min="6" max="9" width="14.33203125" customWidth="1"/>
  </cols>
  <sheetData>
    <row r="1" spans="1:13" ht="12" customHeight="1">
      <c r="A1" s="49" t="s">
        <v>1012</v>
      </c>
      <c r="B1" s="49"/>
      <c r="C1" s="398"/>
      <c r="D1" s="49"/>
      <c r="E1" s="398"/>
      <c r="F1" s="49"/>
      <c r="G1" s="49"/>
    </row>
    <row r="2" spans="1:13" ht="24" customHeight="1">
      <c r="A2" s="723" t="s">
        <v>1495</v>
      </c>
      <c r="B2" s="731"/>
      <c r="C2" s="731"/>
      <c r="D2" s="731"/>
      <c r="E2" s="731"/>
      <c r="F2" s="731"/>
      <c r="G2" s="731"/>
      <c r="H2" s="731"/>
      <c r="I2" s="731"/>
    </row>
    <row r="3" spans="1:13" ht="12" customHeight="1">
      <c r="A3" s="5"/>
      <c r="B3" s="5"/>
      <c r="C3" s="669"/>
      <c r="D3" s="5"/>
      <c r="E3" s="669"/>
      <c r="F3" s="5"/>
      <c r="G3" s="5"/>
    </row>
    <row r="4" spans="1:13" ht="12" customHeight="1">
      <c r="A4" s="711" t="s">
        <v>1035</v>
      </c>
      <c r="B4" s="694" t="s">
        <v>504</v>
      </c>
      <c r="C4" s="698"/>
      <c r="D4" s="694" t="s">
        <v>770</v>
      </c>
      <c r="E4" s="698"/>
      <c r="F4" s="709" t="s">
        <v>741</v>
      </c>
      <c r="G4" s="710"/>
    </row>
    <row r="5" spans="1:13" ht="20.399999999999999">
      <c r="A5" s="711"/>
      <c r="B5" s="695"/>
      <c r="C5" s="699"/>
      <c r="D5" s="695"/>
      <c r="E5" s="699"/>
      <c r="F5" s="47" t="s">
        <v>1031</v>
      </c>
      <c r="G5" s="45" t="s">
        <v>655</v>
      </c>
    </row>
    <row r="6" spans="1:13" ht="12" customHeight="1">
      <c r="A6" s="711"/>
      <c r="B6" s="710" t="s">
        <v>174</v>
      </c>
      <c r="C6" s="711"/>
      <c r="D6" s="709" t="s">
        <v>22</v>
      </c>
      <c r="E6" s="709"/>
      <c r="F6" s="709"/>
      <c r="G6" s="710"/>
    </row>
    <row r="7" spans="1:13" ht="12" customHeight="1">
      <c r="A7" s="58"/>
      <c r="B7" s="7"/>
      <c r="C7" s="670"/>
      <c r="D7" s="7"/>
      <c r="E7" s="670"/>
      <c r="F7" s="7"/>
      <c r="G7" s="7"/>
    </row>
    <row r="8" spans="1:13" ht="12" customHeight="1">
      <c r="A8" s="165">
        <v>2001</v>
      </c>
      <c r="B8" s="392">
        <v>510</v>
      </c>
      <c r="C8" s="279"/>
      <c r="D8" s="87">
        <v>572182</v>
      </c>
      <c r="E8" s="279"/>
      <c r="F8" s="93">
        <v>216456</v>
      </c>
      <c r="G8" s="93">
        <v>355727</v>
      </c>
      <c r="H8" s="183"/>
      <c r="I8" s="183"/>
    </row>
    <row r="9" spans="1:13" ht="12" customHeight="1">
      <c r="A9" s="165">
        <v>2002</v>
      </c>
      <c r="B9" s="392">
        <v>604</v>
      </c>
      <c r="C9" s="279"/>
      <c r="D9" s="87">
        <v>645727</v>
      </c>
      <c r="E9" s="279"/>
      <c r="F9" s="93">
        <v>296754</v>
      </c>
      <c r="G9" s="93">
        <v>348973</v>
      </c>
      <c r="H9" s="183"/>
      <c r="I9" s="183"/>
    </row>
    <row r="10" spans="1:13" ht="12" customHeight="1">
      <c r="A10" s="165">
        <v>2003</v>
      </c>
      <c r="B10" s="392">
        <v>652</v>
      </c>
      <c r="C10" s="279"/>
      <c r="D10" s="87">
        <v>596573</v>
      </c>
      <c r="E10" s="279"/>
      <c r="F10" s="93">
        <v>296120</v>
      </c>
      <c r="G10" s="93">
        <v>300453</v>
      </c>
      <c r="H10" s="183"/>
      <c r="I10" s="183"/>
    </row>
    <row r="11" spans="1:13" ht="12" customHeight="1">
      <c r="A11" s="165">
        <v>2004</v>
      </c>
      <c r="B11" s="392">
        <v>637</v>
      </c>
      <c r="C11" s="279"/>
      <c r="D11" s="87">
        <v>537512</v>
      </c>
      <c r="E11" s="279"/>
      <c r="F11" s="93">
        <v>205606</v>
      </c>
      <c r="G11" s="93">
        <v>331906</v>
      </c>
      <c r="H11" s="183"/>
      <c r="I11" s="183"/>
    </row>
    <row r="12" spans="1:13" ht="12" customHeight="1">
      <c r="A12" s="165">
        <v>2005</v>
      </c>
      <c r="B12" s="392">
        <v>609</v>
      </c>
      <c r="C12" s="279"/>
      <c r="D12" s="87">
        <v>588531</v>
      </c>
      <c r="E12" s="279"/>
      <c r="F12" s="93">
        <v>208242</v>
      </c>
      <c r="G12" s="93">
        <v>380287</v>
      </c>
      <c r="H12" s="183"/>
      <c r="I12" s="183"/>
      <c r="J12" s="90"/>
      <c r="K12" s="90"/>
      <c r="L12" s="90"/>
      <c r="M12" s="183"/>
    </row>
    <row r="13" spans="1:13" ht="12" customHeight="1">
      <c r="A13" s="165">
        <v>2006</v>
      </c>
      <c r="B13" s="392">
        <v>585</v>
      </c>
      <c r="C13" s="279"/>
      <c r="D13" s="87">
        <v>520978</v>
      </c>
      <c r="E13" s="279"/>
      <c r="F13" s="93">
        <v>210925</v>
      </c>
      <c r="G13" s="93">
        <v>310053</v>
      </c>
      <c r="H13" s="183"/>
      <c r="I13" s="183"/>
      <c r="J13" s="90"/>
      <c r="K13" s="90"/>
      <c r="L13" s="90"/>
      <c r="M13" s="183"/>
    </row>
    <row r="14" spans="1:13" ht="12" customHeight="1">
      <c r="A14" s="165">
        <v>2007</v>
      </c>
      <c r="B14" s="392">
        <v>629</v>
      </c>
      <c r="C14" s="279"/>
      <c r="D14" s="87">
        <v>577945</v>
      </c>
      <c r="E14" s="279"/>
      <c r="F14" s="93">
        <v>309454</v>
      </c>
      <c r="G14" s="93">
        <v>268491</v>
      </c>
      <c r="H14" s="183"/>
      <c r="I14" s="183"/>
      <c r="J14" s="90"/>
      <c r="K14" s="90"/>
      <c r="L14" s="90"/>
      <c r="M14" s="183"/>
    </row>
    <row r="15" spans="1:13" ht="12" customHeight="1">
      <c r="A15" s="165">
        <v>2008</v>
      </c>
      <c r="B15" s="392">
        <v>634</v>
      </c>
      <c r="C15" s="279"/>
      <c r="D15" s="87">
        <v>554424</v>
      </c>
      <c r="E15" s="279"/>
      <c r="F15" s="93">
        <v>265346</v>
      </c>
      <c r="G15" s="93">
        <v>289078</v>
      </c>
      <c r="H15" s="183"/>
      <c r="I15" s="183"/>
    </row>
    <row r="16" spans="1:13" ht="12" customHeight="1">
      <c r="A16" s="165">
        <v>2009</v>
      </c>
      <c r="B16" s="392">
        <v>596</v>
      </c>
      <c r="C16" s="279"/>
      <c r="D16" s="87">
        <v>543815</v>
      </c>
      <c r="E16" s="279"/>
      <c r="F16" s="93">
        <v>276617</v>
      </c>
      <c r="G16" s="93">
        <v>267199</v>
      </c>
      <c r="H16" s="183"/>
      <c r="I16" s="183"/>
    </row>
    <row r="17" spans="1:11" ht="12" customHeight="1">
      <c r="A17" s="165">
        <v>2010</v>
      </c>
      <c r="B17" s="392">
        <v>587</v>
      </c>
      <c r="C17" s="279"/>
      <c r="D17" s="87">
        <v>521476</v>
      </c>
      <c r="E17" s="279"/>
      <c r="F17" s="93">
        <v>263874</v>
      </c>
      <c r="G17" s="93">
        <v>257602</v>
      </c>
      <c r="H17" s="183"/>
      <c r="I17" s="183"/>
    </row>
    <row r="18" spans="1:11" ht="12" customHeight="1">
      <c r="A18" s="165">
        <v>2011</v>
      </c>
      <c r="B18" s="392">
        <v>574</v>
      </c>
      <c r="C18" s="279"/>
      <c r="D18" s="87">
        <v>606761</v>
      </c>
      <c r="E18" s="279"/>
      <c r="F18" s="93">
        <v>283046</v>
      </c>
      <c r="G18" s="93">
        <v>323715</v>
      </c>
      <c r="H18" s="183"/>
      <c r="I18" s="183"/>
    </row>
    <row r="19" spans="1:11" ht="12" customHeight="1">
      <c r="A19" s="165">
        <v>2012</v>
      </c>
      <c r="B19" s="392">
        <v>611</v>
      </c>
      <c r="C19" s="279"/>
      <c r="D19" s="87">
        <v>905624</v>
      </c>
      <c r="E19" s="279"/>
      <c r="F19" s="93">
        <v>451450</v>
      </c>
      <c r="G19" s="93">
        <v>454174</v>
      </c>
      <c r="H19" s="183"/>
      <c r="I19" s="183"/>
    </row>
    <row r="20" spans="1:11" ht="12" customHeight="1">
      <c r="A20" s="165">
        <v>2013</v>
      </c>
      <c r="B20" s="392">
        <v>589</v>
      </c>
      <c r="C20" s="279"/>
      <c r="D20" s="87">
        <v>629741</v>
      </c>
      <c r="E20" s="279"/>
      <c r="F20" s="93">
        <v>352387</v>
      </c>
      <c r="G20" s="93">
        <v>277354</v>
      </c>
      <c r="H20" s="183"/>
      <c r="I20" s="183"/>
    </row>
    <row r="21" spans="1:11" ht="12" customHeight="1">
      <c r="A21" s="165">
        <v>2014</v>
      </c>
      <c r="B21" s="392">
        <v>667</v>
      </c>
      <c r="C21" s="279"/>
      <c r="D21" s="87">
        <v>913401</v>
      </c>
      <c r="E21" s="279"/>
      <c r="F21" s="93">
        <v>469022</v>
      </c>
      <c r="G21" s="93">
        <v>444379</v>
      </c>
      <c r="H21" s="183"/>
      <c r="I21" s="183"/>
    </row>
    <row r="22" spans="1:11" ht="12" customHeight="1">
      <c r="A22" s="165">
        <v>2015</v>
      </c>
      <c r="B22" s="392">
        <v>768</v>
      </c>
      <c r="C22" s="279"/>
      <c r="D22" s="87">
        <v>1024983</v>
      </c>
      <c r="E22" s="279"/>
      <c r="F22" s="93">
        <v>474505</v>
      </c>
      <c r="G22" s="93">
        <v>550477</v>
      </c>
      <c r="H22" s="183"/>
      <c r="I22" s="183"/>
    </row>
    <row r="23" spans="1:11" ht="12" customHeight="1">
      <c r="A23" s="165">
        <v>2016</v>
      </c>
      <c r="B23" s="392">
        <v>920</v>
      </c>
      <c r="C23" s="279"/>
      <c r="D23" s="87">
        <v>906919</v>
      </c>
      <c r="E23" s="279"/>
      <c r="F23" s="93">
        <v>439179</v>
      </c>
      <c r="G23" s="93">
        <v>467740</v>
      </c>
      <c r="H23" s="183"/>
      <c r="I23" s="183"/>
    </row>
    <row r="24" spans="1:11" ht="12" customHeight="1">
      <c r="A24" s="165">
        <v>2017</v>
      </c>
      <c r="B24" s="392">
        <v>1018</v>
      </c>
      <c r="C24" s="279"/>
      <c r="D24" s="87">
        <v>805662</v>
      </c>
      <c r="E24" s="279"/>
      <c r="F24" s="93">
        <v>374943</v>
      </c>
      <c r="G24" s="93">
        <v>430719</v>
      </c>
      <c r="H24" s="183"/>
      <c r="I24" s="183"/>
    </row>
    <row r="25" spans="1:11" ht="12" customHeight="1">
      <c r="A25" s="165">
        <v>2018</v>
      </c>
      <c r="B25" s="392">
        <v>1039</v>
      </c>
      <c r="C25" s="279"/>
      <c r="D25" s="87">
        <v>818591</v>
      </c>
      <c r="E25" s="279"/>
      <c r="F25" s="93">
        <v>455078</v>
      </c>
      <c r="G25" s="93">
        <v>363513</v>
      </c>
      <c r="H25" s="183"/>
      <c r="I25" s="183"/>
    </row>
    <row r="26" spans="1:11" ht="12" customHeight="1">
      <c r="A26" s="1" t="s">
        <v>690</v>
      </c>
      <c r="B26" s="1"/>
      <c r="C26" s="1"/>
      <c r="D26" s="1"/>
      <c r="E26" s="1"/>
      <c r="F26" s="1"/>
      <c r="G26" s="1"/>
      <c r="K26" s="183"/>
    </row>
    <row r="27" spans="1:11" ht="12" customHeight="1">
      <c r="A27" s="10" t="s">
        <v>769</v>
      </c>
      <c r="B27" s="10"/>
      <c r="C27" s="671"/>
      <c r="D27" s="10"/>
      <c r="E27" s="671"/>
      <c r="F27" s="10"/>
      <c r="G27" s="10"/>
    </row>
    <row r="28" spans="1:11" ht="12" customHeight="1">
      <c r="A28" s="10" t="s">
        <v>766</v>
      </c>
      <c r="B28" s="10"/>
      <c r="C28" s="671"/>
      <c r="D28" s="10"/>
      <c r="E28" s="671"/>
      <c r="F28" s="10"/>
      <c r="G28" s="10"/>
    </row>
    <row r="29" spans="1:11" ht="12" customHeight="1"/>
    <row r="30" spans="1:11" ht="12" customHeight="1"/>
    <row r="31" spans="1:11" ht="12" customHeight="1">
      <c r="A31" s="31" t="s">
        <v>1360</v>
      </c>
      <c r="B31" s="31"/>
      <c r="C31" s="668"/>
      <c r="D31" s="31"/>
      <c r="E31" s="668"/>
      <c r="F31" s="31"/>
      <c r="G31" s="31"/>
      <c r="H31" s="31"/>
      <c r="I31" s="31"/>
    </row>
    <row r="32" spans="1:11" ht="12" customHeight="1">
      <c r="A32" s="5"/>
    </row>
    <row r="33" spans="1:11" ht="12" customHeight="1">
      <c r="A33" s="711" t="s">
        <v>1072</v>
      </c>
      <c r="B33" s="694" t="s">
        <v>1134</v>
      </c>
      <c r="C33" s="791"/>
      <c r="D33" s="791"/>
      <c r="E33" s="698"/>
      <c r="F33" s="714" t="s">
        <v>968</v>
      </c>
      <c r="G33" s="714"/>
      <c r="H33" s="714"/>
      <c r="I33" s="714"/>
    </row>
    <row r="34" spans="1:11" ht="36" customHeight="1">
      <c r="A34" s="711"/>
      <c r="B34" s="695"/>
      <c r="C34" s="793"/>
      <c r="D34" s="793"/>
      <c r="E34" s="699"/>
      <c r="F34" s="271" t="s">
        <v>1135</v>
      </c>
      <c r="G34" s="45" t="s">
        <v>1136</v>
      </c>
      <c r="H34" s="45" t="s">
        <v>1144</v>
      </c>
      <c r="I34" s="45" t="s">
        <v>505</v>
      </c>
    </row>
    <row r="35" spans="1:11" ht="12" customHeight="1">
      <c r="A35" s="711"/>
      <c r="B35" s="710" t="s">
        <v>22</v>
      </c>
      <c r="C35" s="711"/>
      <c r="D35" s="714" t="s">
        <v>1137</v>
      </c>
      <c r="E35" s="714"/>
      <c r="F35" s="714"/>
      <c r="G35" s="714"/>
      <c r="H35" s="714"/>
      <c r="I35" s="714"/>
    </row>
    <row r="36" spans="1:11" ht="12" customHeight="1">
      <c r="A36" s="58"/>
      <c r="B36" s="7"/>
      <c r="C36" s="670"/>
      <c r="D36" s="7"/>
      <c r="E36" s="670"/>
      <c r="F36" s="7"/>
      <c r="G36" s="7"/>
      <c r="H36" s="5"/>
      <c r="I36" s="5"/>
    </row>
    <row r="37" spans="1:11" ht="12" customHeight="1">
      <c r="A37" s="11">
        <v>2004</v>
      </c>
      <c r="B37" s="87">
        <v>1465942</v>
      </c>
      <c r="C37" s="279"/>
      <c r="D37" s="611">
        <v>433</v>
      </c>
      <c r="E37" s="279"/>
      <c r="F37" s="617">
        <v>288</v>
      </c>
      <c r="G37" s="617">
        <v>29</v>
      </c>
      <c r="H37" s="617">
        <v>115</v>
      </c>
      <c r="I37" s="617">
        <v>0</v>
      </c>
      <c r="J37" s="214"/>
      <c r="K37" s="214"/>
    </row>
    <row r="38" spans="1:11" ht="12" customHeight="1">
      <c r="A38" s="11">
        <v>2005</v>
      </c>
      <c r="B38" s="87">
        <v>1500985</v>
      </c>
      <c r="C38" s="279"/>
      <c r="D38" s="611">
        <v>442</v>
      </c>
      <c r="E38" s="279"/>
      <c r="F38" s="617">
        <v>288</v>
      </c>
      <c r="G38" s="617">
        <v>34</v>
      </c>
      <c r="H38" s="617">
        <v>120</v>
      </c>
      <c r="I38" s="617">
        <v>0</v>
      </c>
      <c r="J38" s="214"/>
      <c r="K38" s="214"/>
    </row>
    <row r="39" spans="1:11" ht="12" customHeight="1">
      <c r="A39" s="11">
        <v>2006</v>
      </c>
      <c r="B39" s="87">
        <v>1479490</v>
      </c>
      <c r="C39" s="279"/>
      <c r="D39" s="611">
        <v>435</v>
      </c>
      <c r="E39" s="279"/>
      <c r="F39" s="617">
        <v>277</v>
      </c>
      <c r="G39" s="617">
        <v>35</v>
      </c>
      <c r="H39" s="617">
        <v>122</v>
      </c>
      <c r="I39" s="617">
        <v>1</v>
      </c>
      <c r="J39" s="214"/>
      <c r="K39" s="214"/>
    </row>
    <row r="40" spans="1:11" ht="12" customHeight="1">
      <c r="A40" s="11">
        <v>2007</v>
      </c>
      <c r="B40" s="87">
        <v>1472037</v>
      </c>
      <c r="C40" s="279"/>
      <c r="D40" s="611">
        <v>432</v>
      </c>
      <c r="E40" s="279"/>
      <c r="F40" s="617">
        <v>273</v>
      </c>
      <c r="G40" s="617">
        <v>36</v>
      </c>
      <c r="H40" s="617">
        <v>124</v>
      </c>
      <c r="I40" s="617">
        <v>1</v>
      </c>
      <c r="J40" s="214"/>
      <c r="K40" s="214"/>
    </row>
    <row r="41" spans="1:11" ht="12" customHeight="1">
      <c r="A41" s="11">
        <v>2008</v>
      </c>
      <c r="B41" s="87">
        <v>1421044</v>
      </c>
      <c r="C41" s="279"/>
      <c r="D41" s="611">
        <v>414</v>
      </c>
      <c r="E41" s="279"/>
      <c r="F41" s="617">
        <v>262</v>
      </c>
      <c r="G41" s="617">
        <v>32</v>
      </c>
      <c r="H41" s="617">
        <v>120</v>
      </c>
      <c r="I41" s="617">
        <v>1</v>
      </c>
      <c r="J41" s="214"/>
      <c r="K41" s="214"/>
    </row>
    <row r="42" spans="1:11" ht="12" customHeight="1">
      <c r="A42" s="11">
        <v>2009</v>
      </c>
      <c r="B42" s="87">
        <v>1441477</v>
      </c>
      <c r="C42" s="279"/>
      <c r="D42" s="611">
        <v>419</v>
      </c>
      <c r="E42" s="279"/>
      <c r="F42" s="617">
        <v>265</v>
      </c>
      <c r="G42" s="617">
        <v>37</v>
      </c>
      <c r="H42" s="617">
        <v>117</v>
      </c>
      <c r="I42" s="617">
        <v>1</v>
      </c>
      <c r="J42" s="214"/>
      <c r="K42" s="214"/>
    </row>
    <row r="43" spans="1:11" ht="12" customHeight="1">
      <c r="A43" s="11">
        <v>2010</v>
      </c>
      <c r="B43" s="87">
        <v>1409488</v>
      </c>
      <c r="C43" s="279"/>
      <c r="D43" s="611">
        <v>407</v>
      </c>
      <c r="E43" s="279"/>
      <c r="F43" s="617">
        <v>258</v>
      </c>
      <c r="G43" s="617">
        <v>33</v>
      </c>
      <c r="H43" s="617">
        <v>115</v>
      </c>
      <c r="I43" s="617">
        <v>1</v>
      </c>
      <c r="J43" s="214"/>
      <c r="K43" s="214"/>
    </row>
    <row r="44" spans="1:11" ht="12" customHeight="1">
      <c r="A44" s="7">
        <v>2011</v>
      </c>
      <c r="B44" s="87">
        <v>1426083</v>
      </c>
      <c r="C44" s="279"/>
      <c r="D44" s="611">
        <v>429</v>
      </c>
      <c r="E44" s="279"/>
      <c r="F44" s="617">
        <v>265</v>
      </c>
      <c r="G44" s="617">
        <v>38</v>
      </c>
      <c r="H44" s="617">
        <v>125</v>
      </c>
      <c r="I44" s="617">
        <v>1</v>
      </c>
      <c r="J44" s="214"/>
      <c r="K44" s="214"/>
    </row>
    <row r="45" spans="1:11" ht="12" customHeight="1">
      <c r="A45" s="294">
        <v>2012</v>
      </c>
      <c r="B45" s="87">
        <v>1393012</v>
      </c>
      <c r="C45" s="279"/>
      <c r="D45" s="611">
        <v>413</v>
      </c>
      <c r="E45" s="279"/>
      <c r="F45" s="617">
        <v>255</v>
      </c>
      <c r="G45" s="617">
        <v>37</v>
      </c>
      <c r="H45" s="617">
        <v>119</v>
      </c>
      <c r="I45" s="617">
        <v>1</v>
      </c>
      <c r="J45" s="214"/>
      <c r="K45" s="214"/>
    </row>
    <row r="46" spans="1:11" ht="12" customHeight="1">
      <c r="A46" s="314">
        <v>2013</v>
      </c>
      <c r="B46" s="87">
        <v>1389554.9</v>
      </c>
      <c r="C46" s="102" t="s">
        <v>708</v>
      </c>
      <c r="D46" s="611">
        <v>406</v>
      </c>
      <c r="E46" s="675" t="s">
        <v>708</v>
      </c>
      <c r="F46" s="617">
        <v>253</v>
      </c>
      <c r="G46" s="617">
        <v>39</v>
      </c>
      <c r="H46" s="617">
        <v>113</v>
      </c>
      <c r="I46" s="617">
        <v>1</v>
      </c>
      <c r="J46" s="214"/>
      <c r="K46" s="214"/>
    </row>
    <row r="47" spans="1:11" ht="12" customHeight="1">
      <c r="A47" s="360">
        <v>2014</v>
      </c>
      <c r="B47" s="87">
        <v>1334849</v>
      </c>
      <c r="C47" s="279"/>
      <c r="D47" s="611">
        <v>385</v>
      </c>
      <c r="E47" s="279"/>
      <c r="F47" s="617">
        <v>250</v>
      </c>
      <c r="G47" s="617">
        <v>23</v>
      </c>
      <c r="H47" s="617">
        <v>111</v>
      </c>
      <c r="I47" s="617">
        <v>1</v>
      </c>
      <c r="J47" s="214"/>
      <c r="K47" s="214"/>
    </row>
    <row r="48" spans="1:11" ht="12" customHeight="1">
      <c r="A48" s="458">
        <v>2015</v>
      </c>
      <c r="B48" s="87">
        <v>1338565</v>
      </c>
      <c r="C48" s="279"/>
      <c r="D48" s="611">
        <v>380</v>
      </c>
      <c r="E48" s="279"/>
      <c r="F48" s="617">
        <v>247</v>
      </c>
      <c r="G48" s="617">
        <v>23</v>
      </c>
      <c r="H48" s="617">
        <v>110</v>
      </c>
      <c r="I48" s="617">
        <v>1</v>
      </c>
      <c r="J48" s="214"/>
      <c r="K48" s="214"/>
    </row>
    <row r="49" spans="1:11" ht="12" customHeight="1">
      <c r="A49" s="526">
        <v>2016</v>
      </c>
      <c r="B49" s="87">
        <v>1361979</v>
      </c>
      <c r="C49" s="279"/>
      <c r="D49" s="611">
        <v>381</v>
      </c>
      <c r="E49" s="279"/>
      <c r="F49" s="617">
        <v>248</v>
      </c>
      <c r="G49" s="617">
        <v>24</v>
      </c>
      <c r="H49" s="617">
        <v>109</v>
      </c>
      <c r="I49" s="617">
        <v>1</v>
      </c>
      <c r="J49" s="214"/>
      <c r="K49" s="214"/>
    </row>
    <row r="50" spans="1:11" ht="12" customHeight="1">
      <c r="A50" s="570">
        <v>2017</v>
      </c>
      <c r="B50" s="87">
        <v>1385718</v>
      </c>
      <c r="C50" s="279"/>
      <c r="D50" s="611">
        <v>383</v>
      </c>
      <c r="E50" s="279"/>
      <c r="F50" s="617">
        <v>247</v>
      </c>
      <c r="G50" s="617">
        <v>25</v>
      </c>
      <c r="H50" s="617">
        <v>110</v>
      </c>
      <c r="I50" s="617">
        <v>1</v>
      </c>
      <c r="J50" s="214"/>
      <c r="K50" s="214"/>
    </row>
    <row r="51" spans="1:11" ht="12" customHeight="1">
      <c r="A51" s="643">
        <v>2018</v>
      </c>
      <c r="B51" s="87">
        <v>1358393.8</v>
      </c>
      <c r="C51" s="279"/>
      <c r="D51" s="611">
        <v>373</v>
      </c>
      <c r="E51" s="279"/>
      <c r="F51" s="617">
        <v>241</v>
      </c>
      <c r="G51" s="617">
        <v>25</v>
      </c>
      <c r="H51" s="617">
        <v>106</v>
      </c>
      <c r="I51" s="617">
        <v>0</v>
      </c>
      <c r="J51" s="214"/>
      <c r="K51" s="214"/>
    </row>
    <row r="52" spans="1:11" ht="12" customHeight="1">
      <c r="A52" s="7">
        <v>2019</v>
      </c>
      <c r="B52" s="87">
        <v>1380150</v>
      </c>
      <c r="C52" s="279"/>
      <c r="D52" s="611">
        <v>376</v>
      </c>
      <c r="E52" s="279"/>
      <c r="F52" s="617">
        <v>236.26682828762898</v>
      </c>
      <c r="G52" s="617">
        <v>31.809861367693774</v>
      </c>
      <c r="H52" s="617">
        <v>107.47675903824263</v>
      </c>
      <c r="I52" s="617">
        <v>0.56125495334366537</v>
      </c>
      <c r="J52" s="214"/>
      <c r="K52" s="214"/>
    </row>
    <row r="53" spans="1:11" ht="12" customHeight="1">
      <c r="A53" s="1" t="s">
        <v>690</v>
      </c>
      <c r="B53" s="5"/>
      <c r="C53" s="669"/>
      <c r="D53" s="5"/>
      <c r="E53" s="669"/>
      <c r="F53" s="5"/>
      <c r="G53" s="5"/>
      <c r="H53" s="5"/>
      <c r="I53" s="5"/>
    </row>
    <row r="54" spans="1:11" ht="12" customHeight="1">
      <c r="A54" s="23" t="s">
        <v>1138</v>
      </c>
      <c r="B54" s="348"/>
      <c r="C54" s="669"/>
      <c r="D54" s="348"/>
      <c r="E54" s="669"/>
      <c r="F54" s="348"/>
      <c r="G54" s="348"/>
    </row>
    <row r="55" spans="1:11" ht="12" customHeight="1">
      <c r="A55" s="23" t="s">
        <v>1139</v>
      </c>
      <c r="B55" s="5"/>
      <c r="C55" s="669"/>
      <c r="D55" s="5"/>
      <c r="E55" s="669"/>
      <c r="F55" s="5"/>
      <c r="G55" s="5"/>
    </row>
    <row r="56" spans="1:11" ht="12" customHeight="1">
      <c r="A56" s="23" t="s">
        <v>1140</v>
      </c>
      <c r="B56" s="5"/>
      <c r="C56" s="669"/>
      <c r="D56" s="5"/>
      <c r="E56" s="669"/>
      <c r="F56" s="5"/>
      <c r="G56" s="5"/>
      <c r="H56" s="5"/>
      <c r="I56" s="5"/>
    </row>
    <row r="57" spans="1:11" ht="12" customHeight="1">
      <c r="A57" s="23" t="s">
        <v>1141</v>
      </c>
      <c r="B57" s="5"/>
      <c r="C57" s="669"/>
      <c r="D57" s="5"/>
      <c r="E57" s="669"/>
      <c r="F57" s="5"/>
      <c r="G57" s="5"/>
      <c r="H57" s="5"/>
      <c r="I57" s="5"/>
    </row>
    <row r="58" spans="1:11" ht="12" customHeight="1">
      <c r="A58" s="23" t="s">
        <v>1142</v>
      </c>
      <c r="B58" s="5"/>
      <c r="C58" s="669"/>
      <c r="D58" s="5"/>
      <c r="E58" s="669"/>
      <c r="F58" s="5"/>
      <c r="G58" s="5"/>
      <c r="H58" s="5"/>
      <c r="I58" s="5"/>
    </row>
    <row r="59" spans="1:11" ht="12" customHeight="1">
      <c r="A59" s="23" t="s">
        <v>1143</v>
      </c>
      <c r="B59" s="5"/>
      <c r="C59" s="669"/>
      <c r="D59" s="5"/>
      <c r="E59" s="669"/>
      <c r="F59" s="5"/>
      <c r="G59" s="5"/>
      <c r="H59" s="5"/>
      <c r="I59" s="5"/>
    </row>
    <row r="60" spans="1:11" ht="12" customHeight="1">
      <c r="A60" s="23" t="s">
        <v>1237</v>
      </c>
      <c r="B60" s="5"/>
      <c r="C60" s="669"/>
      <c r="D60" s="5"/>
      <c r="E60" s="669"/>
      <c r="F60" s="5"/>
      <c r="G60" s="5"/>
      <c r="H60" s="5"/>
      <c r="I60" s="5"/>
    </row>
    <row r="61" spans="1:11" ht="12" customHeight="1"/>
    <row r="62" spans="1:11" ht="12" customHeight="1"/>
  </sheetData>
  <mergeCells count="12">
    <mergeCell ref="A33:A35"/>
    <mergeCell ref="F33:I33"/>
    <mergeCell ref="D35:I35"/>
    <mergeCell ref="A2:I2"/>
    <mergeCell ref="A4:A6"/>
    <mergeCell ref="F4:G4"/>
    <mergeCell ref="D6:G6"/>
    <mergeCell ref="B33:E34"/>
    <mergeCell ref="B35:C35"/>
    <mergeCell ref="B4:C5"/>
    <mergeCell ref="B6:C6"/>
    <mergeCell ref="D4:E5"/>
  </mergeCells>
  <phoneticPr fontId="6" type="noConversion"/>
  <hyperlinks>
    <hyperlink ref="A2:I2" location="Inhaltsverzeichnis!E138" display="2.3.17 Abgabe primär erzeugter gefährlicher Abfälle 2001 – 2011 nach regionalem Verbleib"/>
    <hyperlink ref="A31:I31"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1012</v>
      </c>
      <c r="C1" s="12"/>
      <c r="D1" s="12"/>
      <c r="E1" s="12"/>
      <c r="F1" s="12"/>
      <c r="G1" s="12"/>
      <c r="H1" s="12"/>
    </row>
    <row r="2" spans="1:10" ht="12" customHeight="1">
      <c r="A2" s="31" t="s">
        <v>1361</v>
      </c>
      <c r="B2" s="31"/>
      <c r="C2" s="31"/>
      <c r="D2" s="31"/>
      <c r="E2" s="31"/>
      <c r="F2" s="31"/>
      <c r="G2" s="31"/>
      <c r="H2" s="31"/>
      <c r="I2"/>
      <c r="J2"/>
    </row>
    <row r="3" spans="1:10" ht="12" customHeight="1"/>
    <row r="4" spans="1:10" ht="12" customHeight="1">
      <c r="A4" s="698" t="s">
        <v>360</v>
      </c>
      <c r="B4" s="709" t="s">
        <v>361</v>
      </c>
      <c r="C4" s="709"/>
      <c r="D4" s="709"/>
      <c r="E4" s="709" t="s">
        <v>968</v>
      </c>
      <c r="F4" s="709"/>
      <c r="G4" s="709"/>
      <c r="H4" s="709"/>
      <c r="I4" s="709"/>
      <c r="J4" s="710"/>
    </row>
    <row r="5" spans="1:10" ht="12" customHeight="1">
      <c r="A5" s="732"/>
      <c r="B5" s="709"/>
      <c r="C5" s="709"/>
      <c r="D5" s="709"/>
      <c r="E5" s="709" t="s">
        <v>561</v>
      </c>
      <c r="F5" s="709"/>
      <c r="G5" s="709"/>
      <c r="H5" s="709" t="s">
        <v>562</v>
      </c>
      <c r="I5" s="709"/>
      <c r="J5" s="710"/>
    </row>
    <row r="6" spans="1:10" ht="12" customHeight="1">
      <c r="A6" s="732"/>
      <c r="B6" s="709" t="s">
        <v>1057</v>
      </c>
      <c r="C6" s="709"/>
      <c r="D6" s="709"/>
      <c r="E6" s="709"/>
      <c r="F6" s="709"/>
      <c r="G6" s="709"/>
      <c r="H6" s="709"/>
      <c r="I6" s="709"/>
      <c r="J6" s="710"/>
    </row>
    <row r="7" spans="1:10" ht="12" customHeight="1">
      <c r="A7" s="727"/>
      <c r="B7" s="47">
        <v>0</v>
      </c>
      <c r="C7" s="47">
        <v>1</v>
      </c>
      <c r="D7" s="47" t="s">
        <v>563</v>
      </c>
      <c r="E7" s="47">
        <v>0</v>
      </c>
      <c r="F7" s="47">
        <v>1</v>
      </c>
      <c r="G7" s="47" t="s">
        <v>563</v>
      </c>
      <c r="H7" s="47">
        <v>0</v>
      </c>
      <c r="I7" s="47">
        <v>1</v>
      </c>
      <c r="J7" s="45" t="s">
        <v>563</v>
      </c>
    </row>
    <row r="8" spans="1:10" ht="12" customHeight="1">
      <c r="A8" s="7"/>
      <c r="B8" s="7"/>
      <c r="C8" s="7"/>
      <c r="D8" s="7"/>
      <c r="E8" s="7"/>
      <c r="F8" s="7"/>
      <c r="G8" s="7"/>
      <c r="H8" s="7"/>
      <c r="I8" s="7"/>
      <c r="J8" s="7"/>
    </row>
    <row r="9" spans="1:10" ht="12" customHeight="1">
      <c r="A9" s="9"/>
      <c r="B9" s="792" t="s">
        <v>363</v>
      </c>
      <c r="C9" s="792"/>
      <c r="D9" s="792"/>
      <c r="E9" s="792"/>
      <c r="F9" s="792"/>
      <c r="G9" s="792"/>
      <c r="H9" s="792"/>
      <c r="I9" s="792"/>
      <c r="J9" s="792"/>
    </row>
    <row r="10" spans="1:10" ht="12" customHeight="1">
      <c r="A10" s="152" t="s">
        <v>568</v>
      </c>
      <c r="B10" s="609">
        <v>10</v>
      </c>
      <c r="C10" s="609">
        <v>49</v>
      </c>
      <c r="D10" s="609">
        <v>41</v>
      </c>
      <c r="E10" s="609">
        <v>18</v>
      </c>
      <c r="F10" s="609">
        <v>52</v>
      </c>
      <c r="G10" s="609">
        <v>30</v>
      </c>
      <c r="H10" s="609">
        <v>5</v>
      </c>
      <c r="I10" s="609">
        <v>46</v>
      </c>
      <c r="J10" s="609">
        <v>49</v>
      </c>
    </row>
    <row r="11" spans="1:10" ht="12" customHeight="1">
      <c r="A11" s="144" t="s">
        <v>1038</v>
      </c>
      <c r="B11" s="609"/>
      <c r="C11" s="609"/>
      <c r="D11" s="609"/>
      <c r="E11" s="609"/>
      <c r="F11" s="609"/>
      <c r="G11" s="609"/>
      <c r="H11" s="609"/>
      <c r="I11" s="609"/>
      <c r="J11" s="609"/>
    </row>
    <row r="12" spans="1:10" ht="12" customHeight="1">
      <c r="A12" s="142" t="s">
        <v>564</v>
      </c>
      <c r="B12" s="602" t="s">
        <v>83</v>
      </c>
      <c r="C12" s="602" t="s">
        <v>83</v>
      </c>
      <c r="D12" s="602" t="s">
        <v>83</v>
      </c>
      <c r="E12" s="602" t="s">
        <v>83</v>
      </c>
      <c r="F12" s="602" t="s">
        <v>83</v>
      </c>
      <c r="G12" s="602" t="s">
        <v>83</v>
      </c>
      <c r="H12" s="602" t="s">
        <v>83</v>
      </c>
      <c r="I12" s="602" t="s">
        <v>83</v>
      </c>
      <c r="J12" s="602" t="s">
        <v>83</v>
      </c>
    </row>
    <row r="13" spans="1:10" ht="12" customHeight="1">
      <c r="A13" s="142" t="s">
        <v>565</v>
      </c>
      <c r="B13" s="602">
        <v>8</v>
      </c>
      <c r="C13" s="602">
        <v>58</v>
      </c>
      <c r="D13" s="602">
        <v>34</v>
      </c>
      <c r="E13" s="602">
        <v>12</v>
      </c>
      <c r="F13" s="602">
        <v>56</v>
      </c>
      <c r="G13" s="602">
        <v>32</v>
      </c>
      <c r="H13" s="602">
        <v>3</v>
      </c>
      <c r="I13" s="602">
        <v>61</v>
      </c>
      <c r="J13" s="602">
        <v>36</v>
      </c>
    </row>
    <row r="14" spans="1:10" ht="12" customHeight="1">
      <c r="A14" s="142" t="s">
        <v>566</v>
      </c>
      <c r="B14" s="602">
        <v>24</v>
      </c>
      <c r="C14" s="602">
        <v>46</v>
      </c>
      <c r="D14" s="602">
        <v>30</v>
      </c>
      <c r="E14" s="602" t="s">
        <v>83</v>
      </c>
      <c r="F14" s="602" t="s">
        <v>83</v>
      </c>
      <c r="G14" s="602" t="s">
        <v>83</v>
      </c>
      <c r="H14" s="602">
        <v>24</v>
      </c>
      <c r="I14" s="602">
        <v>46</v>
      </c>
      <c r="J14" s="602">
        <v>30</v>
      </c>
    </row>
    <row r="15" spans="1:10" ht="12" customHeight="1">
      <c r="A15" s="142" t="s">
        <v>567</v>
      </c>
      <c r="B15" s="602">
        <v>2</v>
      </c>
      <c r="C15" s="602">
        <v>19</v>
      </c>
      <c r="D15" s="602">
        <v>79</v>
      </c>
      <c r="E15" s="602">
        <v>3</v>
      </c>
      <c r="F15" s="602">
        <v>32</v>
      </c>
      <c r="G15" s="602">
        <v>65</v>
      </c>
      <c r="H15" s="602">
        <v>1</v>
      </c>
      <c r="I15" s="602">
        <v>17</v>
      </c>
      <c r="J15" s="602">
        <v>82</v>
      </c>
    </row>
    <row r="16" spans="1:10" s="327" customFormat="1" ht="12" customHeight="1">
      <c r="A16" s="326"/>
      <c r="B16" s="74"/>
      <c r="C16" s="74"/>
      <c r="D16" s="74"/>
      <c r="E16" s="74"/>
      <c r="F16" s="74"/>
      <c r="G16" s="74"/>
      <c r="H16" s="74"/>
      <c r="I16" s="74"/>
      <c r="J16" s="74"/>
    </row>
    <row r="17" spans="1:14" s="295" customFormat="1" ht="12" customHeight="1">
      <c r="A17" s="291"/>
      <c r="B17" s="792" t="s">
        <v>1153</v>
      </c>
      <c r="C17" s="792"/>
      <c r="D17" s="792"/>
      <c r="E17" s="792"/>
      <c r="F17" s="792"/>
      <c r="G17" s="792"/>
      <c r="H17" s="792"/>
      <c r="I17" s="792"/>
      <c r="J17" s="792"/>
    </row>
    <row r="18" spans="1:14" s="295" customFormat="1" ht="12" customHeight="1">
      <c r="A18" s="152" t="s">
        <v>568</v>
      </c>
      <c r="B18" s="609">
        <v>39</v>
      </c>
      <c r="C18" s="609">
        <v>50</v>
      </c>
      <c r="D18" s="609">
        <v>11</v>
      </c>
      <c r="E18" s="609">
        <v>41</v>
      </c>
      <c r="F18" s="609">
        <v>46</v>
      </c>
      <c r="G18" s="609">
        <v>13</v>
      </c>
      <c r="H18" s="609">
        <v>39</v>
      </c>
      <c r="I18" s="609">
        <v>51</v>
      </c>
      <c r="J18" s="609">
        <v>11</v>
      </c>
      <c r="L18" s="85"/>
    </row>
    <row r="19" spans="1:14" s="295" customFormat="1" ht="12" customHeight="1">
      <c r="A19" s="292" t="s">
        <v>1038</v>
      </c>
      <c r="B19" s="602"/>
      <c r="C19" s="602"/>
      <c r="D19" s="602"/>
      <c r="E19" s="602"/>
      <c r="F19" s="602"/>
      <c r="G19" s="602"/>
      <c r="H19" s="602"/>
      <c r="I19" s="602"/>
      <c r="J19" s="602"/>
    </row>
    <row r="20" spans="1:14" s="295" customFormat="1" ht="12" customHeight="1">
      <c r="A20" s="290" t="s">
        <v>564</v>
      </c>
      <c r="B20" s="602" t="s">
        <v>83</v>
      </c>
      <c r="C20" s="602" t="s">
        <v>83</v>
      </c>
      <c r="D20" s="602" t="s">
        <v>83</v>
      </c>
      <c r="E20" s="602" t="s">
        <v>83</v>
      </c>
      <c r="F20" s="602" t="s">
        <v>83</v>
      </c>
      <c r="G20" s="602" t="s">
        <v>83</v>
      </c>
      <c r="H20" s="602" t="s">
        <v>83</v>
      </c>
      <c r="I20" s="602" t="s">
        <v>83</v>
      </c>
      <c r="J20" s="602" t="s">
        <v>83</v>
      </c>
    </row>
    <row r="21" spans="1:14" s="295" customFormat="1" ht="12" customHeight="1">
      <c r="A21" s="290" t="s">
        <v>565</v>
      </c>
      <c r="B21" s="602">
        <v>41</v>
      </c>
      <c r="C21" s="602">
        <v>53</v>
      </c>
      <c r="D21" s="602">
        <v>6</v>
      </c>
      <c r="E21" s="602">
        <v>44</v>
      </c>
      <c r="F21" s="602">
        <v>46</v>
      </c>
      <c r="G21" s="602">
        <v>10</v>
      </c>
      <c r="H21" s="602">
        <v>41</v>
      </c>
      <c r="I21" s="602">
        <v>54</v>
      </c>
      <c r="J21" s="602">
        <v>5</v>
      </c>
      <c r="L21" s="85"/>
    </row>
    <row r="22" spans="1:14" s="295" customFormat="1" ht="12" customHeight="1">
      <c r="A22" s="400" t="s">
        <v>566</v>
      </c>
      <c r="B22" s="602">
        <v>15</v>
      </c>
      <c r="C22" s="602">
        <v>51</v>
      </c>
      <c r="D22" s="602">
        <v>33</v>
      </c>
      <c r="E22" s="602" t="s">
        <v>83</v>
      </c>
      <c r="F22" s="602" t="s">
        <v>83</v>
      </c>
      <c r="G22" s="602" t="s">
        <v>83</v>
      </c>
      <c r="H22" s="602">
        <v>14</v>
      </c>
      <c r="I22" s="602">
        <v>51</v>
      </c>
      <c r="J22" s="602">
        <v>35</v>
      </c>
      <c r="L22" s="85"/>
    </row>
    <row r="23" spans="1:14" s="295" customFormat="1" ht="12" customHeight="1">
      <c r="A23" s="400" t="s">
        <v>567</v>
      </c>
      <c r="B23" s="602">
        <v>37</v>
      </c>
      <c r="C23" s="602">
        <v>43</v>
      </c>
      <c r="D23" s="602">
        <v>21</v>
      </c>
      <c r="E23" s="602">
        <v>40</v>
      </c>
      <c r="F23" s="602">
        <v>40</v>
      </c>
      <c r="G23" s="602">
        <v>20</v>
      </c>
      <c r="H23" s="602">
        <v>37</v>
      </c>
      <c r="I23" s="602">
        <v>43</v>
      </c>
      <c r="J23" s="602">
        <v>21</v>
      </c>
      <c r="L23" s="85"/>
    </row>
    <row r="24" spans="1:14" s="525" customFormat="1" ht="12" customHeight="1">
      <c r="A24" s="529"/>
      <c r="B24" s="74"/>
      <c r="C24" s="74"/>
      <c r="D24" s="74"/>
      <c r="E24" s="74"/>
      <c r="F24" s="74"/>
      <c r="G24" s="74"/>
      <c r="H24" s="74"/>
      <c r="I24" s="74"/>
      <c r="J24" s="74"/>
    </row>
    <row r="25" spans="1:14" s="525" customFormat="1" ht="12" customHeight="1">
      <c r="A25" s="529"/>
      <c r="B25" s="792" t="s">
        <v>1164</v>
      </c>
      <c r="C25" s="792"/>
      <c r="D25" s="792"/>
      <c r="E25" s="792"/>
      <c r="F25" s="792"/>
      <c r="G25" s="792"/>
      <c r="H25" s="792"/>
      <c r="I25" s="792"/>
      <c r="J25" s="792"/>
    </row>
    <row r="26" spans="1:14" s="525" customFormat="1" ht="12" customHeight="1">
      <c r="A26" s="152" t="s">
        <v>568</v>
      </c>
      <c r="B26" s="609">
        <v>34</v>
      </c>
      <c r="C26" s="609">
        <v>51</v>
      </c>
      <c r="D26" s="609">
        <v>15</v>
      </c>
      <c r="E26" s="609">
        <v>34</v>
      </c>
      <c r="F26" s="609">
        <v>46</v>
      </c>
      <c r="G26" s="609">
        <v>20</v>
      </c>
      <c r="H26" s="609">
        <v>34</v>
      </c>
      <c r="I26" s="609">
        <v>51</v>
      </c>
      <c r="J26" s="609">
        <v>14</v>
      </c>
      <c r="L26" s="85"/>
      <c r="M26" s="85"/>
      <c r="N26" s="85"/>
    </row>
    <row r="27" spans="1:14" s="525" customFormat="1" ht="12" customHeight="1">
      <c r="A27" s="528" t="s">
        <v>1038</v>
      </c>
      <c r="B27" s="602"/>
      <c r="C27" s="602"/>
      <c r="D27" s="602"/>
      <c r="E27" s="602"/>
      <c r="F27" s="602"/>
      <c r="G27" s="602"/>
      <c r="H27" s="602"/>
      <c r="I27" s="602"/>
      <c r="J27" s="602"/>
      <c r="L27" s="85"/>
      <c r="M27" s="85"/>
      <c r="N27" s="85"/>
    </row>
    <row r="28" spans="1:14" s="525" customFormat="1" ht="12" customHeight="1">
      <c r="A28" s="527" t="s">
        <v>564</v>
      </c>
      <c r="B28" s="602" t="s">
        <v>83</v>
      </c>
      <c r="C28" s="602" t="s">
        <v>83</v>
      </c>
      <c r="D28" s="602" t="s">
        <v>83</v>
      </c>
      <c r="E28" s="602" t="s">
        <v>83</v>
      </c>
      <c r="F28" s="602" t="s">
        <v>83</v>
      </c>
      <c r="G28" s="602" t="s">
        <v>83</v>
      </c>
      <c r="H28" s="602" t="s">
        <v>83</v>
      </c>
      <c r="I28" s="602" t="s">
        <v>83</v>
      </c>
      <c r="J28" s="602" t="s">
        <v>83</v>
      </c>
      <c r="L28" s="85"/>
      <c r="M28" s="85"/>
      <c r="N28" s="85"/>
    </row>
    <row r="29" spans="1:14" s="525" customFormat="1" ht="12" customHeight="1">
      <c r="A29" s="527" t="s">
        <v>565</v>
      </c>
      <c r="B29" s="602">
        <v>37</v>
      </c>
      <c r="C29" s="602">
        <v>55</v>
      </c>
      <c r="D29" s="602">
        <v>8</v>
      </c>
      <c r="E29" s="602">
        <v>47</v>
      </c>
      <c r="F29" s="602">
        <v>40</v>
      </c>
      <c r="G29" s="602">
        <v>13</v>
      </c>
      <c r="H29" s="602">
        <v>36</v>
      </c>
      <c r="I29" s="602">
        <v>56</v>
      </c>
      <c r="J29" s="602">
        <v>8</v>
      </c>
      <c r="L29" s="85"/>
      <c r="M29" s="85"/>
      <c r="N29" s="85"/>
    </row>
    <row r="30" spans="1:14" s="525" customFormat="1" ht="12" customHeight="1">
      <c r="A30" s="527" t="s">
        <v>566</v>
      </c>
      <c r="B30" s="602">
        <v>31</v>
      </c>
      <c r="C30" s="602">
        <v>62</v>
      </c>
      <c r="D30" s="602">
        <v>8</v>
      </c>
      <c r="E30" s="602" t="s">
        <v>83</v>
      </c>
      <c r="F30" s="602" t="s">
        <v>83</v>
      </c>
      <c r="G30" s="602" t="s">
        <v>83</v>
      </c>
      <c r="H30" s="602">
        <v>30</v>
      </c>
      <c r="I30" s="602">
        <v>62</v>
      </c>
      <c r="J30" s="602">
        <v>8</v>
      </c>
      <c r="L30" s="85"/>
      <c r="M30" s="85"/>
      <c r="N30" s="85"/>
    </row>
    <row r="31" spans="1:14" s="525" customFormat="1" ht="12" customHeight="1">
      <c r="A31" s="527" t="s">
        <v>567</v>
      </c>
      <c r="B31" s="602">
        <v>22</v>
      </c>
      <c r="C31" s="602">
        <v>44</v>
      </c>
      <c r="D31" s="602">
        <v>34</v>
      </c>
      <c r="E31" s="602">
        <v>40</v>
      </c>
      <c r="F31" s="602">
        <v>60</v>
      </c>
      <c r="G31" s="602">
        <v>0</v>
      </c>
      <c r="H31" s="602">
        <v>22</v>
      </c>
      <c r="I31" s="602">
        <v>43</v>
      </c>
      <c r="J31" s="602">
        <v>35</v>
      </c>
      <c r="L31" s="85"/>
      <c r="M31" s="85"/>
      <c r="N31" s="85"/>
    </row>
    <row r="32" spans="1:14" s="569" customFormat="1" ht="12" customHeight="1">
      <c r="A32" s="571"/>
      <c r="B32" s="74"/>
      <c r="C32" s="74"/>
      <c r="D32" s="74"/>
      <c r="E32" s="74"/>
      <c r="F32" s="74"/>
      <c r="G32" s="74"/>
      <c r="H32" s="74"/>
      <c r="I32" s="74"/>
      <c r="J32" s="74"/>
    </row>
    <row r="33" spans="1:14" s="569" customFormat="1" ht="12" customHeight="1">
      <c r="A33" s="571"/>
      <c r="B33" s="792" t="s">
        <v>1220</v>
      </c>
      <c r="C33" s="792"/>
      <c r="D33" s="792"/>
      <c r="E33" s="792"/>
      <c r="F33" s="792"/>
      <c r="G33" s="792"/>
      <c r="H33" s="792"/>
      <c r="I33" s="792"/>
      <c r="J33" s="792"/>
    </row>
    <row r="34" spans="1:14" s="569" customFormat="1" ht="12" customHeight="1">
      <c r="A34" s="152" t="s">
        <v>568</v>
      </c>
      <c r="B34" s="609">
        <v>28</v>
      </c>
      <c r="C34" s="609">
        <v>57</v>
      </c>
      <c r="D34" s="609">
        <v>15</v>
      </c>
      <c r="E34" s="609">
        <v>41</v>
      </c>
      <c r="F34" s="609">
        <v>45</v>
      </c>
      <c r="G34" s="609">
        <v>14</v>
      </c>
      <c r="H34" s="609">
        <v>27</v>
      </c>
      <c r="I34" s="609">
        <v>59</v>
      </c>
      <c r="J34" s="609">
        <v>15</v>
      </c>
      <c r="L34" s="85"/>
      <c r="M34" s="85"/>
      <c r="N34" s="85"/>
    </row>
    <row r="35" spans="1:14" s="569" customFormat="1" ht="12" customHeight="1">
      <c r="A35" s="573" t="s">
        <v>1038</v>
      </c>
      <c r="B35" s="602"/>
      <c r="C35" s="602"/>
      <c r="D35" s="602"/>
      <c r="E35" s="602"/>
      <c r="F35" s="602"/>
      <c r="G35" s="602"/>
      <c r="H35" s="602"/>
      <c r="I35" s="602"/>
      <c r="J35" s="602"/>
      <c r="L35" s="85"/>
      <c r="M35" s="85"/>
      <c r="N35" s="85"/>
    </row>
    <row r="36" spans="1:14" s="569" customFormat="1" ht="12" customHeight="1">
      <c r="A36" s="572" t="s">
        <v>564</v>
      </c>
      <c r="B36" s="602" t="s">
        <v>83</v>
      </c>
      <c r="C36" s="602" t="s">
        <v>83</v>
      </c>
      <c r="D36" s="602" t="s">
        <v>83</v>
      </c>
      <c r="E36" s="602" t="s">
        <v>83</v>
      </c>
      <c r="F36" s="602" t="s">
        <v>83</v>
      </c>
      <c r="G36" s="602" t="s">
        <v>83</v>
      </c>
      <c r="H36" s="602" t="s">
        <v>83</v>
      </c>
      <c r="I36" s="602" t="s">
        <v>83</v>
      </c>
      <c r="J36" s="602" t="s">
        <v>83</v>
      </c>
      <c r="L36" s="85"/>
      <c r="M36" s="85"/>
      <c r="N36" s="85"/>
    </row>
    <row r="37" spans="1:14" s="569" customFormat="1" ht="12" customHeight="1">
      <c r="A37" s="572" t="s">
        <v>565</v>
      </c>
      <c r="B37" s="602">
        <v>24</v>
      </c>
      <c r="C37" s="602">
        <v>69</v>
      </c>
      <c r="D37" s="602">
        <v>6</v>
      </c>
      <c r="E37" s="602">
        <v>46</v>
      </c>
      <c r="F37" s="602">
        <v>54</v>
      </c>
      <c r="G37" s="602">
        <v>0</v>
      </c>
      <c r="H37" s="602">
        <v>23</v>
      </c>
      <c r="I37" s="602">
        <v>70</v>
      </c>
      <c r="J37" s="602">
        <v>7</v>
      </c>
      <c r="L37" s="85"/>
      <c r="M37" s="85"/>
      <c r="N37" s="85"/>
    </row>
    <row r="38" spans="1:14" s="569" customFormat="1" ht="12" customHeight="1">
      <c r="A38" s="572" t="s">
        <v>566</v>
      </c>
      <c r="B38" s="602">
        <v>41</v>
      </c>
      <c r="C38" s="602">
        <v>46</v>
      </c>
      <c r="D38" s="602">
        <v>13</v>
      </c>
      <c r="E38" s="602" t="s">
        <v>83</v>
      </c>
      <c r="F38" s="602" t="s">
        <v>83</v>
      </c>
      <c r="G38" s="602" t="s">
        <v>83</v>
      </c>
      <c r="H38" s="602">
        <v>38</v>
      </c>
      <c r="I38" s="602">
        <v>49</v>
      </c>
      <c r="J38" s="602">
        <v>14</v>
      </c>
      <c r="L38" s="85"/>
      <c r="M38" s="85"/>
      <c r="N38" s="85"/>
    </row>
    <row r="39" spans="1:14" s="569" customFormat="1" ht="12" customHeight="1">
      <c r="A39" s="572" t="s">
        <v>567</v>
      </c>
      <c r="B39" s="602">
        <v>22</v>
      </c>
      <c r="C39" s="602">
        <v>39</v>
      </c>
      <c r="D39" s="602">
        <v>39</v>
      </c>
      <c r="E39" s="602">
        <v>75</v>
      </c>
      <c r="F39" s="602">
        <v>0</v>
      </c>
      <c r="G39" s="602">
        <v>25</v>
      </c>
      <c r="H39" s="602">
        <v>21</v>
      </c>
      <c r="I39" s="602">
        <v>40</v>
      </c>
      <c r="J39" s="602">
        <v>39</v>
      </c>
      <c r="L39" s="85"/>
      <c r="M39" s="85"/>
      <c r="N39" s="85"/>
    </row>
    <row r="40" spans="1:14" s="642" customFormat="1" ht="12" customHeight="1">
      <c r="A40" s="644"/>
      <c r="B40" s="74"/>
      <c r="C40" s="74"/>
      <c r="D40" s="74"/>
      <c r="E40" s="74"/>
      <c r="F40" s="74"/>
      <c r="G40" s="74"/>
      <c r="H40" s="74"/>
      <c r="I40" s="74"/>
      <c r="J40" s="74"/>
    </row>
    <row r="41" spans="1:14" s="642" customFormat="1" ht="12" customHeight="1">
      <c r="A41" s="644"/>
      <c r="B41" s="792" t="s">
        <v>1291</v>
      </c>
      <c r="C41" s="792"/>
      <c r="D41" s="792"/>
      <c r="E41" s="792"/>
      <c r="F41" s="792"/>
      <c r="G41" s="792"/>
      <c r="H41" s="792"/>
      <c r="I41" s="792"/>
      <c r="J41" s="792"/>
    </row>
    <row r="42" spans="1:14" s="642" customFormat="1" ht="12" customHeight="1">
      <c r="A42" s="152" t="s">
        <v>568</v>
      </c>
      <c r="B42" s="609">
        <v>7.8</v>
      </c>
      <c r="C42" s="609">
        <v>55.9</v>
      </c>
      <c r="D42" s="609">
        <v>36.299999999999997</v>
      </c>
      <c r="E42" s="609">
        <v>13.8</v>
      </c>
      <c r="F42" s="609">
        <v>48.8</v>
      </c>
      <c r="G42" s="609">
        <v>37.5</v>
      </c>
      <c r="H42" s="609">
        <v>7.3</v>
      </c>
      <c r="I42" s="609">
        <v>56.5</v>
      </c>
      <c r="J42" s="609">
        <v>36.200000000000003</v>
      </c>
      <c r="L42" s="85"/>
      <c r="M42" s="85"/>
      <c r="N42" s="85"/>
    </row>
    <row r="43" spans="1:14" s="642" customFormat="1" ht="12" customHeight="1">
      <c r="A43" s="648" t="s">
        <v>1038</v>
      </c>
      <c r="B43" s="602"/>
      <c r="C43" s="602"/>
      <c r="D43" s="602"/>
      <c r="E43" s="602"/>
      <c r="F43" s="602"/>
      <c r="G43" s="602"/>
      <c r="H43" s="602"/>
      <c r="I43" s="602"/>
      <c r="J43" s="602"/>
      <c r="L43" s="85"/>
      <c r="M43" s="85"/>
      <c r="N43" s="85"/>
    </row>
    <row r="44" spans="1:14" s="642" customFormat="1" ht="12" customHeight="1">
      <c r="A44" s="645" t="s">
        <v>564</v>
      </c>
      <c r="B44" s="602" t="s">
        <v>83</v>
      </c>
      <c r="C44" s="602" t="s">
        <v>83</v>
      </c>
      <c r="D44" s="602" t="s">
        <v>83</v>
      </c>
      <c r="E44" s="602" t="s">
        <v>83</v>
      </c>
      <c r="F44" s="602" t="s">
        <v>83</v>
      </c>
      <c r="G44" s="602" t="s">
        <v>83</v>
      </c>
      <c r="H44" s="602" t="s">
        <v>83</v>
      </c>
      <c r="I44" s="602" t="s">
        <v>83</v>
      </c>
      <c r="J44" s="602" t="s">
        <v>83</v>
      </c>
      <c r="L44" s="85"/>
      <c r="M44" s="85"/>
      <c r="N44" s="85"/>
    </row>
    <row r="45" spans="1:14" s="642" customFormat="1" ht="12" customHeight="1">
      <c r="A45" s="645" t="s">
        <v>565</v>
      </c>
      <c r="B45" s="602">
        <v>6.9</v>
      </c>
      <c r="C45" s="602">
        <v>70.099999999999994</v>
      </c>
      <c r="D45" s="602">
        <v>23</v>
      </c>
      <c r="E45" s="602">
        <v>12.8</v>
      </c>
      <c r="F45" s="602">
        <v>82.1</v>
      </c>
      <c r="G45" s="602">
        <v>5.0999999999999996</v>
      </c>
      <c r="H45" s="602">
        <v>6.5</v>
      </c>
      <c r="I45" s="602">
        <v>69.3</v>
      </c>
      <c r="J45" s="602">
        <v>24.2</v>
      </c>
      <c r="L45" s="85"/>
      <c r="M45" s="85"/>
      <c r="N45" s="85"/>
    </row>
    <row r="46" spans="1:14" s="642" customFormat="1" ht="12" customHeight="1">
      <c r="A46" s="645" t="s">
        <v>566</v>
      </c>
      <c r="B46" s="602">
        <v>5.0999999999999996</v>
      </c>
      <c r="C46" s="602">
        <v>15.4</v>
      </c>
      <c r="D46" s="602">
        <v>79.5</v>
      </c>
      <c r="E46" s="602">
        <v>50</v>
      </c>
      <c r="F46" s="602">
        <v>0</v>
      </c>
      <c r="G46" s="602">
        <v>50</v>
      </c>
      <c r="H46" s="602">
        <v>2.7</v>
      </c>
      <c r="I46" s="602">
        <v>16.2</v>
      </c>
      <c r="J46" s="602">
        <v>81.099999999999994</v>
      </c>
      <c r="L46" s="85"/>
      <c r="M46" s="85"/>
      <c r="N46" s="85"/>
    </row>
    <row r="47" spans="1:14" s="642" customFormat="1" ht="12" customHeight="1">
      <c r="A47" s="645" t="s">
        <v>567</v>
      </c>
      <c r="B47" s="602">
        <v>5.3</v>
      </c>
      <c r="C47" s="602">
        <v>35.9</v>
      </c>
      <c r="D47" s="602">
        <v>58.9</v>
      </c>
      <c r="E47" s="602">
        <v>50</v>
      </c>
      <c r="F47" s="602">
        <v>50</v>
      </c>
      <c r="G47" s="602">
        <v>0</v>
      </c>
      <c r="H47" s="602">
        <v>4.4000000000000004</v>
      </c>
      <c r="I47" s="602">
        <v>35.6</v>
      </c>
      <c r="J47" s="602">
        <v>60</v>
      </c>
      <c r="L47" s="85"/>
      <c r="M47" s="85"/>
      <c r="N47" s="85"/>
    </row>
    <row r="48" spans="1:14" s="457" customFormat="1" ht="12" customHeight="1">
      <c r="A48" s="461"/>
      <c r="B48" s="74"/>
      <c r="C48" s="74"/>
      <c r="D48" s="74"/>
      <c r="E48" s="74"/>
      <c r="F48" s="74"/>
      <c r="G48" s="74"/>
      <c r="H48" s="74"/>
      <c r="I48" s="74"/>
      <c r="J48" s="74"/>
    </row>
    <row r="49" spans="1:14" s="457" customFormat="1" ht="12" customHeight="1">
      <c r="A49" s="461"/>
      <c r="B49" s="792" t="s">
        <v>1362</v>
      </c>
      <c r="C49" s="792"/>
      <c r="D49" s="792"/>
      <c r="E49" s="792"/>
      <c r="F49" s="792"/>
      <c r="G49" s="792"/>
      <c r="H49" s="792"/>
      <c r="I49" s="792"/>
      <c r="J49" s="792"/>
    </row>
    <row r="50" spans="1:14" s="457" customFormat="1" ht="12" customHeight="1">
      <c r="A50" s="152" t="s">
        <v>568</v>
      </c>
      <c r="B50" s="609">
        <v>7.4</v>
      </c>
      <c r="C50" s="609">
        <v>56.6</v>
      </c>
      <c r="D50" s="609">
        <v>36</v>
      </c>
      <c r="E50" s="609">
        <v>14.8</v>
      </c>
      <c r="F50" s="609">
        <v>46.9</v>
      </c>
      <c r="G50" s="609">
        <v>38.299999999999997</v>
      </c>
      <c r="H50" s="609">
        <v>6.8</v>
      </c>
      <c r="I50" s="609">
        <v>57.5</v>
      </c>
      <c r="J50" s="609">
        <v>35.799999999999997</v>
      </c>
      <c r="L50" s="85"/>
      <c r="M50" s="85"/>
      <c r="N50" s="85"/>
    </row>
    <row r="51" spans="1:14" s="457" customFormat="1" ht="12" customHeight="1">
      <c r="A51" s="460" t="s">
        <v>1038</v>
      </c>
      <c r="B51" s="602"/>
      <c r="C51" s="602"/>
      <c r="D51" s="602"/>
      <c r="E51" s="602"/>
      <c r="F51" s="602"/>
      <c r="G51" s="602"/>
      <c r="H51" s="602"/>
      <c r="I51" s="602"/>
      <c r="J51" s="602"/>
      <c r="L51" s="85"/>
      <c r="M51" s="85"/>
      <c r="N51" s="85"/>
    </row>
    <row r="52" spans="1:14" s="457" customFormat="1" ht="12" customHeight="1">
      <c r="A52" s="459" t="s">
        <v>564</v>
      </c>
      <c r="B52" s="602" t="s">
        <v>83</v>
      </c>
      <c r="C52" s="602" t="s">
        <v>83</v>
      </c>
      <c r="D52" s="602" t="s">
        <v>83</v>
      </c>
      <c r="E52" s="602" t="s">
        <v>83</v>
      </c>
      <c r="F52" s="602" t="s">
        <v>83</v>
      </c>
      <c r="G52" s="602" t="s">
        <v>83</v>
      </c>
      <c r="H52" s="602" t="s">
        <v>83</v>
      </c>
      <c r="I52" s="602" t="s">
        <v>83</v>
      </c>
      <c r="J52" s="602" t="s">
        <v>83</v>
      </c>
      <c r="L52" s="85"/>
      <c r="M52" s="85"/>
      <c r="N52" s="85"/>
    </row>
    <row r="53" spans="1:14" s="457" customFormat="1" ht="12" customHeight="1">
      <c r="A53" s="459" t="s">
        <v>565</v>
      </c>
      <c r="B53" s="602">
        <v>4.9000000000000004</v>
      </c>
      <c r="C53" s="602">
        <v>64</v>
      </c>
      <c r="D53" s="602">
        <v>31.1</v>
      </c>
      <c r="E53" s="602">
        <v>18</v>
      </c>
      <c r="F53" s="602">
        <v>76.900000000000006</v>
      </c>
      <c r="G53" s="602">
        <v>5.0999999999999996</v>
      </c>
      <c r="H53" s="602">
        <v>4</v>
      </c>
      <c r="I53" s="602">
        <v>63.1</v>
      </c>
      <c r="J53" s="602">
        <v>32.9</v>
      </c>
      <c r="L53" s="85"/>
      <c r="M53" s="85"/>
      <c r="N53" s="85"/>
    </row>
    <row r="54" spans="1:14" s="457" customFormat="1" ht="12" customHeight="1">
      <c r="A54" s="459" t="s">
        <v>566</v>
      </c>
      <c r="B54" s="602">
        <v>0</v>
      </c>
      <c r="C54" s="602">
        <v>51.3</v>
      </c>
      <c r="D54" s="602">
        <v>48.7</v>
      </c>
      <c r="E54" s="602">
        <v>0</v>
      </c>
      <c r="F54" s="602">
        <v>100</v>
      </c>
      <c r="G54" s="602">
        <v>0</v>
      </c>
      <c r="H54" s="602">
        <v>0</v>
      </c>
      <c r="I54" s="602">
        <v>48.7</v>
      </c>
      <c r="J54" s="602">
        <v>51.4</v>
      </c>
      <c r="L54" s="85"/>
      <c r="M54" s="85"/>
      <c r="N54" s="85"/>
    </row>
    <row r="55" spans="1:14" s="457" customFormat="1" ht="12" customHeight="1">
      <c r="A55" s="459" t="s">
        <v>567</v>
      </c>
      <c r="B55" s="602">
        <v>10.1</v>
      </c>
      <c r="C55" s="602">
        <v>46.4</v>
      </c>
      <c r="D55" s="602">
        <v>43.5</v>
      </c>
      <c r="E55" s="602">
        <v>40</v>
      </c>
      <c r="F55" s="602">
        <v>60</v>
      </c>
      <c r="G55" s="602">
        <v>0</v>
      </c>
      <c r="H55" s="602">
        <v>9.4</v>
      </c>
      <c r="I55" s="602">
        <v>46</v>
      </c>
      <c r="J55" s="602">
        <v>44.6</v>
      </c>
      <c r="L55" s="85"/>
      <c r="M55" s="85"/>
      <c r="N55" s="85"/>
    </row>
    <row r="56" spans="1:14" ht="12" customHeight="1">
      <c r="A56" s="1" t="s">
        <v>690</v>
      </c>
      <c r="B56" s="10"/>
      <c r="C56" s="10"/>
      <c r="D56" s="10"/>
      <c r="E56" s="10"/>
      <c r="F56" s="10"/>
      <c r="G56" s="10"/>
      <c r="H56" s="10"/>
    </row>
    <row r="57" spans="1:14" s="23" customFormat="1" ht="12" customHeight="1">
      <c r="A57" s="10" t="s">
        <v>1058</v>
      </c>
      <c r="B57" s="10"/>
      <c r="C57" s="10"/>
      <c r="D57" s="10"/>
      <c r="E57" s="10"/>
      <c r="F57" s="10"/>
      <c r="G57" s="10"/>
      <c r="H57" s="10"/>
    </row>
    <row r="58" spans="1:14" s="23" customFormat="1" ht="12" customHeight="1">
      <c r="A58" s="10" t="s">
        <v>1059</v>
      </c>
      <c r="B58" s="10"/>
      <c r="C58" s="10"/>
      <c r="D58" s="10"/>
      <c r="E58" s="10"/>
      <c r="F58" s="10"/>
      <c r="G58" s="10"/>
      <c r="H58" s="10"/>
    </row>
    <row r="59" spans="1:14" s="23" customFormat="1" ht="12" customHeight="1">
      <c r="A59" s="10" t="s">
        <v>1113</v>
      </c>
      <c r="B59" s="10"/>
      <c r="C59" s="10"/>
      <c r="D59" s="10"/>
      <c r="E59" s="10"/>
      <c r="F59" s="10"/>
      <c r="G59" s="10"/>
      <c r="H59" s="10"/>
    </row>
  </sheetData>
  <mergeCells count="12">
    <mergeCell ref="B49:J49"/>
    <mergeCell ref="B17:J17"/>
    <mergeCell ref="A4:A7"/>
    <mergeCell ref="B6:J6"/>
    <mergeCell ref="B4:D5"/>
    <mergeCell ref="E4:J4"/>
    <mergeCell ref="E5:G5"/>
    <mergeCell ref="H5:J5"/>
    <mergeCell ref="B9:J9"/>
    <mergeCell ref="B25:J25"/>
    <mergeCell ref="B33:J33"/>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344" t="s">
        <v>1363</v>
      </c>
      <c r="B1" s="344"/>
      <c r="C1" s="344"/>
      <c r="D1" s="344"/>
      <c r="E1"/>
      <c r="F1"/>
      <c r="G1"/>
      <c r="H1"/>
      <c r="I1"/>
      <c r="J1"/>
      <c r="K1"/>
      <c r="L1" s="38"/>
      <c r="M1"/>
      <c r="N1"/>
      <c r="O1"/>
      <c r="P1"/>
      <c r="Q1"/>
    </row>
    <row r="2" spans="1:17" ht="12" customHeight="1">
      <c r="A2"/>
      <c r="B2"/>
      <c r="C2"/>
      <c r="D2"/>
      <c r="E2"/>
      <c r="F2"/>
      <c r="G2"/>
      <c r="H2"/>
      <c r="I2"/>
      <c r="J2"/>
      <c r="K2"/>
      <c r="P2" s="221"/>
      <c r="Q2" s="220"/>
    </row>
    <row r="3" spans="1:17" ht="12" customHeight="1">
      <c r="A3"/>
      <c r="B3"/>
      <c r="C3"/>
      <c r="D3"/>
      <c r="E3"/>
      <c r="F3"/>
      <c r="G3"/>
      <c r="H3"/>
      <c r="I3"/>
      <c r="J3"/>
      <c r="K3"/>
      <c r="L3" s="814" t="s">
        <v>1035</v>
      </c>
      <c r="M3" s="792" t="s">
        <v>1223</v>
      </c>
      <c r="N3" s="792" t="s">
        <v>1221</v>
      </c>
      <c r="O3" s="792" t="s">
        <v>1222</v>
      </c>
      <c r="P3" s="87"/>
      <c r="Q3" s="220"/>
    </row>
    <row r="4" spans="1:17" ht="12" customHeight="1">
      <c r="A4"/>
      <c r="B4"/>
      <c r="C4"/>
      <c r="D4"/>
      <c r="E4"/>
      <c r="F4"/>
      <c r="G4"/>
      <c r="H4"/>
      <c r="I4"/>
      <c r="J4"/>
      <c r="K4"/>
      <c r="L4" s="814"/>
      <c r="M4" s="792"/>
      <c r="N4" s="792"/>
      <c r="O4" s="792"/>
      <c r="P4" s="87"/>
      <c r="Q4" s="220"/>
    </row>
    <row r="5" spans="1:17" ht="12" customHeight="1">
      <c r="A5"/>
      <c r="B5"/>
      <c r="C5"/>
      <c r="D5"/>
      <c r="E5"/>
      <c r="F5"/>
      <c r="G5"/>
      <c r="H5"/>
      <c r="I5"/>
      <c r="J5"/>
      <c r="K5"/>
      <c r="L5" s="13" t="s">
        <v>929</v>
      </c>
      <c r="M5" s="596">
        <v>10</v>
      </c>
      <c r="N5" s="596">
        <v>49</v>
      </c>
      <c r="O5" s="596">
        <v>41</v>
      </c>
      <c r="P5" s="87"/>
      <c r="Q5" s="220"/>
    </row>
    <row r="6" spans="1:17" ht="12" customHeight="1">
      <c r="A6"/>
      <c r="B6"/>
      <c r="C6"/>
      <c r="D6"/>
      <c r="E6"/>
      <c r="F6"/>
      <c r="G6"/>
      <c r="H6"/>
      <c r="I6"/>
      <c r="J6"/>
      <c r="K6"/>
      <c r="L6" s="13">
        <v>2006</v>
      </c>
      <c r="M6" s="596">
        <v>8</v>
      </c>
      <c r="N6" s="596">
        <v>58</v>
      </c>
      <c r="O6" s="596">
        <v>34</v>
      </c>
      <c r="P6" s="87"/>
      <c r="Q6" s="220"/>
    </row>
    <row r="7" spans="1:17" ht="12" customHeight="1">
      <c r="A7"/>
      <c r="B7"/>
      <c r="C7"/>
      <c r="D7"/>
      <c r="E7"/>
      <c r="F7"/>
      <c r="G7"/>
      <c r="H7"/>
      <c r="I7"/>
      <c r="J7"/>
      <c r="K7"/>
      <c r="L7" s="13">
        <v>2007</v>
      </c>
      <c r="M7" s="596">
        <v>10</v>
      </c>
      <c r="N7" s="596">
        <v>58</v>
      </c>
      <c r="O7" s="596">
        <v>32</v>
      </c>
      <c r="P7" s="87"/>
      <c r="Q7" s="220"/>
    </row>
    <row r="8" spans="1:17" ht="12" customHeight="1">
      <c r="A8"/>
      <c r="B8"/>
      <c r="C8"/>
      <c r="D8"/>
      <c r="E8"/>
      <c r="F8"/>
      <c r="G8"/>
      <c r="H8"/>
      <c r="I8"/>
      <c r="J8"/>
      <c r="K8"/>
      <c r="L8" s="13">
        <v>2008</v>
      </c>
      <c r="M8" s="596">
        <v>16</v>
      </c>
      <c r="N8" s="596">
        <v>55</v>
      </c>
      <c r="O8" s="596">
        <v>29</v>
      </c>
      <c r="P8" s="87"/>
      <c r="Q8" s="220"/>
    </row>
    <row r="9" spans="1:17" ht="12" customHeight="1">
      <c r="A9"/>
      <c r="B9"/>
      <c r="C9"/>
      <c r="D9"/>
      <c r="E9"/>
      <c r="F9"/>
      <c r="G9"/>
      <c r="H9"/>
      <c r="I9"/>
      <c r="J9"/>
      <c r="K9"/>
      <c r="L9" s="13">
        <v>2009</v>
      </c>
      <c r="M9" s="596">
        <v>16</v>
      </c>
      <c r="N9" s="596">
        <v>55</v>
      </c>
      <c r="O9" s="596">
        <v>29</v>
      </c>
      <c r="P9" s="10"/>
      <c r="Q9" s="220"/>
    </row>
    <row r="10" spans="1:17" ht="12" customHeight="1">
      <c r="A10"/>
      <c r="B10"/>
      <c r="C10"/>
      <c r="D10"/>
      <c r="E10"/>
      <c r="F10"/>
      <c r="G10"/>
      <c r="H10"/>
      <c r="I10"/>
      <c r="J10"/>
      <c r="K10"/>
      <c r="L10" s="13">
        <v>2010</v>
      </c>
      <c r="M10" s="596">
        <v>27</v>
      </c>
      <c r="N10" s="596">
        <v>49</v>
      </c>
      <c r="O10" s="596">
        <v>24</v>
      </c>
      <c r="Q10" s="220"/>
    </row>
    <row r="11" spans="1:17" ht="12" customHeight="1">
      <c r="A11"/>
      <c r="B11"/>
      <c r="C11"/>
      <c r="D11"/>
      <c r="E11"/>
      <c r="F11"/>
      <c r="G11"/>
      <c r="H11"/>
      <c r="I11"/>
      <c r="J11"/>
      <c r="K11"/>
      <c r="L11" s="13">
        <v>2011</v>
      </c>
      <c r="M11" s="596">
        <v>24</v>
      </c>
      <c r="N11" s="596">
        <v>47</v>
      </c>
      <c r="O11" s="596">
        <v>29</v>
      </c>
      <c r="Q11" s="220"/>
    </row>
    <row r="12" spans="1:17" ht="12" customHeight="1">
      <c r="A12"/>
      <c r="B12"/>
      <c r="C12"/>
      <c r="D12"/>
      <c r="E12"/>
      <c r="F12"/>
      <c r="G12"/>
      <c r="H12"/>
      <c r="I12"/>
      <c r="J12"/>
      <c r="K12"/>
      <c r="L12" s="13">
        <v>2012</v>
      </c>
      <c r="M12" s="596">
        <v>31</v>
      </c>
      <c r="N12" s="596">
        <v>43</v>
      </c>
      <c r="O12" s="596">
        <v>26</v>
      </c>
      <c r="P12" s="220"/>
      <c r="Q12" s="220"/>
    </row>
    <row r="13" spans="1:17" ht="12" customHeight="1">
      <c r="A13"/>
      <c r="B13"/>
      <c r="C13"/>
      <c r="D13"/>
      <c r="E13"/>
      <c r="F13"/>
      <c r="G13"/>
      <c r="H13"/>
      <c r="I13"/>
      <c r="J13"/>
      <c r="K13"/>
      <c r="L13" s="13">
        <v>2013</v>
      </c>
      <c r="M13" s="596">
        <v>33</v>
      </c>
      <c r="N13" s="596">
        <v>46</v>
      </c>
      <c r="O13" s="596">
        <v>21</v>
      </c>
      <c r="P13" s="220"/>
      <c r="Q13" s="220"/>
    </row>
    <row r="14" spans="1:17" ht="12" customHeight="1">
      <c r="A14"/>
      <c r="B14"/>
      <c r="C14"/>
      <c r="D14"/>
      <c r="E14"/>
      <c r="F14"/>
      <c r="G14"/>
      <c r="H14"/>
      <c r="I14"/>
      <c r="J14"/>
      <c r="K14"/>
      <c r="L14" s="13">
        <v>2014</v>
      </c>
      <c r="M14" s="596">
        <v>36</v>
      </c>
      <c r="N14" s="596">
        <v>47</v>
      </c>
      <c r="O14" s="596">
        <v>17</v>
      </c>
      <c r="P14" s="220"/>
      <c r="Q14" s="220"/>
    </row>
    <row r="15" spans="1:17" ht="12" customHeight="1">
      <c r="A15"/>
      <c r="B15"/>
      <c r="C15"/>
      <c r="D15"/>
      <c r="E15"/>
      <c r="F15"/>
      <c r="G15"/>
      <c r="H15"/>
      <c r="I15"/>
      <c r="J15"/>
      <c r="K15"/>
      <c r="L15" s="13">
        <v>2015</v>
      </c>
      <c r="M15" s="596">
        <v>37</v>
      </c>
      <c r="N15" s="596">
        <v>50</v>
      </c>
      <c r="O15" s="596">
        <v>13</v>
      </c>
      <c r="P15" s="220"/>
      <c r="Q15" s="220"/>
    </row>
    <row r="16" spans="1:17" ht="12" customHeight="1">
      <c r="A16"/>
      <c r="B16"/>
      <c r="C16"/>
      <c r="D16"/>
      <c r="E16"/>
      <c r="F16"/>
      <c r="G16"/>
      <c r="H16"/>
      <c r="I16"/>
      <c r="J16"/>
      <c r="K16"/>
      <c r="L16" s="13">
        <v>2016</v>
      </c>
      <c r="M16" s="596">
        <v>39</v>
      </c>
      <c r="N16" s="596">
        <v>50</v>
      </c>
      <c r="O16" s="596">
        <v>11</v>
      </c>
      <c r="P16" s="220"/>
      <c r="Q16" s="220"/>
    </row>
    <row r="17" spans="1:17" ht="12" customHeight="1">
      <c r="A17"/>
      <c r="B17"/>
      <c r="C17"/>
      <c r="D17"/>
      <c r="E17"/>
      <c r="F17"/>
      <c r="G17"/>
      <c r="H17"/>
      <c r="I17"/>
      <c r="J17"/>
      <c r="K17"/>
      <c r="L17" s="13">
        <v>2017</v>
      </c>
      <c r="M17" s="596">
        <v>34</v>
      </c>
      <c r="N17" s="596">
        <v>51</v>
      </c>
      <c r="O17" s="596">
        <v>15</v>
      </c>
      <c r="P17" s="220"/>
      <c r="Q17" s="220"/>
    </row>
    <row r="18" spans="1:17" ht="12" customHeight="1">
      <c r="A18"/>
      <c r="B18"/>
      <c r="C18"/>
      <c r="D18"/>
      <c r="E18"/>
      <c r="F18"/>
      <c r="G18"/>
      <c r="H18"/>
      <c r="I18"/>
      <c r="J18"/>
      <c r="K18"/>
      <c r="L18" s="13">
        <v>2018</v>
      </c>
      <c r="M18" s="596">
        <v>28</v>
      </c>
      <c r="N18" s="596">
        <v>57</v>
      </c>
      <c r="O18" s="596">
        <v>15</v>
      </c>
      <c r="P18" s="220"/>
      <c r="Q18" s="220"/>
    </row>
    <row r="19" spans="1:17" ht="12" customHeight="1">
      <c r="A19"/>
      <c r="B19"/>
      <c r="C19"/>
      <c r="D19"/>
      <c r="E19"/>
      <c r="F19"/>
      <c r="G19"/>
      <c r="H19"/>
      <c r="I19"/>
      <c r="J19"/>
      <c r="K19"/>
      <c r="L19" s="13">
        <v>2019</v>
      </c>
      <c r="M19" s="596">
        <v>7.8</v>
      </c>
      <c r="N19" s="596">
        <v>55.9</v>
      </c>
      <c r="O19" s="596">
        <v>36.299999999999997</v>
      </c>
      <c r="P19" s="220"/>
      <c r="Q19" s="220"/>
    </row>
    <row r="20" spans="1:17" ht="12" customHeight="1">
      <c r="A20"/>
      <c r="B20"/>
      <c r="C20"/>
      <c r="D20"/>
      <c r="E20"/>
      <c r="F20"/>
      <c r="G20"/>
      <c r="H20"/>
      <c r="I20"/>
      <c r="J20"/>
      <c r="K20"/>
      <c r="L20" s="13">
        <v>2020</v>
      </c>
      <c r="M20" s="596">
        <v>7</v>
      </c>
      <c r="N20" s="596">
        <v>57</v>
      </c>
      <c r="O20" s="596">
        <v>36</v>
      </c>
    </row>
    <row r="21" spans="1:17" ht="12" customHeight="1">
      <c r="A21"/>
      <c r="B21"/>
      <c r="C21"/>
      <c r="D21"/>
      <c r="E21"/>
      <c r="F21"/>
      <c r="G21"/>
      <c r="H21"/>
      <c r="I21"/>
      <c r="J21"/>
      <c r="K21"/>
      <c r="L21" s="220"/>
      <c r="M21" s="223"/>
      <c r="N21" s="223"/>
      <c r="O21" s="223"/>
      <c r="P21" s="223"/>
      <c r="Q21" s="220"/>
    </row>
    <row r="22" spans="1:17" ht="12" customHeight="1">
      <c r="A22"/>
      <c r="B22"/>
      <c r="C22"/>
      <c r="D22"/>
      <c r="E22"/>
      <c r="F22"/>
      <c r="G22"/>
      <c r="H22"/>
      <c r="I22"/>
      <c r="J22"/>
      <c r="K22"/>
      <c r="L22"/>
      <c r="M22" s="224"/>
      <c r="N22" s="224"/>
      <c r="O22" s="224"/>
      <c r="P22" s="224"/>
      <c r="Q22"/>
    </row>
    <row r="23" spans="1:17" ht="12" customHeight="1">
      <c r="A23"/>
      <c r="B23"/>
      <c r="C23"/>
      <c r="D23"/>
      <c r="E23"/>
      <c r="F23"/>
      <c r="G23"/>
      <c r="H23"/>
      <c r="I23"/>
      <c r="J23"/>
      <c r="K23"/>
      <c r="L23"/>
      <c r="M23" s="224"/>
      <c r="N23" s="224"/>
      <c r="O23" s="224"/>
      <c r="P23" s="224"/>
      <c r="Q23"/>
    </row>
    <row r="24" spans="1:17" ht="12" customHeight="1">
      <c r="A24"/>
      <c r="B24"/>
      <c r="C24"/>
      <c r="D24"/>
      <c r="E24"/>
      <c r="F24"/>
      <c r="G24"/>
      <c r="H24"/>
      <c r="I24"/>
      <c r="J24"/>
      <c r="K24"/>
      <c r="L24"/>
      <c r="M24" s="224"/>
      <c r="N24" s="224"/>
      <c r="O24" s="224"/>
      <c r="P24" s="224"/>
      <c r="Q24"/>
    </row>
    <row r="25" spans="1:17" ht="12" customHeight="1">
      <c r="A25"/>
      <c r="B25"/>
      <c r="C25"/>
      <c r="D25"/>
      <c r="E25"/>
      <c r="F25"/>
      <c r="G25"/>
      <c r="H25"/>
      <c r="I25"/>
      <c r="J25"/>
      <c r="K25"/>
      <c r="L25"/>
      <c r="M25" s="224"/>
      <c r="N25" s="224"/>
      <c r="O25" s="224"/>
      <c r="P25" s="224"/>
      <c r="Q25"/>
    </row>
    <row r="26" spans="1:17" ht="12" customHeight="1">
      <c r="A26"/>
      <c r="B26"/>
      <c r="C26"/>
      <c r="D26"/>
      <c r="E26"/>
      <c r="F26"/>
      <c r="G26"/>
      <c r="H26"/>
      <c r="I26"/>
      <c r="J26"/>
      <c r="K26"/>
      <c r="L26"/>
      <c r="M26" s="224"/>
      <c r="N26" s="224"/>
      <c r="O26" s="224"/>
      <c r="P26" s="224"/>
      <c r="Q26"/>
    </row>
    <row r="27" spans="1:17" ht="12" customHeight="1">
      <c r="A27"/>
      <c r="B27"/>
      <c r="C27"/>
      <c r="D27"/>
      <c r="E27"/>
      <c r="F27"/>
      <c r="G27"/>
      <c r="H27"/>
      <c r="I27"/>
      <c r="J27"/>
      <c r="K27"/>
      <c r="L27"/>
      <c r="M27" s="224"/>
      <c r="N27" s="224"/>
      <c r="O27" s="224"/>
      <c r="P27" s="224"/>
      <c r="Q27"/>
    </row>
    <row r="28" spans="1:17" ht="12" customHeight="1">
      <c r="A28"/>
      <c r="B28"/>
      <c r="C28"/>
      <c r="D28"/>
      <c r="E28"/>
      <c r="F28"/>
      <c r="G28"/>
      <c r="H28"/>
      <c r="I28"/>
      <c r="J28"/>
      <c r="K28"/>
      <c r="L28"/>
      <c r="M28" s="224"/>
      <c r="N28" s="224"/>
      <c r="O28" s="224"/>
      <c r="P28" s="224"/>
      <c r="Q28"/>
    </row>
    <row r="29" spans="1:17" ht="12" customHeight="1">
      <c r="A29" s="218"/>
      <c r="B29"/>
      <c r="C29"/>
      <c r="D29"/>
      <c r="E29"/>
      <c r="F29"/>
      <c r="G29"/>
      <c r="H29"/>
      <c r="I29"/>
      <c r="J29"/>
      <c r="K29"/>
      <c r="L29"/>
      <c r="M29" s="224"/>
      <c r="N29" s="224"/>
      <c r="O29" s="224"/>
      <c r="P29" s="224"/>
      <c r="Q29"/>
    </row>
    <row r="30" spans="1:17" ht="12" customHeight="1">
      <c r="A30"/>
      <c r="B30"/>
      <c r="C30"/>
      <c r="D30"/>
      <c r="E30"/>
      <c r="F30"/>
      <c r="G30"/>
      <c r="H30"/>
      <c r="I30"/>
      <c r="J30"/>
      <c r="K30"/>
      <c r="L30"/>
      <c r="M30"/>
      <c r="N30"/>
      <c r="O30"/>
      <c r="P30" s="224"/>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41" display="9 Waldschäden 2005, 2011 – 2015 nach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L5" numberStoredAsText="1"/>
  </ignoredErrors>
  <drawing r:id="rId2"/>
  <legacyDrawingHF r:id="rId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A5" sqref="A5"/>
    </sheetView>
  </sheetViews>
  <sheetFormatPr baseColWidth="10" defaultColWidth="11.44140625" defaultRowHeight="13.2"/>
  <cols>
    <col min="1" max="1" width="6.33203125" style="5" customWidth="1"/>
    <col min="2" max="10" width="9.33203125" style="5" customWidth="1"/>
    <col min="11" max="16384" width="11.44140625" style="5"/>
  </cols>
  <sheetData>
    <row r="1" spans="1:11" ht="12" customHeight="1">
      <c r="A1" s="56" t="s">
        <v>1257</v>
      </c>
      <c r="B1" s="49"/>
      <c r="C1" s="49"/>
      <c r="D1" s="49"/>
      <c r="E1" s="12"/>
      <c r="F1" s="12"/>
      <c r="G1" s="12"/>
    </row>
    <row r="2" spans="1:11" ht="12" customHeight="1">
      <c r="A2" s="31" t="s">
        <v>1224</v>
      </c>
      <c r="B2" s="31"/>
      <c r="C2" s="31"/>
      <c r="D2" s="31"/>
      <c r="E2" s="31"/>
      <c r="F2" s="31"/>
      <c r="G2" s="31"/>
      <c r="H2" s="31"/>
      <c r="I2" s="31"/>
      <c r="J2"/>
    </row>
    <row r="3" spans="1:11" ht="12" customHeight="1"/>
    <row r="4" spans="1:11" ht="24" customHeight="1">
      <c r="A4" s="714" t="s">
        <v>502</v>
      </c>
      <c r="B4" s="714"/>
      <c r="C4" s="827"/>
      <c r="D4" s="828"/>
      <c r="E4" s="47" t="s">
        <v>503</v>
      </c>
      <c r="F4" s="530">
        <v>2004</v>
      </c>
      <c r="G4" s="530">
        <v>2007</v>
      </c>
      <c r="H4" s="531">
        <v>2010</v>
      </c>
      <c r="I4" s="531">
        <v>2013</v>
      </c>
      <c r="J4" s="45">
        <v>2016</v>
      </c>
    </row>
    <row r="5" spans="1:11" ht="12" customHeight="1">
      <c r="A5" s="7"/>
      <c r="B5" s="7"/>
      <c r="C5" s="7"/>
      <c r="D5" s="7"/>
      <c r="E5" s="7"/>
      <c r="F5" s="7"/>
      <c r="G5" s="7"/>
      <c r="H5" s="7"/>
      <c r="I5" s="7"/>
      <c r="J5" s="7"/>
    </row>
    <row r="6" spans="1:11" ht="12" customHeight="1">
      <c r="A6" s="826"/>
      <c r="B6" s="826"/>
      <c r="C6" s="11"/>
      <c r="D6" s="11"/>
      <c r="E6" s="792" t="s">
        <v>570</v>
      </c>
      <c r="F6" s="792"/>
      <c r="G6" s="792"/>
      <c r="H6" s="792"/>
      <c r="I6" s="792"/>
      <c r="J6" s="792"/>
    </row>
    <row r="7" spans="1:11" ht="12" customHeight="1">
      <c r="A7" s="807" t="s">
        <v>34</v>
      </c>
      <c r="B7" s="807"/>
      <c r="C7" s="807"/>
      <c r="D7" s="807"/>
      <c r="E7" s="11" t="s">
        <v>78</v>
      </c>
      <c r="F7" s="80">
        <v>3333.8</v>
      </c>
      <c r="G7" s="80">
        <v>3372.1</v>
      </c>
      <c r="H7" s="80">
        <v>3429.4</v>
      </c>
      <c r="I7" s="80">
        <v>3381.63</v>
      </c>
      <c r="J7" s="80">
        <v>3540.9</v>
      </c>
    </row>
    <row r="8" spans="1:11" ht="12" customHeight="1">
      <c r="A8" s="805" t="s">
        <v>847</v>
      </c>
      <c r="B8" s="805"/>
      <c r="C8" s="805"/>
      <c r="D8" s="805"/>
      <c r="E8" s="11" t="s">
        <v>630</v>
      </c>
      <c r="F8" s="180">
        <v>98.4</v>
      </c>
      <c r="G8" s="180">
        <v>99</v>
      </c>
      <c r="H8" s="180">
        <v>99.6</v>
      </c>
      <c r="I8" s="180">
        <v>99.6</v>
      </c>
      <c r="J8" s="180">
        <v>99.7</v>
      </c>
    </row>
    <row r="9" spans="1:11" ht="12" customHeight="1">
      <c r="A9" s="807" t="s">
        <v>848</v>
      </c>
      <c r="B9" s="807"/>
      <c r="C9" s="807"/>
      <c r="D9" s="807"/>
      <c r="E9" s="11" t="s">
        <v>1051</v>
      </c>
      <c r="F9" s="392">
        <v>9330</v>
      </c>
      <c r="G9" s="392">
        <v>10571</v>
      </c>
      <c r="H9" s="392">
        <v>10726</v>
      </c>
      <c r="I9" s="392">
        <v>10837</v>
      </c>
      <c r="J9" s="92">
        <v>10891</v>
      </c>
      <c r="K9" s="85"/>
    </row>
    <row r="10" spans="1:11" ht="12" customHeight="1">
      <c r="A10" s="829" t="s">
        <v>1037</v>
      </c>
      <c r="B10" s="829"/>
      <c r="C10" s="829"/>
      <c r="D10" s="829"/>
      <c r="E10" s="11"/>
      <c r="F10" s="392"/>
      <c r="G10" s="392"/>
      <c r="H10" s="392"/>
      <c r="I10" s="532"/>
    </row>
    <row r="11" spans="1:11" ht="12" customHeight="1">
      <c r="A11" s="805" t="s">
        <v>849</v>
      </c>
      <c r="B11" s="805"/>
      <c r="C11" s="805"/>
      <c r="D11" s="805"/>
      <c r="E11" s="11" t="s">
        <v>1051</v>
      </c>
      <c r="F11" s="392">
        <v>1902</v>
      </c>
      <c r="G11" s="392">
        <v>1904</v>
      </c>
      <c r="H11" s="392">
        <v>1958</v>
      </c>
      <c r="I11" s="392">
        <v>1965</v>
      </c>
      <c r="J11" s="92">
        <v>1969</v>
      </c>
    </row>
    <row r="12" spans="1:11" ht="12" customHeight="1">
      <c r="A12" s="805" t="s">
        <v>850</v>
      </c>
      <c r="B12" s="805"/>
      <c r="C12" s="805"/>
      <c r="D12" s="805"/>
      <c r="E12" s="11" t="s">
        <v>1051</v>
      </c>
      <c r="F12" s="392">
        <v>7428</v>
      </c>
      <c r="G12" s="392">
        <v>8667</v>
      </c>
      <c r="H12" s="392">
        <v>8768</v>
      </c>
      <c r="I12" s="392">
        <v>8872</v>
      </c>
      <c r="J12" s="92">
        <v>8922</v>
      </c>
      <c r="K12" s="85"/>
    </row>
    <row r="13" spans="1:11" ht="12" customHeight="1">
      <c r="A13" s="824" t="s">
        <v>1037</v>
      </c>
      <c r="B13" s="824"/>
      <c r="C13" s="824"/>
      <c r="D13" s="824"/>
      <c r="E13" s="11"/>
      <c r="F13" s="392"/>
      <c r="G13" s="392"/>
      <c r="H13" s="392"/>
      <c r="I13" s="392"/>
      <c r="J13" s="92"/>
    </row>
    <row r="14" spans="1:11" ht="12" customHeight="1">
      <c r="A14" s="821" t="s">
        <v>851</v>
      </c>
      <c r="B14" s="821"/>
      <c r="C14" s="821"/>
      <c r="D14" s="821"/>
      <c r="E14" s="11" t="s">
        <v>1051</v>
      </c>
      <c r="F14" s="392">
        <v>4154</v>
      </c>
      <c r="G14" s="392">
        <v>5369</v>
      </c>
      <c r="H14" s="392">
        <v>5464</v>
      </c>
      <c r="I14" s="392">
        <v>5543</v>
      </c>
      <c r="J14" s="92">
        <v>5576</v>
      </c>
    </row>
    <row r="15" spans="1:11" ht="12" customHeight="1">
      <c r="A15" s="821" t="s">
        <v>852</v>
      </c>
      <c r="B15" s="821"/>
      <c r="C15" s="821"/>
      <c r="D15" s="821"/>
      <c r="E15" s="11" t="s">
        <v>1051</v>
      </c>
      <c r="F15" s="392">
        <v>3274</v>
      </c>
      <c r="G15" s="392">
        <v>3298</v>
      </c>
      <c r="H15" s="392">
        <v>3304</v>
      </c>
      <c r="I15" s="392">
        <v>3330</v>
      </c>
      <c r="J15" s="92">
        <v>3346</v>
      </c>
    </row>
    <row r="16" spans="1:11" ht="12" customHeight="1">
      <c r="A16" s="825"/>
      <c r="B16" s="825"/>
      <c r="C16" s="825"/>
      <c r="D16" s="825"/>
      <c r="E16" s="11"/>
      <c r="F16" s="17"/>
      <c r="G16" s="17"/>
      <c r="H16" s="17"/>
      <c r="I16" s="17"/>
      <c r="J16" s="17"/>
    </row>
    <row r="17" spans="1:10" ht="12" customHeight="1">
      <c r="A17" s="825"/>
      <c r="B17" s="825"/>
      <c r="C17" s="825"/>
      <c r="D17" s="825"/>
      <c r="E17" s="792" t="s">
        <v>79</v>
      </c>
      <c r="F17" s="792"/>
      <c r="G17" s="792"/>
      <c r="H17" s="792"/>
      <c r="I17" s="792"/>
      <c r="J17" s="792"/>
    </row>
    <row r="18" spans="1:10" ht="12" customHeight="1">
      <c r="A18" s="807" t="s">
        <v>36</v>
      </c>
      <c r="B18" s="807"/>
      <c r="C18" s="807"/>
      <c r="D18" s="807"/>
      <c r="E18" s="11" t="s">
        <v>78</v>
      </c>
      <c r="F18" s="80">
        <v>3333.8</v>
      </c>
      <c r="G18" s="80">
        <v>3372.1</v>
      </c>
      <c r="H18" s="80">
        <v>3429.4</v>
      </c>
      <c r="I18" s="80">
        <v>3381.63</v>
      </c>
      <c r="J18" s="80">
        <v>3540.9</v>
      </c>
    </row>
    <row r="19" spans="1:10" ht="12" customHeight="1">
      <c r="A19" s="805" t="s">
        <v>847</v>
      </c>
      <c r="B19" s="805"/>
      <c r="C19" s="805"/>
      <c r="D19" s="805"/>
      <c r="E19" s="11" t="s">
        <v>630</v>
      </c>
      <c r="F19" s="180">
        <v>98.4</v>
      </c>
      <c r="G19" s="180">
        <v>99</v>
      </c>
      <c r="H19" s="180">
        <v>99.6</v>
      </c>
      <c r="I19" s="180">
        <v>99.6</v>
      </c>
      <c r="J19" s="180">
        <v>99.7</v>
      </c>
    </row>
    <row r="20" spans="1:10" ht="12" customHeight="1">
      <c r="A20" s="807" t="s">
        <v>1054</v>
      </c>
      <c r="B20" s="807"/>
      <c r="C20" s="807"/>
      <c r="D20" s="807"/>
      <c r="E20" s="11" t="s">
        <v>174</v>
      </c>
      <c r="F20" s="392">
        <v>1</v>
      </c>
      <c r="G20" s="392">
        <v>1</v>
      </c>
      <c r="H20" s="392">
        <v>1</v>
      </c>
      <c r="I20" s="392">
        <v>1</v>
      </c>
      <c r="J20" s="92">
        <v>1</v>
      </c>
    </row>
    <row r="21" spans="1:10" ht="12" customHeight="1">
      <c r="A21" s="823" t="s">
        <v>853</v>
      </c>
      <c r="B21" s="823"/>
      <c r="C21" s="823"/>
      <c r="D21" s="823"/>
      <c r="E21" s="11"/>
      <c r="F21" s="392"/>
      <c r="G21" s="392"/>
      <c r="H21" s="392"/>
      <c r="I21" s="392"/>
      <c r="J21" s="92"/>
    </row>
    <row r="22" spans="1:10" ht="12" customHeight="1">
      <c r="A22" s="805" t="s">
        <v>891</v>
      </c>
      <c r="B22" s="805"/>
      <c r="C22" s="805"/>
      <c r="D22" s="805"/>
      <c r="E22" s="11" t="s">
        <v>174</v>
      </c>
      <c r="F22" s="392" t="s">
        <v>1052</v>
      </c>
      <c r="G22" s="392" t="s">
        <v>1052</v>
      </c>
      <c r="H22" s="392" t="s">
        <v>1052</v>
      </c>
      <c r="I22" s="392" t="s">
        <v>1052</v>
      </c>
      <c r="J22" s="92" t="s">
        <v>1052</v>
      </c>
    </row>
    <row r="23" spans="1:10" ht="12" customHeight="1">
      <c r="A23" s="805" t="s">
        <v>892</v>
      </c>
      <c r="B23" s="805"/>
      <c r="C23" s="805"/>
      <c r="D23" s="805"/>
      <c r="E23" s="11" t="s">
        <v>174</v>
      </c>
      <c r="F23" s="392">
        <v>1</v>
      </c>
      <c r="G23" s="392">
        <v>1</v>
      </c>
      <c r="H23" s="392">
        <v>1</v>
      </c>
      <c r="I23" s="392">
        <v>1</v>
      </c>
      <c r="J23" s="92">
        <v>1</v>
      </c>
    </row>
    <row r="24" spans="1:10" ht="12" customHeight="1">
      <c r="A24" s="824" t="s">
        <v>1037</v>
      </c>
      <c r="B24" s="824"/>
      <c r="C24" s="824"/>
      <c r="D24" s="824"/>
      <c r="E24" s="11"/>
      <c r="F24" s="392"/>
      <c r="G24" s="392"/>
      <c r="H24" s="392"/>
      <c r="I24" s="392"/>
      <c r="J24" s="92"/>
    </row>
    <row r="25" spans="1:10" ht="12" customHeight="1">
      <c r="A25" s="821" t="s">
        <v>893</v>
      </c>
      <c r="B25" s="821"/>
      <c r="C25" s="821"/>
      <c r="D25" s="821"/>
      <c r="E25" s="11" t="s">
        <v>174</v>
      </c>
      <c r="F25" s="392" t="s">
        <v>1052</v>
      </c>
      <c r="G25" s="392" t="s">
        <v>1052</v>
      </c>
      <c r="H25" s="392" t="s">
        <v>1052</v>
      </c>
      <c r="I25" s="392" t="s">
        <v>1052</v>
      </c>
      <c r="J25" s="92" t="s">
        <v>1052</v>
      </c>
    </row>
    <row r="26" spans="1:10" ht="12" customHeight="1">
      <c r="A26" s="821" t="s">
        <v>894</v>
      </c>
      <c r="B26" s="821"/>
      <c r="C26" s="821"/>
      <c r="D26" s="821"/>
      <c r="E26" s="11" t="s">
        <v>174</v>
      </c>
      <c r="F26" s="392">
        <v>1</v>
      </c>
      <c r="G26" s="392">
        <v>1</v>
      </c>
      <c r="H26" s="392">
        <v>1</v>
      </c>
      <c r="I26" s="392">
        <v>1</v>
      </c>
      <c r="J26" s="92">
        <v>1</v>
      </c>
    </row>
    <row r="27" spans="1:10" ht="12" customHeight="1">
      <c r="A27" s="822" t="s">
        <v>366</v>
      </c>
      <c r="B27" s="822"/>
      <c r="C27" s="822"/>
      <c r="D27" s="822"/>
      <c r="E27" s="11" t="s">
        <v>530</v>
      </c>
      <c r="F27" s="392">
        <v>81892</v>
      </c>
      <c r="G27" s="392">
        <v>81743</v>
      </c>
      <c r="H27" s="392">
        <v>82437</v>
      </c>
      <c r="I27" s="392">
        <v>84575</v>
      </c>
      <c r="J27" s="92">
        <v>85763</v>
      </c>
    </row>
    <row r="28" spans="1:10" ht="12" customHeight="1">
      <c r="A28" s="823" t="s">
        <v>895</v>
      </c>
      <c r="B28" s="823"/>
      <c r="C28" s="823"/>
      <c r="D28" s="823"/>
      <c r="E28" s="11"/>
      <c r="F28" s="87"/>
      <c r="G28" s="87"/>
      <c r="H28" s="87"/>
      <c r="I28" s="87"/>
      <c r="J28" s="87"/>
    </row>
    <row r="29" spans="1:10" ht="12" customHeight="1">
      <c r="A29" s="805" t="s">
        <v>891</v>
      </c>
      <c r="B29" s="805"/>
      <c r="C29" s="805"/>
      <c r="D29" s="805"/>
      <c r="E29" s="11" t="s">
        <v>530</v>
      </c>
      <c r="F29" s="392" t="s">
        <v>1052</v>
      </c>
      <c r="G29" s="392" t="s">
        <v>1052</v>
      </c>
      <c r="H29" s="392" t="s">
        <v>1052</v>
      </c>
      <c r="I29" s="392" t="s">
        <v>1052</v>
      </c>
      <c r="J29" s="92" t="s">
        <v>1052</v>
      </c>
    </row>
    <row r="30" spans="1:10" ht="12" customHeight="1">
      <c r="A30" s="805" t="s">
        <v>892</v>
      </c>
      <c r="B30" s="805"/>
      <c r="C30" s="805"/>
      <c r="D30" s="805"/>
      <c r="E30" s="11" t="s">
        <v>530</v>
      </c>
      <c r="F30" s="392">
        <v>81892</v>
      </c>
      <c r="G30" s="392">
        <v>81743</v>
      </c>
      <c r="H30" s="392">
        <v>82437</v>
      </c>
      <c r="I30" s="392">
        <v>84575</v>
      </c>
      <c r="J30" s="92">
        <v>85763</v>
      </c>
    </row>
    <row r="31" spans="1:10" ht="12" customHeight="1">
      <c r="A31" s="824" t="s">
        <v>1037</v>
      </c>
      <c r="B31" s="824"/>
      <c r="C31" s="824"/>
      <c r="D31" s="824"/>
      <c r="E31" s="11"/>
      <c r="F31" s="392"/>
      <c r="G31" s="392"/>
      <c r="H31" s="392"/>
      <c r="I31" s="392"/>
      <c r="J31" s="92"/>
    </row>
    <row r="32" spans="1:10" ht="12" customHeight="1">
      <c r="A32" s="821" t="s">
        <v>893</v>
      </c>
      <c r="B32" s="821"/>
      <c r="C32" s="821"/>
      <c r="D32" s="821"/>
      <c r="E32" s="11" t="s">
        <v>530</v>
      </c>
      <c r="F32" s="392" t="s">
        <v>1052</v>
      </c>
      <c r="G32" s="392" t="s">
        <v>1052</v>
      </c>
      <c r="H32" s="392" t="s">
        <v>1052</v>
      </c>
      <c r="I32" s="392" t="s">
        <v>1052</v>
      </c>
      <c r="J32" s="92" t="s">
        <v>1052</v>
      </c>
    </row>
    <row r="33" spans="1:10" ht="12" customHeight="1">
      <c r="A33" s="821" t="s">
        <v>894</v>
      </c>
      <c r="B33" s="821"/>
      <c r="C33" s="821"/>
      <c r="D33" s="821"/>
      <c r="E33" s="11" t="s">
        <v>530</v>
      </c>
      <c r="F33" s="392">
        <v>81892</v>
      </c>
      <c r="G33" s="392">
        <v>81743</v>
      </c>
      <c r="H33" s="392">
        <v>82437</v>
      </c>
      <c r="I33" s="392">
        <v>84575</v>
      </c>
      <c r="J33" s="92">
        <v>85763</v>
      </c>
    </row>
    <row r="34" spans="1:10" ht="12" customHeight="1">
      <c r="A34" s="1" t="s">
        <v>690</v>
      </c>
      <c r="B34" s="10"/>
      <c r="C34" s="10"/>
      <c r="D34" s="10"/>
      <c r="E34" s="10"/>
      <c r="F34" s="10"/>
      <c r="G34" s="10"/>
    </row>
    <row r="35" spans="1:10" s="23" customFormat="1" ht="12" customHeight="1">
      <c r="A35" s="10" t="s">
        <v>1154</v>
      </c>
      <c r="B35" s="10"/>
      <c r="C35" s="10"/>
      <c r="D35" s="10"/>
      <c r="E35" s="10"/>
      <c r="F35" s="10"/>
      <c r="G35" s="10"/>
    </row>
    <row r="36" spans="1:10" s="23" customFormat="1" ht="12" customHeight="1">
      <c r="A36" s="10" t="s">
        <v>35</v>
      </c>
      <c r="B36" s="10"/>
      <c r="C36" s="10"/>
      <c r="D36" s="10"/>
      <c r="E36" s="10"/>
      <c r="F36" s="10"/>
      <c r="G36" s="10"/>
    </row>
    <row r="37" spans="1:10" s="23" customFormat="1" ht="12" customHeight="1">
      <c r="A37" s="10" t="s">
        <v>761</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723" t="s">
        <v>1496</v>
      </c>
      <c r="B40" s="723"/>
      <c r="C40" s="723"/>
      <c r="D40" s="723"/>
      <c r="E40" s="723"/>
      <c r="F40" s="723"/>
      <c r="G40" s="723"/>
      <c r="H40" s="723"/>
      <c r="I40" s="723"/>
      <c r="J40" s="723"/>
    </row>
    <row r="41" spans="1:10" ht="12" customHeight="1"/>
    <row r="42" spans="1:10" ht="12" customHeight="1">
      <c r="A42" s="711" t="s">
        <v>1035</v>
      </c>
      <c r="B42" s="709" t="s">
        <v>41</v>
      </c>
      <c r="C42" s="709" t="s">
        <v>42</v>
      </c>
      <c r="D42" s="709" t="s">
        <v>742</v>
      </c>
      <c r="E42" s="709"/>
      <c r="F42" s="709"/>
      <c r="G42" s="709"/>
      <c r="H42" s="710" t="s">
        <v>1030</v>
      </c>
    </row>
    <row r="43" spans="1:10" ht="12" customHeight="1">
      <c r="A43" s="711"/>
      <c r="B43" s="709"/>
      <c r="C43" s="709"/>
      <c r="D43" s="700" t="s">
        <v>43</v>
      </c>
      <c r="E43" s="700" t="s">
        <v>44</v>
      </c>
      <c r="F43" s="710" t="s">
        <v>85</v>
      </c>
      <c r="G43" s="711"/>
      <c r="H43" s="710"/>
    </row>
    <row r="44" spans="1:10" ht="48" customHeight="1">
      <c r="A44" s="711"/>
      <c r="B44" s="709"/>
      <c r="C44" s="709"/>
      <c r="D44" s="701"/>
      <c r="E44" s="701"/>
      <c r="F44" s="47" t="s">
        <v>227</v>
      </c>
      <c r="G44" s="47" t="s">
        <v>226</v>
      </c>
      <c r="H44" s="710"/>
    </row>
    <row r="45" spans="1:10" ht="12" customHeight="1">
      <c r="A45" s="711"/>
      <c r="B45" s="710" t="s">
        <v>174</v>
      </c>
      <c r="C45" s="714"/>
      <c r="D45" s="714"/>
      <c r="E45" s="714"/>
      <c r="F45" s="714"/>
      <c r="G45" s="711"/>
      <c r="H45" s="45" t="s">
        <v>530</v>
      </c>
    </row>
    <row r="46" spans="1:10" ht="12" customHeight="1">
      <c r="A46" s="58"/>
      <c r="B46" s="7"/>
      <c r="C46" s="7"/>
      <c r="D46" s="7"/>
      <c r="E46" s="7"/>
      <c r="F46" s="7"/>
      <c r="G46" s="7"/>
      <c r="H46" s="7"/>
    </row>
    <row r="47" spans="1:10" ht="12" customHeight="1">
      <c r="A47" s="11">
        <v>1998</v>
      </c>
      <c r="B47" s="92">
        <v>40</v>
      </c>
      <c r="C47" s="92">
        <v>42</v>
      </c>
      <c r="D47" s="92">
        <v>7</v>
      </c>
      <c r="E47" s="92">
        <v>35</v>
      </c>
      <c r="F47" s="92" t="s">
        <v>1052</v>
      </c>
      <c r="G47" s="92" t="s">
        <v>1052</v>
      </c>
      <c r="H47" s="92">
        <v>1534</v>
      </c>
    </row>
    <row r="48" spans="1:10" ht="12" customHeight="1">
      <c r="A48" s="11">
        <v>2001</v>
      </c>
      <c r="B48" s="92">
        <v>22</v>
      </c>
      <c r="C48" s="92">
        <v>23</v>
      </c>
      <c r="D48" s="92">
        <v>3</v>
      </c>
      <c r="E48" s="92">
        <v>20</v>
      </c>
      <c r="F48" s="92" t="s">
        <v>1052</v>
      </c>
      <c r="G48" s="92" t="s">
        <v>1052</v>
      </c>
      <c r="H48" s="92">
        <v>902</v>
      </c>
    </row>
    <row r="49" spans="1:10" ht="12" customHeight="1">
      <c r="A49" s="11">
        <v>2004</v>
      </c>
      <c r="B49" s="92">
        <v>21</v>
      </c>
      <c r="C49" s="92">
        <v>21</v>
      </c>
      <c r="D49" s="92">
        <v>1</v>
      </c>
      <c r="E49" s="92">
        <v>20</v>
      </c>
      <c r="F49" s="92" t="s">
        <v>1052</v>
      </c>
      <c r="G49" s="92" t="s">
        <v>1052</v>
      </c>
      <c r="H49" s="92">
        <v>808</v>
      </c>
    </row>
    <row r="50" spans="1:10" ht="12" customHeight="1">
      <c r="A50" s="11">
        <v>2007</v>
      </c>
      <c r="B50" s="92">
        <v>30</v>
      </c>
      <c r="C50" s="92">
        <v>30</v>
      </c>
      <c r="D50" s="92">
        <v>4</v>
      </c>
      <c r="E50" s="92">
        <v>26</v>
      </c>
      <c r="F50" s="92" t="s">
        <v>1052</v>
      </c>
      <c r="G50" s="92" t="s">
        <v>1052</v>
      </c>
      <c r="H50" s="92">
        <v>943</v>
      </c>
      <c r="I50" s="17"/>
      <c r="J50" s="17"/>
    </row>
    <row r="51" spans="1:10" s="315" customFormat="1" ht="12" customHeight="1">
      <c r="A51" s="317">
        <v>2010</v>
      </c>
      <c r="B51" s="92">
        <v>27</v>
      </c>
      <c r="C51" s="92">
        <v>27</v>
      </c>
      <c r="D51" s="92">
        <v>2</v>
      </c>
      <c r="E51" s="92">
        <v>24</v>
      </c>
      <c r="F51" s="92">
        <v>1</v>
      </c>
      <c r="G51" s="92" t="s">
        <v>1052</v>
      </c>
      <c r="H51" s="92">
        <v>740</v>
      </c>
      <c r="I51" s="17"/>
      <c r="J51" s="17"/>
    </row>
    <row r="52" spans="1:10" s="532" customFormat="1" ht="12" customHeight="1">
      <c r="A52" s="538">
        <v>2013</v>
      </c>
      <c r="B52" s="392">
        <v>27</v>
      </c>
      <c r="C52" s="392">
        <v>27</v>
      </c>
      <c r="D52" s="392">
        <v>2</v>
      </c>
      <c r="E52" s="392">
        <v>24</v>
      </c>
      <c r="F52" s="392">
        <v>1</v>
      </c>
      <c r="G52" s="392" t="s">
        <v>1052</v>
      </c>
      <c r="H52" s="392">
        <v>726</v>
      </c>
      <c r="I52" s="17"/>
      <c r="J52" s="17"/>
    </row>
    <row r="53" spans="1:10" ht="12" customHeight="1">
      <c r="A53" s="11">
        <v>2016</v>
      </c>
      <c r="B53" s="92">
        <v>20</v>
      </c>
      <c r="C53" s="92">
        <v>20</v>
      </c>
      <c r="D53" s="92">
        <v>1</v>
      </c>
      <c r="E53" s="92">
        <v>18</v>
      </c>
      <c r="F53" s="92">
        <v>1</v>
      </c>
      <c r="G53" s="92" t="s">
        <v>1052</v>
      </c>
      <c r="H53" s="92">
        <v>751</v>
      </c>
      <c r="I53" s="87"/>
      <c r="J53" s="17"/>
    </row>
    <row r="54" spans="1:10" ht="12" customHeight="1">
      <c r="A54" s="1" t="s">
        <v>690</v>
      </c>
      <c r="B54" s="10"/>
      <c r="C54" s="10"/>
      <c r="D54" s="10"/>
      <c r="E54" s="10"/>
      <c r="F54" s="10"/>
      <c r="G54" s="10"/>
      <c r="H54" s="10"/>
      <c r="I54" s="10"/>
    </row>
    <row r="55" spans="1:10" ht="12" customHeight="1">
      <c r="A55" s="796" t="s">
        <v>554</v>
      </c>
      <c r="B55" s="796"/>
      <c r="C55" s="796"/>
      <c r="D55" s="796"/>
      <c r="E55" s="796"/>
      <c r="F55" s="796"/>
      <c r="G55" s="796"/>
      <c r="H55" s="796"/>
      <c r="I55" s="796"/>
      <c r="J55" s="796"/>
    </row>
    <row r="56" spans="1:10" ht="30" customHeight="1">
      <c r="A56" s="797" t="s">
        <v>1497</v>
      </c>
      <c r="B56" s="797"/>
      <c r="C56" s="797"/>
      <c r="D56" s="797"/>
      <c r="E56" s="797"/>
      <c r="F56" s="797"/>
      <c r="G56" s="797"/>
      <c r="H56" s="797"/>
      <c r="I56" s="797"/>
      <c r="J56" s="797"/>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C42:C44"/>
    <mergeCell ref="D42:G42"/>
    <mergeCell ref="D43:D44"/>
    <mergeCell ref="E43:E44"/>
    <mergeCell ref="F43:G43"/>
    <mergeCell ref="A4:D4"/>
    <mergeCell ref="A8:D8"/>
    <mergeCell ref="A9:D9"/>
    <mergeCell ref="A7:D7"/>
    <mergeCell ref="A11:D11"/>
    <mergeCell ref="A10:D10"/>
    <mergeCell ref="A13:D13"/>
    <mergeCell ref="A6:B6"/>
    <mergeCell ref="A23:D23"/>
    <mergeCell ref="E6:J6"/>
    <mergeCell ref="E17:J17"/>
    <mergeCell ref="A12:D12"/>
    <mergeCell ref="A14:D14"/>
    <mergeCell ref="A15:D15"/>
    <mergeCell ref="A24:D24"/>
    <mergeCell ref="A19:D19"/>
    <mergeCell ref="A16:D16"/>
    <mergeCell ref="A17:D17"/>
    <mergeCell ref="A20:D20"/>
    <mergeCell ref="A21:D21"/>
    <mergeCell ref="A22:D22"/>
    <mergeCell ref="A18:D18"/>
    <mergeCell ref="A56:J56"/>
    <mergeCell ref="A55:J55"/>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pane ySplit="6" topLeftCell="A7" activePane="bottomLeft" state="frozen"/>
      <selection pane="bottomLeft" activeCell="A7" sqref="A7"/>
    </sheetView>
  </sheetViews>
  <sheetFormatPr baseColWidth="10" defaultColWidth="11.44140625" defaultRowHeight="13.2"/>
  <cols>
    <col min="1" max="1" width="33.77734375" style="383" customWidth="1"/>
    <col min="2" max="6" width="10.6640625" style="383" customWidth="1"/>
    <col min="7" max="16384" width="11.44140625" style="383"/>
  </cols>
  <sheetData>
    <row r="1" spans="1:6" ht="12" customHeight="1">
      <c r="A1" s="56" t="s">
        <v>743</v>
      </c>
      <c r="B1" s="385"/>
      <c r="C1" s="385"/>
      <c r="D1" s="385"/>
      <c r="E1" s="385"/>
      <c r="F1" s="385"/>
    </row>
    <row r="2" spans="1:6" s="6" customFormat="1" ht="12" customHeight="1">
      <c r="A2" s="707" t="s">
        <v>1364</v>
      </c>
      <c r="B2" s="830"/>
      <c r="C2" s="830"/>
      <c r="D2" s="830"/>
      <c r="E2" s="830"/>
      <c r="F2" s="830"/>
    </row>
    <row r="3" spans="1:6" ht="12" customHeight="1"/>
    <row r="4" spans="1:6" ht="12" customHeight="1">
      <c r="A4" s="698" t="s">
        <v>1042</v>
      </c>
      <c r="B4" s="709" t="s">
        <v>1043</v>
      </c>
      <c r="C4" s="709" t="s">
        <v>625</v>
      </c>
      <c r="D4" s="710" t="s">
        <v>968</v>
      </c>
      <c r="E4" s="714"/>
      <c r="F4" s="714"/>
    </row>
    <row r="5" spans="1:6" ht="36" customHeight="1">
      <c r="A5" s="732"/>
      <c r="B5" s="709"/>
      <c r="C5" s="709"/>
      <c r="D5" s="377" t="s">
        <v>626</v>
      </c>
      <c r="E5" s="377" t="s">
        <v>21</v>
      </c>
      <c r="F5" s="378" t="s">
        <v>497</v>
      </c>
    </row>
    <row r="6" spans="1:6" ht="12" customHeight="1">
      <c r="A6" s="727"/>
      <c r="B6" s="377" t="s">
        <v>174</v>
      </c>
      <c r="C6" s="710" t="s">
        <v>22</v>
      </c>
      <c r="D6" s="714"/>
      <c r="E6" s="714"/>
      <c r="F6" s="714"/>
    </row>
    <row r="7" spans="1:6" ht="12" customHeight="1">
      <c r="A7" s="382"/>
      <c r="B7" s="382"/>
      <c r="C7" s="382"/>
      <c r="D7" s="382"/>
      <c r="E7" s="382"/>
      <c r="F7" s="382"/>
    </row>
    <row r="8" spans="1:6" ht="12" customHeight="1">
      <c r="A8" s="380"/>
      <c r="B8" s="792">
        <v>2014</v>
      </c>
      <c r="C8" s="792"/>
      <c r="D8" s="792"/>
      <c r="E8" s="792"/>
      <c r="F8" s="792"/>
    </row>
    <row r="9" spans="1:6" ht="12" customHeight="1">
      <c r="A9" s="146" t="s">
        <v>25</v>
      </c>
      <c r="B9" s="181">
        <v>86</v>
      </c>
      <c r="C9" s="74">
        <v>3217991</v>
      </c>
      <c r="D9" s="74">
        <v>2804243</v>
      </c>
      <c r="E9" s="74">
        <v>341905</v>
      </c>
      <c r="F9" s="74">
        <v>71844</v>
      </c>
    </row>
    <row r="10" spans="1:6" ht="12" customHeight="1">
      <c r="A10" s="465" t="s">
        <v>1038</v>
      </c>
      <c r="B10" s="181"/>
      <c r="C10" s="74"/>
      <c r="D10" s="74"/>
      <c r="E10" s="74"/>
      <c r="F10" s="74"/>
    </row>
    <row r="11" spans="1:6" ht="12" customHeight="1">
      <c r="A11" s="379" t="s">
        <v>26</v>
      </c>
      <c r="B11" s="181">
        <v>2</v>
      </c>
      <c r="C11" s="74">
        <v>720360</v>
      </c>
      <c r="D11" s="74">
        <v>695105</v>
      </c>
      <c r="E11" s="74">
        <v>25255</v>
      </c>
      <c r="F11" s="74" t="s">
        <v>1052</v>
      </c>
    </row>
    <row r="12" spans="1:6" ht="12" customHeight="1">
      <c r="A12" s="379" t="s">
        <v>27</v>
      </c>
      <c r="B12" s="181">
        <v>3</v>
      </c>
      <c r="C12" s="74">
        <v>566725</v>
      </c>
      <c r="D12" s="74">
        <v>516258</v>
      </c>
      <c r="E12" s="74">
        <v>50467</v>
      </c>
      <c r="F12" s="74" t="s">
        <v>1052</v>
      </c>
    </row>
    <row r="13" spans="1:6" ht="12" customHeight="1">
      <c r="A13" s="379" t="s">
        <v>31</v>
      </c>
      <c r="B13" s="181">
        <v>5</v>
      </c>
      <c r="C13" s="74">
        <v>241243</v>
      </c>
      <c r="D13" s="74">
        <v>191348</v>
      </c>
      <c r="E13" s="74">
        <v>49895</v>
      </c>
      <c r="F13" s="74" t="s">
        <v>1052</v>
      </c>
    </row>
    <row r="14" spans="1:6" ht="12" customHeight="1">
      <c r="A14" s="379" t="s">
        <v>370</v>
      </c>
      <c r="B14" s="181">
        <v>19</v>
      </c>
      <c r="C14" s="74">
        <v>857347</v>
      </c>
      <c r="D14" s="74">
        <v>713208</v>
      </c>
      <c r="E14" s="74">
        <v>144067</v>
      </c>
      <c r="F14" s="74">
        <v>72</v>
      </c>
    </row>
    <row r="15" spans="1:6" s="532" customFormat="1" ht="12" customHeight="1">
      <c r="A15" s="536"/>
      <c r="B15" s="74"/>
      <c r="C15" s="74"/>
      <c r="D15" s="74"/>
      <c r="E15" s="74"/>
      <c r="F15" s="74"/>
    </row>
    <row r="16" spans="1:6" s="532" customFormat="1" ht="12" customHeight="1">
      <c r="A16" s="536"/>
      <c r="B16" s="792">
        <v>2015</v>
      </c>
      <c r="C16" s="792"/>
      <c r="D16" s="792"/>
      <c r="E16" s="792"/>
      <c r="F16" s="792"/>
    </row>
    <row r="17" spans="1:8" s="532" customFormat="1" ht="12" customHeight="1">
      <c r="A17" s="146" t="s">
        <v>25</v>
      </c>
      <c r="B17" s="181">
        <v>84</v>
      </c>
      <c r="C17" s="74">
        <v>3252913</v>
      </c>
      <c r="D17" s="74">
        <v>2716669</v>
      </c>
      <c r="E17" s="74">
        <v>473951</v>
      </c>
      <c r="F17" s="74">
        <v>62293</v>
      </c>
    </row>
    <row r="18" spans="1:8" s="532" customFormat="1" ht="12" customHeight="1">
      <c r="A18" s="535" t="s">
        <v>1038</v>
      </c>
      <c r="B18" s="181"/>
      <c r="C18" s="74"/>
      <c r="D18" s="74"/>
      <c r="E18" s="74"/>
      <c r="F18" s="74"/>
    </row>
    <row r="19" spans="1:8" s="532" customFormat="1" ht="12" customHeight="1">
      <c r="A19" s="534" t="s">
        <v>26</v>
      </c>
      <c r="B19" s="181">
        <v>2</v>
      </c>
      <c r="C19" s="74">
        <v>686792</v>
      </c>
      <c r="D19" s="74">
        <v>659521</v>
      </c>
      <c r="E19" s="74">
        <v>27270</v>
      </c>
      <c r="F19" s="74" t="s">
        <v>1052</v>
      </c>
    </row>
    <row r="20" spans="1:8" s="532" customFormat="1" ht="12" customHeight="1">
      <c r="A20" s="534" t="s">
        <v>27</v>
      </c>
      <c r="B20" s="181">
        <v>3</v>
      </c>
      <c r="C20" s="74">
        <v>610422</v>
      </c>
      <c r="D20" s="74">
        <v>487733</v>
      </c>
      <c r="E20" s="74">
        <v>122689</v>
      </c>
      <c r="F20" s="74" t="s">
        <v>1052</v>
      </c>
    </row>
    <row r="21" spans="1:8" s="532" customFormat="1" ht="12" customHeight="1">
      <c r="A21" s="534" t="s">
        <v>31</v>
      </c>
      <c r="B21" s="181">
        <v>5</v>
      </c>
      <c r="C21" s="74">
        <v>227289</v>
      </c>
      <c r="D21" s="74">
        <v>167230</v>
      </c>
      <c r="E21" s="74">
        <v>60059</v>
      </c>
      <c r="F21" s="74" t="s">
        <v>1052</v>
      </c>
    </row>
    <row r="22" spans="1:8" s="532" customFormat="1" ht="12" customHeight="1">
      <c r="A22" s="534" t="s">
        <v>370</v>
      </c>
      <c r="B22" s="181">
        <v>19</v>
      </c>
      <c r="C22" s="74">
        <v>906155</v>
      </c>
      <c r="D22" s="74">
        <v>723498</v>
      </c>
      <c r="E22" s="74">
        <v>182631</v>
      </c>
      <c r="F22" s="74">
        <v>25</v>
      </c>
    </row>
    <row r="23" spans="1:8" s="576" customFormat="1" ht="12" customHeight="1">
      <c r="A23" s="578"/>
      <c r="B23" s="74"/>
      <c r="C23" s="74"/>
      <c r="D23" s="74"/>
      <c r="E23" s="74"/>
      <c r="F23" s="74"/>
    </row>
    <row r="24" spans="1:8" s="576" customFormat="1" ht="12" customHeight="1">
      <c r="A24" s="578"/>
      <c r="B24" s="792">
        <v>2016</v>
      </c>
      <c r="C24" s="792"/>
      <c r="D24" s="792"/>
      <c r="E24" s="792"/>
      <c r="F24" s="792"/>
    </row>
    <row r="25" spans="1:8" s="576" customFormat="1" ht="12" customHeight="1">
      <c r="A25" s="146" t="s">
        <v>25</v>
      </c>
      <c r="B25" s="181">
        <v>82</v>
      </c>
      <c r="C25" s="74">
        <v>3204192</v>
      </c>
      <c r="D25" s="74">
        <v>2744382</v>
      </c>
      <c r="E25" s="74">
        <v>392390</v>
      </c>
      <c r="F25" s="74">
        <v>67419</v>
      </c>
      <c r="G25" s="85"/>
      <c r="H25" s="85"/>
    </row>
    <row r="26" spans="1:8" s="576" customFormat="1" ht="12" customHeight="1">
      <c r="A26" s="582" t="s">
        <v>1038</v>
      </c>
      <c r="B26" s="181"/>
      <c r="C26" s="74"/>
      <c r="D26" s="74"/>
      <c r="E26" s="74"/>
      <c r="F26" s="74"/>
      <c r="G26" s="85"/>
      <c r="H26" s="85"/>
    </row>
    <row r="27" spans="1:8" s="576" customFormat="1" ht="12" customHeight="1">
      <c r="A27" s="579" t="s">
        <v>26</v>
      </c>
      <c r="B27" s="181">
        <v>2</v>
      </c>
      <c r="C27" s="74">
        <v>719937</v>
      </c>
      <c r="D27" s="74">
        <v>695450</v>
      </c>
      <c r="E27" s="74">
        <v>24487</v>
      </c>
      <c r="F27" s="74" t="s">
        <v>1052</v>
      </c>
      <c r="G27" s="85"/>
      <c r="H27" s="85"/>
    </row>
    <row r="28" spans="1:8" s="576" customFormat="1" ht="12" customHeight="1">
      <c r="A28" s="579" t="s">
        <v>27</v>
      </c>
      <c r="B28" s="181">
        <v>3</v>
      </c>
      <c r="C28" s="74">
        <v>518628</v>
      </c>
      <c r="D28" s="74">
        <v>467855</v>
      </c>
      <c r="E28" s="74">
        <v>50773</v>
      </c>
      <c r="F28" s="74" t="s">
        <v>1052</v>
      </c>
      <c r="G28" s="85"/>
      <c r="H28" s="85"/>
    </row>
    <row r="29" spans="1:8" s="576" customFormat="1" ht="12" customHeight="1">
      <c r="A29" s="579" t="s">
        <v>31</v>
      </c>
      <c r="B29" s="181">
        <v>4</v>
      </c>
      <c r="C29" s="74">
        <v>214423</v>
      </c>
      <c r="D29" s="74">
        <v>170386</v>
      </c>
      <c r="E29" s="74">
        <v>44036</v>
      </c>
      <c r="F29" s="74" t="s">
        <v>1052</v>
      </c>
      <c r="G29" s="85"/>
      <c r="H29" s="85"/>
    </row>
    <row r="30" spans="1:8" s="576" customFormat="1" ht="12" customHeight="1">
      <c r="A30" s="579" t="s">
        <v>370</v>
      </c>
      <c r="B30" s="181">
        <v>18</v>
      </c>
      <c r="C30" s="74">
        <v>919022</v>
      </c>
      <c r="D30" s="74">
        <v>729534</v>
      </c>
      <c r="E30" s="74">
        <v>189488</v>
      </c>
      <c r="F30" s="74" t="s">
        <v>1052</v>
      </c>
      <c r="G30" s="85"/>
      <c r="H30" s="85"/>
    </row>
    <row r="31" spans="1:8" s="642" customFormat="1" ht="12" customHeight="1">
      <c r="A31" s="644"/>
      <c r="B31" s="74"/>
      <c r="C31" s="74"/>
      <c r="D31" s="74"/>
      <c r="E31" s="74"/>
      <c r="F31" s="74"/>
    </row>
    <row r="32" spans="1:8" s="642" customFormat="1" ht="12" customHeight="1">
      <c r="A32" s="644"/>
      <c r="B32" s="792">
        <v>2017</v>
      </c>
      <c r="C32" s="792"/>
      <c r="D32" s="792"/>
      <c r="E32" s="792"/>
      <c r="F32" s="792"/>
    </row>
    <row r="33" spans="1:8" s="642" customFormat="1" ht="12" customHeight="1">
      <c r="A33" s="146" t="s">
        <v>25</v>
      </c>
      <c r="B33" s="181">
        <v>79</v>
      </c>
      <c r="C33" s="74">
        <v>3258983</v>
      </c>
      <c r="D33" s="74">
        <v>2732660</v>
      </c>
      <c r="E33" s="74">
        <v>461430</v>
      </c>
      <c r="F33" s="74">
        <v>64893</v>
      </c>
      <c r="G33" s="85"/>
      <c r="H33" s="85"/>
    </row>
    <row r="34" spans="1:8" s="642" customFormat="1" ht="12" customHeight="1">
      <c r="A34" s="648" t="s">
        <v>1038</v>
      </c>
      <c r="B34" s="181"/>
      <c r="C34" s="74"/>
      <c r="D34" s="74"/>
      <c r="E34" s="74"/>
      <c r="F34" s="74"/>
      <c r="G34" s="85"/>
      <c r="H34" s="85"/>
    </row>
    <row r="35" spans="1:8" s="642" customFormat="1" ht="12" customHeight="1">
      <c r="A35" s="645" t="s">
        <v>26</v>
      </c>
      <c r="B35" s="181">
        <v>2</v>
      </c>
      <c r="C35" s="74">
        <v>750410</v>
      </c>
      <c r="D35" s="74">
        <v>724932</v>
      </c>
      <c r="E35" s="74">
        <v>25478</v>
      </c>
      <c r="F35" s="74" t="s">
        <v>1052</v>
      </c>
      <c r="G35" s="85"/>
      <c r="H35" s="85"/>
    </row>
    <row r="36" spans="1:8" s="642" customFormat="1" ht="12" customHeight="1">
      <c r="A36" s="645" t="s">
        <v>27</v>
      </c>
      <c r="B36" s="181">
        <v>3</v>
      </c>
      <c r="C36" s="74">
        <v>516173</v>
      </c>
      <c r="D36" s="74">
        <v>429117</v>
      </c>
      <c r="E36" s="74">
        <v>87056</v>
      </c>
      <c r="F36" s="74" t="s">
        <v>1052</v>
      </c>
      <c r="G36" s="85"/>
      <c r="H36" s="85"/>
    </row>
    <row r="37" spans="1:8" s="642" customFormat="1" ht="12" customHeight="1">
      <c r="A37" s="645" t="s">
        <v>31</v>
      </c>
      <c r="B37" s="181">
        <v>4</v>
      </c>
      <c r="C37" s="74">
        <v>223924</v>
      </c>
      <c r="D37" s="74">
        <v>162277</v>
      </c>
      <c r="E37" s="74">
        <v>61648</v>
      </c>
      <c r="F37" s="74" t="s">
        <v>1052</v>
      </c>
      <c r="G37" s="85"/>
      <c r="H37" s="85"/>
    </row>
    <row r="38" spans="1:8" s="642" customFormat="1" ht="12" customHeight="1">
      <c r="A38" s="645" t="s">
        <v>370</v>
      </c>
      <c r="B38" s="181">
        <v>18</v>
      </c>
      <c r="C38" s="74">
        <v>919761</v>
      </c>
      <c r="D38" s="74">
        <v>724789</v>
      </c>
      <c r="E38" s="74">
        <v>194972</v>
      </c>
      <c r="F38" s="74" t="s">
        <v>1052</v>
      </c>
      <c r="G38" s="85"/>
      <c r="H38" s="85"/>
    </row>
    <row r="39" spans="1:8" s="464" customFormat="1" ht="12" customHeight="1">
      <c r="A39" s="466"/>
      <c r="B39" s="74"/>
      <c r="C39" s="74"/>
      <c r="D39" s="74"/>
      <c r="E39" s="74"/>
      <c r="F39" s="74"/>
    </row>
    <row r="40" spans="1:8" s="464" customFormat="1" ht="12" customHeight="1">
      <c r="A40" s="466"/>
      <c r="B40" s="792">
        <v>2018</v>
      </c>
      <c r="C40" s="792"/>
      <c r="D40" s="792"/>
      <c r="E40" s="792"/>
      <c r="F40" s="792"/>
    </row>
    <row r="41" spans="1:8" s="464" customFormat="1" ht="12" customHeight="1">
      <c r="A41" s="146" t="s">
        <v>25</v>
      </c>
      <c r="B41" s="181">
        <v>76</v>
      </c>
      <c r="C41" s="74">
        <v>3237895</v>
      </c>
      <c r="D41" s="74">
        <v>2722218</v>
      </c>
      <c r="E41" s="74">
        <v>434334</v>
      </c>
      <c r="F41" s="74">
        <v>81344</v>
      </c>
      <c r="G41" s="85"/>
      <c r="H41" s="85"/>
    </row>
    <row r="42" spans="1:8" s="464" customFormat="1" ht="12" customHeight="1">
      <c r="A42" s="465" t="s">
        <v>1037</v>
      </c>
      <c r="B42" s="181"/>
      <c r="C42" s="74"/>
      <c r="D42" s="74"/>
      <c r="E42" s="74"/>
      <c r="F42" s="74"/>
      <c r="G42" s="85"/>
      <c r="H42" s="85"/>
    </row>
    <row r="43" spans="1:8" s="464" customFormat="1" ht="12" customHeight="1">
      <c r="A43" s="467" t="s">
        <v>26</v>
      </c>
      <c r="B43" s="181">
        <v>2</v>
      </c>
      <c r="C43" s="74">
        <v>793771</v>
      </c>
      <c r="D43" s="74">
        <v>759947</v>
      </c>
      <c r="E43" s="74">
        <v>33824</v>
      </c>
      <c r="F43" s="74" t="s">
        <v>1052</v>
      </c>
      <c r="G43" s="85"/>
      <c r="H43" s="85"/>
    </row>
    <row r="44" spans="1:8" s="464" customFormat="1" ht="12" customHeight="1">
      <c r="A44" s="467" t="s">
        <v>27</v>
      </c>
      <c r="B44" s="181">
        <v>3</v>
      </c>
      <c r="C44" s="74">
        <v>539246</v>
      </c>
      <c r="D44" s="74">
        <v>461199</v>
      </c>
      <c r="E44" s="74">
        <v>78047</v>
      </c>
      <c r="F44" s="74" t="s">
        <v>1052</v>
      </c>
      <c r="G44" s="85"/>
      <c r="H44" s="85"/>
    </row>
    <row r="45" spans="1:8" s="464" customFormat="1" ht="12" customHeight="1">
      <c r="A45" s="467" t="s">
        <v>28</v>
      </c>
      <c r="B45" s="181">
        <v>4</v>
      </c>
      <c r="C45" s="74">
        <v>36745</v>
      </c>
      <c r="D45" s="74">
        <v>22871</v>
      </c>
      <c r="E45" s="74">
        <v>13873</v>
      </c>
      <c r="F45" s="74" t="s">
        <v>1052</v>
      </c>
      <c r="G45" s="85"/>
      <c r="H45" s="85"/>
    </row>
    <row r="46" spans="1:8" s="464" customFormat="1" ht="12" customHeight="1">
      <c r="A46" s="467" t="s">
        <v>29</v>
      </c>
      <c r="B46" s="181">
        <v>13</v>
      </c>
      <c r="C46" s="74">
        <v>3948</v>
      </c>
      <c r="D46" s="74">
        <v>3454</v>
      </c>
      <c r="E46" s="74">
        <v>491</v>
      </c>
      <c r="F46" s="74">
        <v>3</v>
      </c>
      <c r="G46" s="85"/>
      <c r="H46" s="85"/>
    </row>
    <row r="47" spans="1:8" s="464" customFormat="1" ht="12" customHeight="1">
      <c r="A47" s="467" t="s">
        <v>367</v>
      </c>
      <c r="B47" s="181" t="s">
        <v>1052</v>
      </c>
      <c r="C47" s="74" t="s">
        <v>1052</v>
      </c>
      <c r="D47" s="74" t="s">
        <v>1052</v>
      </c>
      <c r="E47" s="74" t="s">
        <v>1052</v>
      </c>
      <c r="F47" s="74" t="s">
        <v>1052</v>
      </c>
      <c r="G47" s="85"/>
      <c r="H47" s="85"/>
    </row>
    <row r="48" spans="1:8" s="464" customFormat="1" ht="12" customHeight="1">
      <c r="A48" s="467" t="s">
        <v>369</v>
      </c>
      <c r="B48" s="181">
        <v>5</v>
      </c>
      <c r="C48" s="74">
        <v>259572</v>
      </c>
      <c r="D48" s="74">
        <v>138495</v>
      </c>
      <c r="E48" s="74">
        <v>41059</v>
      </c>
      <c r="F48" s="74">
        <v>80017</v>
      </c>
      <c r="G48" s="85"/>
      <c r="H48" s="85"/>
    </row>
    <row r="49" spans="1:8" s="464" customFormat="1" ht="12" customHeight="1">
      <c r="A49" s="467" t="s">
        <v>1161</v>
      </c>
      <c r="B49" s="181">
        <v>1</v>
      </c>
      <c r="C49" s="74">
        <v>2275</v>
      </c>
      <c r="D49" s="74">
        <v>570</v>
      </c>
      <c r="E49" s="74">
        <v>1705</v>
      </c>
      <c r="F49" s="74" t="s">
        <v>1052</v>
      </c>
      <c r="G49" s="85"/>
      <c r="H49" s="85"/>
    </row>
    <row r="50" spans="1:8" s="464" customFormat="1" ht="12" customHeight="1">
      <c r="A50" s="467" t="s">
        <v>368</v>
      </c>
      <c r="B50" s="181">
        <v>7</v>
      </c>
      <c r="C50" s="74">
        <v>82991</v>
      </c>
      <c r="D50" s="74">
        <v>82147</v>
      </c>
      <c r="E50" s="74">
        <v>845</v>
      </c>
      <c r="F50" s="74" t="s">
        <v>1052</v>
      </c>
      <c r="G50" s="85"/>
      <c r="H50" s="85"/>
    </row>
    <row r="51" spans="1:8" s="464" customFormat="1" ht="12" customHeight="1">
      <c r="A51" s="467" t="s">
        <v>30</v>
      </c>
      <c r="B51" s="181" t="s">
        <v>1052</v>
      </c>
      <c r="C51" s="74" t="s">
        <v>1052</v>
      </c>
      <c r="D51" s="74" t="s">
        <v>1052</v>
      </c>
      <c r="E51" s="74" t="s">
        <v>1052</v>
      </c>
      <c r="F51" s="74" t="s">
        <v>1052</v>
      </c>
      <c r="G51" s="85"/>
      <c r="H51" s="85"/>
    </row>
    <row r="52" spans="1:8" s="464" customFormat="1" ht="12" customHeight="1">
      <c r="A52" s="467" t="s">
        <v>31</v>
      </c>
      <c r="B52" s="181">
        <v>4</v>
      </c>
      <c r="C52" s="74">
        <v>194138</v>
      </c>
      <c r="D52" s="74">
        <v>131402</v>
      </c>
      <c r="E52" s="74">
        <v>62736</v>
      </c>
      <c r="F52" s="74" t="s">
        <v>1052</v>
      </c>
      <c r="G52" s="85"/>
      <c r="H52" s="85"/>
    </row>
    <row r="53" spans="1:8" s="464" customFormat="1" ht="12" customHeight="1">
      <c r="A53" s="467" t="s">
        <v>32</v>
      </c>
      <c r="B53" s="181">
        <v>11</v>
      </c>
      <c r="C53" s="74">
        <v>405083</v>
      </c>
      <c r="D53" s="74">
        <v>402647</v>
      </c>
      <c r="E53" s="74">
        <v>2436</v>
      </c>
      <c r="F53" s="74" t="s">
        <v>1052</v>
      </c>
      <c r="G53" s="85"/>
      <c r="H53" s="85"/>
    </row>
    <row r="54" spans="1:8" s="464" customFormat="1" ht="12" customHeight="1">
      <c r="A54" s="467" t="s">
        <v>370</v>
      </c>
      <c r="B54" s="181">
        <v>18</v>
      </c>
      <c r="C54" s="74">
        <v>871215</v>
      </c>
      <c r="D54" s="74">
        <v>692381</v>
      </c>
      <c r="E54" s="74">
        <v>177510</v>
      </c>
      <c r="F54" s="74">
        <v>1324</v>
      </c>
      <c r="G54" s="85"/>
      <c r="H54" s="85"/>
    </row>
    <row r="55" spans="1:8" s="464" customFormat="1" ht="12" customHeight="1">
      <c r="A55" s="467" t="s">
        <v>33</v>
      </c>
      <c r="B55" s="181">
        <v>8</v>
      </c>
      <c r="C55" s="74">
        <v>48914</v>
      </c>
      <c r="D55" s="74">
        <v>27104</v>
      </c>
      <c r="E55" s="74">
        <v>21809</v>
      </c>
      <c r="F55" s="74" t="s">
        <v>1052</v>
      </c>
      <c r="G55" s="85"/>
      <c r="H55" s="85"/>
    </row>
    <row r="56" spans="1:8" ht="12" customHeight="1">
      <c r="A56" s="381" t="s">
        <v>690</v>
      </c>
      <c r="B56" s="85"/>
      <c r="C56" s="85"/>
      <c r="D56" s="85"/>
      <c r="E56" s="85"/>
      <c r="F56" s="85"/>
    </row>
    <row r="57" spans="1:8" s="384" customFormat="1" ht="12" customHeight="1">
      <c r="A57" s="388" t="s">
        <v>76</v>
      </c>
      <c r="B57" s="1"/>
      <c r="C57" s="173"/>
      <c r="D57" s="173"/>
      <c r="E57" s="173"/>
      <c r="F57" s="1"/>
    </row>
    <row r="58" spans="1:8" s="384" customFormat="1" ht="12" customHeight="1">
      <c r="A58" s="23" t="s">
        <v>765</v>
      </c>
      <c r="B58" s="102"/>
      <c r="C58" s="102"/>
      <c r="D58" s="102"/>
      <c r="E58" s="102"/>
      <c r="F58" s="102"/>
    </row>
    <row r="59" spans="1:8" s="384" customFormat="1" ht="12" customHeight="1">
      <c r="A59" s="1"/>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A2:F2"/>
    <mergeCell ref="A4:A6"/>
    <mergeCell ref="B4:B5"/>
    <mergeCell ref="C4:C5"/>
    <mergeCell ref="D4:F4"/>
    <mergeCell ref="C6:F6"/>
    <mergeCell ref="B40:F40"/>
    <mergeCell ref="B8:F8"/>
    <mergeCell ref="B16:F16"/>
    <mergeCell ref="B24:F24"/>
    <mergeCell ref="B32:F32"/>
  </mergeCells>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383" customWidth="1"/>
    <col min="2" max="6" width="10.6640625" style="383" customWidth="1"/>
    <col min="7" max="7" width="4.6640625" style="383" customWidth="1"/>
    <col min="8" max="8" width="20.6640625" style="383" customWidth="1"/>
    <col min="9" max="13" width="11.6640625" style="383" customWidth="1"/>
    <col min="14" max="16384" width="11.44140625" style="383"/>
  </cols>
  <sheetData>
    <row r="1" spans="1:17" ht="12" customHeight="1">
      <c r="A1" s="731" t="s">
        <v>1365</v>
      </c>
      <c r="B1" s="731"/>
      <c r="C1" s="731"/>
      <c r="D1" s="731"/>
      <c r="E1" s="731"/>
      <c r="F1" s="731"/>
      <c r="G1"/>
      <c r="H1"/>
      <c r="I1"/>
      <c r="J1"/>
      <c r="K1"/>
      <c r="L1" s="38"/>
      <c r="M1"/>
      <c r="N1"/>
      <c r="O1"/>
      <c r="P1"/>
      <c r="Q1"/>
    </row>
    <row r="2" spans="1:17" ht="12" customHeight="1">
      <c r="A2"/>
      <c r="B2"/>
      <c r="C2"/>
      <c r="D2"/>
      <c r="E2"/>
      <c r="F2"/>
      <c r="G2"/>
      <c r="H2" s="387" t="s">
        <v>1042</v>
      </c>
      <c r="I2" s="533">
        <v>2014</v>
      </c>
      <c r="J2" s="533">
        <v>2015</v>
      </c>
      <c r="K2" s="533">
        <v>2016</v>
      </c>
      <c r="L2" s="533">
        <v>2017</v>
      </c>
      <c r="M2" s="382">
        <v>2018</v>
      </c>
      <c r="P2" s="221"/>
      <c r="Q2" s="220"/>
    </row>
    <row r="3" spans="1:17" ht="12" customHeight="1">
      <c r="A3"/>
      <c r="B3"/>
      <c r="C3"/>
      <c r="D3"/>
      <c r="E3"/>
      <c r="F3"/>
      <c r="G3"/>
      <c r="H3" s="384" t="s">
        <v>26</v>
      </c>
      <c r="I3" s="74">
        <v>720360</v>
      </c>
      <c r="J3" s="74">
        <v>686792</v>
      </c>
      <c r="K3" s="74">
        <v>719937</v>
      </c>
      <c r="L3" s="74">
        <v>750410</v>
      </c>
      <c r="M3" s="74">
        <v>793771</v>
      </c>
      <c r="P3" s="87"/>
      <c r="Q3" s="220"/>
    </row>
    <row r="4" spans="1:17" ht="12" customHeight="1">
      <c r="A4"/>
      <c r="B4"/>
      <c r="C4"/>
      <c r="D4"/>
      <c r="E4"/>
      <c r="F4"/>
      <c r="G4"/>
      <c r="H4" s="384" t="s">
        <v>27</v>
      </c>
      <c r="I4" s="74">
        <v>566725</v>
      </c>
      <c r="J4" s="74">
        <v>610422</v>
      </c>
      <c r="K4" s="74">
        <v>518628</v>
      </c>
      <c r="L4" s="74">
        <v>516173</v>
      </c>
      <c r="M4" s="74">
        <v>539246</v>
      </c>
      <c r="P4" s="87"/>
      <c r="Q4" s="220"/>
    </row>
    <row r="5" spans="1:17" ht="12" customHeight="1">
      <c r="A5"/>
      <c r="B5"/>
      <c r="C5"/>
      <c r="D5"/>
      <c r="E5"/>
      <c r="F5"/>
      <c r="G5"/>
      <c r="H5" s="384" t="s">
        <v>31</v>
      </c>
      <c r="I5" s="74">
        <v>241243</v>
      </c>
      <c r="J5" s="74">
        <v>227289</v>
      </c>
      <c r="K5" s="74">
        <v>214423</v>
      </c>
      <c r="L5" s="74">
        <v>223924</v>
      </c>
      <c r="M5" s="74">
        <v>194138</v>
      </c>
      <c r="P5" s="87"/>
      <c r="Q5" s="220"/>
    </row>
    <row r="6" spans="1:17" ht="12" customHeight="1">
      <c r="A6"/>
      <c r="B6"/>
      <c r="C6"/>
      <c r="D6"/>
      <c r="E6"/>
      <c r="F6"/>
      <c r="G6"/>
      <c r="H6" s="384" t="s">
        <v>370</v>
      </c>
      <c r="I6" s="392">
        <v>857347</v>
      </c>
      <c r="J6" s="392">
        <v>906155</v>
      </c>
      <c r="K6" s="392">
        <v>919022</v>
      </c>
      <c r="L6" s="392">
        <v>919761</v>
      </c>
      <c r="M6" s="386">
        <v>871215</v>
      </c>
      <c r="P6" s="87"/>
      <c r="Q6" s="220"/>
    </row>
    <row r="7" spans="1:17" ht="12" customHeight="1">
      <c r="A7"/>
      <c r="B7"/>
      <c r="C7"/>
      <c r="D7"/>
      <c r="E7"/>
      <c r="F7"/>
      <c r="G7"/>
      <c r="H7" s="384"/>
      <c r="I7" s="386"/>
      <c r="J7" s="386"/>
      <c r="K7" s="386"/>
      <c r="L7" s="386"/>
      <c r="M7" s="386"/>
      <c r="P7" s="87"/>
      <c r="Q7" s="220"/>
    </row>
    <row r="8" spans="1:17" ht="12" customHeight="1">
      <c r="A8"/>
      <c r="B8"/>
      <c r="C8"/>
      <c r="D8"/>
      <c r="E8"/>
      <c r="F8"/>
      <c r="G8"/>
      <c r="P8" s="87"/>
      <c r="Q8" s="220"/>
    </row>
    <row r="9" spans="1:17" ht="12" customHeight="1">
      <c r="A9"/>
      <c r="B9"/>
      <c r="C9"/>
      <c r="D9"/>
      <c r="E9"/>
      <c r="F9"/>
      <c r="G9"/>
      <c r="H9" s="13"/>
      <c r="I9" s="222"/>
      <c r="J9" s="222"/>
      <c r="K9" s="222"/>
      <c r="P9" s="388"/>
      <c r="Q9" s="220"/>
    </row>
    <row r="10" spans="1:17" ht="12" customHeight="1">
      <c r="A10"/>
      <c r="B10"/>
      <c r="C10"/>
      <c r="D10"/>
      <c r="E10"/>
      <c r="F10"/>
      <c r="G10"/>
      <c r="H10"/>
      <c r="I10"/>
      <c r="J10"/>
      <c r="K10"/>
      <c r="Q10" s="220"/>
    </row>
    <row r="11" spans="1:17" ht="12" customHeight="1">
      <c r="A11"/>
      <c r="B11"/>
      <c r="C11"/>
      <c r="D11"/>
      <c r="E11"/>
      <c r="F11"/>
      <c r="G11"/>
      <c r="H11"/>
      <c r="I11"/>
      <c r="J11"/>
      <c r="K11"/>
      <c r="Q11" s="220"/>
    </row>
    <row r="12" spans="1:17" ht="12" customHeight="1">
      <c r="A12"/>
      <c r="B12"/>
      <c r="C12"/>
      <c r="D12"/>
      <c r="E12"/>
      <c r="F12"/>
      <c r="G12"/>
      <c r="H12"/>
      <c r="J12"/>
      <c r="K12"/>
      <c r="L12" s="388"/>
      <c r="M12" s="388"/>
      <c r="N12" s="388"/>
      <c r="O12" s="388"/>
      <c r="P12" s="220"/>
      <c r="Q12" s="220"/>
    </row>
    <row r="13" spans="1:17" ht="12" customHeight="1">
      <c r="A13"/>
      <c r="B13"/>
      <c r="C13"/>
      <c r="D13"/>
      <c r="E13"/>
      <c r="F13"/>
      <c r="G13"/>
      <c r="H13"/>
      <c r="J13"/>
      <c r="K13"/>
      <c r="L13" s="388"/>
      <c r="M13" s="388"/>
      <c r="N13" s="388"/>
      <c r="O13" s="388"/>
      <c r="P13" s="220"/>
      <c r="Q13" s="220"/>
    </row>
    <row r="14" spans="1:17" ht="12" customHeight="1">
      <c r="A14"/>
      <c r="B14"/>
      <c r="C14"/>
      <c r="D14"/>
      <c r="E14"/>
      <c r="F14"/>
      <c r="G14"/>
      <c r="H14"/>
      <c r="J14"/>
      <c r="K14"/>
      <c r="L14" s="388"/>
      <c r="M14" s="388"/>
      <c r="N14" s="388"/>
      <c r="O14" s="388"/>
      <c r="P14" s="220"/>
      <c r="Q14" s="220"/>
    </row>
    <row r="15" spans="1:17" ht="12" customHeight="1">
      <c r="A15"/>
      <c r="B15"/>
      <c r="C15"/>
      <c r="D15"/>
      <c r="E15"/>
      <c r="F15"/>
      <c r="G15"/>
      <c r="H15"/>
      <c r="J15"/>
      <c r="K15"/>
      <c r="L15" s="220"/>
      <c r="M15" s="220"/>
      <c r="N15" s="220"/>
      <c r="O15" s="220"/>
      <c r="P15" s="220"/>
      <c r="Q15" s="220"/>
    </row>
    <row r="16" spans="1:17" ht="12" customHeight="1">
      <c r="A16"/>
      <c r="B16"/>
      <c r="C16"/>
      <c r="D16"/>
      <c r="E16"/>
      <c r="F16"/>
      <c r="G16"/>
      <c r="H16"/>
      <c r="I16"/>
      <c r="J16"/>
      <c r="K16"/>
      <c r="L16" s="220"/>
      <c r="M16" s="220"/>
      <c r="N16" s="220"/>
      <c r="O16" s="220"/>
      <c r="P16" s="220"/>
      <c r="Q16" s="220"/>
    </row>
    <row r="17" spans="1:17" ht="12" customHeight="1">
      <c r="A17"/>
      <c r="B17"/>
      <c r="C17"/>
      <c r="D17"/>
      <c r="E17"/>
      <c r="F17"/>
      <c r="G17"/>
      <c r="H17"/>
      <c r="I17"/>
      <c r="J17"/>
      <c r="K17"/>
      <c r="L17" s="220"/>
      <c r="M17" s="220"/>
      <c r="N17" s="220"/>
      <c r="O17" s="220"/>
      <c r="P17" s="220"/>
      <c r="Q17" s="220"/>
    </row>
    <row r="18" spans="1:17" ht="12" customHeight="1">
      <c r="A18"/>
      <c r="B18"/>
      <c r="C18"/>
      <c r="D18"/>
      <c r="E18"/>
      <c r="F18"/>
      <c r="G18"/>
      <c r="H18"/>
      <c r="I18"/>
      <c r="J18"/>
      <c r="K18"/>
      <c r="L18" s="220"/>
      <c r="M18" s="220"/>
      <c r="N18" s="220"/>
      <c r="O18" s="220"/>
      <c r="P18" s="220"/>
      <c r="Q18" s="220"/>
    </row>
    <row r="19" spans="1:17" ht="12" customHeight="1">
      <c r="A19"/>
      <c r="B19"/>
      <c r="C19"/>
      <c r="D19"/>
      <c r="E19"/>
      <c r="F19"/>
      <c r="G19"/>
      <c r="H19"/>
      <c r="I19"/>
      <c r="J19"/>
      <c r="K19"/>
      <c r="L19" s="220"/>
      <c r="M19" s="220"/>
      <c r="N19" s="220"/>
      <c r="O19" s="220"/>
      <c r="P19" s="220"/>
      <c r="Q19" s="220"/>
    </row>
    <row r="20" spans="1:17" ht="12" customHeight="1">
      <c r="A20"/>
      <c r="B20"/>
      <c r="C20"/>
      <c r="D20"/>
      <c r="E20"/>
      <c r="F20"/>
      <c r="G20"/>
      <c r="H20"/>
      <c r="I20"/>
      <c r="J20"/>
      <c r="K20"/>
      <c r="L20" s="223"/>
      <c r="M20" s="220"/>
      <c r="N20" s="220"/>
    </row>
    <row r="21" spans="1:17" ht="12" customHeight="1">
      <c r="A21"/>
      <c r="B21"/>
      <c r="C21"/>
      <c r="D21"/>
      <c r="E21"/>
      <c r="F21"/>
      <c r="G21"/>
      <c r="H21"/>
      <c r="I21"/>
      <c r="J21"/>
      <c r="K21"/>
      <c r="L21" s="220"/>
      <c r="M21" s="223"/>
      <c r="N21" s="223"/>
      <c r="O21" s="223"/>
      <c r="P21" s="223"/>
      <c r="Q21" s="220"/>
    </row>
    <row r="22" spans="1:17" ht="12" customHeight="1">
      <c r="A22"/>
      <c r="B22"/>
      <c r="C22"/>
      <c r="D22"/>
      <c r="E22"/>
      <c r="F22"/>
      <c r="G22"/>
      <c r="H22"/>
      <c r="I22"/>
      <c r="J22"/>
      <c r="K22"/>
      <c r="L22"/>
      <c r="M22" s="224"/>
      <c r="N22" s="224"/>
      <c r="O22" s="224"/>
      <c r="P22" s="224"/>
      <c r="Q22"/>
    </row>
    <row r="23" spans="1:17" ht="12" customHeight="1">
      <c r="A23"/>
      <c r="B23"/>
      <c r="C23"/>
      <c r="D23"/>
      <c r="E23"/>
      <c r="F23"/>
      <c r="G23"/>
      <c r="H23"/>
      <c r="I23"/>
      <c r="J23"/>
      <c r="K23"/>
      <c r="L23"/>
      <c r="M23" s="224"/>
      <c r="N23" s="224"/>
      <c r="O23" s="224"/>
      <c r="P23" s="224"/>
      <c r="Q23"/>
    </row>
    <row r="24" spans="1:17" ht="12" customHeight="1">
      <c r="A24"/>
      <c r="B24"/>
      <c r="C24"/>
      <c r="D24"/>
      <c r="E24"/>
      <c r="F24"/>
      <c r="G24"/>
      <c r="H24"/>
      <c r="I24"/>
      <c r="J24"/>
      <c r="K24"/>
      <c r="L24"/>
      <c r="M24" s="224"/>
      <c r="N24" s="224"/>
      <c r="O24" s="224"/>
      <c r="P24" s="224"/>
      <c r="Q24"/>
    </row>
    <row r="25" spans="1:17" ht="12" customHeight="1">
      <c r="A25"/>
      <c r="B25"/>
      <c r="C25"/>
      <c r="D25"/>
      <c r="E25"/>
      <c r="F25"/>
      <c r="G25"/>
      <c r="H25"/>
      <c r="I25"/>
      <c r="J25"/>
      <c r="K25"/>
      <c r="L25"/>
      <c r="M25" s="224"/>
      <c r="N25" s="224"/>
      <c r="O25" s="224"/>
      <c r="P25" s="224"/>
      <c r="Q25"/>
    </row>
    <row r="26" spans="1:17" ht="12" customHeight="1">
      <c r="A26"/>
      <c r="B26"/>
      <c r="C26"/>
      <c r="D26"/>
      <c r="E26"/>
      <c r="F26"/>
      <c r="G26"/>
      <c r="H26"/>
      <c r="I26"/>
      <c r="J26"/>
      <c r="K26"/>
      <c r="L26"/>
      <c r="M26" s="224"/>
      <c r="N26" s="224"/>
      <c r="O26" s="224"/>
      <c r="P26" s="224"/>
      <c r="Q26"/>
    </row>
    <row r="27" spans="1:17" ht="12" customHeight="1">
      <c r="A27"/>
      <c r="B27"/>
      <c r="C27"/>
      <c r="D27"/>
      <c r="E27"/>
      <c r="F27"/>
      <c r="G27"/>
      <c r="H27"/>
      <c r="I27"/>
      <c r="J27"/>
      <c r="K27"/>
      <c r="L27"/>
      <c r="M27" s="224"/>
      <c r="N27" s="224"/>
      <c r="O27" s="224"/>
      <c r="P27" s="224"/>
      <c r="Q27"/>
    </row>
    <row r="28" spans="1:17" ht="12" customHeight="1">
      <c r="A28"/>
      <c r="B28"/>
      <c r="C28"/>
      <c r="D28"/>
      <c r="E28"/>
      <c r="F28"/>
      <c r="G28"/>
      <c r="H28"/>
      <c r="I28"/>
      <c r="J28"/>
      <c r="K28"/>
      <c r="L28"/>
      <c r="M28" s="224"/>
      <c r="N28" s="224"/>
      <c r="O28" s="224"/>
      <c r="P28" s="224"/>
      <c r="Q28"/>
    </row>
    <row r="29" spans="1:17" ht="12" customHeight="1"/>
    <row r="30" spans="1:17" ht="12" customHeight="1">
      <c r="A30" s="731" t="s">
        <v>1366</v>
      </c>
      <c r="B30" s="731"/>
      <c r="C30" s="731"/>
      <c r="D30" s="731"/>
      <c r="E30" s="731"/>
      <c r="F30" s="731"/>
      <c r="G30"/>
      <c r="H30"/>
      <c r="I30"/>
      <c r="J30"/>
      <c r="K30"/>
      <c r="L30" s="38"/>
      <c r="M30"/>
      <c r="N30"/>
      <c r="O30"/>
      <c r="P30"/>
      <c r="Q30"/>
    </row>
    <row r="31" spans="1:17" ht="12" customHeight="1">
      <c r="A31"/>
      <c r="B31"/>
      <c r="C31"/>
      <c r="D31"/>
      <c r="E31"/>
      <c r="F31"/>
      <c r="G31"/>
      <c r="H31" s="387" t="s">
        <v>1042</v>
      </c>
      <c r="I31" s="533">
        <v>2010</v>
      </c>
      <c r="J31" s="533">
        <v>2012</v>
      </c>
      <c r="K31" s="533">
        <v>2014</v>
      </c>
      <c r="L31" s="533">
        <v>2016</v>
      </c>
      <c r="M31" s="382">
        <v>2018</v>
      </c>
      <c r="P31" s="221"/>
      <c r="Q31" s="220"/>
    </row>
    <row r="32" spans="1:17" ht="12" customHeight="1">
      <c r="A32"/>
      <c r="B32"/>
      <c r="C32"/>
      <c r="D32"/>
      <c r="E32"/>
      <c r="F32"/>
      <c r="G32"/>
      <c r="H32" s="384" t="s">
        <v>637</v>
      </c>
      <c r="I32" s="91">
        <v>1116705</v>
      </c>
      <c r="J32" s="91">
        <v>1484769</v>
      </c>
      <c r="K32" s="91">
        <v>1540236</v>
      </c>
      <c r="L32" s="91">
        <v>1257877</v>
      </c>
      <c r="M32" s="91">
        <v>1858021</v>
      </c>
      <c r="P32" s="87"/>
      <c r="Q32" s="220"/>
    </row>
    <row r="33" spans="1:17" ht="12" customHeight="1">
      <c r="A33"/>
      <c r="B33"/>
      <c r="C33"/>
      <c r="D33"/>
      <c r="E33"/>
      <c r="F33"/>
      <c r="G33"/>
      <c r="H33" s="384" t="s">
        <v>638</v>
      </c>
      <c r="I33" s="91">
        <v>78723</v>
      </c>
      <c r="J33" s="91">
        <v>43184</v>
      </c>
      <c r="K33" s="91">
        <v>48843</v>
      </c>
      <c r="L33" s="91">
        <v>70453</v>
      </c>
      <c r="M33" s="91">
        <v>68985</v>
      </c>
      <c r="P33" s="87"/>
      <c r="Q33" s="220"/>
    </row>
    <row r="34" spans="1:17" ht="12" customHeight="1">
      <c r="A34"/>
      <c r="B34"/>
      <c r="C34"/>
      <c r="D34"/>
      <c r="E34"/>
      <c r="F34"/>
      <c r="G34"/>
      <c r="H34" s="384"/>
      <c r="I34" s="91"/>
      <c r="J34" s="386"/>
      <c r="K34" s="386"/>
      <c r="L34" s="386"/>
      <c r="M34" s="386"/>
      <c r="P34" s="87"/>
      <c r="Q34" s="220"/>
    </row>
    <row r="35" spans="1:17" ht="12" customHeight="1">
      <c r="A35"/>
      <c r="B35"/>
      <c r="C35"/>
      <c r="D35"/>
      <c r="E35"/>
      <c r="F35"/>
      <c r="G35"/>
      <c r="H35" s="384"/>
      <c r="I35" s="386"/>
      <c r="J35" s="386"/>
      <c r="K35" s="386"/>
      <c r="L35" s="74"/>
      <c r="M35" s="74"/>
      <c r="P35" s="87"/>
      <c r="Q35" s="220"/>
    </row>
    <row r="36" spans="1:17" ht="12" customHeight="1">
      <c r="A36"/>
      <c r="B36"/>
      <c r="C36"/>
      <c r="D36"/>
      <c r="E36"/>
      <c r="F36"/>
      <c r="G36"/>
      <c r="H36" s="384"/>
      <c r="J36" s="386"/>
      <c r="K36" s="386"/>
      <c r="L36" s="386"/>
      <c r="M36" s="386"/>
      <c r="P36" s="87"/>
      <c r="Q36" s="220"/>
    </row>
    <row r="37" spans="1:17" ht="12" customHeight="1">
      <c r="A37"/>
      <c r="B37"/>
      <c r="C37"/>
      <c r="D37"/>
      <c r="E37"/>
      <c r="F37"/>
      <c r="G37"/>
      <c r="P37" s="87"/>
      <c r="Q37" s="220"/>
    </row>
    <row r="38" spans="1:17" ht="12" customHeight="1">
      <c r="A38"/>
      <c r="B38"/>
      <c r="C38"/>
      <c r="D38"/>
      <c r="E38"/>
      <c r="F38"/>
      <c r="G38"/>
      <c r="H38" s="13"/>
      <c r="J38" s="222"/>
      <c r="K38" s="222"/>
      <c r="P38" s="388"/>
      <c r="Q38" s="220"/>
    </row>
    <row r="39" spans="1:17" ht="12" customHeight="1">
      <c r="A39"/>
      <c r="B39"/>
      <c r="C39"/>
      <c r="D39"/>
      <c r="E39"/>
      <c r="F39"/>
      <c r="G39"/>
      <c r="H39"/>
      <c r="J39"/>
      <c r="K39"/>
      <c r="Q39" s="220"/>
    </row>
    <row r="40" spans="1:17" ht="12" customHeight="1">
      <c r="A40"/>
      <c r="B40"/>
      <c r="C40"/>
      <c r="D40"/>
      <c r="E40"/>
      <c r="F40"/>
      <c r="G40"/>
      <c r="H40"/>
      <c r="J40"/>
      <c r="K40"/>
      <c r="Q40" s="220"/>
    </row>
    <row r="41" spans="1:17" ht="12" customHeight="1">
      <c r="A41"/>
      <c r="B41"/>
      <c r="C41"/>
      <c r="D41"/>
      <c r="E41"/>
      <c r="F41"/>
      <c r="G41"/>
      <c r="H41"/>
      <c r="J41"/>
      <c r="K41"/>
      <c r="L41" s="388"/>
      <c r="M41" s="388"/>
      <c r="N41" s="388"/>
      <c r="O41" s="388"/>
      <c r="P41" s="220"/>
      <c r="Q41" s="220"/>
    </row>
    <row r="42" spans="1:17" ht="12" customHeight="1">
      <c r="A42"/>
      <c r="B42"/>
      <c r="C42"/>
      <c r="D42"/>
      <c r="E42"/>
      <c r="F42"/>
      <c r="G42"/>
      <c r="H42"/>
      <c r="J42"/>
      <c r="K42"/>
      <c r="L42" s="388"/>
      <c r="M42" s="388"/>
      <c r="N42" s="388"/>
      <c r="O42" s="388"/>
      <c r="P42" s="220"/>
      <c r="Q42" s="220"/>
    </row>
    <row r="43" spans="1:17" ht="12" customHeight="1">
      <c r="A43"/>
      <c r="B43"/>
      <c r="C43"/>
      <c r="D43"/>
      <c r="E43"/>
      <c r="F43"/>
      <c r="G43"/>
      <c r="H43"/>
      <c r="J43"/>
      <c r="K43"/>
      <c r="L43" s="388"/>
      <c r="M43" s="388"/>
      <c r="N43" s="388"/>
      <c r="O43" s="388"/>
      <c r="P43" s="220"/>
      <c r="Q43" s="220"/>
    </row>
    <row r="44" spans="1:17" ht="12" customHeight="1">
      <c r="A44"/>
      <c r="B44"/>
      <c r="C44"/>
      <c r="D44"/>
      <c r="E44"/>
      <c r="F44"/>
      <c r="G44"/>
      <c r="H44"/>
      <c r="J44"/>
      <c r="K44"/>
      <c r="L44" s="220"/>
      <c r="M44" s="220"/>
      <c r="N44" s="220"/>
      <c r="O44" s="220"/>
      <c r="P44" s="220"/>
      <c r="Q44" s="220"/>
    </row>
    <row r="45" spans="1:17" ht="12" customHeight="1">
      <c r="A45"/>
      <c r="B45"/>
      <c r="C45"/>
      <c r="D45"/>
      <c r="E45"/>
      <c r="F45"/>
      <c r="G45"/>
      <c r="H45"/>
      <c r="I45"/>
      <c r="J45"/>
      <c r="K45"/>
      <c r="L45" s="220"/>
      <c r="M45" s="220"/>
      <c r="N45" s="220"/>
      <c r="O45" s="220"/>
      <c r="P45" s="220"/>
      <c r="Q45" s="220"/>
    </row>
    <row r="46" spans="1:17" ht="12" customHeight="1">
      <c r="A46"/>
      <c r="B46"/>
      <c r="C46"/>
      <c r="D46"/>
      <c r="E46"/>
      <c r="F46"/>
      <c r="G46"/>
      <c r="H46"/>
      <c r="I46"/>
      <c r="J46"/>
      <c r="K46"/>
      <c r="L46" s="220"/>
      <c r="M46" s="220"/>
      <c r="N46" s="220"/>
      <c r="O46" s="220"/>
      <c r="P46" s="220"/>
      <c r="Q46" s="220"/>
    </row>
    <row r="47" spans="1:17" ht="12" customHeight="1">
      <c r="A47"/>
      <c r="B47"/>
      <c r="C47"/>
      <c r="D47"/>
      <c r="E47"/>
      <c r="F47"/>
      <c r="G47"/>
      <c r="H47"/>
      <c r="I47"/>
      <c r="J47"/>
      <c r="K47"/>
      <c r="L47" s="220"/>
      <c r="M47" s="220"/>
      <c r="N47" s="220"/>
      <c r="O47" s="220"/>
      <c r="P47" s="220"/>
      <c r="Q47" s="220"/>
    </row>
    <row r="48" spans="1:17" ht="12" customHeight="1">
      <c r="A48"/>
      <c r="B48"/>
      <c r="C48"/>
      <c r="D48"/>
      <c r="E48"/>
      <c r="F48"/>
      <c r="G48"/>
      <c r="H48"/>
      <c r="I48"/>
      <c r="J48"/>
      <c r="K48"/>
      <c r="L48" s="220"/>
      <c r="M48" s="220"/>
      <c r="N48" s="220"/>
      <c r="O48" s="220"/>
      <c r="P48" s="220"/>
      <c r="Q48" s="220"/>
    </row>
    <row r="49" spans="1:17" ht="12" customHeight="1">
      <c r="A49"/>
      <c r="B49"/>
      <c r="C49"/>
      <c r="D49"/>
      <c r="E49"/>
      <c r="F49"/>
      <c r="G49"/>
      <c r="H49"/>
      <c r="I49"/>
      <c r="J49"/>
      <c r="K49"/>
      <c r="L49" s="223"/>
      <c r="M49" s="220"/>
      <c r="N49" s="220"/>
    </row>
    <row r="50" spans="1:17" ht="12" customHeight="1">
      <c r="A50"/>
      <c r="B50"/>
      <c r="C50"/>
      <c r="D50"/>
      <c r="E50"/>
      <c r="F50"/>
      <c r="G50"/>
      <c r="H50"/>
      <c r="I50"/>
      <c r="J50"/>
      <c r="K50"/>
      <c r="L50" s="220"/>
      <c r="M50" s="223"/>
      <c r="N50" s="223"/>
      <c r="O50" s="223"/>
      <c r="P50" s="223"/>
      <c r="Q50" s="220"/>
    </row>
    <row r="51" spans="1:17" ht="12" customHeight="1">
      <c r="A51"/>
      <c r="B51"/>
      <c r="C51"/>
      <c r="D51"/>
      <c r="E51"/>
      <c r="F51"/>
      <c r="G51"/>
      <c r="H51"/>
      <c r="I51"/>
      <c r="J51"/>
      <c r="K51"/>
      <c r="L51"/>
      <c r="M51" s="224"/>
      <c r="N51" s="224"/>
      <c r="O51" s="224"/>
      <c r="P51" s="224"/>
      <c r="Q51"/>
    </row>
    <row r="52" spans="1:17" ht="12" customHeight="1">
      <c r="A52"/>
      <c r="B52"/>
      <c r="C52"/>
      <c r="D52"/>
      <c r="E52"/>
      <c r="F52"/>
      <c r="G52"/>
      <c r="H52"/>
      <c r="I52"/>
      <c r="J52"/>
      <c r="K52"/>
      <c r="L52"/>
      <c r="M52" s="224"/>
      <c r="N52" s="224"/>
      <c r="O52" s="224"/>
      <c r="P52" s="224"/>
      <c r="Q52"/>
    </row>
    <row r="53" spans="1:17" ht="12" customHeight="1">
      <c r="A53"/>
      <c r="B53"/>
      <c r="C53"/>
      <c r="D53"/>
      <c r="E53"/>
      <c r="F53"/>
      <c r="G53"/>
      <c r="H53"/>
      <c r="I53"/>
      <c r="J53"/>
      <c r="K53"/>
      <c r="L53"/>
      <c r="M53" s="224"/>
      <c r="N53" s="224"/>
      <c r="O53" s="224"/>
      <c r="P53" s="224"/>
      <c r="Q53"/>
    </row>
    <row r="54" spans="1:17" ht="12" customHeight="1">
      <c r="A54"/>
      <c r="B54"/>
      <c r="C54"/>
      <c r="D54"/>
      <c r="E54"/>
      <c r="F54"/>
      <c r="G54"/>
      <c r="H54"/>
      <c r="I54"/>
      <c r="J54"/>
      <c r="K54"/>
      <c r="L54"/>
      <c r="M54" s="224"/>
      <c r="N54" s="224"/>
      <c r="O54" s="224"/>
      <c r="P54" s="224"/>
      <c r="Q54"/>
    </row>
    <row r="55" spans="1:17" ht="12" customHeight="1">
      <c r="A55"/>
      <c r="B55"/>
      <c r="C55"/>
      <c r="D55"/>
      <c r="E55"/>
      <c r="F55"/>
      <c r="G55"/>
      <c r="H55"/>
      <c r="I55"/>
      <c r="J55"/>
      <c r="K55"/>
      <c r="L55"/>
      <c r="M55" s="224"/>
      <c r="N55" s="224"/>
      <c r="O55" s="224"/>
      <c r="P55" s="224"/>
      <c r="Q55"/>
    </row>
    <row r="56" spans="1:17" ht="12" customHeight="1">
      <c r="A56"/>
      <c r="B56"/>
      <c r="C56"/>
      <c r="D56"/>
      <c r="E56"/>
      <c r="F56"/>
      <c r="G56"/>
      <c r="H56"/>
      <c r="I56"/>
      <c r="J56"/>
      <c r="K56"/>
      <c r="L56"/>
      <c r="M56" s="224"/>
      <c r="N56" s="224"/>
      <c r="O56" s="224"/>
      <c r="P56" s="224"/>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hyperlinks>
    <hyperlink ref="A1:F1" location="Inhaltsverzeichnis!A44" display="11 Abfallinput von ausgewählten Entsorgungsanlagen 2009 – 2013"/>
    <hyperlink ref="A30:F30" location="Inhaltsverzeichnis!A47" display="12 Abfallinput von Bauschuttrecycling- und Asphaltmischanlagen 2004 – 2012"/>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drawing r:id="rId2"/>
  <legacyDrawingHF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pane ySplit="6" topLeftCell="A7" activePane="bottomLeft" state="frozen"/>
      <selection pane="bottomLeft" activeCell="A7" sqref="A7"/>
    </sheetView>
  </sheetViews>
  <sheetFormatPr baseColWidth="10" defaultColWidth="11.44140625" defaultRowHeight="13.2"/>
  <cols>
    <col min="1" max="1" width="22.77734375" style="626" customWidth="1"/>
    <col min="2" max="6" width="12.5546875" style="626" customWidth="1"/>
    <col min="7" max="16384" width="11.44140625" style="626"/>
  </cols>
  <sheetData>
    <row r="1" spans="1:12" s="620" customFormat="1" ht="12" customHeight="1">
      <c r="A1" s="624" t="s">
        <v>743</v>
      </c>
      <c r="B1" s="623"/>
      <c r="C1" s="623"/>
      <c r="D1" s="623"/>
      <c r="E1" s="623"/>
      <c r="F1" s="623"/>
    </row>
    <row r="2" spans="1:12" s="620" customFormat="1" ht="12" customHeight="1">
      <c r="A2" s="204" t="s">
        <v>1306</v>
      </c>
      <c r="B2" s="204"/>
      <c r="C2" s="204"/>
      <c r="D2" s="204"/>
      <c r="E2" s="621"/>
      <c r="F2" s="622"/>
    </row>
    <row r="3" spans="1:12" ht="12" customHeight="1"/>
    <row r="4" spans="1:12" ht="12" customHeight="1">
      <c r="A4" s="831" t="s">
        <v>723</v>
      </c>
      <c r="B4" s="834" t="s">
        <v>719</v>
      </c>
      <c r="C4" s="834" t="s">
        <v>720</v>
      </c>
      <c r="D4" s="834"/>
      <c r="E4" s="834" t="s">
        <v>721</v>
      </c>
      <c r="F4" s="835"/>
    </row>
    <row r="5" spans="1:12" ht="12" customHeight="1">
      <c r="A5" s="832"/>
      <c r="B5" s="834"/>
      <c r="C5" s="618" t="s">
        <v>722</v>
      </c>
      <c r="D5" s="618" t="s">
        <v>1036</v>
      </c>
      <c r="E5" s="618" t="s">
        <v>722</v>
      </c>
      <c r="F5" s="619" t="s">
        <v>1036</v>
      </c>
    </row>
    <row r="6" spans="1:12" ht="12" customHeight="1">
      <c r="A6" s="833"/>
      <c r="B6" s="835" t="s">
        <v>174</v>
      </c>
      <c r="C6" s="836"/>
      <c r="D6" s="618" t="s">
        <v>22</v>
      </c>
      <c r="E6" s="618" t="s">
        <v>174</v>
      </c>
      <c r="F6" s="627" t="s">
        <v>22</v>
      </c>
    </row>
    <row r="7" spans="1:12" ht="12" customHeight="1">
      <c r="A7" s="628"/>
      <c r="B7" s="629"/>
      <c r="C7" s="629"/>
      <c r="D7" s="629"/>
      <c r="E7" s="629"/>
      <c r="F7" s="629"/>
    </row>
    <row r="8" spans="1:12" ht="24" customHeight="1">
      <c r="A8" s="108" t="s">
        <v>205</v>
      </c>
      <c r="B8" s="107"/>
      <c r="C8" s="107"/>
      <c r="D8" s="107"/>
      <c r="E8" s="107"/>
      <c r="F8" s="107"/>
    </row>
    <row r="9" spans="1:12" ht="12" customHeight="1">
      <c r="A9" s="630" t="s">
        <v>958</v>
      </c>
      <c r="B9" s="625">
        <v>18</v>
      </c>
      <c r="C9" s="625">
        <v>23</v>
      </c>
      <c r="D9" s="625">
        <v>1640531</v>
      </c>
      <c r="E9" s="625">
        <v>23</v>
      </c>
      <c r="F9" s="625">
        <v>1640531</v>
      </c>
    </row>
    <row r="10" spans="1:12" ht="12" customHeight="1">
      <c r="A10" s="630" t="s">
        <v>959</v>
      </c>
      <c r="B10" s="625">
        <v>22</v>
      </c>
      <c r="C10" s="625">
        <v>25</v>
      </c>
      <c r="D10" s="625">
        <v>1875239</v>
      </c>
      <c r="E10" s="625">
        <v>25</v>
      </c>
      <c r="F10" s="625">
        <v>1875239</v>
      </c>
    </row>
    <row r="11" spans="1:12" ht="12" customHeight="1">
      <c r="A11" s="630" t="s">
        <v>960</v>
      </c>
      <c r="B11" s="625">
        <v>20</v>
      </c>
      <c r="C11" s="625">
        <v>24</v>
      </c>
      <c r="D11" s="625">
        <v>2268468</v>
      </c>
      <c r="E11" s="625">
        <v>24</v>
      </c>
      <c r="F11" s="625">
        <v>2390160</v>
      </c>
    </row>
    <row r="12" spans="1:12" ht="12" customHeight="1">
      <c r="A12" s="630" t="s">
        <v>961</v>
      </c>
      <c r="B12" s="625">
        <v>16</v>
      </c>
      <c r="C12" s="625">
        <v>16</v>
      </c>
      <c r="D12" s="625">
        <v>1750726</v>
      </c>
      <c r="E12" s="625">
        <v>16</v>
      </c>
      <c r="F12" s="625">
        <v>1725290</v>
      </c>
    </row>
    <row r="13" spans="1:12" ht="12" customHeight="1">
      <c r="A13" s="631" t="s">
        <v>86</v>
      </c>
      <c r="B13" s="625">
        <v>14</v>
      </c>
      <c r="C13" s="625">
        <v>15</v>
      </c>
      <c r="D13" s="625">
        <v>1116705</v>
      </c>
      <c r="E13" s="625">
        <v>15</v>
      </c>
      <c r="F13" s="625">
        <v>1074424</v>
      </c>
    </row>
    <row r="14" spans="1:12" ht="12" customHeight="1">
      <c r="A14" s="631" t="s">
        <v>216</v>
      </c>
      <c r="B14" s="625">
        <v>13</v>
      </c>
      <c r="C14" s="625">
        <v>20</v>
      </c>
      <c r="D14" s="625">
        <v>1484769</v>
      </c>
      <c r="E14" s="625">
        <v>20</v>
      </c>
      <c r="F14" s="625">
        <v>1506531</v>
      </c>
    </row>
    <row r="15" spans="1:12" ht="12" customHeight="1">
      <c r="A15" s="632" t="s">
        <v>1086</v>
      </c>
      <c r="B15" s="625">
        <v>13</v>
      </c>
      <c r="C15" s="625">
        <v>16</v>
      </c>
      <c r="D15" s="625">
        <v>1540236</v>
      </c>
      <c r="E15" s="625">
        <v>16</v>
      </c>
      <c r="F15" s="625">
        <v>1253135</v>
      </c>
      <c r="G15" s="633"/>
      <c r="H15" s="633"/>
      <c r="I15" s="633"/>
      <c r="J15" s="633"/>
      <c r="K15" s="633"/>
      <c r="L15" s="633"/>
    </row>
    <row r="16" spans="1:12" ht="12" customHeight="1">
      <c r="A16" s="632" t="s">
        <v>1163</v>
      </c>
      <c r="B16" s="625">
        <v>11</v>
      </c>
      <c r="C16" s="625">
        <v>32</v>
      </c>
      <c r="D16" s="625">
        <v>1257877</v>
      </c>
      <c r="E16" s="625">
        <v>32</v>
      </c>
      <c r="F16" s="625">
        <v>2012182</v>
      </c>
      <c r="G16" s="633"/>
      <c r="H16" s="633"/>
      <c r="I16" s="633"/>
      <c r="J16" s="633"/>
      <c r="K16" s="633"/>
      <c r="L16" s="633"/>
    </row>
    <row r="17" spans="1:12" ht="12" customHeight="1">
      <c r="A17" s="632" t="s">
        <v>1286</v>
      </c>
      <c r="B17" s="625">
        <v>13</v>
      </c>
      <c r="C17" s="625">
        <v>51</v>
      </c>
      <c r="D17" s="625">
        <v>1858021</v>
      </c>
      <c r="E17" s="625">
        <v>51</v>
      </c>
      <c r="F17" s="625">
        <v>1992579</v>
      </c>
      <c r="G17" s="633"/>
      <c r="H17" s="633"/>
      <c r="I17" s="633"/>
      <c r="J17" s="633"/>
      <c r="K17" s="633"/>
      <c r="L17" s="633"/>
    </row>
    <row r="18" spans="1:12" ht="12" customHeight="1">
      <c r="A18" s="161" t="s">
        <v>1037</v>
      </c>
      <c r="B18" s="625"/>
      <c r="C18" s="625"/>
      <c r="D18" s="625"/>
      <c r="E18" s="625"/>
      <c r="F18" s="625"/>
      <c r="G18" s="633"/>
      <c r="H18" s="633"/>
      <c r="I18" s="633"/>
      <c r="J18" s="633"/>
      <c r="K18" s="633"/>
    </row>
    <row r="19" spans="1:12" ht="12" customHeight="1">
      <c r="A19" s="161" t="s">
        <v>371</v>
      </c>
      <c r="B19" s="625"/>
      <c r="C19" s="625"/>
      <c r="D19" s="625"/>
      <c r="E19" s="625"/>
      <c r="F19" s="625"/>
    </row>
    <row r="20" spans="1:12" ht="12" customHeight="1">
      <c r="A20" s="630" t="s">
        <v>958</v>
      </c>
      <c r="B20" s="625">
        <v>11</v>
      </c>
      <c r="C20" s="625">
        <v>15</v>
      </c>
      <c r="D20" s="625">
        <v>609130</v>
      </c>
      <c r="E20" s="625">
        <v>15</v>
      </c>
      <c r="F20" s="625">
        <v>609130</v>
      </c>
    </row>
    <row r="21" spans="1:12" ht="12" customHeight="1">
      <c r="A21" s="630" t="s">
        <v>959</v>
      </c>
      <c r="B21" s="625">
        <v>14</v>
      </c>
      <c r="C21" s="625">
        <v>17</v>
      </c>
      <c r="D21" s="625">
        <v>730604</v>
      </c>
      <c r="E21" s="625">
        <v>17</v>
      </c>
      <c r="F21" s="625">
        <v>730604</v>
      </c>
    </row>
    <row r="22" spans="1:12" ht="12" customHeight="1">
      <c r="A22" s="630" t="s">
        <v>960</v>
      </c>
      <c r="B22" s="625">
        <v>7</v>
      </c>
      <c r="C22" s="625">
        <v>10</v>
      </c>
      <c r="D22" s="625">
        <v>395313</v>
      </c>
      <c r="E22" s="625">
        <v>10</v>
      </c>
      <c r="F22" s="625">
        <v>436709</v>
      </c>
    </row>
    <row r="23" spans="1:12" ht="12" customHeight="1">
      <c r="A23" s="630" t="s">
        <v>961</v>
      </c>
      <c r="B23" s="625">
        <v>6</v>
      </c>
      <c r="C23" s="625">
        <v>6</v>
      </c>
      <c r="D23" s="625">
        <v>58743</v>
      </c>
      <c r="E23" s="625">
        <v>6</v>
      </c>
      <c r="F23" s="625">
        <v>43548</v>
      </c>
    </row>
    <row r="24" spans="1:12" ht="12" customHeight="1">
      <c r="A24" s="631" t="s">
        <v>86</v>
      </c>
      <c r="B24" s="625">
        <v>5</v>
      </c>
      <c r="C24" s="625">
        <v>5</v>
      </c>
      <c r="D24" s="625">
        <v>49040</v>
      </c>
      <c r="E24" s="625">
        <v>5</v>
      </c>
      <c r="F24" s="625">
        <v>55463</v>
      </c>
    </row>
    <row r="25" spans="1:12" ht="12" customHeight="1">
      <c r="A25" s="631" t="s">
        <v>216</v>
      </c>
      <c r="B25" s="625">
        <v>4</v>
      </c>
      <c r="C25" s="625">
        <v>10</v>
      </c>
      <c r="D25" s="625">
        <v>240695</v>
      </c>
      <c r="E25" s="625">
        <v>10</v>
      </c>
      <c r="F25" s="625">
        <v>235615</v>
      </c>
    </row>
    <row r="26" spans="1:12" ht="12" customHeight="1">
      <c r="A26" s="632" t="s">
        <v>1086</v>
      </c>
      <c r="B26" s="625">
        <v>6</v>
      </c>
      <c r="C26" s="625">
        <v>9</v>
      </c>
      <c r="D26" s="625">
        <v>155744</v>
      </c>
      <c r="E26" s="625">
        <v>9</v>
      </c>
      <c r="F26" s="625">
        <v>152563</v>
      </c>
    </row>
    <row r="27" spans="1:12" ht="12" customHeight="1">
      <c r="A27" s="632" t="s">
        <v>1163</v>
      </c>
      <c r="B27" s="625">
        <v>5</v>
      </c>
      <c r="C27" s="625">
        <v>26</v>
      </c>
      <c r="D27" s="625">
        <v>304633</v>
      </c>
      <c r="E27" s="625">
        <v>26</v>
      </c>
      <c r="F27" s="625">
        <v>1146074</v>
      </c>
    </row>
    <row r="28" spans="1:12" ht="12" customHeight="1">
      <c r="A28" s="632" t="s">
        <v>1286</v>
      </c>
      <c r="B28" s="625">
        <v>4</v>
      </c>
      <c r="C28" s="625">
        <v>42</v>
      </c>
      <c r="D28" s="625">
        <v>416513</v>
      </c>
      <c r="E28" s="625">
        <v>42</v>
      </c>
      <c r="F28" s="625">
        <v>716377</v>
      </c>
      <c r="G28" s="633"/>
      <c r="H28" s="633"/>
      <c r="I28" s="633"/>
      <c r="J28" s="633"/>
      <c r="K28" s="633"/>
      <c r="L28" s="633"/>
    </row>
    <row r="29" spans="1:12" ht="12" customHeight="1">
      <c r="A29" s="161" t="s">
        <v>372</v>
      </c>
      <c r="B29" s="625"/>
      <c r="C29" s="625"/>
      <c r="D29" s="625"/>
      <c r="E29" s="625"/>
      <c r="F29" s="625"/>
    </row>
    <row r="30" spans="1:12" s="634" customFormat="1" ht="12" customHeight="1">
      <c r="A30" s="630" t="s">
        <v>958</v>
      </c>
      <c r="B30" s="625">
        <v>8</v>
      </c>
      <c r="C30" s="625">
        <v>8</v>
      </c>
      <c r="D30" s="625">
        <v>1031401</v>
      </c>
      <c r="E30" s="625">
        <v>8</v>
      </c>
      <c r="F30" s="625">
        <v>1031401</v>
      </c>
    </row>
    <row r="31" spans="1:12" s="634" customFormat="1" ht="12" customHeight="1">
      <c r="A31" s="630" t="s">
        <v>959</v>
      </c>
      <c r="B31" s="625">
        <v>8</v>
      </c>
      <c r="C31" s="625">
        <v>8</v>
      </c>
      <c r="D31" s="625">
        <v>1144635</v>
      </c>
      <c r="E31" s="625">
        <v>8</v>
      </c>
      <c r="F31" s="625">
        <v>1144635</v>
      </c>
    </row>
    <row r="32" spans="1:12" s="635" customFormat="1" ht="12" customHeight="1">
      <c r="A32" s="630" t="s">
        <v>960</v>
      </c>
      <c r="B32" s="625">
        <v>14</v>
      </c>
      <c r="C32" s="625">
        <v>14</v>
      </c>
      <c r="D32" s="625">
        <v>1873156</v>
      </c>
      <c r="E32" s="625">
        <v>14</v>
      </c>
      <c r="F32" s="625">
        <v>1953450</v>
      </c>
    </row>
    <row r="33" spans="1:12" s="635" customFormat="1" ht="12" customHeight="1">
      <c r="A33" s="630" t="s">
        <v>961</v>
      </c>
      <c r="B33" s="625">
        <v>10</v>
      </c>
      <c r="C33" s="625">
        <v>10</v>
      </c>
      <c r="D33" s="625">
        <v>1691982</v>
      </c>
      <c r="E33" s="625">
        <v>10</v>
      </c>
      <c r="F33" s="625">
        <v>1681742</v>
      </c>
    </row>
    <row r="34" spans="1:12" s="635" customFormat="1" ht="12" customHeight="1">
      <c r="A34" s="631" t="s">
        <v>86</v>
      </c>
      <c r="B34" s="625">
        <v>10</v>
      </c>
      <c r="C34" s="625">
        <v>10</v>
      </c>
      <c r="D34" s="625">
        <v>1067665</v>
      </c>
      <c r="E34" s="625">
        <v>10</v>
      </c>
      <c r="F34" s="625">
        <v>1018961</v>
      </c>
    </row>
    <row r="35" spans="1:12" s="635" customFormat="1" ht="12" customHeight="1">
      <c r="A35" s="631" t="s">
        <v>216</v>
      </c>
      <c r="B35" s="625">
        <v>10</v>
      </c>
      <c r="C35" s="625">
        <v>10</v>
      </c>
      <c r="D35" s="625">
        <v>1244074</v>
      </c>
      <c r="E35" s="625">
        <v>10</v>
      </c>
      <c r="F35" s="625">
        <v>1270916</v>
      </c>
    </row>
    <row r="36" spans="1:12" s="635" customFormat="1" ht="12" customHeight="1">
      <c r="A36" s="632" t="s">
        <v>1086</v>
      </c>
      <c r="B36" s="625">
        <v>7</v>
      </c>
      <c r="C36" s="625">
        <v>7</v>
      </c>
      <c r="D36" s="625">
        <v>1384492</v>
      </c>
      <c r="E36" s="625">
        <v>7</v>
      </c>
      <c r="F36" s="625">
        <v>1100572</v>
      </c>
    </row>
    <row r="37" spans="1:12" s="635" customFormat="1" ht="12" customHeight="1">
      <c r="A37" s="632" t="s">
        <v>1163</v>
      </c>
      <c r="B37" s="625">
        <v>6</v>
      </c>
      <c r="C37" s="625">
        <v>6</v>
      </c>
      <c r="D37" s="625">
        <v>953244</v>
      </c>
      <c r="E37" s="625">
        <v>6</v>
      </c>
      <c r="F37" s="625">
        <v>866108</v>
      </c>
    </row>
    <row r="38" spans="1:12" ht="12" customHeight="1">
      <c r="A38" s="632" t="s">
        <v>1286</v>
      </c>
      <c r="B38" s="625">
        <v>9</v>
      </c>
      <c r="C38" s="625">
        <v>9</v>
      </c>
      <c r="D38" s="625">
        <v>1441508</v>
      </c>
      <c r="E38" s="625">
        <v>9</v>
      </c>
      <c r="F38" s="625">
        <v>1276201</v>
      </c>
      <c r="G38" s="633"/>
      <c r="H38" s="633"/>
      <c r="I38" s="633"/>
      <c r="J38" s="633"/>
      <c r="K38" s="633"/>
      <c r="L38" s="633"/>
    </row>
    <row r="39" spans="1:12" s="635" customFormat="1" ht="24" customHeight="1">
      <c r="A39" s="108" t="s">
        <v>150</v>
      </c>
      <c r="B39" s="625"/>
      <c r="C39" s="625"/>
      <c r="D39" s="625"/>
      <c r="E39" s="625"/>
      <c r="F39" s="625"/>
    </row>
    <row r="40" spans="1:12" ht="12" customHeight="1">
      <c r="A40" s="630" t="s">
        <v>958</v>
      </c>
      <c r="B40" s="625">
        <v>6</v>
      </c>
      <c r="C40" s="625">
        <v>7</v>
      </c>
      <c r="D40" s="625">
        <v>99920</v>
      </c>
      <c r="E40" s="625">
        <v>7</v>
      </c>
      <c r="F40" s="625">
        <v>99920</v>
      </c>
    </row>
    <row r="41" spans="1:12" ht="12" customHeight="1">
      <c r="A41" s="630" t="s">
        <v>959</v>
      </c>
      <c r="B41" s="625">
        <v>5</v>
      </c>
      <c r="C41" s="625">
        <v>6</v>
      </c>
      <c r="D41" s="625">
        <v>48505</v>
      </c>
      <c r="E41" s="625">
        <v>6</v>
      </c>
      <c r="F41" s="625">
        <v>48505</v>
      </c>
    </row>
    <row r="42" spans="1:12" ht="12" customHeight="1">
      <c r="A42" s="630" t="s">
        <v>960</v>
      </c>
      <c r="B42" s="625">
        <v>5</v>
      </c>
      <c r="C42" s="625">
        <v>5</v>
      </c>
      <c r="D42" s="625">
        <v>89814</v>
      </c>
      <c r="E42" s="625">
        <v>5</v>
      </c>
      <c r="F42" s="625">
        <v>89814</v>
      </c>
    </row>
    <row r="43" spans="1:12" ht="12" customHeight="1">
      <c r="A43" s="630" t="s">
        <v>961</v>
      </c>
      <c r="B43" s="625">
        <v>4</v>
      </c>
      <c r="C43" s="625">
        <v>4</v>
      </c>
      <c r="D43" s="625">
        <v>55031</v>
      </c>
      <c r="E43" s="625" t="s">
        <v>691</v>
      </c>
      <c r="F43" s="625" t="s">
        <v>691</v>
      </c>
    </row>
    <row r="44" spans="1:12" ht="12" customHeight="1">
      <c r="A44" s="631" t="s">
        <v>86</v>
      </c>
      <c r="B44" s="625">
        <v>4</v>
      </c>
      <c r="C44" s="625">
        <v>4</v>
      </c>
      <c r="D44" s="625">
        <v>78723</v>
      </c>
      <c r="E44" s="625">
        <v>4</v>
      </c>
      <c r="F44" s="625">
        <v>78723</v>
      </c>
    </row>
    <row r="45" spans="1:12" ht="12" customHeight="1">
      <c r="A45" s="631" t="s">
        <v>216</v>
      </c>
      <c r="B45" s="625">
        <v>3</v>
      </c>
      <c r="C45" s="625">
        <v>3</v>
      </c>
      <c r="D45" s="625">
        <v>43184</v>
      </c>
      <c r="E45" s="625">
        <v>3</v>
      </c>
      <c r="F45" s="625">
        <v>43184</v>
      </c>
    </row>
    <row r="46" spans="1:12" ht="12" customHeight="1">
      <c r="A46" s="632" t="s">
        <v>1086</v>
      </c>
      <c r="B46" s="625">
        <v>3</v>
      </c>
      <c r="C46" s="625">
        <v>3</v>
      </c>
      <c r="D46" s="625">
        <v>48843</v>
      </c>
      <c r="E46" s="625">
        <v>3</v>
      </c>
      <c r="F46" s="625">
        <v>48843</v>
      </c>
    </row>
    <row r="47" spans="1:12" ht="12" customHeight="1">
      <c r="A47" s="632" t="s">
        <v>1163</v>
      </c>
      <c r="B47" s="625">
        <v>3</v>
      </c>
      <c r="C47" s="625">
        <v>3</v>
      </c>
      <c r="D47" s="625">
        <v>70453</v>
      </c>
      <c r="E47" s="625">
        <v>3</v>
      </c>
      <c r="F47" s="625">
        <v>70453</v>
      </c>
    </row>
    <row r="48" spans="1:12" ht="12" customHeight="1">
      <c r="A48" s="632" t="s">
        <v>1286</v>
      </c>
      <c r="B48" s="625">
        <v>3</v>
      </c>
      <c r="C48" s="625">
        <v>3</v>
      </c>
      <c r="D48" s="625">
        <v>68985</v>
      </c>
      <c r="E48" s="625">
        <v>3</v>
      </c>
      <c r="F48" s="625">
        <v>68985</v>
      </c>
      <c r="G48" s="633"/>
      <c r="H48" s="633"/>
      <c r="I48" s="633"/>
      <c r="J48" s="633"/>
      <c r="K48" s="633"/>
      <c r="L48" s="633"/>
    </row>
    <row r="49" spans="1:1" ht="12" customHeight="1">
      <c r="A49" s="636" t="s">
        <v>690</v>
      </c>
    </row>
    <row r="50" spans="1:1" ht="12" customHeight="1">
      <c r="A50" s="635" t="s">
        <v>67</v>
      </c>
    </row>
    <row r="51" spans="1:1" ht="12" customHeight="1">
      <c r="A51" s="635" t="s">
        <v>772</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9:A16 A20:A28 A30:A38 A40:A48 A17"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Normal="100" workbookViewId="0">
      <selection activeCell="A2" sqref="A2"/>
    </sheetView>
  </sheetViews>
  <sheetFormatPr baseColWidth="10" defaultColWidth="11.44140625" defaultRowHeight="13.2"/>
  <cols>
    <col min="1" max="1" width="6" style="2" customWidth="1"/>
    <col min="2" max="2" width="15" style="2" customWidth="1"/>
    <col min="3" max="10" width="8.88671875" style="2" customWidth="1"/>
    <col min="11" max="11" width="12.77734375" style="2" customWidth="1"/>
    <col min="12" max="15" width="18.77734375" style="2" customWidth="1"/>
    <col min="16" max="16384" width="11.44140625" style="2"/>
  </cols>
  <sheetData>
    <row r="1" spans="1:13" ht="12" customHeight="1">
      <c r="A1" s="339" t="s">
        <v>1314</v>
      </c>
      <c r="B1" s="339"/>
      <c r="C1" s="339"/>
      <c r="D1"/>
      <c r="E1"/>
    </row>
    <row r="2" spans="1:13" ht="12" customHeight="1"/>
    <row r="3" spans="1:13" ht="12" customHeight="1">
      <c r="K3" s="696" t="s">
        <v>1035</v>
      </c>
      <c r="L3" s="337" t="s">
        <v>1118</v>
      </c>
      <c r="M3" s="338" t="s">
        <v>1118</v>
      </c>
    </row>
    <row r="4" spans="1:13" ht="12" customHeight="1">
      <c r="K4" s="697"/>
      <c r="L4" s="337" t="s">
        <v>174</v>
      </c>
      <c r="M4" s="340">
        <v>1000</v>
      </c>
    </row>
    <row r="5" spans="1:13" ht="12" customHeight="1">
      <c r="K5" s="336">
        <v>2014</v>
      </c>
      <c r="L5" s="321">
        <v>3469849</v>
      </c>
      <c r="M5" s="321">
        <v>3469.8490000000002</v>
      </c>
    </row>
    <row r="6" spans="1:13" ht="12" customHeight="1">
      <c r="K6" s="336">
        <v>2015</v>
      </c>
      <c r="L6" s="321">
        <v>3520031</v>
      </c>
      <c r="M6" s="321">
        <v>3520.0309999999999</v>
      </c>
    </row>
    <row r="7" spans="1:13" ht="12" customHeight="1">
      <c r="K7" s="336">
        <v>2016</v>
      </c>
      <c r="L7" s="321">
        <v>3574830</v>
      </c>
      <c r="M7" s="321">
        <v>3574.83</v>
      </c>
    </row>
    <row r="8" spans="1:13" ht="12" customHeight="1">
      <c r="K8" s="336">
        <v>2017</v>
      </c>
      <c r="L8" s="321">
        <v>3613495</v>
      </c>
      <c r="M8" s="321">
        <v>3613.4949999999999</v>
      </c>
    </row>
    <row r="9" spans="1:13" ht="12" customHeight="1">
      <c r="K9" s="336">
        <v>2018</v>
      </c>
      <c r="L9" s="321">
        <v>3644826</v>
      </c>
      <c r="M9" s="321">
        <v>3644.826</v>
      </c>
    </row>
    <row r="10" spans="1:13" ht="12" customHeight="1">
      <c r="K10" s="336">
        <v>2019</v>
      </c>
      <c r="L10" s="321">
        <v>3669491</v>
      </c>
      <c r="M10" s="321">
        <v>3669.491</v>
      </c>
    </row>
    <row r="11" spans="1:13" ht="12" customHeight="1"/>
    <row r="12" spans="1:13" ht="12" customHeight="1"/>
    <row r="13" spans="1:13" ht="12" customHeight="1"/>
    <row r="14" spans="1:13" ht="12" customHeight="1"/>
    <row r="15" spans="1:13" ht="12" customHeight="1"/>
    <row r="16" spans="1:13" ht="12" customHeight="1"/>
    <row r="17" spans="1:1" ht="12" customHeight="1"/>
    <row r="18" spans="1:1" ht="12" customHeight="1"/>
    <row r="19" spans="1:1" ht="12" customHeight="1"/>
    <row r="20" spans="1:1" ht="12" customHeight="1"/>
    <row r="21" spans="1:1" ht="12" customHeight="1"/>
    <row r="22" spans="1:1" ht="12" customHeight="1"/>
    <row r="23" spans="1:1" ht="12" customHeight="1"/>
    <row r="24" spans="1:1" ht="12" customHeight="1"/>
    <row r="25" spans="1:1" ht="12" customHeight="1"/>
    <row r="26" spans="1:1" s="334" customFormat="1" ht="12" customHeight="1"/>
    <row r="27" spans="1:1" ht="12" customHeight="1">
      <c r="A27" s="41"/>
    </row>
    <row r="28" spans="1:1" ht="12" customHeight="1"/>
    <row r="29" spans="1:1" ht="12" customHeight="1">
      <c r="A29" s="41"/>
    </row>
    <row r="30" spans="1:1" s="341" customFormat="1" ht="12" customHeight="1">
      <c r="A30" s="41"/>
    </row>
    <row r="31" spans="1:1" s="341" customFormat="1" ht="12" customHeight="1">
      <c r="A31" s="41"/>
    </row>
    <row r="32" spans="1:1" ht="12" customHeight="1"/>
    <row r="33" spans="1:15" ht="12" customHeight="1">
      <c r="A33" s="342" t="s">
        <v>1317</v>
      </c>
      <c r="B33" s="342"/>
      <c r="C33" s="342"/>
      <c r="D33" s="342"/>
      <c r="E33" s="342"/>
      <c r="F33" s="342"/>
    </row>
    <row r="34" spans="1:15" ht="12" customHeight="1"/>
    <row r="35" spans="1:15" ht="12" customHeight="1">
      <c r="K35" s="698" t="s">
        <v>1035</v>
      </c>
      <c r="L35" s="700" t="s">
        <v>1119</v>
      </c>
      <c r="M35" s="700" t="s">
        <v>1120</v>
      </c>
      <c r="N35" s="700" t="s">
        <v>1121</v>
      </c>
      <c r="O35" s="694" t="s">
        <v>1122</v>
      </c>
    </row>
    <row r="36" spans="1:15" ht="12" customHeight="1">
      <c r="A36" s="41"/>
      <c r="K36" s="699"/>
      <c r="L36" s="701"/>
      <c r="M36" s="701"/>
      <c r="N36" s="701"/>
      <c r="O36" s="695"/>
    </row>
    <row r="37" spans="1:15" ht="12" customHeight="1">
      <c r="K37" s="335">
        <v>2000</v>
      </c>
      <c r="L37" s="321">
        <v>865.77119500000492</v>
      </c>
      <c r="M37" s="321">
        <v>1157.3155489999995</v>
      </c>
      <c r="N37" s="321">
        <v>616.39694199999678</v>
      </c>
      <c r="O37" s="321">
        <v>751.59605800000577</v>
      </c>
    </row>
    <row r="38" spans="1:15" ht="12" customHeight="1">
      <c r="K38" s="335">
        <v>2001</v>
      </c>
      <c r="L38" s="321">
        <v>910.74539600002709</v>
      </c>
      <c r="M38" s="321">
        <v>1156.1471200000567</v>
      </c>
      <c r="N38" s="321">
        <v>611.18701099999339</v>
      </c>
      <c r="O38" s="321">
        <v>729.80857799999546</v>
      </c>
    </row>
    <row r="39" spans="1:15" ht="12" customHeight="1">
      <c r="K39" s="335">
        <v>2002</v>
      </c>
      <c r="L39" s="321">
        <v>910.4737680000004</v>
      </c>
      <c r="M39" s="321">
        <v>1155.9344939999676</v>
      </c>
      <c r="N39" s="321">
        <v>603.67189799998789</v>
      </c>
      <c r="O39" s="321">
        <v>737.73210899998264</v>
      </c>
    </row>
    <row r="40" spans="1:15" ht="12" customHeight="1">
      <c r="K40" s="335">
        <v>2003</v>
      </c>
      <c r="L40" s="321">
        <v>944.74454999997999</v>
      </c>
      <c r="M40" s="321">
        <v>1151.733335000034</v>
      </c>
      <c r="N40" s="321">
        <v>607.11060200000259</v>
      </c>
      <c r="O40" s="321">
        <v>710.71425899999895</v>
      </c>
    </row>
    <row r="41" spans="1:15" ht="12" customHeight="1">
      <c r="K41" s="335">
        <v>2004</v>
      </c>
      <c r="L41" s="321">
        <v>951.31660700001021</v>
      </c>
      <c r="M41" s="321">
        <v>1171.0316339999417</v>
      </c>
      <c r="N41" s="321">
        <v>604.86328500000116</v>
      </c>
      <c r="O41" s="321">
        <v>682.87488800000119</v>
      </c>
    </row>
    <row r="42" spans="1:15" ht="12" customHeight="1">
      <c r="K42" s="335">
        <v>2005</v>
      </c>
      <c r="L42" s="321">
        <v>962.79396299999371</v>
      </c>
      <c r="M42" s="321">
        <v>1159.5998539999946</v>
      </c>
      <c r="N42" s="321">
        <v>605.7040170000032</v>
      </c>
      <c r="O42" s="321">
        <v>672.41252199999633</v>
      </c>
    </row>
    <row r="43" spans="1:15" ht="12" customHeight="1">
      <c r="K43" s="335">
        <v>2006</v>
      </c>
      <c r="L43" s="321">
        <v>1020.5228880000072</v>
      </c>
      <c r="M43" s="321">
        <v>1138.9533300000048</v>
      </c>
      <c r="N43" s="321">
        <v>582.31215499999985</v>
      </c>
      <c r="O43" s="321">
        <v>650.90313600000297</v>
      </c>
    </row>
    <row r="44" spans="1:15" ht="12" customHeight="1">
      <c r="K44" s="335">
        <v>2007</v>
      </c>
      <c r="L44" s="321">
        <v>1027.9872920000057</v>
      </c>
      <c r="M44" s="321">
        <v>1151.5684159999958</v>
      </c>
      <c r="N44" s="321">
        <v>550.65177000000051</v>
      </c>
      <c r="O44" s="321">
        <v>670.92703400000187</v>
      </c>
    </row>
    <row r="45" spans="1:15" ht="12" customHeight="1">
      <c r="K45" s="335">
        <v>2008</v>
      </c>
      <c r="L45" s="321">
        <v>1051.4561170000006</v>
      </c>
      <c r="M45" s="321">
        <v>1172.8789099999929</v>
      </c>
      <c r="N45" s="321">
        <v>555.22603499999821</v>
      </c>
      <c r="O45" s="321">
        <v>649.33900300000005</v>
      </c>
    </row>
    <row r="46" spans="1:15" ht="12" customHeight="1">
      <c r="K46" s="335">
        <v>2009</v>
      </c>
      <c r="L46" s="321">
        <v>1074.2866879999954</v>
      </c>
      <c r="M46" s="321">
        <v>1175.8825159999938</v>
      </c>
      <c r="N46" s="321">
        <v>529.94643000000337</v>
      </c>
      <c r="O46" s="321">
        <v>652.65916300000356</v>
      </c>
    </row>
    <row r="47" spans="1:15" ht="12" customHeight="1">
      <c r="K47" s="335">
        <v>2010</v>
      </c>
      <c r="L47" s="321">
        <v>1065.1851969999993</v>
      </c>
      <c r="M47" s="321">
        <v>1197.1331679999998</v>
      </c>
      <c r="N47" s="321">
        <v>525.9372480000003</v>
      </c>
      <c r="O47" s="321">
        <v>655.99191199999598</v>
      </c>
    </row>
    <row r="48" spans="1:15" ht="12" customHeight="1">
      <c r="K48" s="335">
        <v>2011</v>
      </c>
      <c r="L48" s="321">
        <v>1004.323691000002</v>
      </c>
      <c r="M48" s="321">
        <v>1093.1436079999951</v>
      </c>
      <c r="N48" s="321">
        <v>520.48091399999691</v>
      </c>
      <c r="O48" s="321">
        <v>675.4748350000034</v>
      </c>
    </row>
    <row r="49" spans="11:16" ht="12" customHeight="1">
      <c r="K49" s="335">
        <v>2012</v>
      </c>
      <c r="L49" s="321">
        <v>1024.6153080000074</v>
      </c>
      <c r="M49" s="321">
        <v>1105.4670160000014</v>
      </c>
      <c r="N49" s="321">
        <v>544.29729299999951</v>
      </c>
      <c r="O49" s="321">
        <v>672.09041399999956</v>
      </c>
    </row>
    <row r="50" spans="11:16" ht="12" customHeight="1">
      <c r="K50" s="335">
        <v>2013</v>
      </c>
      <c r="L50" s="321">
        <v>1046.2373770000015</v>
      </c>
      <c r="M50" s="321">
        <v>1089.208988000008</v>
      </c>
      <c r="N50" s="321">
        <v>559.62114600000075</v>
      </c>
      <c r="O50" s="321">
        <v>690.92319000000305</v>
      </c>
    </row>
    <row r="51" spans="11:16" ht="12" customHeight="1">
      <c r="K51" s="335">
        <v>2014</v>
      </c>
      <c r="L51" s="321">
        <v>1057.7</v>
      </c>
      <c r="M51" s="321">
        <v>1115.193352</v>
      </c>
      <c r="N51" s="321">
        <v>560.1</v>
      </c>
      <c r="O51" s="321">
        <v>710</v>
      </c>
    </row>
    <row r="52" spans="11:16" ht="12" customHeight="1">
      <c r="K52" s="354">
        <v>2015</v>
      </c>
      <c r="L52" s="321">
        <v>1089.3</v>
      </c>
      <c r="M52" s="321">
        <v>1125.7</v>
      </c>
      <c r="N52" s="321">
        <v>555.1</v>
      </c>
      <c r="O52" s="321">
        <v>717.3</v>
      </c>
    </row>
    <row r="53" spans="11:16" ht="12" customHeight="1">
      <c r="K53" s="450">
        <v>2016</v>
      </c>
      <c r="L53" s="321">
        <v>1016.5</v>
      </c>
      <c r="M53" s="321">
        <v>1148.9000000000001</v>
      </c>
      <c r="N53" s="321">
        <v>593.29999999999995</v>
      </c>
      <c r="O53" s="321">
        <v>771</v>
      </c>
    </row>
    <row r="54" spans="11:16" ht="12" customHeight="1">
      <c r="K54" s="514">
        <v>2017</v>
      </c>
      <c r="L54" s="321">
        <v>1049.0999999999999</v>
      </c>
      <c r="M54" s="321">
        <v>1157.5</v>
      </c>
      <c r="N54" s="321">
        <v>581.20000000000005</v>
      </c>
      <c r="O54" s="321">
        <v>803.6</v>
      </c>
      <c r="P54" s="539"/>
    </row>
    <row r="55" spans="11:16" ht="12" customHeight="1">
      <c r="K55" s="562">
        <v>2018</v>
      </c>
      <c r="L55" s="321">
        <v>1072.4000000000001</v>
      </c>
      <c r="M55" s="321">
        <v>1139.0999999999999</v>
      </c>
      <c r="N55" s="321">
        <v>597.6</v>
      </c>
      <c r="O55" s="321">
        <v>813.5</v>
      </c>
    </row>
    <row r="56" spans="11:16" ht="12" customHeight="1">
      <c r="K56" s="647">
        <v>2019</v>
      </c>
      <c r="L56" s="321">
        <v>1075.8220659999999</v>
      </c>
      <c r="M56" s="321">
        <v>1132.031412</v>
      </c>
      <c r="N56" s="321">
        <v>617.6712</v>
      </c>
      <c r="O56" s="321">
        <v>812.58742099999995</v>
      </c>
    </row>
    <row r="57" spans="11:16" ht="12" customHeight="1"/>
    <row r="58" spans="11:16" ht="12" customHeight="1">
      <c r="L58" s="539"/>
    </row>
    <row r="59" spans="11:16" ht="12" customHeight="1"/>
    <row r="60" spans="11:16" ht="12" customHeight="1"/>
    <row r="61" spans="11:16" ht="12" customHeight="1"/>
    <row r="62" spans="11:16" ht="12" customHeight="1"/>
    <row r="63" spans="11:16" ht="12" customHeight="1"/>
    <row r="64" spans="11: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6">
    <mergeCell ref="O35:O36"/>
    <mergeCell ref="K3:K4"/>
    <mergeCell ref="K35:K36"/>
    <mergeCell ref="L35:L36"/>
    <mergeCell ref="M35:M36"/>
    <mergeCell ref="N35:N36"/>
  </mergeCells>
  <phoneticPr fontId="6" type="noConversion"/>
  <hyperlinks>
    <hyperlink ref="A33:F33" location="Inhaltsverzeichnis!A10" display="2 Bevölkerung in Privathaushalten 2000 – 2014 nach Haushaltsgröße"/>
    <hyperlink ref="A1:C1" location="Inhaltsverzeichnis!A8" display="1 Bevölkerung 2009 - 2014"/>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ySplit="6" topLeftCell="A7" activePane="bottomLeft" state="frozen"/>
      <selection pane="bottomLeft" activeCell="A7" sqref="A7"/>
    </sheetView>
  </sheetViews>
  <sheetFormatPr baseColWidth="10" defaultColWidth="11.44140625" defaultRowHeight="13.2"/>
  <cols>
    <col min="1" max="1" width="28.6640625" style="5" customWidth="1"/>
    <col min="2" max="6" width="12.5546875" style="5" customWidth="1"/>
    <col min="7" max="16384" width="11.44140625" style="5"/>
  </cols>
  <sheetData>
    <row r="1" spans="1:6" s="54" customFormat="1" ht="12" customHeight="1">
      <c r="A1" s="56" t="s">
        <v>743</v>
      </c>
      <c r="B1" s="49"/>
      <c r="C1" s="49"/>
      <c r="D1" s="49"/>
      <c r="E1" s="49"/>
      <c r="F1" s="49"/>
    </row>
    <row r="2" spans="1:6" s="54" customFormat="1" ht="12" customHeight="1">
      <c r="A2" s="31" t="s">
        <v>1307</v>
      </c>
      <c r="B2" s="31"/>
      <c r="C2" s="31"/>
      <c r="D2" s="31"/>
      <c r="E2" s="31"/>
      <c r="F2" s="31"/>
    </row>
    <row r="3" spans="1:6" ht="12" customHeight="1"/>
    <row r="4" spans="1:6" customFormat="1" ht="12" customHeight="1">
      <c r="A4" s="698" t="s">
        <v>167</v>
      </c>
      <c r="B4" s="709" t="s">
        <v>719</v>
      </c>
      <c r="C4" s="709" t="s">
        <v>720</v>
      </c>
      <c r="D4" s="709"/>
      <c r="E4" s="709" t="s">
        <v>721</v>
      </c>
      <c r="F4" s="710"/>
    </row>
    <row r="5" spans="1:6" customFormat="1" ht="12" customHeight="1">
      <c r="A5" s="732"/>
      <c r="B5" s="709"/>
      <c r="C5" s="47" t="s">
        <v>1078</v>
      </c>
      <c r="D5" s="47" t="s">
        <v>1036</v>
      </c>
      <c r="E5" s="47" t="s">
        <v>1078</v>
      </c>
      <c r="F5" s="45" t="s">
        <v>1036</v>
      </c>
    </row>
    <row r="6" spans="1:6" customFormat="1" ht="12" customHeight="1">
      <c r="A6" s="727"/>
      <c r="B6" s="710" t="s">
        <v>174</v>
      </c>
      <c r="C6" s="714"/>
      <c r="D6" s="47" t="s">
        <v>22</v>
      </c>
      <c r="E6" s="47" t="s">
        <v>174</v>
      </c>
      <c r="F6" s="106" t="s">
        <v>22</v>
      </c>
    </row>
    <row r="7" spans="1:6" customFormat="1" ht="12" customHeight="1"/>
    <row r="8" spans="1:6" customFormat="1" ht="24" customHeight="1">
      <c r="A8" s="108" t="s">
        <v>151</v>
      </c>
    </row>
    <row r="9" spans="1:6" customFormat="1" ht="12" customHeight="1">
      <c r="A9" s="168" t="s">
        <v>1036</v>
      </c>
      <c r="B9" s="637">
        <v>13</v>
      </c>
      <c r="C9" s="637">
        <v>51</v>
      </c>
      <c r="D9" s="637">
        <v>1858021</v>
      </c>
      <c r="E9" s="637">
        <v>51</v>
      </c>
      <c r="F9" s="637">
        <v>1992579</v>
      </c>
    </row>
    <row r="10" spans="1:6" customFormat="1" ht="12" customHeight="1">
      <c r="A10" s="269" t="s">
        <v>1038</v>
      </c>
      <c r="B10" s="637"/>
      <c r="C10" s="637"/>
      <c r="D10" s="637"/>
      <c r="E10" s="637"/>
      <c r="F10" s="637"/>
    </row>
    <row r="11" spans="1:6" customFormat="1" ht="12" customHeight="1">
      <c r="A11" s="209" t="s">
        <v>152</v>
      </c>
      <c r="B11" s="637">
        <v>12</v>
      </c>
      <c r="C11" s="637">
        <v>50</v>
      </c>
      <c r="D11" s="637">
        <v>1184340</v>
      </c>
      <c r="E11" s="637">
        <v>41</v>
      </c>
      <c r="F11" s="637">
        <v>546711</v>
      </c>
    </row>
    <row r="12" spans="1:6" customFormat="1" ht="12" customHeight="1">
      <c r="A12" s="209" t="s">
        <v>153</v>
      </c>
      <c r="B12" s="637">
        <v>1</v>
      </c>
      <c r="C12" s="640" t="s">
        <v>1052</v>
      </c>
      <c r="D12" s="640" t="s">
        <v>1052</v>
      </c>
      <c r="E12" s="637">
        <v>1</v>
      </c>
      <c r="F12" s="637">
        <v>10</v>
      </c>
    </row>
    <row r="13" spans="1:6" customFormat="1" ht="12" customHeight="1">
      <c r="A13" s="269" t="s">
        <v>154</v>
      </c>
      <c r="B13" s="637"/>
      <c r="C13" s="637"/>
      <c r="D13" s="637"/>
      <c r="E13" s="637"/>
      <c r="F13" s="637"/>
    </row>
    <row r="14" spans="1:6" customFormat="1" ht="12" customHeight="1">
      <c r="A14" s="282" t="s">
        <v>1162</v>
      </c>
      <c r="B14" s="637">
        <v>7</v>
      </c>
      <c r="C14" s="637">
        <v>7</v>
      </c>
      <c r="D14" s="637">
        <v>85766</v>
      </c>
      <c r="E14" s="640" t="s">
        <v>1052</v>
      </c>
      <c r="F14" s="640" t="s">
        <v>1052</v>
      </c>
    </row>
    <row r="15" spans="1:6" customFormat="1" ht="12" customHeight="1">
      <c r="A15" s="209" t="s">
        <v>155</v>
      </c>
      <c r="B15" s="637">
        <v>9</v>
      </c>
      <c r="C15" s="637">
        <v>9</v>
      </c>
      <c r="D15" s="637">
        <v>587915</v>
      </c>
      <c r="E15" s="637">
        <v>1</v>
      </c>
      <c r="F15" s="637">
        <v>21633</v>
      </c>
    </row>
    <row r="16" spans="1:6" customFormat="1" ht="12" customHeight="1">
      <c r="A16" s="209" t="s">
        <v>156</v>
      </c>
      <c r="B16" s="637">
        <v>3</v>
      </c>
      <c r="C16" s="640" t="s">
        <v>1052</v>
      </c>
      <c r="D16" s="640" t="s">
        <v>1052</v>
      </c>
      <c r="E16" s="637">
        <v>3</v>
      </c>
      <c r="F16" s="637">
        <v>228</v>
      </c>
    </row>
    <row r="17" spans="1:6" customFormat="1" ht="12" customHeight="1">
      <c r="A17" s="168"/>
      <c r="B17" s="637"/>
      <c r="C17" s="637"/>
      <c r="D17" s="637"/>
      <c r="E17" s="637"/>
      <c r="F17" s="637"/>
    </row>
    <row r="18" spans="1:6" customFormat="1" ht="12" customHeight="1">
      <c r="A18" s="269" t="s">
        <v>157</v>
      </c>
      <c r="B18" s="637"/>
      <c r="C18" s="637"/>
      <c r="D18" s="637"/>
      <c r="E18" s="637"/>
      <c r="F18" s="637"/>
    </row>
    <row r="19" spans="1:6" customFormat="1" ht="12" customHeight="1">
      <c r="A19" s="270" t="s">
        <v>158</v>
      </c>
      <c r="B19" s="637">
        <v>9</v>
      </c>
      <c r="C19" s="640" t="s">
        <v>1052</v>
      </c>
      <c r="D19" s="640" t="s">
        <v>1052</v>
      </c>
      <c r="E19" s="637">
        <v>9</v>
      </c>
      <c r="F19" s="637">
        <v>799965</v>
      </c>
    </row>
    <row r="20" spans="1:6" customFormat="1" ht="12" customHeight="1">
      <c r="A20" s="269" t="s">
        <v>159</v>
      </c>
      <c r="B20" s="637"/>
      <c r="C20" s="637"/>
      <c r="D20" s="637"/>
      <c r="E20" s="637"/>
      <c r="F20" s="637"/>
    </row>
    <row r="21" spans="1:6" customFormat="1" ht="12" customHeight="1">
      <c r="A21" s="270" t="s">
        <v>160</v>
      </c>
      <c r="B21" s="637">
        <v>4</v>
      </c>
      <c r="C21" s="640" t="s">
        <v>1052</v>
      </c>
      <c r="D21" s="640" t="s">
        <v>1052</v>
      </c>
      <c r="E21" s="637">
        <v>4</v>
      </c>
      <c r="F21" s="637">
        <v>371096</v>
      </c>
    </row>
    <row r="22" spans="1:6" customFormat="1" ht="12" customHeight="1">
      <c r="A22" s="209" t="s">
        <v>161</v>
      </c>
      <c r="B22" s="637">
        <v>1</v>
      </c>
      <c r="C22" s="640" t="s">
        <v>1052</v>
      </c>
      <c r="D22" s="640" t="s">
        <v>1052</v>
      </c>
      <c r="E22" s="637">
        <v>1</v>
      </c>
      <c r="F22" s="637">
        <v>6745</v>
      </c>
    </row>
    <row r="23" spans="1:6" customFormat="1" ht="12" customHeight="1">
      <c r="A23" s="269" t="s">
        <v>162</v>
      </c>
      <c r="B23" s="637"/>
      <c r="C23" s="637"/>
      <c r="D23" s="637"/>
      <c r="E23" s="637"/>
      <c r="F23" s="637"/>
    </row>
    <row r="24" spans="1:6" customFormat="1" ht="12" customHeight="1">
      <c r="A24" s="270" t="s">
        <v>163</v>
      </c>
      <c r="B24" s="637">
        <v>1</v>
      </c>
      <c r="C24" s="640" t="s">
        <v>1052</v>
      </c>
      <c r="D24" s="640" t="s">
        <v>1052</v>
      </c>
      <c r="E24" s="637">
        <v>39</v>
      </c>
      <c r="F24" s="637">
        <v>212048</v>
      </c>
    </row>
    <row r="25" spans="1:6" customFormat="1" ht="12" customHeight="1">
      <c r="A25" s="269" t="s">
        <v>164</v>
      </c>
      <c r="B25" s="637"/>
      <c r="C25" s="637"/>
      <c r="D25" s="637"/>
      <c r="E25" s="637"/>
      <c r="F25" s="637"/>
    </row>
    <row r="26" spans="1:6" customFormat="1" ht="12" customHeight="1">
      <c r="A26" s="270" t="s">
        <v>165</v>
      </c>
      <c r="B26" s="640" t="s">
        <v>1052</v>
      </c>
      <c r="C26" s="640" t="s">
        <v>1052</v>
      </c>
      <c r="D26" s="640" t="s">
        <v>1052</v>
      </c>
      <c r="E26" s="640" t="s">
        <v>1052</v>
      </c>
      <c r="F26" s="640" t="s">
        <v>1052</v>
      </c>
    </row>
    <row r="27" spans="1:6" customFormat="1" ht="12" customHeight="1">
      <c r="A27" s="209" t="s">
        <v>166</v>
      </c>
      <c r="B27" s="637">
        <v>4</v>
      </c>
      <c r="C27" s="640" t="s">
        <v>1052</v>
      </c>
      <c r="D27" s="640" t="s">
        <v>1052</v>
      </c>
      <c r="E27" s="637">
        <v>4</v>
      </c>
      <c r="F27" s="637">
        <v>14324</v>
      </c>
    </row>
    <row r="28" spans="1:6" customFormat="1" ht="24" customHeight="1">
      <c r="A28" s="108" t="s">
        <v>638</v>
      </c>
      <c r="B28" s="637"/>
      <c r="C28" s="637"/>
      <c r="D28" s="637"/>
      <c r="E28" s="637"/>
      <c r="F28" s="637"/>
    </row>
    <row r="29" spans="1:6" customFormat="1" ht="12" customHeight="1">
      <c r="A29" s="168" t="s">
        <v>1036</v>
      </c>
      <c r="B29" s="637">
        <v>3</v>
      </c>
      <c r="C29" s="637">
        <v>3</v>
      </c>
      <c r="D29" s="637">
        <v>68985</v>
      </c>
      <c r="E29" s="637">
        <v>3</v>
      </c>
      <c r="F29" s="637">
        <v>68985</v>
      </c>
    </row>
    <row r="30" spans="1:6" customFormat="1" ht="12" customHeight="1">
      <c r="A30" s="269" t="s">
        <v>1038</v>
      </c>
      <c r="B30" s="637"/>
      <c r="C30" s="637"/>
      <c r="D30" s="637"/>
      <c r="E30" s="637"/>
      <c r="F30" s="637"/>
    </row>
    <row r="31" spans="1:6" customFormat="1" ht="12" customHeight="1">
      <c r="A31" s="209" t="s">
        <v>152</v>
      </c>
      <c r="B31" s="638" t="s">
        <v>1052</v>
      </c>
      <c r="C31" s="638" t="s">
        <v>1052</v>
      </c>
      <c r="D31" s="638" t="s">
        <v>1052</v>
      </c>
      <c r="E31" s="638" t="s">
        <v>1052</v>
      </c>
      <c r="F31" s="638" t="s">
        <v>1052</v>
      </c>
    </row>
    <row r="32" spans="1:6" customFormat="1" ht="12" customHeight="1">
      <c r="A32" s="209" t="s">
        <v>153</v>
      </c>
      <c r="B32" s="638" t="s">
        <v>1052</v>
      </c>
      <c r="C32" s="638" t="s">
        <v>1052</v>
      </c>
      <c r="D32" s="638" t="s">
        <v>1052</v>
      </c>
      <c r="E32" s="638" t="s">
        <v>1052</v>
      </c>
      <c r="F32" s="638" t="s">
        <v>1052</v>
      </c>
    </row>
    <row r="33" spans="1:6" customFormat="1" ht="12" customHeight="1">
      <c r="A33" s="269" t="s">
        <v>154</v>
      </c>
      <c r="B33" s="637"/>
      <c r="C33" s="637"/>
      <c r="D33" s="637"/>
      <c r="E33" s="637"/>
      <c r="F33" s="637"/>
    </row>
    <row r="34" spans="1:6" customFormat="1" ht="12" customHeight="1">
      <c r="A34" s="282" t="s">
        <v>1162</v>
      </c>
      <c r="B34" s="639" t="s">
        <v>1052</v>
      </c>
      <c r="C34" s="639" t="s">
        <v>1052</v>
      </c>
      <c r="D34" s="639" t="s">
        <v>1052</v>
      </c>
      <c r="E34" s="639" t="s">
        <v>1052</v>
      </c>
      <c r="F34" s="639" t="s">
        <v>1052</v>
      </c>
    </row>
    <row r="35" spans="1:6" customFormat="1" ht="12" customHeight="1">
      <c r="A35" s="209" t="s">
        <v>155</v>
      </c>
      <c r="B35" s="639" t="s">
        <v>1052</v>
      </c>
      <c r="C35" s="639" t="s">
        <v>1052</v>
      </c>
      <c r="D35" s="639" t="s">
        <v>1052</v>
      </c>
      <c r="E35" s="639" t="s">
        <v>1052</v>
      </c>
      <c r="F35" s="639" t="s">
        <v>1052</v>
      </c>
    </row>
    <row r="36" spans="1:6" customFormat="1" ht="12" customHeight="1">
      <c r="A36" s="209" t="s">
        <v>156</v>
      </c>
      <c r="B36" s="640" t="s">
        <v>1052</v>
      </c>
      <c r="C36" s="640" t="s">
        <v>1052</v>
      </c>
      <c r="D36" s="640" t="s">
        <v>1052</v>
      </c>
      <c r="E36" s="640" t="s">
        <v>1052</v>
      </c>
      <c r="F36" s="640" t="s">
        <v>1052</v>
      </c>
    </row>
    <row r="37" spans="1:6" customFormat="1" ht="12" customHeight="1">
      <c r="A37" s="168"/>
      <c r="B37" s="637"/>
      <c r="C37" s="637"/>
      <c r="D37" s="637"/>
      <c r="E37" s="637"/>
      <c r="F37" s="637"/>
    </row>
    <row r="38" spans="1:6" customFormat="1" ht="12" customHeight="1">
      <c r="A38" s="269" t="s">
        <v>157</v>
      </c>
      <c r="B38" s="637"/>
      <c r="C38" s="637"/>
      <c r="D38" s="637"/>
      <c r="E38" s="637"/>
      <c r="F38" s="637"/>
    </row>
    <row r="39" spans="1:6" customFormat="1" ht="12" customHeight="1">
      <c r="A39" s="282" t="s">
        <v>158</v>
      </c>
      <c r="B39" s="640" t="s">
        <v>1052</v>
      </c>
      <c r="C39" s="640" t="s">
        <v>1052</v>
      </c>
      <c r="D39" s="640" t="s">
        <v>1052</v>
      </c>
      <c r="E39" s="640" t="s">
        <v>1052</v>
      </c>
      <c r="F39" s="640" t="s">
        <v>1052</v>
      </c>
    </row>
    <row r="40" spans="1:6" customFormat="1" ht="12" customHeight="1">
      <c r="A40" s="269" t="s">
        <v>159</v>
      </c>
      <c r="B40" s="637"/>
      <c r="C40" s="637"/>
      <c r="D40" s="637"/>
      <c r="E40" s="637"/>
      <c r="F40" s="637"/>
    </row>
    <row r="41" spans="1:6" customFormat="1" ht="12" customHeight="1">
      <c r="A41" s="270" t="s">
        <v>160</v>
      </c>
      <c r="B41" s="640" t="s">
        <v>1052</v>
      </c>
      <c r="C41" s="640" t="s">
        <v>1052</v>
      </c>
      <c r="D41" s="640" t="s">
        <v>1052</v>
      </c>
      <c r="E41" s="640" t="s">
        <v>1052</v>
      </c>
      <c r="F41" s="640" t="s">
        <v>1052</v>
      </c>
    </row>
    <row r="42" spans="1:6" customFormat="1" ht="12" customHeight="1">
      <c r="A42" s="209" t="s">
        <v>161</v>
      </c>
      <c r="B42" s="640" t="s">
        <v>1052</v>
      </c>
      <c r="C42" s="640" t="s">
        <v>1052</v>
      </c>
      <c r="D42" s="640" t="s">
        <v>1052</v>
      </c>
      <c r="E42" s="640" t="s">
        <v>1052</v>
      </c>
      <c r="F42" s="640" t="s">
        <v>1052</v>
      </c>
    </row>
    <row r="43" spans="1:6" customFormat="1" ht="12" customHeight="1">
      <c r="A43" s="269" t="s">
        <v>162</v>
      </c>
      <c r="B43" s="637"/>
      <c r="C43" s="637"/>
      <c r="D43" s="637"/>
      <c r="E43" s="637"/>
      <c r="F43" s="637"/>
    </row>
    <row r="44" spans="1:6" customFormat="1" ht="12" customHeight="1">
      <c r="A44" s="270" t="s">
        <v>163</v>
      </c>
      <c r="B44" s="637">
        <v>3</v>
      </c>
      <c r="C44" s="637">
        <v>3</v>
      </c>
      <c r="D44" s="637">
        <v>68985</v>
      </c>
      <c r="E44" s="640" t="s">
        <v>1052</v>
      </c>
      <c r="F44" s="640" t="s">
        <v>1052</v>
      </c>
    </row>
    <row r="45" spans="1:6" customFormat="1" ht="12" customHeight="1">
      <c r="A45" s="269" t="s">
        <v>164</v>
      </c>
      <c r="B45" s="637"/>
      <c r="C45" s="637"/>
      <c r="D45" s="637"/>
      <c r="E45" s="637"/>
      <c r="F45" s="637"/>
    </row>
    <row r="46" spans="1:6" customFormat="1" ht="12" customHeight="1">
      <c r="A46" s="270" t="s">
        <v>165</v>
      </c>
      <c r="B46" s="640" t="s">
        <v>1052</v>
      </c>
      <c r="C46" s="640" t="s">
        <v>1052</v>
      </c>
      <c r="D46" s="640" t="s">
        <v>1052</v>
      </c>
      <c r="E46" s="640" t="s">
        <v>1052</v>
      </c>
      <c r="F46" s="640" t="s">
        <v>1052</v>
      </c>
    </row>
    <row r="47" spans="1:6" customFormat="1" ht="12" customHeight="1">
      <c r="A47" s="269" t="s">
        <v>973</v>
      </c>
      <c r="B47" s="637"/>
      <c r="C47" s="637"/>
      <c r="D47" s="637"/>
      <c r="E47" s="637"/>
      <c r="F47" s="637"/>
    </row>
    <row r="48" spans="1:6" customFormat="1" ht="12" customHeight="1">
      <c r="A48" s="282" t="s">
        <v>158</v>
      </c>
      <c r="B48" s="637">
        <v>3</v>
      </c>
      <c r="C48" s="640" t="s">
        <v>1052</v>
      </c>
      <c r="D48" s="640" t="s">
        <v>1052</v>
      </c>
      <c r="E48" s="637">
        <v>3</v>
      </c>
      <c r="F48" s="637">
        <v>68985</v>
      </c>
    </row>
    <row r="49" spans="1:6" customFormat="1" ht="12" customHeight="1">
      <c r="A49" s="209" t="s">
        <v>166</v>
      </c>
      <c r="B49" s="640" t="s">
        <v>1052</v>
      </c>
      <c r="C49" s="640" t="s">
        <v>1052</v>
      </c>
      <c r="D49" s="640" t="s">
        <v>1052</v>
      </c>
      <c r="E49" s="640" t="s">
        <v>1052</v>
      </c>
      <c r="F49" s="640" t="s">
        <v>1052</v>
      </c>
    </row>
    <row r="50" spans="1:6" customFormat="1" ht="12" customHeight="1">
      <c r="A50" s="4" t="s">
        <v>690</v>
      </c>
    </row>
    <row r="51" spans="1:6" customFormat="1" ht="12" customHeight="1">
      <c r="A51" s="23" t="s">
        <v>66</v>
      </c>
    </row>
    <row r="52" spans="1:6" ht="12" customHeight="1">
      <c r="A52" s="23" t="s">
        <v>772</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workbookViewId="0">
      <selection activeCell="A6" sqref="A6"/>
    </sheetView>
  </sheetViews>
  <sheetFormatPr baseColWidth="10" defaultColWidth="11.44140625" defaultRowHeight="13.2"/>
  <cols>
    <col min="1" max="1" width="37.88671875" style="5" customWidth="1"/>
    <col min="2" max="4" width="10.77734375" style="5" customWidth="1"/>
    <col min="5" max="5" width="10.77734375" style="315" customWidth="1"/>
    <col min="6" max="6" width="10.77734375" style="5" customWidth="1"/>
    <col min="7" max="16384" width="11.44140625" style="5"/>
  </cols>
  <sheetData>
    <row r="1" spans="1:8" s="54" customFormat="1" ht="12" customHeight="1">
      <c r="A1" s="56" t="s">
        <v>743</v>
      </c>
      <c r="B1" s="49"/>
      <c r="C1" s="49"/>
      <c r="D1" s="49"/>
      <c r="E1" s="49"/>
      <c r="F1" s="49"/>
    </row>
    <row r="2" spans="1:8" ht="12" customHeight="1">
      <c r="A2" s="31" t="s">
        <v>1367</v>
      </c>
      <c r="B2" s="31"/>
      <c r="C2" s="31"/>
      <c r="D2" s="31"/>
    </row>
    <row r="3" spans="1:8" ht="12" customHeight="1">
      <c r="A3" s="42"/>
      <c r="B3" s="32"/>
      <c r="C3" s="32"/>
      <c r="D3" s="32"/>
    </row>
    <row r="4" spans="1:8" ht="12" customHeight="1">
      <c r="A4" s="698" t="s">
        <v>60</v>
      </c>
      <c r="B4" s="531">
        <v>2015</v>
      </c>
      <c r="C4" s="531">
        <v>2016</v>
      </c>
      <c r="D4" s="531">
        <v>2017</v>
      </c>
      <c r="E4" s="531">
        <v>2018</v>
      </c>
      <c r="F4" s="45">
        <v>2019</v>
      </c>
    </row>
    <row r="5" spans="1:8" ht="12" customHeight="1">
      <c r="A5" s="727"/>
      <c r="B5" s="714" t="s">
        <v>22</v>
      </c>
      <c r="C5" s="714"/>
      <c r="D5" s="714"/>
      <c r="E5" s="714"/>
      <c r="F5" s="714"/>
    </row>
    <row r="6" spans="1:8" ht="12" customHeight="1">
      <c r="A6" s="172"/>
      <c r="B6" s="7"/>
      <c r="C6" s="7"/>
      <c r="D6" s="7"/>
    </row>
    <row r="7" spans="1:8" ht="12" customHeight="1">
      <c r="A7" s="150" t="s">
        <v>577</v>
      </c>
      <c r="B7" s="74">
        <v>295499</v>
      </c>
      <c r="C7" s="74">
        <v>328928</v>
      </c>
      <c r="D7" s="74">
        <v>337294.6</v>
      </c>
      <c r="E7" s="74">
        <v>340543</v>
      </c>
      <c r="F7" s="74">
        <v>358043</v>
      </c>
      <c r="G7" s="85"/>
      <c r="H7" s="85"/>
    </row>
    <row r="8" spans="1:8" ht="12" customHeight="1">
      <c r="A8" s="202"/>
      <c r="B8" s="74"/>
      <c r="C8" s="74"/>
      <c r="D8" s="74"/>
      <c r="E8" s="74"/>
      <c r="F8" s="74"/>
    </row>
    <row r="9" spans="1:8" ht="12" customHeight="1">
      <c r="A9" s="202" t="s">
        <v>639</v>
      </c>
      <c r="B9" s="74"/>
      <c r="C9" s="74"/>
      <c r="D9" s="74"/>
      <c r="E9" s="74"/>
      <c r="F9" s="74"/>
    </row>
    <row r="10" spans="1:8" ht="12" customHeight="1">
      <c r="A10" s="142" t="s">
        <v>1407</v>
      </c>
      <c r="B10" s="74">
        <v>184537</v>
      </c>
      <c r="C10" s="74">
        <v>186365.59999999998</v>
      </c>
      <c r="D10" s="74">
        <v>190408.59999999998</v>
      </c>
      <c r="E10" s="74">
        <v>192559.1</v>
      </c>
      <c r="F10" s="74">
        <v>207895</v>
      </c>
      <c r="G10" s="85"/>
      <c r="H10" s="85"/>
    </row>
    <row r="11" spans="1:8" ht="12" customHeight="1">
      <c r="A11" s="144" t="s">
        <v>1037</v>
      </c>
      <c r="B11" s="74"/>
      <c r="C11" s="74"/>
      <c r="D11" s="74"/>
      <c r="E11" s="74"/>
      <c r="F11" s="74"/>
    </row>
    <row r="12" spans="1:8" ht="12" customHeight="1">
      <c r="A12" s="303" t="s">
        <v>1099</v>
      </c>
      <c r="B12" s="74">
        <v>73764</v>
      </c>
      <c r="C12" s="74">
        <v>75045.800000000017</v>
      </c>
      <c r="D12" s="74">
        <v>76742.399999999994</v>
      </c>
      <c r="E12" s="74">
        <v>71541.7</v>
      </c>
      <c r="F12" s="74">
        <v>90630</v>
      </c>
    </row>
    <row r="13" spans="1:8" ht="12" customHeight="1">
      <c r="A13" s="303" t="s">
        <v>640</v>
      </c>
      <c r="B13" s="74">
        <v>46747</v>
      </c>
      <c r="C13" s="74">
        <v>46070.3</v>
      </c>
      <c r="D13" s="74">
        <v>46565.500000000007</v>
      </c>
      <c r="E13" s="74">
        <v>56796.3</v>
      </c>
      <c r="F13" s="74">
        <v>49413</v>
      </c>
    </row>
    <row r="14" spans="1:8" ht="12" customHeight="1">
      <c r="A14" s="303" t="s">
        <v>578</v>
      </c>
      <c r="B14" s="74">
        <v>22279</v>
      </c>
      <c r="C14" s="74">
        <v>22250.300000000003</v>
      </c>
      <c r="D14" s="74">
        <v>23423</v>
      </c>
      <c r="E14" s="74">
        <v>22321.8</v>
      </c>
      <c r="F14" s="74">
        <v>23368</v>
      </c>
    </row>
    <row r="15" spans="1:8" ht="12" customHeight="1">
      <c r="A15" s="303" t="s">
        <v>579</v>
      </c>
      <c r="B15" s="74">
        <v>41439</v>
      </c>
      <c r="C15" s="74">
        <v>42672.799999999996</v>
      </c>
      <c r="D15" s="74">
        <v>43343.1</v>
      </c>
      <c r="E15" s="74">
        <v>41580.199999999997</v>
      </c>
      <c r="F15" s="74">
        <v>44412</v>
      </c>
    </row>
    <row r="16" spans="1:8" s="304" customFormat="1" ht="12" customHeight="1">
      <c r="A16" s="303" t="s">
        <v>1100</v>
      </c>
      <c r="B16" s="74">
        <v>168</v>
      </c>
      <c r="C16" s="74">
        <v>241.1</v>
      </c>
      <c r="D16" s="74">
        <v>248.1</v>
      </c>
      <c r="E16" s="74">
        <v>233.70000000000002</v>
      </c>
      <c r="F16" s="74">
        <v>70</v>
      </c>
    </row>
    <row r="17" spans="1:8" s="304" customFormat="1" ht="12" customHeight="1">
      <c r="A17" s="303" t="s">
        <v>1101</v>
      </c>
      <c r="B17" s="74">
        <v>74</v>
      </c>
      <c r="C17" s="74">
        <v>78.7</v>
      </c>
      <c r="D17" s="74">
        <v>79.5</v>
      </c>
      <c r="E17" s="74">
        <v>78.099999999999994</v>
      </c>
      <c r="F17" s="74">
        <v>2.5</v>
      </c>
    </row>
    <row r="18" spans="1:8" ht="12" customHeight="1">
      <c r="A18" s="303" t="s">
        <v>1102</v>
      </c>
      <c r="B18" s="74">
        <v>66</v>
      </c>
      <c r="C18" s="74">
        <v>6.6</v>
      </c>
      <c r="D18" s="74">
        <v>7</v>
      </c>
      <c r="E18" s="74">
        <v>7.3</v>
      </c>
      <c r="F18" s="74">
        <v>0</v>
      </c>
    </row>
    <row r="19" spans="1:8" ht="12" customHeight="1">
      <c r="A19" s="125"/>
      <c r="B19" s="533"/>
      <c r="C19" s="533"/>
      <c r="D19" s="533"/>
      <c r="E19" s="533"/>
      <c r="F19" s="7"/>
    </row>
    <row r="20" spans="1:8" ht="12" customHeight="1">
      <c r="A20" s="4" t="s">
        <v>641</v>
      </c>
      <c r="B20" s="89"/>
      <c r="C20" s="89"/>
      <c r="D20" s="89"/>
      <c r="E20" s="89"/>
      <c r="F20" s="89"/>
    </row>
    <row r="21" spans="1:8" ht="12" customHeight="1">
      <c r="A21" s="144" t="s">
        <v>642</v>
      </c>
      <c r="B21" s="89"/>
      <c r="C21" s="89"/>
      <c r="D21" s="89"/>
      <c r="E21" s="89"/>
      <c r="F21" s="89"/>
    </row>
    <row r="22" spans="1:8" ht="12" customHeight="1">
      <c r="A22" s="142" t="s">
        <v>643</v>
      </c>
      <c r="B22" s="74">
        <v>110962</v>
      </c>
      <c r="C22" s="74">
        <v>142562</v>
      </c>
      <c r="D22" s="74">
        <v>146886</v>
      </c>
      <c r="E22" s="74">
        <v>147984</v>
      </c>
      <c r="F22" s="74">
        <v>150148</v>
      </c>
      <c r="G22" s="85"/>
      <c r="H22" s="85"/>
    </row>
    <row r="23" spans="1:8" ht="12" customHeight="1">
      <c r="A23" s="144" t="s">
        <v>1037</v>
      </c>
      <c r="B23" s="74"/>
      <c r="C23" s="74"/>
      <c r="D23" s="74"/>
      <c r="E23" s="74"/>
      <c r="F23" s="74"/>
    </row>
    <row r="24" spans="1:8" ht="12" customHeight="1">
      <c r="A24" s="142" t="s">
        <v>373</v>
      </c>
      <c r="B24" s="74">
        <v>143</v>
      </c>
      <c r="C24" s="74">
        <v>109</v>
      </c>
      <c r="D24" s="74">
        <v>189</v>
      </c>
      <c r="E24" s="74">
        <v>160</v>
      </c>
      <c r="F24" s="74">
        <v>289</v>
      </c>
    </row>
    <row r="25" spans="1:8" ht="12" customHeight="1">
      <c r="A25" s="142" t="s">
        <v>374</v>
      </c>
      <c r="B25" s="74">
        <v>90801</v>
      </c>
      <c r="C25" s="74">
        <v>113142</v>
      </c>
      <c r="D25" s="74">
        <v>119716</v>
      </c>
      <c r="E25" s="74">
        <v>120838</v>
      </c>
      <c r="F25" s="74">
        <v>119441</v>
      </c>
    </row>
    <row r="26" spans="1:8" ht="12" customHeight="1">
      <c r="A26" s="142" t="s">
        <v>375</v>
      </c>
      <c r="B26" s="74">
        <v>372</v>
      </c>
      <c r="C26" s="74">
        <v>926</v>
      </c>
      <c r="D26" s="74">
        <v>358</v>
      </c>
      <c r="E26" s="74">
        <v>566</v>
      </c>
      <c r="F26" s="74">
        <v>1798</v>
      </c>
    </row>
    <row r="27" spans="1:8" ht="12" customHeight="1">
      <c r="A27" s="142" t="s">
        <v>376</v>
      </c>
      <c r="B27" s="74">
        <v>4289</v>
      </c>
      <c r="C27" s="74">
        <v>4769</v>
      </c>
      <c r="D27" s="74">
        <v>4664</v>
      </c>
      <c r="E27" s="74">
        <v>4613</v>
      </c>
      <c r="F27" s="74">
        <v>5535</v>
      </c>
    </row>
    <row r="28" spans="1:8" ht="12" customHeight="1">
      <c r="A28" s="142" t="s">
        <v>377</v>
      </c>
      <c r="B28" s="74">
        <v>8425</v>
      </c>
      <c r="C28" s="74">
        <v>16153</v>
      </c>
      <c r="D28" s="74">
        <v>15303</v>
      </c>
      <c r="E28" s="74">
        <v>17492</v>
      </c>
      <c r="F28" s="74">
        <v>16452</v>
      </c>
    </row>
    <row r="29" spans="1:8" ht="12" customHeight="1">
      <c r="A29" s="142" t="s">
        <v>378</v>
      </c>
      <c r="B29" s="74">
        <v>709</v>
      </c>
      <c r="C29" s="74">
        <v>198</v>
      </c>
      <c r="D29" s="74">
        <v>74</v>
      </c>
      <c r="E29" s="74">
        <v>9</v>
      </c>
      <c r="F29" s="74">
        <v>388</v>
      </c>
    </row>
    <row r="30" spans="1:8" ht="12" customHeight="1">
      <c r="A30" s="142" t="s">
        <v>644</v>
      </c>
      <c r="B30" s="74">
        <v>6038</v>
      </c>
      <c r="C30" s="74">
        <v>6129</v>
      </c>
      <c r="D30" s="74">
        <v>5434</v>
      </c>
      <c r="E30" s="74">
        <v>3111</v>
      </c>
      <c r="F30" s="74">
        <v>4883</v>
      </c>
    </row>
    <row r="31" spans="1:8" ht="12" customHeight="1">
      <c r="A31" s="142" t="s">
        <v>379</v>
      </c>
      <c r="B31" s="74">
        <v>185</v>
      </c>
      <c r="C31" s="74">
        <v>1136</v>
      </c>
      <c r="D31" s="74">
        <v>1148</v>
      </c>
      <c r="E31" s="74">
        <v>1195</v>
      </c>
      <c r="F31" s="74">
        <v>1362</v>
      </c>
    </row>
    <row r="32" spans="1:8" ht="12" customHeight="1">
      <c r="A32" s="4" t="s">
        <v>690</v>
      </c>
      <c r="B32" s="173"/>
      <c r="C32" s="173"/>
      <c r="D32" s="173"/>
    </row>
    <row r="33" spans="1:4" ht="12" customHeight="1">
      <c r="A33" s="23" t="s">
        <v>1408</v>
      </c>
      <c r="B33" s="173"/>
      <c r="C33" s="173"/>
      <c r="D33" s="173"/>
    </row>
    <row r="34" spans="1:4" ht="12" customHeight="1">
      <c r="A34" s="23" t="s">
        <v>773</v>
      </c>
      <c r="B34" s="23"/>
      <c r="C34" s="23"/>
      <c r="D34" s="23"/>
    </row>
    <row r="35" spans="1:4" ht="12" customHeight="1"/>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workbookViewId="0">
      <selection activeCell="A8" sqref="A8"/>
    </sheetView>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343</v>
      </c>
    </row>
    <row r="2" spans="1:14" ht="12" customHeight="1">
      <c r="A2" s="31" t="s">
        <v>1368</v>
      </c>
      <c r="B2" s="31"/>
      <c r="C2" s="31"/>
      <c r="D2" s="31"/>
      <c r="E2" s="31"/>
      <c r="F2" s="31"/>
      <c r="G2" s="31"/>
      <c r="H2"/>
      <c r="I2"/>
      <c r="J2"/>
      <c r="K2"/>
    </row>
    <row r="3" spans="1:14" ht="12" customHeight="1"/>
    <row r="4" spans="1:14" ht="12" customHeight="1">
      <c r="A4" s="705" t="s">
        <v>1072</v>
      </c>
      <c r="B4" s="704" t="s">
        <v>616</v>
      </c>
      <c r="C4" s="704"/>
      <c r="D4" s="704"/>
      <c r="E4" s="704"/>
      <c r="F4" s="704"/>
      <c r="G4" s="702"/>
      <c r="H4" s="64"/>
      <c r="I4" s="64"/>
      <c r="J4" s="64"/>
      <c r="K4" s="64"/>
    </row>
    <row r="5" spans="1:14" ht="12" customHeight="1">
      <c r="A5" s="705"/>
      <c r="B5" s="709" t="s">
        <v>72</v>
      </c>
      <c r="C5" s="704" t="s">
        <v>617</v>
      </c>
      <c r="D5" s="704"/>
      <c r="E5" s="704"/>
      <c r="F5" s="704"/>
      <c r="G5" s="702"/>
      <c r="H5" s="64"/>
      <c r="I5" s="64"/>
      <c r="J5" s="64"/>
      <c r="K5" s="64"/>
    </row>
    <row r="6" spans="1:14" ht="24" customHeight="1">
      <c r="A6" s="705"/>
      <c r="B6" s="709"/>
      <c r="C6" s="305" t="s">
        <v>618</v>
      </c>
      <c r="D6" s="305" t="s">
        <v>619</v>
      </c>
      <c r="E6" s="305" t="s">
        <v>300</v>
      </c>
      <c r="F6" s="709" t="s">
        <v>301</v>
      </c>
      <c r="G6" s="710"/>
      <c r="H6" s="7"/>
      <c r="I6" s="7"/>
      <c r="J6" s="7"/>
      <c r="K6" s="7"/>
    </row>
    <row r="7" spans="1:14" ht="12" customHeight="1">
      <c r="A7" s="705"/>
      <c r="B7" s="709" t="s">
        <v>174</v>
      </c>
      <c r="C7" s="709"/>
      <c r="D7" s="709"/>
      <c r="E7" s="709"/>
      <c r="F7" s="709"/>
      <c r="G7" s="306" t="s">
        <v>630</v>
      </c>
      <c r="H7" s="7"/>
      <c r="I7" s="7"/>
      <c r="J7" s="7"/>
      <c r="K7" s="7"/>
    </row>
    <row r="8" spans="1:14" ht="12" customHeight="1">
      <c r="A8" s="64"/>
      <c r="B8" s="64"/>
      <c r="C8" s="7"/>
      <c r="D8" s="7"/>
      <c r="E8" s="7"/>
      <c r="F8" s="7"/>
      <c r="G8" s="7"/>
      <c r="H8" s="7"/>
      <c r="I8" s="7"/>
      <c r="J8" s="7"/>
      <c r="K8" s="7"/>
    </row>
    <row r="9" spans="1:14" ht="12" customHeight="1">
      <c r="A9" s="13">
        <v>2006</v>
      </c>
      <c r="B9" s="167">
        <v>1225967</v>
      </c>
      <c r="C9" s="167">
        <v>1032201</v>
      </c>
      <c r="D9" s="167">
        <v>190886</v>
      </c>
      <c r="E9" s="167">
        <v>2493</v>
      </c>
      <c r="F9" s="167">
        <v>387</v>
      </c>
      <c r="G9" s="608">
        <v>0.03</v>
      </c>
      <c r="H9" s="167"/>
      <c r="I9" s="167"/>
      <c r="J9" s="167"/>
      <c r="K9" s="167"/>
      <c r="L9" s="372"/>
      <c r="M9" s="373"/>
      <c r="N9" s="373"/>
    </row>
    <row r="10" spans="1:14" ht="12" customHeight="1">
      <c r="A10" s="13">
        <v>2007</v>
      </c>
      <c r="B10" s="167">
        <v>1228621</v>
      </c>
      <c r="C10" s="167">
        <v>1015675</v>
      </c>
      <c r="D10" s="167">
        <v>208062</v>
      </c>
      <c r="E10" s="167">
        <v>4178</v>
      </c>
      <c r="F10" s="167">
        <v>706</v>
      </c>
      <c r="G10" s="608">
        <v>0.06</v>
      </c>
      <c r="H10" s="167"/>
      <c r="I10" s="167"/>
      <c r="J10" s="167"/>
      <c r="K10" s="167"/>
      <c r="L10" s="372"/>
      <c r="M10" s="373"/>
      <c r="N10" s="373"/>
    </row>
    <row r="11" spans="1:14" ht="12" customHeight="1">
      <c r="A11" s="13">
        <v>2008</v>
      </c>
      <c r="B11" s="167">
        <v>1091164</v>
      </c>
      <c r="C11" s="167">
        <v>888110</v>
      </c>
      <c r="D11" s="167">
        <v>196221</v>
      </c>
      <c r="E11" s="167">
        <v>5697</v>
      </c>
      <c r="F11" s="167">
        <v>1136</v>
      </c>
      <c r="G11" s="608">
        <v>0.1</v>
      </c>
      <c r="H11" s="167"/>
      <c r="I11" s="167"/>
      <c r="J11" s="167"/>
      <c r="K11" s="167"/>
      <c r="L11" s="372"/>
      <c r="M11" s="373"/>
      <c r="N11" s="373"/>
    </row>
    <row r="12" spans="1:14" ht="12" customHeight="1">
      <c r="A12" s="13">
        <v>2009</v>
      </c>
      <c r="B12" s="167">
        <v>1088221</v>
      </c>
      <c r="C12" s="167">
        <v>878637</v>
      </c>
      <c r="D12" s="167">
        <v>199122</v>
      </c>
      <c r="E12" s="167">
        <v>8910</v>
      </c>
      <c r="F12" s="167">
        <v>1552</v>
      </c>
      <c r="G12" s="608">
        <v>0.14000000000000001</v>
      </c>
      <c r="H12" s="167"/>
      <c r="I12" s="167"/>
      <c r="J12" s="167"/>
      <c r="K12" s="167"/>
      <c r="L12" s="372"/>
      <c r="M12" s="373"/>
      <c r="N12" s="373"/>
    </row>
    <row r="13" spans="1:14" ht="12" customHeight="1">
      <c r="A13" s="13">
        <v>2010</v>
      </c>
      <c r="B13" s="167">
        <v>1105732</v>
      </c>
      <c r="C13" s="167">
        <v>884409</v>
      </c>
      <c r="D13" s="167">
        <v>207880</v>
      </c>
      <c r="E13" s="167">
        <v>11402</v>
      </c>
      <c r="F13" s="167">
        <v>2041</v>
      </c>
      <c r="G13" s="608">
        <v>0.18</v>
      </c>
      <c r="H13" s="167"/>
      <c r="I13" s="167"/>
      <c r="J13" s="167"/>
      <c r="K13" s="167"/>
      <c r="L13" s="372"/>
      <c r="M13" s="373"/>
      <c r="N13" s="373"/>
    </row>
    <row r="14" spans="1:14" ht="12" customHeight="1">
      <c r="A14" s="13">
        <v>2011</v>
      </c>
      <c r="B14" s="167">
        <v>1120360</v>
      </c>
      <c r="C14" s="167">
        <v>888654</v>
      </c>
      <c r="D14" s="167">
        <v>215764</v>
      </c>
      <c r="E14" s="167">
        <v>13245</v>
      </c>
      <c r="F14" s="167">
        <v>2697</v>
      </c>
      <c r="G14" s="608">
        <v>0.24</v>
      </c>
      <c r="H14" s="167"/>
      <c r="I14" s="167"/>
      <c r="J14" s="167"/>
      <c r="K14" s="167"/>
      <c r="L14" s="372"/>
      <c r="M14" s="373"/>
      <c r="N14" s="373"/>
    </row>
    <row r="15" spans="1:14" ht="12" customHeight="1">
      <c r="A15" s="13">
        <v>2012</v>
      </c>
      <c r="B15" s="167">
        <v>1135704</v>
      </c>
      <c r="C15" s="167">
        <v>886562</v>
      </c>
      <c r="D15" s="167">
        <v>230836</v>
      </c>
      <c r="E15" s="167">
        <v>14876</v>
      </c>
      <c r="F15" s="167">
        <v>3430</v>
      </c>
      <c r="G15" s="608">
        <v>0.3</v>
      </c>
      <c r="H15" s="167"/>
      <c r="I15" s="167"/>
      <c r="J15" s="167"/>
      <c r="K15" s="167"/>
      <c r="L15" s="372"/>
      <c r="M15" s="373"/>
      <c r="N15" s="373"/>
    </row>
    <row r="16" spans="1:14" s="298" customFormat="1" ht="12" customHeight="1">
      <c r="A16" s="13">
        <v>2013</v>
      </c>
      <c r="B16" s="167">
        <v>1149520</v>
      </c>
      <c r="C16" s="167">
        <v>879752</v>
      </c>
      <c r="D16" s="167">
        <v>248543</v>
      </c>
      <c r="E16" s="167">
        <v>16568</v>
      </c>
      <c r="F16" s="167">
        <v>4657</v>
      </c>
      <c r="G16" s="608">
        <v>0.41</v>
      </c>
      <c r="H16" s="167"/>
      <c r="I16" s="167"/>
      <c r="J16" s="167"/>
      <c r="K16" s="167"/>
      <c r="L16" s="372"/>
      <c r="M16" s="373"/>
      <c r="N16" s="373"/>
    </row>
    <row r="17" spans="1:15" s="315" customFormat="1" ht="12" customHeight="1">
      <c r="A17" s="13">
        <v>2014</v>
      </c>
      <c r="B17" s="167">
        <v>1154106</v>
      </c>
      <c r="C17" s="167">
        <v>866100</v>
      </c>
      <c r="D17" s="167">
        <v>264358</v>
      </c>
      <c r="E17" s="167">
        <v>17268</v>
      </c>
      <c r="F17" s="167">
        <v>6380</v>
      </c>
      <c r="G17" s="608">
        <v>0.55000000000000004</v>
      </c>
      <c r="H17" s="167"/>
      <c r="I17" s="167"/>
      <c r="J17" s="167"/>
      <c r="K17" s="167"/>
      <c r="L17" s="372"/>
      <c r="M17" s="373"/>
      <c r="N17" s="373"/>
    </row>
    <row r="18" spans="1:15" s="367" customFormat="1" ht="12" customHeight="1">
      <c r="A18" s="13">
        <v>2015</v>
      </c>
      <c r="B18" s="167">
        <v>1165215</v>
      </c>
      <c r="C18" s="167">
        <v>859426</v>
      </c>
      <c r="D18" s="167">
        <v>280281</v>
      </c>
      <c r="E18" s="167">
        <v>17568</v>
      </c>
      <c r="F18" s="167">
        <v>7940</v>
      </c>
      <c r="G18" s="608">
        <v>0.68</v>
      </c>
      <c r="H18" s="167"/>
      <c r="I18" s="167"/>
      <c r="J18" s="167"/>
      <c r="K18" s="167"/>
      <c r="L18" s="372"/>
      <c r="M18" s="373"/>
      <c r="N18" s="373"/>
    </row>
    <row r="19" spans="1:15" s="464" customFormat="1" ht="12" customHeight="1">
      <c r="A19" s="13">
        <v>2016</v>
      </c>
      <c r="B19" s="167">
        <v>1178417</v>
      </c>
      <c r="C19" s="167">
        <v>854691</v>
      </c>
      <c r="D19" s="167">
        <v>296399</v>
      </c>
      <c r="E19" s="167">
        <v>17429</v>
      </c>
      <c r="F19" s="167">
        <v>9898</v>
      </c>
      <c r="G19" s="608">
        <v>0.84</v>
      </c>
      <c r="H19" s="167"/>
      <c r="I19" s="167"/>
      <c r="J19" s="167"/>
      <c r="K19" s="167"/>
      <c r="L19" s="372"/>
      <c r="M19" s="373"/>
      <c r="N19" s="373"/>
      <c r="O19" s="373"/>
    </row>
    <row r="20" spans="1:15" s="532" customFormat="1" ht="12" customHeight="1">
      <c r="A20" s="13">
        <v>2017</v>
      </c>
      <c r="B20" s="167">
        <v>1195149</v>
      </c>
      <c r="C20" s="167">
        <v>856846</v>
      </c>
      <c r="D20" s="167">
        <v>309048</v>
      </c>
      <c r="E20" s="167">
        <v>16749</v>
      </c>
      <c r="F20" s="167">
        <v>12506</v>
      </c>
      <c r="G20" s="608">
        <v>1.05</v>
      </c>
      <c r="H20" s="167"/>
      <c r="I20" s="167"/>
      <c r="J20" s="167"/>
      <c r="K20" s="167"/>
      <c r="L20" s="372"/>
      <c r="M20" s="373"/>
      <c r="N20" s="373"/>
      <c r="O20" s="373"/>
    </row>
    <row r="21" spans="1:15" s="576" customFormat="1" ht="12" customHeight="1">
      <c r="A21" s="13">
        <v>2018</v>
      </c>
      <c r="B21" s="167">
        <v>1202829</v>
      </c>
      <c r="C21" s="167">
        <v>863140</v>
      </c>
      <c r="D21" s="167">
        <v>307976</v>
      </c>
      <c r="E21" s="167">
        <v>15984</v>
      </c>
      <c r="F21" s="167">
        <v>15729</v>
      </c>
      <c r="G21" s="608">
        <v>1.3076671746357962</v>
      </c>
      <c r="H21" s="167"/>
      <c r="I21" s="167"/>
      <c r="J21" s="167"/>
      <c r="K21" s="167"/>
      <c r="L21" s="372"/>
      <c r="M21" s="373"/>
      <c r="N21" s="373"/>
      <c r="O21" s="373"/>
    </row>
    <row r="22" spans="1:15" s="642" customFormat="1" ht="12" customHeight="1">
      <c r="A22" s="13">
        <v>2019</v>
      </c>
      <c r="B22" s="167">
        <v>1210790</v>
      </c>
      <c r="C22" s="167">
        <v>875664</v>
      </c>
      <c r="D22" s="167">
        <v>298450</v>
      </c>
      <c r="E22" s="167">
        <v>15780</v>
      </c>
      <c r="F22" s="167">
        <v>20896</v>
      </c>
      <c r="G22" s="608">
        <v>1.725815376737502</v>
      </c>
      <c r="H22" s="167"/>
      <c r="I22" s="167"/>
      <c r="J22" s="167"/>
      <c r="K22" s="167"/>
      <c r="L22" s="372"/>
      <c r="M22" s="373"/>
      <c r="N22" s="373"/>
      <c r="O22" s="373"/>
    </row>
    <row r="23" spans="1:15" ht="12" customHeight="1">
      <c r="A23" s="13">
        <v>2020</v>
      </c>
      <c r="B23" s="167">
        <v>1221433</v>
      </c>
      <c r="C23" s="167">
        <v>886950</v>
      </c>
      <c r="D23" s="167">
        <v>288648</v>
      </c>
      <c r="E23" s="167">
        <v>15215</v>
      </c>
      <c r="F23" s="167">
        <v>30620</v>
      </c>
      <c r="G23" s="608">
        <v>2.5099999999999998</v>
      </c>
      <c r="H23" s="167"/>
      <c r="I23" s="167"/>
      <c r="J23" s="167"/>
      <c r="K23" s="167"/>
      <c r="L23" s="372"/>
      <c r="M23" s="373"/>
      <c r="N23" s="373"/>
      <c r="O23" s="373"/>
    </row>
    <row r="24" spans="1:15" ht="12" customHeight="1">
      <c r="A24" s="22" t="s">
        <v>690</v>
      </c>
      <c r="B24" s="10"/>
      <c r="C24" s="10"/>
      <c r="D24" s="10"/>
      <c r="E24" s="10"/>
      <c r="F24" s="10"/>
      <c r="G24" s="10"/>
      <c r="H24" s="10"/>
      <c r="I24" s="10"/>
      <c r="J24" s="10"/>
      <c r="K24" s="10"/>
    </row>
    <row r="25" spans="1:15" s="22" customFormat="1" ht="12" customHeight="1">
      <c r="A25" s="16" t="s">
        <v>624</v>
      </c>
      <c r="B25" s="8"/>
      <c r="C25" s="8"/>
      <c r="D25" s="8"/>
      <c r="E25" s="8"/>
      <c r="F25" s="8"/>
      <c r="G25" s="8"/>
      <c r="H25" s="10"/>
      <c r="I25" s="10"/>
      <c r="J25" s="10"/>
      <c r="K25" s="10"/>
    </row>
    <row r="26" spans="1:15" s="22" customFormat="1" ht="12" customHeight="1">
      <c r="A26" s="16" t="s">
        <v>302</v>
      </c>
      <c r="B26" s="8"/>
      <c r="C26" s="8"/>
      <c r="D26" s="8"/>
      <c r="E26" s="8"/>
      <c r="F26" s="8"/>
      <c r="G26" s="8"/>
      <c r="H26" s="10"/>
      <c r="I26" s="10"/>
      <c r="J26" s="10"/>
      <c r="K26" s="10"/>
    </row>
    <row r="27" spans="1:15" s="22" customFormat="1" ht="12" customHeight="1">
      <c r="A27" s="16" t="s">
        <v>597</v>
      </c>
      <c r="B27" s="16"/>
      <c r="C27" s="16"/>
      <c r="D27" s="16"/>
      <c r="E27" s="16"/>
      <c r="F27" s="16"/>
      <c r="G27" s="211"/>
      <c r="H27" s="63"/>
      <c r="I27" s="63"/>
      <c r="J27" s="63"/>
      <c r="K27" s="63"/>
    </row>
    <row r="28" spans="1:15" s="22" customFormat="1" ht="12" customHeight="1">
      <c r="A28" s="16" t="s">
        <v>536</v>
      </c>
      <c r="B28" s="25"/>
      <c r="C28" s="25"/>
      <c r="D28" s="25"/>
      <c r="E28" s="25"/>
      <c r="F28" s="25"/>
      <c r="G28" s="25"/>
      <c r="H28" s="25"/>
      <c r="I28" s="25"/>
      <c r="J28" s="25"/>
      <c r="K28" s="25"/>
    </row>
    <row r="29" spans="1:15" ht="12" customHeight="1"/>
    <row r="30" spans="1:15" ht="12" customHeight="1">
      <c r="A30" s="31" t="s">
        <v>1369</v>
      </c>
      <c r="B30" s="31"/>
      <c r="C30" s="31"/>
      <c r="D30" s="31"/>
      <c r="E30" s="31"/>
      <c r="F30" s="31"/>
      <c r="G30" s="31"/>
      <c r="H30" s="31"/>
      <c r="I30" s="31"/>
      <c r="J30" s="31"/>
    </row>
    <row r="31" spans="1:15" ht="12" customHeight="1"/>
    <row r="32" spans="1:15" ht="12" customHeight="1">
      <c r="A32" s="705" t="s">
        <v>1072</v>
      </c>
      <c r="B32" s="709" t="s">
        <v>303</v>
      </c>
      <c r="C32" s="704" t="s">
        <v>304</v>
      </c>
      <c r="D32" s="704"/>
      <c r="E32" s="704"/>
      <c r="F32" s="704"/>
      <c r="G32" s="704"/>
      <c r="H32" s="704"/>
      <c r="I32" s="704"/>
      <c r="J32" s="704"/>
      <c r="K32" s="702"/>
    </row>
    <row r="33" spans="1:14" ht="12" customHeight="1">
      <c r="A33" s="705"/>
      <c r="B33" s="709"/>
      <c r="C33" s="709" t="s">
        <v>17</v>
      </c>
      <c r="D33" s="709"/>
      <c r="E33" s="709" t="s">
        <v>305</v>
      </c>
      <c r="F33" s="709"/>
      <c r="G33" s="709"/>
      <c r="H33" s="709"/>
      <c r="I33" s="709"/>
      <c r="J33" s="709"/>
      <c r="K33" s="710"/>
    </row>
    <row r="34" spans="1:14" ht="30" customHeight="1">
      <c r="A34" s="705"/>
      <c r="B34" s="709"/>
      <c r="C34" s="709"/>
      <c r="D34" s="709"/>
      <c r="E34" s="305" t="s">
        <v>620</v>
      </c>
      <c r="F34" s="305" t="s">
        <v>621</v>
      </c>
      <c r="G34" s="305" t="s">
        <v>622</v>
      </c>
      <c r="H34" s="305" t="s">
        <v>623</v>
      </c>
      <c r="I34" s="305" t="s">
        <v>675</v>
      </c>
      <c r="J34" s="305" t="s">
        <v>306</v>
      </c>
      <c r="K34" s="306" t="s">
        <v>307</v>
      </c>
    </row>
    <row r="35" spans="1:14" ht="12" customHeight="1">
      <c r="A35" s="705"/>
      <c r="B35" s="709" t="s">
        <v>174</v>
      </c>
      <c r="C35" s="709"/>
      <c r="D35" s="305" t="s">
        <v>630</v>
      </c>
      <c r="E35" s="709" t="s">
        <v>174</v>
      </c>
      <c r="F35" s="709"/>
      <c r="G35" s="709"/>
      <c r="H35" s="709"/>
      <c r="I35" s="709"/>
      <c r="J35" s="709"/>
      <c r="K35" s="710"/>
    </row>
    <row r="36" spans="1:14" ht="12" customHeight="1">
      <c r="A36" s="64"/>
      <c r="B36" s="7"/>
      <c r="C36" s="7"/>
      <c r="D36" s="7"/>
      <c r="E36" s="7"/>
      <c r="F36" s="7"/>
      <c r="G36" s="7"/>
      <c r="H36" s="7"/>
      <c r="I36" s="7"/>
      <c r="J36" s="7"/>
      <c r="K36" s="7"/>
    </row>
    <row r="37" spans="1:14" ht="12" customHeight="1">
      <c r="A37" s="13">
        <v>2006</v>
      </c>
      <c r="B37" s="167">
        <v>1225967</v>
      </c>
      <c r="C37" s="167">
        <v>1199779</v>
      </c>
      <c r="D37" s="608">
        <v>97.863890300473017</v>
      </c>
      <c r="E37" s="169">
        <v>348034</v>
      </c>
      <c r="F37" s="169">
        <v>208854</v>
      </c>
      <c r="G37" s="169">
        <v>398950</v>
      </c>
      <c r="H37" s="169">
        <v>219884</v>
      </c>
      <c r="I37" s="169" t="s">
        <v>83</v>
      </c>
      <c r="J37" s="169" t="s">
        <v>83</v>
      </c>
      <c r="K37" s="169" t="s">
        <v>83</v>
      </c>
    </row>
    <row r="38" spans="1:14" ht="12" customHeight="1">
      <c r="A38" s="13">
        <v>2007</v>
      </c>
      <c r="B38" s="167">
        <v>1228621</v>
      </c>
      <c r="C38" s="167">
        <v>1205331</v>
      </c>
      <c r="D38" s="608">
        <v>98.104378811692129</v>
      </c>
      <c r="E38" s="169">
        <v>290582</v>
      </c>
      <c r="F38" s="169">
        <v>378067</v>
      </c>
      <c r="G38" s="169">
        <v>222349</v>
      </c>
      <c r="H38" s="169">
        <v>295816</v>
      </c>
      <c r="I38" s="169" t="s">
        <v>83</v>
      </c>
      <c r="J38" s="169" t="s">
        <v>83</v>
      </c>
      <c r="K38" s="169" t="s">
        <v>83</v>
      </c>
    </row>
    <row r="39" spans="1:14" ht="12" customHeight="1">
      <c r="A39" s="13">
        <v>2008</v>
      </c>
      <c r="B39" s="167">
        <v>1091164</v>
      </c>
      <c r="C39" s="167">
        <v>1075152</v>
      </c>
      <c r="D39" s="608">
        <v>98.53257622135628</v>
      </c>
      <c r="E39" s="169">
        <v>168787</v>
      </c>
      <c r="F39" s="169">
        <v>344163</v>
      </c>
      <c r="G39" s="169">
        <v>205748</v>
      </c>
      <c r="H39" s="169">
        <v>347960</v>
      </c>
      <c r="I39" s="169" t="s">
        <v>83</v>
      </c>
      <c r="J39" s="169" t="s">
        <v>83</v>
      </c>
      <c r="K39" s="169" t="s">
        <v>83</v>
      </c>
    </row>
    <row r="40" spans="1:14" ht="12" customHeight="1">
      <c r="A40" s="13">
        <v>2009</v>
      </c>
      <c r="B40" s="167">
        <v>1088221</v>
      </c>
      <c r="C40" s="167">
        <v>1074360</v>
      </c>
      <c r="D40" s="608">
        <v>98.726269755867605</v>
      </c>
      <c r="E40" s="169">
        <v>139758</v>
      </c>
      <c r="F40" s="169">
        <v>326634</v>
      </c>
      <c r="G40" s="169">
        <v>200261</v>
      </c>
      <c r="H40" s="169">
        <v>400828</v>
      </c>
      <c r="I40" s="169">
        <v>1781</v>
      </c>
      <c r="J40" s="169" t="s">
        <v>83</v>
      </c>
      <c r="K40" s="169" t="s">
        <v>83</v>
      </c>
    </row>
    <row r="41" spans="1:14" ht="12" customHeight="1">
      <c r="A41" s="13">
        <v>2010</v>
      </c>
      <c r="B41" s="167">
        <v>1105732</v>
      </c>
      <c r="C41" s="167">
        <v>1092396</v>
      </c>
      <c r="D41" s="608">
        <v>98.7939211309793</v>
      </c>
      <c r="E41" s="169">
        <v>108155</v>
      </c>
      <c r="F41" s="169">
        <v>293310</v>
      </c>
      <c r="G41" s="169">
        <v>199221</v>
      </c>
      <c r="H41" s="169">
        <v>460249</v>
      </c>
      <c r="I41" s="169">
        <v>27517</v>
      </c>
      <c r="J41" s="169">
        <v>72</v>
      </c>
      <c r="K41" s="169">
        <v>3872</v>
      </c>
    </row>
    <row r="42" spans="1:14" ht="12" customHeight="1">
      <c r="A42" s="13">
        <v>2011</v>
      </c>
      <c r="B42" s="167">
        <v>1120360</v>
      </c>
      <c r="C42" s="167">
        <v>1107254</v>
      </c>
      <c r="D42" s="608">
        <v>98.830197436538256</v>
      </c>
      <c r="E42" s="169">
        <v>88769</v>
      </c>
      <c r="F42" s="169">
        <v>275063</v>
      </c>
      <c r="G42" s="169">
        <v>193883</v>
      </c>
      <c r="H42" s="169">
        <v>470763</v>
      </c>
      <c r="I42" s="169">
        <v>75243</v>
      </c>
      <c r="J42" s="169">
        <v>286</v>
      </c>
      <c r="K42" s="169">
        <v>3247</v>
      </c>
    </row>
    <row r="43" spans="1:14" ht="12" customHeight="1">
      <c r="A43" s="13">
        <v>2012</v>
      </c>
      <c r="B43" s="167">
        <v>1135704</v>
      </c>
      <c r="C43" s="167">
        <v>1122410</v>
      </c>
      <c r="D43" s="608">
        <v>98.83</v>
      </c>
      <c r="E43" s="169">
        <v>71138</v>
      </c>
      <c r="F43" s="169">
        <v>253535</v>
      </c>
      <c r="G43" s="169">
        <v>186186</v>
      </c>
      <c r="H43" s="169">
        <v>457691</v>
      </c>
      <c r="I43" s="169">
        <v>150419</v>
      </c>
      <c r="J43" s="169">
        <v>536</v>
      </c>
      <c r="K43" s="169">
        <v>2905</v>
      </c>
    </row>
    <row r="44" spans="1:14" s="298" customFormat="1" ht="12" customHeight="1">
      <c r="A44" s="13">
        <v>2013</v>
      </c>
      <c r="B44" s="167">
        <v>1149520</v>
      </c>
      <c r="C44" s="167">
        <v>1135854</v>
      </c>
      <c r="D44" s="608">
        <v>98.81</v>
      </c>
      <c r="E44" s="169">
        <v>56948</v>
      </c>
      <c r="F44" s="169">
        <v>227817</v>
      </c>
      <c r="G44" s="169">
        <v>177838</v>
      </c>
      <c r="H44" s="169">
        <v>445819</v>
      </c>
      <c r="I44" s="169">
        <v>222607</v>
      </c>
      <c r="J44" s="169">
        <v>2204</v>
      </c>
      <c r="K44" s="169">
        <v>2621</v>
      </c>
    </row>
    <row r="45" spans="1:14" s="315" customFormat="1" ht="12" customHeight="1">
      <c r="A45" s="13">
        <v>2014</v>
      </c>
      <c r="B45" s="167">
        <v>1154106</v>
      </c>
      <c r="C45" s="167">
        <v>1139814</v>
      </c>
      <c r="D45" s="608">
        <v>98.76</v>
      </c>
      <c r="E45" s="169">
        <v>45257</v>
      </c>
      <c r="F45" s="169">
        <v>199495</v>
      </c>
      <c r="G45" s="169">
        <v>168162</v>
      </c>
      <c r="H45" s="169">
        <v>434098</v>
      </c>
      <c r="I45" s="169">
        <v>281066</v>
      </c>
      <c r="J45" s="169">
        <v>9306</v>
      </c>
      <c r="K45" s="169">
        <v>2430</v>
      </c>
    </row>
    <row r="46" spans="1:14" s="367" customFormat="1" ht="12" customHeight="1">
      <c r="A46" s="13">
        <v>2015</v>
      </c>
      <c r="B46" s="167">
        <v>1165215</v>
      </c>
      <c r="C46" s="167">
        <v>1150392</v>
      </c>
      <c r="D46" s="608">
        <v>98.73</v>
      </c>
      <c r="E46" s="169">
        <v>36806</v>
      </c>
      <c r="F46" s="169">
        <v>174647</v>
      </c>
      <c r="G46" s="169">
        <v>157555</v>
      </c>
      <c r="H46" s="169">
        <v>421673</v>
      </c>
      <c r="I46" s="169">
        <v>329153</v>
      </c>
      <c r="J46" s="169">
        <v>28070</v>
      </c>
      <c r="K46" s="169">
        <v>2488</v>
      </c>
    </row>
    <row r="47" spans="1:14" s="464" customFormat="1" ht="12" customHeight="1">
      <c r="A47" s="13">
        <v>2016</v>
      </c>
      <c r="B47" s="167">
        <v>1178417</v>
      </c>
      <c r="C47" s="169">
        <v>1162618</v>
      </c>
      <c r="D47" s="608">
        <v>98.66</v>
      </c>
      <c r="E47" s="169">
        <v>30721</v>
      </c>
      <c r="F47" s="169">
        <v>151390</v>
      </c>
      <c r="G47" s="169">
        <v>145941</v>
      </c>
      <c r="H47" s="169">
        <v>405673</v>
      </c>
      <c r="I47" s="169">
        <v>342831</v>
      </c>
      <c r="J47" s="169">
        <v>83363</v>
      </c>
      <c r="K47" s="169">
        <v>2699</v>
      </c>
      <c r="M47" s="373"/>
      <c r="N47" s="373"/>
    </row>
    <row r="48" spans="1:14" s="532" customFormat="1" ht="12" customHeight="1">
      <c r="A48" s="13">
        <v>2017</v>
      </c>
      <c r="B48" s="167">
        <v>1195149</v>
      </c>
      <c r="C48" s="169">
        <v>1178694</v>
      </c>
      <c r="D48" s="608">
        <v>98.62</v>
      </c>
      <c r="E48" s="169">
        <v>26144</v>
      </c>
      <c r="F48" s="169">
        <v>131596</v>
      </c>
      <c r="G48" s="169">
        <v>133527</v>
      </c>
      <c r="H48" s="169">
        <v>388045</v>
      </c>
      <c r="I48" s="169">
        <v>329256</v>
      </c>
      <c r="J48" s="169">
        <v>167136</v>
      </c>
      <c r="K48" s="169">
        <v>2990</v>
      </c>
      <c r="M48" s="373"/>
      <c r="N48" s="373"/>
    </row>
    <row r="49" spans="1:14" s="576" customFormat="1" ht="12" customHeight="1">
      <c r="A49" s="13">
        <v>2018</v>
      </c>
      <c r="B49" s="167">
        <v>1202829</v>
      </c>
      <c r="C49" s="169">
        <v>1185878</v>
      </c>
      <c r="D49" s="608">
        <v>98.59</v>
      </c>
      <c r="E49" s="169">
        <v>22417</v>
      </c>
      <c r="F49" s="169">
        <v>112777</v>
      </c>
      <c r="G49" s="169">
        <v>119537</v>
      </c>
      <c r="H49" s="169">
        <v>366516</v>
      </c>
      <c r="I49" s="169">
        <v>311836</v>
      </c>
      <c r="J49" s="169">
        <v>249216</v>
      </c>
      <c r="K49" s="169">
        <v>3579</v>
      </c>
      <c r="M49" s="373"/>
      <c r="N49" s="373"/>
    </row>
    <row r="50" spans="1:14" s="642" customFormat="1" ht="12" customHeight="1">
      <c r="A50" s="13">
        <v>2019</v>
      </c>
      <c r="B50" s="167">
        <v>1210790</v>
      </c>
      <c r="C50" s="169">
        <v>1193773</v>
      </c>
      <c r="D50" s="608">
        <v>98.594553968896335</v>
      </c>
      <c r="E50" s="169">
        <v>19558</v>
      </c>
      <c r="F50" s="169">
        <v>96731</v>
      </c>
      <c r="G50" s="169">
        <v>105703</v>
      </c>
      <c r="H50" s="169">
        <v>344668</v>
      </c>
      <c r="I50" s="169">
        <v>296668</v>
      </c>
      <c r="J50" s="169">
        <v>325178</v>
      </c>
      <c r="K50" s="169">
        <v>5267</v>
      </c>
      <c r="M50" s="373"/>
      <c r="N50" s="373"/>
    </row>
    <row r="51" spans="1:14" ht="12" customHeight="1">
      <c r="A51" s="13">
        <v>2020</v>
      </c>
      <c r="B51" s="167">
        <v>1221433</v>
      </c>
      <c r="C51" s="169">
        <v>1203532</v>
      </c>
      <c r="D51" s="608">
        <v>98.53</v>
      </c>
      <c r="E51" s="169">
        <v>17262</v>
      </c>
      <c r="F51" s="169">
        <v>82664</v>
      </c>
      <c r="G51" s="169">
        <v>93049</v>
      </c>
      <c r="H51" s="169">
        <v>322868</v>
      </c>
      <c r="I51" s="169">
        <v>281796</v>
      </c>
      <c r="J51" s="169">
        <v>398226</v>
      </c>
      <c r="K51" s="169">
        <v>7667</v>
      </c>
      <c r="M51" s="373"/>
      <c r="N51" s="373"/>
    </row>
    <row r="52" spans="1:14" ht="12" customHeight="1">
      <c r="A52" s="22" t="s">
        <v>690</v>
      </c>
      <c r="B52" s="10"/>
      <c r="C52" s="10"/>
      <c r="D52" s="10"/>
      <c r="E52" s="10"/>
      <c r="F52" s="10"/>
    </row>
    <row r="53" spans="1:14" s="22" customFormat="1" ht="12" customHeight="1">
      <c r="A53" s="16" t="s">
        <v>624</v>
      </c>
      <c r="B53" s="8"/>
      <c r="C53" s="8"/>
      <c r="D53" s="8"/>
      <c r="E53" s="8"/>
      <c r="F53" s="8"/>
    </row>
    <row r="54" spans="1:14" s="22" customFormat="1" ht="20.100000000000001" customHeight="1">
      <c r="A54" s="708" t="s">
        <v>308</v>
      </c>
      <c r="B54" s="708"/>
      <c r="C54" s="708"/>
      <c r="D54" s="708"/>
      <c r="E54" s="708"/>
      <c r="F54" s="708"/>
      <c r="G54" s="708"/>
      <c r="H54" s="708"/>
      <c r="I54" s="708"/>
      <c r="J54" s="708"/>
      <c r="K54" s="708"/>
    </row>
    <row r="55" spans="1:14" s="22" customFormat="1" ht="12" customHeight="1">
      <c r="A55" s="16" t="s">
        <v>597</v>
      </c>
      <c r="B55" s="16"/>
      <c r="C55" s="16"/>
      <c r="D55" s="16"/>
      <c r="E55" s="16"/>
      <c r="F55" s="16"/>
    </row>
    <row r="56" spans="1:14" ht="12" customHeight="1"/>
    <row r="57" spans="1:14" ht="12" customHeight="1"/>
    <row r="58" spans="1:14" ht="12" customHeight="1"/>
    <row r="59" spans="1:14" ht="12" customHeight="1"/>
    <row r="60" spans="1:14" ht="12" customHeight="1"/>
    <row r="61" spans="1:14" ht="12" customHeight="1"/>
    <row r="62" spans="1:14" ht="12" customHeight="1"/>
    <row r="63" spans="1:14" ht="12" customHeight="1"/>
    <row r="64" spans="1:1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sheetData>
  <mergeCells count="14">
    <mergeCell ref="C33:D34"/>
    <mergeCell ref="E33:K33"/>
    <mergeCell ref="E35:K35"/>
    <mergeCell ref="A54:K54"/>
    <mergeCell ref="A32:A35"/>
    <mergeCell ref="C32:K32"/>
    <mergeCell ref="B32:B34"/>
    <mergeCell ref="B35:C35"/>
    <mergeCell ref="A4:A7"/>
    <mergeCell ref="B4:G4"/>
    <mergeCell ref="C5:G5"/>
    <mergeCell ref="F6:G6"/>
    <mergeCell ref="B5:B6"/>
    <mergeCell ref="B7:F7"/>
  </mergeCells>
  <phoneticPr fontId="6" type="noConversion"/>
  <hyperlinks>
    <hyperlink ref="A2:G2" location="Inhaltsverzeichnis!A187" display="3.3.1 Bestand an Personenkraftwagen 2006 – 2013 nach Kraftstoffarten"/>
    <hyperlink ref="A30:J30"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activeCell="A7" sqref="A7"/>
    </sheetView>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343</v>
      </c>
    </row>
    <row r="2" spans="1:11" ht="24" customHeight="1">
      <c r="A2" s="723" t="s">
        <v>1370</v>
      </c>
      <c r="B2" s="723"/>
      <c r="C2" s="723"/>
      <c r="D2" s="723"/>
      <c r="E2" s="723"/>
      <c r="F2" s="723"/>
      <c r="G2" s="723"/>
      <c r="H2" s="723"/>
      <c r="I2" s="723"/>
      <c r="J2" s="723"/>
      <c r="K2" s="723"/>
    </row>
    <row r="3" spans="1:11" ht="12" customHeight="1"/>
    <row r="4" spans="1:11" ht="12" customHeight="1">
      <c r="A4" s="705" t="s">
        <v>1035</v>
      </c>
      <c r="B4" s="709" t="s">
        <v>344</v>
      </c>
      <c r="C4" s="709" t="s">
        <v>727</v>
      </c>
      <c r="D4" s="704" t="s">
        <v>673</v>
      </c>
      <c r="E4" s="704"/>
      <c r="F4" s="704"/>
      <c r="G4" s="704"/>
      <c r="H4" s="704"/>
      <c r="I4" s="709" t="s">
        <v>728</v>
      </c>
      <c r="J4" s="704" t="s">
        <v>673</v>
      </c>
      <c r="K4" s="702"/>
    </row>
    <row r="5" spans="1:11" ht="24" customHeight="1">
      <c r="A5" s="705"/>
      <c r="B5" s="709"/>
      <c r="C5" s="709"/>
      <c r="D5" s="709" t="s">
        <v>729</v>
      </c>
      <c r="E5" s="704"/>
      <c r="F5" s="709" t="s">
        <v>730</v>
      </c>
      <c r="G5" s="709" t="s">
        <v>731</v>
      </c>
      <c r="H5" s="709" t="s">
        <v>347</v>
      </c>
      <c r="I5" s="709"/>
      <c r="J5" s="709" t="s">
        <v>732</v>
      </c>
      <c r="K5" s="710" t="s">
        <v>733</v>
      </c>
    </row>
    <row r="6" spans="1:11" ht="60" customHeight="1">
      <c r="A6" s="705"/>
      <c r="B6" s="709"/>
      <c r="C6" s="709"/>
      <c r="D6" s="47" t="s">
        <v>734</v>
      </c>
      <c r="E6" s="47" t="s">
        <v>735</v>
      </c>
      <c r="F6" s="709"/>
      <c r="G6" s="709"/>
      <c r="H6" s="709"/>
      <c r="I6" s="709"/>
      <c r="J6" s="709"/>
      <c r="K6" s="710"/>
    </row>
    <row r="7" spans="1:11" ht="12" customHeight="1">
      <c r="A7" s="72"/>
      <c r="B7" s="7"/>
      <c r="C7" s="7"/>
      <c r="D7" s="7"/>
      <c r="E7" s="7"/>
      <c r="F7" s="7"/>
      <c r="G7" s="7"/>
      <c r="H7" s="7"/>
      <c r="I7" s="7"/>
      <c r="J7" s="7"/>
      <c r="K7" s="7"/>
    </row>
    <row r="8" spans="1:11" ht="12" customHeight="1">
      <c r="A8" s="13">
        <v>2000</v>
      </c>
      <c r="B8" s="93">
        <v>33</v>
      </c>
      <c r="C8" s="93">
        <v>33</v>
      </c>
      <c r="D8" s="93">
        <v>24</v>
      </c>
      <c r="E8" s="93">
        <v>26</v>
      </c>
      <c r="F8" s="93">
        <v>5</v>
      </c>
      <c r="G8" s="93">
        <v>31</v>
      </c>
      <c r="H8" s="93">
        <v>3</v>
      </c>
      <c r="I8" s="93">
        <v>25</v>
      </c>
      <c r="J8" s="93">
        <v>19</v>
      </c>
      <c r="K8" s="93">
        <v>5</v>
      </c>
    </row>
    <row r="9" spans="1:11" ht="12" customHeight="1">
      <c r="A9" s="13">
        <v>2001</v>
      </c>
      <c r="B9" s="93">
        <v>29</v>
      </c>
      <c r="C9" s="93">
        <v>29</v>
      </c>
      <c r="D9" s="93">
        <v>11</v>
      </c>
      <c r="E9" s="93">
        <v>9</v>
      </c>
      <c r="F9" s="93">
        <v>5</v>
      </c>
      <c r="G9" s="93">
        <v>22</v>
      </c>
      <c r="H9" s="93">
        <v>2</v>
      </c>
      <c r="I9" s="93">
        <v>28</v>
      </c>
      <c r="J9" s="93">
        <v>14</v>
      </c>
      <c r="K9" s="93">
        <v>1</v>
      </c>
    </row>
    <row r="10" spans="1:11" ht="12" customHeight="1">
      <c r="A10" s="13">
        <v>2002</v>
      </c>
      <c r="B10" s="93">
        <v>39</v>
      </c>
      <c r="C10" s="93">
        <v>39</v>
      </c>
      <c r="D10" s="93">
        <v>18</v>
      </c>
      <c r="E10" s="93">
        <v>11</v>
      </c>
      <c r="F10" s="93">
        <v>2</v>
      </c>
      <c r="G10" s="93">
        <v>31</v>
      </c>
      <c r="H10" s="93" t="s">
        <v>1052</v>
      </c>
      <c r="I10" s="93">
        <v>36</v>
      </c>
      <c r="J10" s="93">
        <v>27</v>
      </c>
      <c r="K10" s="93">
        <v>2</v>
      </c>
    </row>
    <row r="11" spans="1:11" ht="12" customHeight="1">
      <c r="A11" s="13">
        <v>2003</v>
      </c>
      <c r="B11" s="93">
        <v>35</v>
      </c>
      <c r="C11" s="93">
        <v>35</v>
      </c>
      <c r="D11" s="93">
        <v>15</v>
      </c>
      <c r="E11" s="93">
        <v>9</v>
      </c>
      <c r="F11" s="93">
        <v>5</v>
      </c>
      <c r="G11" s="93">
        <v>24</v>
      </c>
      <c r="H11" s="93">
        <v>1</v>
      </c>
      <c r="I11" s="93">
        <v>28</v>
      </c>
      <c r="J11" s="93">
        <v>15</v>
      </c>
      <c r="K11" s="93" t="s">
        <v>1052</v>
      </c>
    </row>
    <row r="12" spans="1:11" ht="12" customHeight="1">
      <c r="A12" s="13">
        <v>2004</v>
      </c>
      <c r="B12" s="93">
        <v>19</v>
      </c>
      <c r="C12" s="93">
        <v>19</v>
      </c>
      <c r="D12" s="93">
        <v>7</v>
      </c>
      <c r="E12" s="93">
        <v>9</v>
      </c>
      <c r="F12" s="93">
        <v>8</v>
      </c>
      <c r="G12" s="93">
        <v>18</v>
      </c>
      <c r="H12" s="93">
        <v>2</v>
      </c>
      <c r="I12" s="93">
        <v>19</v>
      </c>
      <c r="J12" s="93">
        <v>12</v>
      </c>
      <c r="K12" s="93" t="s">
        <v>1052</v>
      </c>
    </row>
    <row r="13" spans="1:11" ht="12" customHeight="1">
      <c r="A13" s="13">
        <v>2005</v>
      </c>
      <c r="B13" s="93">
        <v>8</v>
      </c>
      <c r="C13" s="93">
        <v>8</v>
      </c>
      <c r="D13" s="93">
        <v>5</v>
      </c>
      <c r="E13" s="93">
        <v>6</v>
      </c>
      <c r="F13" s="93">
        <v>1</v>
      </c>
      <c r="G13" s="93">
        <v>5</v>
      </c>
      <c r="H13" s="93" t="s">
        <v>1052</v>
      </c>
      <c r="I13" s="93">
        <v>8</v>
      </c>
      <c r="J13" s="93">
        <v>7</v>
      </c>
      <c r="K13" s="93" t="s">
        <v>1052</v>
      </c>
    </row>
    <row r="14" spans="1:11" ht="12" customHeight="1">
      <c r="A14" s="13">
        <v>2006</v>
      </c>
      <c r="B14" s="93">
        <v>13</v>
      </c>
      <c r="C14" s="93">
        <v>13</v>
      </c>
      <c r="D14" s="93">
        <v>4</v>
      </c>
      <c r="E14" s="93">
        <v>2</v>
      </c>
      <c r="F14" s="93">
        <v>1</v>
      </c>
      <c r="G14" s="93">
        <v>11</v>
      </c>
      <c r="H14" s="93" t="s">
        <v>1052</v>
      </c>
      <c r="I14" s="93">
        <v>11</v>
      </c>
      <c r="J14" s="93">
        <v>11</v>
      </c>
      <c r="K14" s="93" t="s">
        <v>1052</v>
      </c>
    </row>
    <row r="15" spans="1:11" ht="12" customHeight="1">
      <c r="A15" s="13">
        <v>2007</v>
      </c>
      <c r="B15" s="93">
        <v>13</v>
      </c>
      <c r="C15" s="93">
        <v>13</v>
      </c>
      <c r="D15" s="93">
        <v>8</v>
      </c>
      <c r="E15" s="93">
        <v>2</v>
      </c>
      <c r="F15" s="93">
        <v>2</v>
      </c>
      <c r="G15" s="93">
        <v>10</v>
      </c>
      <c r="H15" s="93">
        <v>1</v>
      </c>
      <c r="I15" s="93">
        <v>12</v>
      </c>
      <c r="J15" s="93">
        <v>9</v>
      </c>
      <c r="K15" s="93" t="s">
        <v>1052</v>
      </c>
    </row>
    <row r="16" spans="1:11" ht="12" customHeight="1">
      <c r="A16" s="13">
        <v>2008</v>
      </c>
      <c r="B16" s="93">
        <v>9</v>
      </c>
      <c r="C16" s="93">
        <v>9</v>
      </c>
      <c r="D16" s="93">
        <v>6</v>
      </c>
      <c r="E16" s="93">
        <v>4</v>
      </c>
      <c r="F16" s="93">
        <v>2</v>
      </c>
      <c r="G16" s="93">
        <v>8</v>
      </c>
      <c r="H16" s="93">
        <v>1</v>
      </c>
      <c r="I16" s="93">
        <v>8</v>
      </c>
      <c r="J16" s="93">
        <v>4</v>
      </c>
      <c r="K16" s="93" t="s">
        <v>1052</v>
      </c>
    </row>
    <row r="17" spans="1:11" ht="12" customHeight="1">
      <c r="A17" s="13">
        <v>2009</v>
      </c>
      <c r="B17" s="93">
        <v>10</v>
      </c>
      <c r="C17" s="93">
        <v>10</v>
      </c>
      <c r="D17" s="93">
        <v>7</v>
      </c>
      <c r="E17" s="93">
        <v>5</v>
      </c>
      <c r="F17" s="93">
        <v>4</v>
      </c>
      <c r="G17" s="93">
        <v>6</v>
      </c>
      <c r="H17" s="93">
        <v>1</v>
      </c>
      <c r="I17" s="93">
        <v>8</v>
      </c>
      <c r="J17" s="93">
        <v>6</v>
      </c>
      <c r="K17" s="93" t="s">
        <v>1052</v>
      </c>
    </row>
    <row r="18" spans="1:11" ht="12" customHeight="1">
      <c r="A18" s="13">
        <v>2010</v>
      </c>
      <c r="B18" s="93">
        <v>14</v>
      </c>
      <c r="C18" s="93">
        <v>14</v>
      </c>
      <c r="D18" s="93">
        <v>9</v>
      </c>
      <c r="E18" s="93">
        <v>3</v>
      </c>
      <c r="F18" s="93">
        <v>3</v>
      </c>
      <c r="G18" s="93">
        <v>7</v>
      </c>
      <c r="H18" s="93">
        <v>1</v>
      </c>
      <c r="I18" s="93">
        <v>13</v>
      </c>
      <c r="J18" s="93">
        <v>9</v>
      </c>
      <c r="K18" s="93" t="s">
        <v>1052</v>
      </c>
    </row>
    <row r="19" spans="1:11" ht="12" customHeight="1">
      <c r="A19" s="13">
        <v>2011</v>
      </c>
      <c r="B19" s="93">
        <v>10</v>
      </c>
      <c r="C19" s="93">
        <v>10</v>
      </c>
      <c r="D19" s="93">
        <v>6</v>
      </c>
      <c r="E19" s="93">
        <v>4</v>
      </c>
      <c r="F19" s="93">
        <v>1</v>
      </c>
      <c r="G19" s="93">
        <v>9</v>
      </c>
      <c r="H19" s="93" t="s">
        <v>1052</v>
      </c>
      <c r="I19" s="93">
        <v>8</v>
      </c>
      <c r="J19" s="93">
        <v>6</v>
      </c>
      <c r="K19" s="93" t="s">
        <v>1052</v>
      </c>
    </row>
    <row r="20" spans="1:11" s="298" customFormat="1" ht="12" customHeight="1">
      <c r="A20" s="13">
        <v>2012</v>
      </c>
      <c r="B20" s="93">
        <v>13</v>
      </c>
      <c r="C20" s="93">
        <v>13</v>
      </c>
      <c r="D20" s="93">
        <v>8</v>
      </c>
      <c r="E20" s="93">
        <v>8</v>
      </c>
      <c r="F20" s="93">
        <v>4</v>
      </c>
      <c r="G20" s="93">
        <v>8</v>
      </c>
      <c r="H20" s="93">
        <v>1</v>
      </c>
      <c r="I20" s="93">
        <v>13</v>
      </c>
      <c r="J20" s="93">
        <v>10</v>
      </c>
      <c r="K20" s="93" t="s">
        <v>1052</v>
      </c>
    </row>
    <row r="21" spans="1:11" s="315" customFormat="1" ht="12" customHeight="1">
      <c r="A21" s="13">
        <v>2013</v>
      </c>
      <c r="B21" s="93">
        <v>5</v>
      </c>
      <c r="C21" s="93">
        <v>5</v>
      </c>
      <c r="D21" s="93">
        <v>2</v>
      </c>
      <c r="E21" s="93">
        <v>2</v>
      </c>
      <c r="F21" s="93" t="s">
        <v>1052</v>
      </c>
      <c r="G21" s="93">
        <v>2</v>
      </c>
      <c r="H21" s="93" t="s">
        <v>1052</v>
      </c>
      <c r="I21" s="93">
        <v>5</v>
      </c>
      <c r="J21" s="93">
        <v>3</v>
      </c>
      <c r="K21" s="93" t="s">
        <v>1052</v>
      </c>
    </row>
    <row r="22" spans="1:11" s="367" customFormat="1" ht="12" customHeight="1">
      <c r="A22" s="13">
        <v>2014</v>
      </c>
      <c r="B22" s="93">
        <v>9</v>
      </c>
      <c r="C22" s="93">
        <v>9</v>
      </c>
      <c r="D22" s="93">
        <v>4</v>
      </c>
      <c r="E22" s="93">
        <v>2</v>
      </c>
      <c r="F22" s="93">
        <v>2</v>
      </c>
      <c r="G22" s="93">
        <v>8</v>
      </c>
      <c r="H22" s="93">
        <v>1</v>
      </c>
      <c r="I22" s="93">
        <v>7</v>
      </c>
      <c r="J22" s="93">
        <v>6</v>
      </c>
      <c r="K22" s="93" t="s">
        <v>1052</v>
      </c>
    </row>
    <row r="23" spans="1:11" s="464" customFormat="1" ht="12" customHeight="1">
      <c r="A23" s="13">
        <v>2015</v>
      </c>
      <c r="B23" s="93">
        <v>9</v>
      </c>
      <c r="C23" s="93">
        <v>9</v>
      </c>
      <c r="D23" s="93">
        <v>4</v>
      </c>
      <c r="E23" s="93">
        <v>2</v>
      </c>
      <c r="F23" s="93">
        <v>1</v>
      </c>
      <c r="G23" s="93">
        <v>6</v>
      </c>
      <c r="H23" s="93" t="s">
        <v>1052</v>
      </c>
      <c r="I23" s="93">
        <v>5</v>
      </c>
      <c r="J23" s="93">
        <v>5</v>
      </c>
      <c r="K23" s="93" t="s">
        <v>1052</v>
      </c>
    </row>
    <row r="24" spans="1:11" s="532" customFormat="1" ht="12" customHeight="1">
      <c r="A24" s="13">
        <v>2016</v>
      </c>
      <c r="B24" s="93">
        <v>9</v>
      </c>
      <c r="C24" s="93">
        <v>9</v>
      </c>
      <c r="D24" s="93">
        <v>4</v>
      </c>
      <c r="E24" s="93">
        <v>2</v>
      </c>
      <c r="F24" s="93">
        <v>1</v>
      </c>
      <c r="G24" s="93">
        <v>6</v>
      </c>
      <c r="H24" s="93">
        <v>1</v>
      </c>
      <c r="I24" s="93">
        <v>8</v>
      </c>
      <c r="J24" s="93">
        <v>7</v>
      </c>
      <c r="K24" s="93" t="s">
        <v>1052</v>
      </c>
    </row>
    <row r="25" spans="1:11" s="576" customFormat="1" ht="12" customHeight="1">
      <c r="A25" s="13">
        <v>2017</v>
      </c>
      <c r="B25" s="93">
        <v>3</v>
      </c>
      <c r="C25" s="93">
        <v>3</v>
      </c>
      <c r="D25" s="93">
        <v>3</v>
      </c>
      <c r="E25" s="93">
        <v>1</v>
      </c>
      <c r="F25" s="93">
        <v>1</v>
      </c>
      <c r="G25" s="93">
        <v>2</v>
      </c>
      <c r="H25" s="93" t="s">
        <v>1052</v>
      </c>
      <c r="I25" s="93">
        <v>3</v>
      </c>
      <c r="J25" s="93">
        <v>2</v>
      </c>
      <c r="K25" s="93" t="s">
        <v>1052</v>
      </c>
    </row>
    <row r="26" spans="1:11" s="642" customFormat="1" ht="12" customHeight="1">
      <c r="A26" s="13">
        <v>2018</v>
      </c>
      <c r="B26" s="93">
        <v>5</v>
      </c>
      <c r="C26" s="93">
        <v>5</v>
      </c>
      <c r="D26" s="93">
        <v>4</v>
      </c>
      <c r="E26" s="93">
        <v>2</v>
      </c>
      <c r="F26" s="93">
        <v>1</v>
      </c>
      <c r="G26" s="93">
        <v>4</v>
      </c>
      <c r="H26" s="93" t="s">
        <v>1052</v>
      </c>
      <c r="I26" s="93">
        <v>5</v>
      </c>
      <c r="J26" s="93">
        <v>4</v>
      </c>
      <c r="K26" s="93" t="s">
        <v>1052</v>
      </c>
    </row>
    <row r="27" spans="1:11" ht="12" customHeight="1">
      <c r="A27" s="13">
        <v>2019</v>
      </c>
      <c r="B27" s="93">
        <v>3</v>
      </c>
      <c r="C27" s="93">
        <v>3</v>
      </c>
      <c r="D27" s="93">
        <v>1</v>
      </c>
      <c r="E27" s="93" t="s">
        <v>1052</v>
      </c>
      <c r="F27" s="93">
        <v>1</v>
      </c>
      <c r="G27" s="93">
        <v>2</v>
      </c>
      <c r="H27" s="93" t="s">
        <v>1052</v>
      </c>
      <c r="I27" s="93">
        <v>3</v>
      </c>
      <c r="J27" s="93">
        <v>3</v>
      </c>
      <c r="K27" s="93" t="s">
        <v>1052</v>
      </c>
    </row>
    <row r="28" spans="1:11" ht="12" customHeight="1">
      <c r="A28" s="22" t="s">
        <v>690</v>
      </c>
      <c r="B28" s="1"/>
      <c r="C28" s="1"/>
      <c r="D28" s="1"/>
      <c r="E28" s="1"/>
      <c r="F28" s="1"/>
      <c r="G28" s="1"/>
      <c r="H28" s="1"/>
      <c r="I28" s="1"/>
      <c r="J28" s="1"/>
      <c r="K28" s="1"/>
    </row>
    <row r="29" spans="1:11" ht="12" customHeight="1">
      <c r="A29" s="16" t="s">
        <v>66</v>
      </c>
      <c r="B29" s="8"/>
      <c r="C29" s="8"/>
      <c r="D29" s="8"/>
      <c r="E29" s="8"/>
      <c r="F29" s="8"/>
      <c r="G29" s="8"/>
      <c r="H29" s="8"/>
      <c r="I29" s="8"/>
      <c r="J29" s="8"/>
      <c r="K29" s="8"/>
    </row>
    <row r="30" spans="1:11" ht="12" customHeight="1">
      <c r="A30" s="16" t="s">
        <v>771</v>
      </c>
      <c r="B30" s="8"/>
      <c r="C30" s="8"/>
      <c r="D30" s="8"/>
      <c r="E30" s="8"/>
      <c r="F30" s="8"/>
      <c r="G30" s="8"/>
      <c r="H30" s="8"/>
      <c r="I30" s="8"/>
      <c r="J30" s="8"/>
      <c r="K30" s="8"/>
    </row>
    <row r="31" spans="1:11" ht="12" customHeight="1"/>
    <row r="32" spans="1: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3">
    <mergeCell ref="A4:A6"/>
    <mergeCell ref="B4:B6"/>
    <mergeCell ref="C4:C6"/>
    <mergeCell ref="D4:H4"/>
    <mergeCell ref="A2:K2"/>
    <mergeCell ref="I4:I6"/>
    <mergeCell ref="J4:K4"/>
    <mergeCell ref="D5:E5"/>
    <mergeCell ref="F5:F6"/>
    <mergeCell ref="G5:G6"/>
    <mergeCell ref="H5:H6"/>
    <mergeCell ref="J5:J6"/>
    <mergeCell ref="K5:K6"/>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2"/>
  <sheetViews>
    <sheetView zoomScaleNormal="100" workbookViewId="0">
      <selection activeCell="A6" sqref="A6"/>
    </sheetView>
  </sheetViews>
  <sheetFormatPr baseColWidth="10" defaultColWidth="11.44140625" defaultRowHeight="13.2"/>
  <cols>
    <col min="1" max="1" width="6" style="5" customWidth="1"/>
    <col min="2" max="5" width="16.6640625" style="5" customWidth="1"/>
    <col min="6" max="7" width="11.44140625" style="5"/>
    <col min="8" max="8" width="12.5546875" style="5" bestFit="1" customWidth="1"/>
    <col min="9" max="16384" width="11.44140625" style="5"/>
  </cols>
  <sheetData>
    <row r="1" spans="1:8" ht="12" customHeight="1">
      <c r="A1" s="48" t="s">
        <v>725</v>
      </c>
      <c r="B1" s="49"/>
      <c r="C1" s="12"/>
      <c r="D1" s="12"/>
      <c r="E1" s="12"/>
    </row>
    <row r="2" spans="1:8" customFormat="1" ht="12" customHeight="1">
      <c r="A2" s="731" t="s">
        <v>1371</v>
      </c>
      <c r="B2" s="731"/>
      <c r="C2" s="731"/>
      <c r="D2" s="731"/>
      <c r="E2" s="731"/>
    </row>
    <row r="3" spans="1:8" customFormat="1" ht="12" customHeight="1"/>
    <row r="4" spans="1:8" customFormat="1" ht="24" customHeight="1">
      <c r="A4" s="705" t="s">
        <v>1035</v>
      </c>
      <c r="B4" s="575" t="s">
        <v>451</v>
      </c>
      <c r="C4" s="531" t="s">
        <v>679</v>
      </c>
      <c r="D4" s="575" t="s">
        <v>682</v>
      </c>
      <c r="E4" s="45" t="s">
        <v>726</v>
      </c>
    </row>
    <row r="5" spans="1:8" customFormat="1" ht="12" customHeight="1">
      <c r="A5" s="705"/>
      <c r="B5" s="575" t="s">
        <v>174</v>
      </c>
      <c r="C5" s="710" t="s">
        <v>574</v>
      </c>
      <c r="D5" s="714"/>
      <c r="E5" s="45" t="s">
        <v>630</v>
      </c>
    </row>
    <row r="6" spans="1:8" customFormat="1" ht="12" customHeight="1">
      <c r="A6" s="72"/>
      <c r="B6" s="7"/>
      <c r="C6" s="7"/>
      <c r="D6" s="7"/>
      <c r="E6" s="7"/>
    </row>
    <row r="7" spans="1:8" customFormat="1" ht="12" customHeight="1">
      <c r="A7" s="13">
        <v>2001</v>
      </c>
      <c r="B7" s="321">
        <v>49</v>
      </c>
      <c r="C7" s="182">
        <v>10017</v>
      </c>
      <c r="D7" s="603">
        <v>204</v>
      </c>
      <c r="E7" s="226">
        <v>11.2</v>
      </c>
      <c r="F7" s="548"/>
      <c r="G7" s="214"/>
      <c r="H7" s="330"/>
    </row>
    <row r="8" spans="1:8" customFormat="1" ht="12" customHeight="1">
      <c r="A8" s="13">
        <v>2002</v>
      </c>
      <c r="B8" s="321">
        <v>51</v>
      </c>
      <c r="C8" s="182">
        <v>10925</v>
      </c>
      <c r="D8" s="603">
        <v>214</v>
      </c>
      <c r="E8" s="226">
        <v>12.3</v>
      </c>
      <c r="F8" s="548"/>
      <c r="G8" s="214"/>
      <c r="H8" s="330"/>
    </row>
    <row r="9" spans="1:8" customFormat="1" ht="12" customHeight="1">
      <c r="A9" s="13">
        <v>2003</v>
      </c>
      <c r="B9" s="321">
        <v>51</v>
      </c>
      <c r="C9" s="182">
        <v>10925</v>
      </c>
      <c r="D9" s="603">
        <v>214</v>
      </c>
      <c r="E9" s="226">
        <v>12.3</v>
      </c>
      <c r="F9" s="548"/>
      <c r="G9" s="214"/>
      <c r="H9" s="330"/>
    </row>
    <row r="10" spans="1:8" customFormat="1" ht="12" customHeight="1">
      <c r="A10" s="13">
        <v>2004</v>
      </c>
      <c r="B10" s="321">
        <v>52</v>
      </c>
      <c r="C10" s="182">
        <v>11726</v>
      </c>
      <c r="D10" s="603">
        <v>226</v>
      </c>
      <c r="E10" s="226">
        <v>13.1</v>
      </c>
      <c r="F10" s="548"/>
      <c r="G10" s="214"/>
      <c r="H10" s="330"/>
    </row>
    <row r="11" spans="1:8" customFormat="1" ht="12" customHeight="1">
      <c r="A11" s="13">
        <v>2005</v>
      </c>
      <c r="B11" s="321">
        <v>53</v>
      </c>
      <c r="C11" s="182">
        <v>11781</v>
      </c>
      <c r="D11" s="603">
        <v>222</v>
      </c>
      <c r="E11" s="226">
        <v>13.2</v>
      </c>
      <c r="F11" s="548"/>
      <c r="G11" s="214"/>
      <c r="H11" s="330"/>
    </row>
    <row r="12" spans="1:8" customFormat="1" ht="12" customHeight="1">
      <c r="A12" s="13">
        <v>2006</v>
      </c>
      <c r="B12" s="321">
        <v>53</v>
      </c>
      <c r="C12" s="182">
        <v>11781</v>
      </c>
      <c r="D12" s="603">
        <v>222</v>
      </c>
      <c r="E12" s="226">
        <v>13.2</v>
      </c>
      <c r="F12" s="548"/>
      <c r="G12" s="214"/>
      <c r="H12" s="330"/>
    </row>
    <row r="13" spans="1:8" customFormat="1" ht="12" customHeight="1">
      <c r="A13" s="13">
        <v>2007</v>
      </c>
      <c r="B13" s="321">
        <v>53</v>
      </c>
      <c r="C13" s="182">
        <v>11781</v>
      </c>
      <c r="D13" s="603">
        <v>222</v>
      </c>
      <c r="E13" s="226">
        <v>13.2</v>
      </c>
      <c r="F13" s="548"/>
      <c r="G13" s="214"/>
      <c r="H13" s="330"/>
    </row>
    <row r="14" spans="1:8" customFormat="1" ht="12" customHeight="1">
      <c r="A14" s="13">
        <v>2008</v>
      </c>
      <c r="B14" s="321">
        <v>53</v>
      </c>
      <c r="C14" s="182">
        <v>11781</v>
      </c>
      <c r="D14" s="603">
        <v>222</v>
      </c>
      <c r="E14" s="226">
        <v>13.2</v>
      </c>
      <c r="F14" s="548"/>
      <c r="G14" s="214"/>
      <c r="H14" s="330"/>
    </row>
    <row r="15" spans="1:8" customFormat="1" ht="12" customHeight="1">
      <c r="A15" s="13">
        <v>2009</v>
      </c>
      <c r="B15" s="321">
        <v>54</v>
      </c>
      <c r="C15" s="182">
        <v>11821</v>
      </c>
      <c r="D15" s="603">
        <v>219</v>
      </c>
      <c r="E15" s="226">
        <v>13.3</v>
      </c>
      <c r="F15" s="548"/>
      <c r="G15" s="214"/>
      <c r="H15" s="330"/>
    </row>
    <row r="16" spans="1:8" customFormat="1" ht="12" customHeight="1">
      <c r="A16" s="13">
        <v>2010</v>
      </c>
      <c r="B16" s="321">
        <v>54</v>
      </c>
      <c r="C16" s="182">
        <v>11821</v>
      </c>
      <c r="D16" s="603">
        <v>219</v>
      </c>
      <c r="E16" s="226">
        <v>13.3</v>
      </c>
      <c r="F16" s="548"/>
      <c r="G16" s="214"/>
      <c r="H16" s="330"/>
    </row>
    <row r="17" spans="1:8" customFormat="1" ht="12" customHeight="1">
      <c r="A17" s="13">
        <v>2011</v>
      </c>
      <c r="B17" s="321">
        <v>54</v>
      </c>
      <c r="C17" s="182">
        <v>11921</v>
      </c>
      <c r="D17" s="603">
        <v>221</v>
      </c>
      <c r="E17" s="226">
        <v>13.4</v>
      </c>
      <c r="F17" s="548"/>
      <c r="G17" s="214"/>
      <c r="H17" s="330"/>
    </row>
    <row r="18" spans="1:8" customFormat="1" ht="12" customHeight="1">
      <c r="A18" s="13">
        <v>2012</v>
      </c>
      <c r="B18" s="321">
        <v>55</v>
      </c>
      <c r="C18" s="182">
        <v>11958</v>
      </c>
      <c r="D18" s="603">
        <v>217</v>
      </c>
      <c r="E18" s="226">
        <v>13.4</v>
      </c>
      <c r="F18" s="548"/>
      <c r="G18" s="214"/>
      <c r="H18" s="330"/>
    </row>
    <row r="19" spans="1:8" customFormat="1" ht="12" customHeight="1">
      <c r="A19" s="13">
        <v>2013</v>
      </c>
      <c r="B19" s="321">
        <v>55</v>
      </c>
      <c r="C19" s="182">
        <v>11958</v>
      </c>
      <c r="D19" s="603">
        <v>217</v>
      </c>
      <c r="E19" s="226">
        <v>13.4</v>
      </c>
      <c r="F19" s="548"/>
      <c r="G19" s="214"/>
      <c r="H19" s="330"/>
    </row>
    <row r="20" spans="1:8" customFormat="1" ht="12" customHeight="1">
      <c r="A20" s="13">
        <v>2014</v>
      </c>
      <c r="B20" s="321">
        <v>55</v>
      </c>
      <c r="C20" s="182">
        <v>11964</v>
      </c>
      <c r="D20" s="603">
        <v>218</v>
      </c>
      <c r="E20" s="226">
        <v>13.4</v>
      </c>
      <c r="F20" s="548"/>
      <c r="G20" s="214"/>
      <c r="H20" s="330"/>
    </row>
    <row r="21" spans="1:8" customFormat="1" ht="12" customHeight="1">
      <c r="A21" s="13">
        <v>2015</v>
      </c>
      <c r="B21" s="321">
        <v>55</v>
      </c>
      <c r="C21" s="182">
        <v>11964</v>
      </c>
      <c r="D21" s="603">
        <v>218</v>
      </c>
      <c r="E21" s="226">
        <v>13.4</v>
      </c>
      <c r="F21" s="548"/>
      <c r="G21" s="214"/>
      <c r="H21" s="330"/>
    </row>
    <row r="22" spans="1:8" customFormat="1" ht="12" customHeight="1">
      <c r="A22" s="13">
        <v>2016</v>
      </c>
      <c r="B22" s="321">
        <v>55</v>
      </c>
      <c r="C22" s="182">
        <v>11964</v>
      </c>
      <c r="D22" s="603">
        <v>218</v>
      </c>
      <c r="E22" s="226">
        <v>13.4</v>
      </c>
      <c r="F22" s="548"/>
      <c r="G22" s="214"/>
      <c r="H22" s="330"/>
    </row>
    <row r="23" spans="1:8" customFormat="1" ht="12" customHeight="1">
      <c r="A23" s="13">
        <v>2017</v>
      </c>
      <c r="B23" s="321">
        <v>56</v>
      </c>
      <c r="C23" s="182">
        <v>12766</v>
      </c>
      <c r="D23" s="603">
        <v>228</v>
      </c>
      <c r="E23" s="226">
        <v>14.3</v>
      </c>
      <c r="F23" s="548"/>
      <c r="G23" s="214"/>
      <c r="H23" s="330"/>
    </row>
    <row r="24" spans="1:8" customFormat="1" ht="12" customHeight="1">
      <c r="A24" s="13">
        <v>2018</v>
      </c>
      <c r="B24" s="321">
        <v>56</v>
      </c>
      <c r="C24" s="182">
        <v>12432</v>
      </c>
      <c r="D24" s="603">
        <v>222</v>
      </c>
      <c r="E24" s="226">
        <v>14</v>
      </c>
      <c r="F24" s="548"/>
      <c r="G24" s="214"/>
      <c r="H24" s="330"/>
    </row>
    <row r="25" spans="1:8" customFormat="1" ht="12" customHeight="1">
      <c r="A25" s="13">
        <v>2019</v>
      </c>
      <c r="B25" s="321">
        <v>57</v>
      </c>
      <c r="C25" s="182">
        <v>12499</v>
      </c>
      <c r="D25" s="603">
        <v>219</v>
      </c>
      <c r="E25" s="226">
        <v>14</v>
      </c>
      <c r="F25" s="548"/>
      <c r="G25" s="214"/>
      <c r="H25" s="330"/>
    </row>
    <row r="26" spans="1:8" customFormat="1" ht="12" customHeight="1">
      <c r="A26" s="13">
        <v>2020</v>
      </c>
      <c r="B26" s="321">
        <v>57</v>
      </c>
      <c r="C26" s="182">
        <v>12499</v>
      </c>
      <c r="D26" s="603">
        <v>219</v>
      </c>
      <c r="E26" s="226">
        <v>14</v>
      </c>
      <c r="F26" s="548"/>
      <c r="G26" s="214"/>
      <c r="H26" s="330"/>
    </row>
    <row r="27" spans="1:8" ht="12" customHeight="1">
      <c r="A27" s="22" t="s">
        <v>690</v>
      </c>
      <c r="B27" s="1"/>
      <c r="C27" s="1"/>
      <c r="D27" s="1"/>
      <c r="E27" s="1"/>
      <c r="G27" s="214"/>
    </row>
    <row r="28" spans="1:8" s="100" customFormat="1" ht="20.100000000000001" customHeight="1">
      <c r="A28" s="708" t="s">
        <v>1498</v>
      </c>
      <c r="B28" s="708"/>
      <c r="C28" s="708"/>
      <c r="D28" s="708"/>
      <c r="E28" s="708"/>
      <c r="G28" s="214"/>
    </row>
    <row r="29" spans="1:8" s="100" customFormat="1" ht="12" customHeight="1">
      <c r="A29" s="16" t="s">
        <v>507</v>
      </c>
      <c r="B29" s="190"/>
      <c r="C29" s="190"/>
      <c r="D29" s="190"/>
      <c r="E29" s="190"/>
    </row>
    <row r="30" spans="1:8" s="100" customFormat="1" ht="12" customHeight="1">
      <c r="A30" s="16" t="s">
        <v>705</v>
      </c>
      <c r="B30" s="8"/>
      <c r="C30" s="8"/>
      <c r="D30" s="8"/>
      <c r="E30" s="8"/>
    </row>
    <row r="31" spans="1:8" s="100" customFormat="1" ht="12" customHeight="1">
      <c r="A31" s="16" t="s">
        <v>1294</v>
      </c>
      <c r="B31" s="8"/>
      <c r="C31" s="8"/>
      <c r="D31" s="8"/>
      <c r="E31" s="8"/>
    </row>
    <row r="32" spans="1:8" s="100" customFormat="1" ht="12" customHeight="1">
      <c r="A32" s="16"/>
      <c r="B32" s="8"/>
      <c r="C32" s="8"/>
      <c r="D32" s="8"/>
      <c r="E32" s="8"/>
    </row>
    <row r="33" spans="1:8" s="187" customFormat="1" ht="12" customHeight="1">
      <c r="A33" s="5"/>
      <c r="B33" s="5"/>
      <c r="C33" s="5"/>
      <c r="D33" s="5"/>
      <c r="E33" s="5"/>
    </row>
    <row r="34" spans="1:8" ht="12" customHeight="1">
      <c r="A34" s="731" t="s">
        <v>1372</v>
      </c>
      <c r="B34" s="731"/>
      <c r="C34" s="731"/>
      <c r="D34" s="731"/>
      <c r="E34" s="731"/>
    </row>
    <row r="35" spans="1:8" ht="12" customHeight="1"/>
    <row r="36" spans="1:8" ht="24" customHeight="1">
      <c r="A36" s="705" t="s">
        <v>1035</v>
      </c>
      <c r="B36" s="575" t="s">
        <v>70</v>
      </c>
      <c r="C36" s="531" t="s">
        <v>681</v>
      </c>
      <c r="D36" s="575" t="s">
        <v>680</v>
      </c>
      <c r="E36" s="45" t="s">
        <v>726</v>
      </c>
    </row>
    <row r="37" spans="1:8" ht="12" customHeight="1">
      <c r="A37" s="705"/>
      <c r="B37" s="575" t="s">
        <v>174</v>
      </c>
      <c r="C37" s="710" t="s">
        <v>574</v>
      </c>
      <c r="D37" s="714"/>
      <c r="E37" s="45" t="s">
        <v>630</v>
      </c>
    </row>
    <row r="38" spans="1:8" ht="12" customHeight="1">
      <c r="A38" s="64"/>
      <c r="B38" s="7"/>
      <c r="C38" s="7"/>
      <c r="D38" s="7"/>
      <c r="E38" s="7"/>
    </row>
    <row r="39" spans="1:8" ht="12" customHeight="1">
      <c r="A39" s="13">
        <v>2001</v>
      </c>
      <c r="B39" s="321">
        <v>31</v>
      </c>
      <c r="C39" s="182">
        <v>1654</v>
      </c>
      <c r="D39" s="603">
        <v>53</v>
      </c>
      <c r="E39" s="226">
        <v>1.9</v>
      </c>
      <c r="G39" s="214"/>
      <c r="H39" s="37"/>
    </row>
    <row r="40" spans="1:8" ht="12" customHeight="1">
      <c r="A40" s="13">
        <v>2002</v>
      </c>
      <c r="B40" s="321">
        <v>33</v>
      </c>
      <c r="C40" s="182">
        <v>1661</v>
      </c>
      <c r="D40" s="603">
        <v>50</v>
      </c>
      <c r="E40" s="226">
        <v>1.9</v>
      </c>
      <c r="G40" s="214"/>
      <c r="H40" s="37"/>
    </row>
    <row r="41" spans="1:8" ht="12" customHeight="1">
      <c r="A41" s="13">
        <v>2003</v>
      </c>
      <c r="B41" s="321">
        <v>35</v>
      </c>
      <c r="C41" s="182">
        <v>1819</v>
      </c>
      <c r="D41" s="603">
        <v>52</v>
      </c>
      <c r="E41" s="226">
        <v>2</v>
      </c>
      <c r="G41" s="214"/>
      <c r="H41" s="37"/>
    </row>
    <row r="42" spans="1:8" ht="12" customHeight="1">
      <c r="A42" s="13">
        <v>2004</v>
      </c>
      <c r="B42" s="321">
        <v>37</v>
      </c>
      <c r="C42" s="182">
        <v>1914</v>
      </c>
      <c r="D42" s="603">
        <v>52</v>
      </c>
      <c r="E42" s="226">
        <v>2.2000000000000002</v>
      </c>
      <c r="F42" s="74"/>
      <c r="G42" s="214"/>
      <c r="H42" s="37"/>
    </row>
    <row r="43" spans="1:8" ht="12" customHeight="1">
      <c r="A43" s="13">
        <v>2005</v>
      </c>
      <c r="B43" s="321">
        <v>37</v>
      </c>
      <c r="C43" s="182">
        <v>1914</v>
      </c>
      <c r="D43" s="603">
        <v>52</v>
      </c>
      <c r="E43" s="226">
        <v>2.2000000000000002</v>
      </c>
      <c r="F43" s="74"/>
      <c r="G43" s="214"/>
      <c r="H43" s="37"/>
    </row>
    <row r="44" spans="1:8" ht="12" customHeight="1">
      <c r="A44" s="13">
        <v>2006</v>
      </c>
      <c r="B44" s="321">
        <v>37</v>
      </c>
      <c r="C44" s="182">
        <v>1914</v>
      </c>
      <c r="D44" s="603">
        <v>52</v>
      </c>
      <c r="E44" s="226">
        <v>2.2000000000000002</v>
      </c>
      <c r="F44" s="74"/>
      <c r="G44" s="214"/>
      <c r="H44" s="37"/>
    </row>
    <row r="45" spans="1:8" ht="12" customHeight="1">
      <c r="A45" s="13">
        <v>2007</v>
      </c>
      <c r="B45" s="321">
        <v>37</v>
      </c>
      <c r="C45" s="182">
        <v>1914</v>
      </c>
      <c r="D45" s="603">
        <v>52</v>
      </c>
      <c r="E45" s="226">
        <v>2.2000000000000002</v>
      </c>
      <c r="F45" s="74"/>
      <c r="G45" s="214"/>
      <c r="H45" s="37"/>
    </row>
    <row r="46" spans="1:8" ht="12" customHeight="1">
      <c r="A46" s="13">
        <v>2008</v>
      </c>
      <c r="B46" s="321">
        <v>38</v>
      </c>
      <c r="C46" s="182">
        <v>1948</v>
      </c>
      <c r="D46" s="603">
        <v>51</v>
      </c>
      <c r="E46" s="226">
        <v>2.2000000000000002</v>
      </c>
      <c r="F46" s="74"/>
      <c r="G46" s="214"/>
      <c r="H46" s="37"/>
    </row>
    <row r="47" spans="1:8" ht="12" customHeight="1">
      <c r="A47" s="13">
        <v>2009</v>
      </c>
      <c r="B47" s="321">
        <v>39</v>
      </c>
      <c r="C47" s="182">
        <v>1968</v>
      </c>
      <c r="D47" s="603">
        <v>50</v>
      </c>
      <c r="E47" s="226">
        <v>2.2000000000000002</v>
      </c>
      <c r="F47" s="74"/>
      <c r="G47" s="214"/>
      <c r="H47" s="37"/>
    </row>
    <row r="48" spans="1:8" ht="12" customHeight="1">
      <c r="A48" s="13">
        <v>2010</v>
      </c>
      <c r="B48" s="321">
        <v>39</v>
      </c>
      <c r="C48" s="182">
        <v>1965</v>
      </c>
      <c r="D48" s="603">
        <v>50</v>
      </c>
      <c r="E48" s="226">
        <v>2.2000000000000002</v>
      </c>
      <c r="F48" s="74"/>
      <c r="G48" s="214"/>
      <c r="H48" s="37"/>
    </row>
    <row r="49" spans="1:8" ht="12" customHeight="1">
      <c r="A49" s="13">
        <v>2011</v>
      </c>
      <c r="B49" s="321">
        <v>40</v>
      </c>
      <c r="C49" s="182">
        <v>2007</v>
      </c>
      <c r="D49" s="603">
        <v>50</v>
      </c>
      <c r="E49" s="226">
        <v>2.2999999999999998</v>
      </c>
      <c r="F49" s="74"/>
      <c r="G49" s="214"/>
      <c r="H49" s="37"/>
    </row>
    <row r="50" spans="1:8" s="298" customFormat="1" ht="12" customHeight="1">
      <c r="A50" s="13">
        <v>2012</v>
      </c>
      <c r="B50" s="321">
        <v>40</v>
      </c>
      <c r="C50" s="182">
        <v>2007</v>
      </c>
      <c r="D50" s="603">
        <v>50</v>
      </c>
      <c r="E50" s="226">
        <v>2.2999999999999998</v>
      </c>
      <c r="F50" s="74"/>
      <c r="G50" s="214"/>
      <c r="H50" s="37"/>
    </row>
    <row r="51" spans="1:8" s="315" customFormat="1" ht="12" customHeight="1">
      <c r="A51" s="13">
        <v>2013</v>
      </c>
      <c r="B51" s="321">
        <v>40</v>
      </c>
      <c r="C51" s="182">
        <v>2010</v>
      </c>
      <c r="D51" s="603">
        <v>50</v>
      </c>
      <c r="E51" s="226">
        <v>2.2999999999999998</v>
      </c>
      <c r="F51" s="74"/>
      <c r="G51" s="214"/>
      <c r="H51" s="37"/>
    </row>
    <row r="52" spans="1:8" s="367" customFormat="1" ht="12" customHeight="1">
      <c r="A52" s="13">
        <v>2014</v>
      </c>
      <c r="B52" s="321">
        <v>40</v>
      </c>
      <c r="C52" s="182">
        <v>2070</v>
      </c>
      <c r="D52" s="603">
        <v>52</v>
      </c>
      <c r="E52" s="226">
        <v>2.2999999999999998</v>
      </c>
      <c r="F52" s="74"/>
      <c r="G52" s="214"/>
      <c r="H52" s="37"/>
    </row>
    <row r="53" spans="1:8" s="464" customFormat="1" ht="12" customHeight="1">
      <c r="A53" s="13">
        <v>2015</v>
      </c>
      <c r="B53" s="321">
        <v>40</v>
      </c>
      <c r="C53" s="182">
        <v>2070</v>
      </c>
      <c r="D53" s="603">
        <v>52</v>
      </c>
      <c r="E53" s="226">
        <v>2.2999999999999998</v>
      </c>
      <c r="F53" s="74"/>
      <c r="G53" s="214"/>
      <c r="H53" s="37"/>
    </row>
    <row r="54" spans="1:8" s="472" customFormat="1" ht="12" customHeight="1">
      <c r="A54" s="13">
        <v>2016</v>
      </c>
      <c r="B54" s="321">
        <v>42</v>
      </c>
      <c r="C54" s="182">
        <v>2102</v>
      </c>
      <c r="D54" s="603">
        <v>50</v>
      </c>
      <c r="E54" s="226">
        <v>2.4</v>
      </c>
      <c r="F54" s="74"/>
      <c r="G54" s="214"/>
      <c r="H54" s="37"/>
    </row>
    <row r="55" spans="1:8" s="532" customFormat="1" ht="12" customHeight="1">
      <c r="A55" s="13">
        <v>2017</v>
      </c>
      <c r="B55" s="321">
        <v>42</v>
      </c>
      <c r="C55" s="182">
        <v>2303</v>
      </c>
      <c r="D55" s="603">
        <v>55</v>
      </c>
      <c r="E55" s="226">
        <v>2.6</v>
      </c>
      <c r="F55" s="74"/>
      <c r="G55" s="214"/>
      <c r="H55" s="37"/>
    </row>
    <row r="56" spans="1:8" s="576" customFormat="1" ht="12" customHeight="1">
      <c r="A56" s="13">
        <v>2018</v>
      </c>
      <c r="B56" s="321">
        <v>43</v>
      </c>
      <c r="C56" s="182">
        <v>2660</v>
      </c>
      <c r="D56" s="603">
        <v>62</v>
      </c>
      <c r="E56" s="226">
        <v>3</v>
      </c>
      <c r="F56" s="74"/>
      <c r="G56" s="214"/>
      <c r="H56" s="37"/>
    </row>
    <row r="57" spans="1:8" s="642" customFormat="1" ht="12" customHeight="1">
      <c r="A57" s="13">
        <v>2019</v>
      </c>
      <c r="B57" s="321">
        <v>43</v>
      </c>
      <c r="C57" s="182">
        <v>2661</v>
      </c>
      <c r="D57" s="603">
        <v>62</v>
      </c>
      <c r="E57" s="226">
        <v>3</v>
      </c>
      <c r="F57" s="74"/>
      <c r="G57" s="214"/>
      <c r="H57" s="37"/>
    </row>
    <row r="58" spans="1:8" ht="12" customHeight="1">
      <c r="A58" s="13">
        <v>2020</v>
      </c>
      <c r="B58" s="321">
        <v>43</v>
      </c>
      <c r="C58" s="182">
        <v>2661</v>
      </c>
      <c r="D58" s="603">
        <v>62</v>
      </c>
      <c r="E58" s="226">
        <v>3</v>
      </c>
      <c r="F58" s="74"/>
      <c r="G58" s="214"/>
      <c r="H58" s="37"/>
    </row>
    <row r="59" spans="1:8" ht="12" customHeight="1">
      <c r="A59" s="22" t="s">
        <v>690</v>
      </c>
      <c r="B59" s="10"/>
      <c r="C59" s="10"/>
      <c r="D59" s="10"/>
      <c r="E59" s="10"/>
    </row>
    <row r="60" spans="1:8" s="100" customFormat="1" ht="20.100000000000001" customHeight="1">
      <c r="A60" s="837" t="s">
        <v>1498</v>
      </c>
      <c r="B60" s="837"/>
      <c r="C60" s="837"/>
      <c r="D60" s="837"/>
      <c r="E60" s="837"/>
    </row>
    <row r="61" spans="1:8" ht="20.100000000000001" customHeight="1">
      <c r="A61" s="837" t="s">
        <v>683</v>
      </c>
      <c r="B61" s="837"/>
      <c r="C61" s="837"/>
      <c r="D61" s="837"/>
      <c r="E61" s="837"/>
    </row>
    <row r="62" spans="1:8" s="100" customFormat="1" ht="12" customHeight="1">
      <c r="A62" s="598" t="s">
        <v>1294</v>
      </c>
      <c r="B62" s="397"/>
      <c r="C62" s="397"/>
      <c r="D62" s="397"/>
      <c r="E62" s="397"/>
    </row>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9">
    <mergeCell ref="A2:E2"/>
    <mergeCell ref="A34:E34"/>
    <mergeCell ref="A61:E61"/>
    <mergeCell ref="A36:A37"/>
    <mergeCell ref="A4:A5"/>
    <mergeCell ref="C5:D5"/>
    <mergeCell ref="C37:D37"/>
    <mergeCell ref="A28:E28"/>
    <mergeCell ref="A60:E60"/>
  </mergeCells>
  <phoneticPr fontId="6" type="noConversion"/>
  <hyperlinks>
    <hyperlink ref="A2:E2" location="Inhaltsverzeichnis!A200" display="3.4.1 Zahl und Fläche der Landschaftsschutzgebiete 2000 – 2012¹"/>
    <hyperlink ref="A34:E34"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workbookViewId="0">
      <selection activeCell="A6" sqref="A6"/>
    </sheetView>
  </sheetViews>
  <sheetFormatPr baseColWidth="10" defaultColWidth="11.44140625" defaultRowHeight="13.2"/>
  <cols>
    <col min="1" max="1" width="18.77734375" style="5" customWidth="1"/>
    <col min="2" max="4" width="18.6640625" style="5" customWidth="1"/>
    <col min="5" max="16384" width="11.44140625" style="5"/>
  </cols>
  <sheetData>
    <row r="1" spans="1:5" s="54" customFormat="1" ht="12" customHeight="1">
      <c r="A1" s="49" t="s">
        <v>725</v>
      </c>
      <c r="B1" s="49"/>
      <c r="C1" s="49"/>
      <c r="D1" s="49"/>
    </row>
    <row r="2" spans="1:5" s="54" customFormat="1" ht="12" customHeight="1">
      <c r="A2" s="31" t="s">
        <v>1373</v>
      </c>
      <c r="B2" s="31"/>
      <c r="C2"/>
      <c r="D2"/>
    </row>
    <row r="3" spans="1:5" ht="12" customHeight="1"/>
    <row r="4" spans="1:5" s="27" customFormat="1" ht="24" customHeight="1">
      <c r="A4" s="711" t="s">
        <v>1095</v>
      </c>
      <c r="B4" s="308" t="s">
        <v>1105</v>
      </c>
      <c r="C4" s="208" t="s">
        <v>244</v>
      </c>
      <c r="D4" s="274"/>
    </row>
    <row r="5" spans="1:5" s="27" customFormat="1" ht="12" customHeight="1">
      <c r="A5" s="838"/>
      <c r="B5" s="278" t="s">
        <v>174</v>
      </c>
      <c r="C5" s="309" t="s">
        <v>630</v>
      </c>
    </row>
    <row r="6" spans="1:5" s="27" customFormat="1" ht="12" customHeight="1"/>
    <row r="7" spans="1:5" s="27" customFormat="1" ht="12" customHeight="1">
      <c r="A7" s="150" t="s">
        <v>1087</v>
      </c>
      <c r="B7" s="321">
        <v>152076</v>
      </c>
      <c r="C7" s="226">
        <v>35.337091444797124</v>
      </c>
      <c r="D7" s="547"/>
      <c r="E7" s="673"/>
    </row>
    <row r="8" spans="1:5" s="27" customFormat="1" ht="12" customHeight="1">
      <c r="A8" s="150" t="s">
        <v>1088</v>
      </c>
      <c r="B8" s="225">
        <v>85942</v>
      </c>
      <c r="C8" s="226">
        <v>19.969885537157435</v>
      </c>
      <c r="D8" s="547"/>
      <c r="E8" s="673"/>
    </row>
    <row r="9" spans="1:5" s="27" customFormat="1" ht="12" customHeight="1">
      <c r="A9" s="150" t="s">
        <v>1089</v>
      </c>
      <c r="B9" s="225">
        <v>38673</v>
      </c>
      <c r="C9" s="226">
        <v>8.9862393635066624</v>
      </c>
      <c r="D9" s="547"/>
      <c r="E9" s="673"/>
    </row>
    <row r="10" spans="1:5" s="27" customFormat="1" ht="12" customHeight="1">
      <c r="A10" s="150" t="s">
        <v>1090</v>
      </c>
      <c r="B10" s="225">
        <v>24725</v>
      </c>
      <c r="C10" s="226">
        <v>5.7452167730122365</v>
      </c>
      <c r="D10" s="547"/>
      <c r="E10" s="673"/>
    </row>
    <row r="11" spans="1:5" s="27" customFormat="1" ht="12" customHeight="1">
      <c r="A11" s="150" t="s">
        <v>1094</v>
      </c>
      <c r="B11" s="225">
        <v>20417</v>
      </c>
      <c r="C11" s="226">
        <v>4.7441897211159079</v>
      </c>
      <c r="D11" s="547"/>
      <c r="E11" s="673"/>
    </row>
    <row r="12" spans="1:5" s="27" customFormat="1" ht="12" customHeight="1">
      <c r="A12" s="150" t="s">
        <v>1091</v>
      </c>
      <c r="B12" s="225">
        <v>12763</v>
      </c>
      <c r="C12" s="226">
        <v>2.9656704418182072</v>
      </c>
      <c r="D12" s="547"/>
      <c r="E12" s="673"/>
    </row>
    <row r="13" spans="1:5" s="27" customFormat="1" ht="12" customHeight="1">
      <c r="A13" s="599" t="s">
        <v>1093</v>
      </c>
      <c r="B13" s="225">
        <v>11709</v>
      </c>
      <c r="C13" s="226">
        <v>2.7207580665399504</v>
      </c>
      <c r="D13" s="547"/>
      <c r="E13" s="673"/>
    </row>
    <row r="14" spans="1:5" s="27" customFormat="1" ht="12" customHeight="1">
      <c r="A14" s="150" t="s">
        <v>1092</v>
      </c>
      <c r="B14" s="225">
        <v>10836</v>
      </c>
      <c r="C14" s="226">
        <v>2.5179036987810148</v>
      </c>
      <c r="D14" s="547"/>
      <c r="E14" s="673"/>
    </row>
    <row r="15" spans="1:5" s="27" customFormat="1" ht="12" customHeight="1">
      <c r="A15" s="150" t="s">
        <v>1096</v>
      </c>
      <c r="B15" s="225">
        <v>73217</v>
      </c>
      <c r="C15" s="226">
        <v>17.013044953271461</v>
      </c>
      <c r="D15" s="547"/>
      <c r="E15" s="673"/>
    </row>
    <row r="16" spans="1:5" s="27" customFormat="1" ht="12" customHeight="1">
      <c r="A16" s="276" t="s">
        <v>82</v>
      </c>
      <c r="B16" s="277">
        <v>430358</v>
      </c>
      <c r="C16" s="678">
        <v>100</v>
      </c>
      <c r="D16" s="547"/>
      <c r="E16" s="673"/>
    </row>
    <row r="17" spans="1:7" s="22" customFormat="1" ht="12" customHeight="1">
      <c r="A17" s="1" t="s">
        <v>690</v>
      </c>
      <c r="B17" s="173"/>
      <c r="C17" s="374"/>
      <c r="D17" s="473"/>
    </row>
    <row r="18" spans="1:7" s="27" customFormat="1" ht="12" customHeight="1">
      <c r="A18" s="86" t="s">
        <v>1410</v>
      </c>
      <c r="B18" s="320"/>
    </row>
    <row r="19" spans="1:7" s="27" customFormat="1" ht="12" customHeight="1">
      <c r="A19" s="86" t="s">
        <v>1097</v>
      </c>
      <c r="B19" s="162"/>
    </row>
    <row r="20" spans="1:7" s="27" customFormat="1" ht="20.100000000000001" customHeight="1">
      <c r="A20" s="708" t="s">
        <v>1499</v>
      </c>
      <c r="B20" s="708"/>
      <c r="C20" s="708"/>
    </row>
    <row r="21" spans="1:7" s="27" customFormat="1" ht="12" customHeight="1"/>
    <row r="22" spans="1:7" s="27" customFormat="1" ht="12" customHeight="1"/>
    <row r="23" spans="1:7" s="27" customFormat="1" ht="12" customHeight="1">
      <c r="A23" s="31" t="s">
        <v>1374</v>
      </c>
      <c r="B23" s="31"/>
      <c r="C23" s="31"/>
      <c r="D23" s="31"/>
    </row>
    <row r="24" spans="1:7" s="27" customFormat="1" ht="12" customHeight="1"/>
    <row r="25" spans="1:7" s="27" customFormat="1" ht="24" customHeight="1">
      <c r="A25" s="682" t="s">
        <v>1072</v>
      </c>
      <c r="B25" s="278" t="s">
        <v>245</v>
      </c>
      <c r="C25" s="278" t="s">
        <v>246</v>
      </c>
      <c r="D25" s="546" t="s">
        <v>1233</v>
      </c>
    </row>
    <row r="26" spans="1:7" s="27" customFormat="1" ht="12" customHeight="1"/>
    <row r="27" spans="1:7" s="27" customFormat="1" ht="12" customHeight="1">
      <c r="A27" s="150" t="s">
        <v>958</v>
      </c>
      <c r="B27" s="225">
        <v>5678</v>
      </c>
      <c r="C27" s="225">
        <v>3572</v>
      </c>
      <c r="D27" s="225">
        <v>416279</v>
      </c>
      <c r="E27" s="279"/>
      <c r="F27" s="279"/>
      <c r="G27" s="279"/>
    </row>
    <row r="28" spans="1:7" s="27" customFormat="1" ht="12" customHeight="1">
      <c r="A28" s="300" t="s">
        <v>928</v>
      </c>
      <c r="B28" s="225">
        <v>5134</v>
      </c>
      <c r="C28" s="225">
        <v>3930</v>
      </c>
      <c r="D28" s="225">
        <v>415522</v>
      </c>
      <c r="E28" s="279"/>
      <c r="F28" s="279"/>
      <c r="G28" s="279"/>
    </row>
    <row r="29" spans="1:7" s="27" customFormat="1" ht="12" customHeight="1">
      <c r="A29" s="300" t="s">
        <v>959</v>
      </c>
      <c r="B29" s="225">
        <v>4461</v>
      </c>
      <c r="C29" s="225">
        <v>3014</v>
      </c>
      <c r="D29" s="225">
        <v>414306</v>
      </c>
      <c r="E29" s="279"/>
      <c r="F29" s="280"/>
      <c r="G29" s="279"/>
    </row>
    <row r="30" spans="1:7" s="27" customFormat="1" ht="12" customHeight="1">
      <c r="A30" s="300" t="s">
        <v>929</v>
      </c>
      <c r="B30" s="225">
        <v>4182</v>
      </c>
      <c r="C30" s="225">
        <v>2520</v>
      </c>
      <c r="D30" s="225">
        <v>416706</v>
      </c>
      <c r="E30" s="279"/>
      <c r="F30" s="280"/>
      <c r="G30" s="279"/>
    </row>
    <row r="31" spans="1:7" s="27" customFormat="1" ht="12" customHeight="1">
      <c r="A31" s="300" t="s">
        <v>960</v>
      </c>
      <c r="B31" s="225">
        <v>3625</v>
      </c>
      <c r="C31" s="225">
        <v>2726</v>
      </c>
      <c r="D31" s="225">
        <v>418962</v>
      </c>
      <c r="E31" s="279"/>
      <c r="F31" s="279"/>
      <c r="G31" s="279"/>
    </row>
    <row r="32" spans="1:7" s="27" customFormat="1" ht="12" customHeight="1">
      <c r="A32" s="300" t="s">
        <v>930</v>
      </c>
      <c r="B32" s="225">
        <v>4832</v>
      </c>
      <c r="C32" s="225">
        <v>2254</v>
      </c>
      <c r="D32" s="225">
        <v>424590</v>
      </c>
      <c r="E32" s="279"/>
      <c r="F32" s="279"/>
      <c r="G32" s="279"/>
    </row>
    <row r="33" spans="1:7" s="27" customFormat="1" ht="12" customHeight="1">
      <c r="A33" s="300" t="s">
        <v>961</v>
      </c>
      <c r="B33" s="225">
        <v>3735</v>
      </c>
      <c r="C33" s="225">
        <v>2374</v>
      </c>
      <c r="D33" s="225">
        <v>428444</v>
      </c>
      <c r="E33" s="279"/>
      <c r="F33" s="279"/>
      <c r="G33" s="279"/>
    </row>
    <row r="34" spans="1:7" s="27" customFormat="1" ht="12" customHeight="1">
      <c r="A34" s="300" t="s">
        <v>931</v>
      </c>
      <c r="B34" s="225">
        <v>4543</v>
      </c>
      <c r="C34" s="225">
        <v>2508</v>
      </c>
      <c r="D34" s="225">
        <v>434371</v>
      </c>
      <c r="E34" s="279"/>
      <c r="F34" s="279"/>
      <c r="G34" s="279"/>
    </row>
    <row r="35" spans="1:7" s="27" customFormat="1" ht="12" customHeight="1">
      <c r="A35" s="300" t="s">
        <v>86</v>
      </c>
      <c r="B35" s="225">
        <v>3782</v>
      </c>
      <c r="C35" s="225">
        <v>2717</v>
      </c>
      <c r="D35" s="225">
        <v>435676</v>
      </c>
      <c r="E35" s="279"/>
      <c r="F35" s="279"/>
      <c r="G35" s="279"/>
    </row>
    <row r="36" spans="1:7" s="27" customFormat="1" ht="12" customHeight="1">
      <c r="A36" s="300" t="s">
        <v>846</v>
      </c>
      <c r="B36" s="225">
        <v>4146</v>
      </c>
      <c r="C36" s="225">
        <v>3681</v>
      </c>
      <c r="D36" s="225">
        <v>438906</v>
      </c>
      <c r="E36" s="279"/>
      <c r="F36" s="279"/>
      <c r="G36" s="279"/>
    </row>
    <row r="37" spans="1:7" s="27" customFormat="1" ht="12" customHeight="1">
      <c r="A37" s="300" t="s">
        <v>216</v>
      </c>
      <c r="B37" s="225">
        <v>4594</v>
      </c>
      <c r="C37" s="225">
        <v>2740</v>
      </c>
      <c r="D37" s="225">
        <v>439971</v>
      </c>
      <c r="E37" s="279"/>
      <c r="F37" s="280"/>
      <c r="G37" s="279"/>
    </row>
    <row r="38" spans="1:7" s="27" customFormat="1" ht="12" customHeight="1">
      <c r="A38" s="313" t="s">
        <v>345</v>
      </c>
      <c r="B38" s="225">
        <v>3999</v>
      </c>
      <c r="C38" s="225">
        <v>2395</v>
      </c>
      <c r="D38" s="225">
        <v>437964</v>
      </c>
      <c r="E38" s="279"/>
      <c r="F38" s="280"/>
      <c r="G38" s="279"/>
    </row>
    <row r="39" spans="1:7" s="27" customFormat="1" ht="12" customHeight="1">
      <c r="A39" s="366" t="s">
        <v>1086</v>
      </c>
      <c r="B39" s="225">
        <v>4437</v>
      </c>
      <c r="C39" s="225">
        <v>2349</v>
      </c>
      <c r="D39" s="321">
        <v>439195</v>
      </c>
      <c r="E39" s="279"/>
      <c r="F39" s="280"/>
      <c r="G39" s="279"/>
    </row>
    <row r="40" spans="1:7" s="27" customFormat="1" ht="12" customHeight="1">
      <c r="A40" s="470" t="s">
        <v>1106</v>
      </c>
      <c r="B40" s="225">
        <v>5267</v>
      </c>
      <c r="C40" s="225">
        <v>1874</v>
      </c>
      <c r="D40" s="321">
        <v>438159</v>
      </c>
      <c r="E40" s="279"/>
      <c r="F40" s="280"/>
      <c r="G40" s="279"/>
    </row>
    <row r="41" spans="1:7" s="27" customFormat="1" ht="12" customHeight="1">
      <c r="A41" s="537" t="s">
        <v>1163</v>
      </c>
      <c r="B41" s="225">
        <v>5222</v>
      </c>
      <c r="C41" s="225">
        <v>1797</v>
      </c>
      <c r="D41" s="321">
        <v>437925</v>
      </c>
      <c r="E41" s="279"/>
      <c r="F41" s="280"/>
      <c r="G41" s="279"/>
    </row>
    <row r="42" spans="1:7" s="27" customFormat="1" ht="12" customHeight="1">
      <c r="A42" s="580" t="s">
        <v>1219</v>
      </c>
      <c r="B42" s="225">
        <v>7883</v>
      </c>
      <c r="C42" s="225">
        <v>1777</v>
      </c>
      <c r="D42" s="321">
        <v>432937</v>
      </c>
      <c r="E42" s="279"/>
      <c r="F42" s="280"/>
      <c r="G42" s="279"/>
    </row>
    <row r="43" spans="1:7" s="27" customFormat="1" ht="12" customHeight="1">
      <c r="A43" s="599" t="s">
        <v>1286</v>
      </c>
      <c r="B43" s="225">
        <v>6228</v>
      </c>
      <c r="C43" s="225">
        <v>2135</v>
      </c>
      <c r="D43" s="321">
        <v>431056</v>
      </c>
      <c r="E43" s="279"/>
      <c r="F43" s="280"/>
      <c r="G43" s="279"/>
    </row>
    <row r="44" spans="1:7" s="27" customFormat="1" ht="12" customHeight="1">
      <c r="A44" s="646" t="s">
        <v>1295</v>
      </c>
      <c r="B44" s="225">
        <v>6034</v>
      </c>
      <c r="C44" s="225">
        <v>3050</v>
      </c>
      <c r="D44" s="321">
        <v>431101</v>
      </c>
      <c r="E44" s="279"/>
      <c r="F44" s="280"/>
      <c r="G44" s="279"/>
    </row>
    <row r="45" spans="1:7" s="27" customFormat="1" ht="12" customHeight="1">
      <c r="A45" s="300" t="s">
        <v>1375</v>
      </c>
      <c r="B45" s="225">
        <v>5833</v>
      </c>
      <c r="C45" s="225">
        <v>3178</v>
      </c>
      <c r="D45" s="321">
        <v>430358</v>
      </c>
      <c r="E45" s="279"/>
      <c r="F45" s="280"/>
      <c r="G45" s="279"/>
    </row>
    <row r="46" spans="1:7" s="22" customFormat="1" ht="12" customHeight="1">
      <c r="A46" s="1" t="s">
        <v>690</v>
      </c>
      <c r="B46" s="1"/>
      <c r="C46" s="1"/>
      <c r="D46" s="1"/>
    </row>
    <row r="47" spans="1:7" s="27" customFormat="1" ht="12" customHeight="1">
      <c r="A47" s="86" t="s">
        <v>1234</v>
      </c>
      <c r="B47" s="162"/>
    </row>
    <row r="48" spans="1:7" s="27" customFormat="1" ht="20.100000000000001" customHeight="1">
      <c r="A48" s="708" t="s">
        <v>1499</v>
      </c>
      <c r="B48" s="708"/>
      <c r="C48" s="708"/>
      <c r="D48" s="708"/>
    </row>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row r="58" s="27" customFormat="1" ht="12" customHeight="1"/>
    <row r="59" s="27" customFormat="1" ht="12" customHeight="1"/>
    <row r="60" s="27" customFormat="1" ht="12" customHeight="1"/>
    <row r="61" s="27" customFormat="1" ht="12" customHeight="1"/>
    <row r="62" s="27" customFormat="1" ht="12" customHeight="1"/>
  </sheetData>
  <mergeCells count="3">
    <mergeCell ref="A4:A5"/>
    <mergeCell ref="A20:C20"/>
    <mergeCell ref="A48:D48"/>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27:A43 A44:A45" numberStoredAsText="1"/>
  </ignoredErrors>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zoomScaleNormal="100" workbookViewId="0">
      <selection activeCell="A7" sqref="A7"/>
    </sheetView>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49" t="s">
        <v>46</v>
      </c>
      <c r="B1" s="49"/>
      <c r="C1" s="49"/>
    </row>
    <row r="2" spans="1:10" ht="12" customHeight="1">
      <c r="A2" s="42" t="s">
        <v>1376</v>
      </c>
      <c r="B2" s="31"/>
      <c r="C2" s="31"/>
      <c r="D2" s="31"/>
      <c r="E2" s="31"/>
      <c r="F2" s="31"/>
      <c r="H2" s="54"/>
    </row>
    <row r="3" spans="1:10" ht="12" customHeight="1">
      <c r="A3" s="5"/>
      <c r="H3" s="5"/>
    </row>
    <row r="4" spans="1:10" ht="12" customHeight="1">
      <c r="A4" s="711" t="s">
        <v>1035</v>
      </c>
      <c r="B4" s="709" t="s">
        <v>82</v>
      </c>
      <c r="C4" s="710" t="s">
        <v>380</v>
      </c>
      <c r="D4" s="714"/>
      <c r="E4" s="714"/>
      <c r="F4" s="714"/>
      <c r="G4" s="714"/>
      <c r="H4" s="694" t="s">
        <v>381</v>
      </c>
    </row>
    <row r="5" spans="1:10" ht="36" customHeight="1">
      <c r="A5" s="711"/>
      <c r="B5" s="709"/>
      <c r="C5" s="47" t="s">
        <v>382</v>
      </c>
      <c r="D5" s="47" t="s">
        <v>383</v>
      </c>
      <c r="E5" s="47" t="s">
        <v>384</v>
      </c>
      <c r="F5" s="47" t="s">
        <v>385</v>
      </c>
      <c r="G5" s="45" t="s">
        <v>311</v>
      </c>
      <c r="H5" s="839"/>
    </row>
    <row r="6" spans="1:10" ht="12" customHeight="1">
      <c r="A6" s="711"/>
      <c r="B6" s="710" t="s">
        <v>386</v>
      </c>
      <c r="C6" s="714"/>
      <c r="D6" s="714"/>
      <c r="E6" s="714"/>
      <c r="F6" s="714"/>
      <c r="G6" s="714"/>
      <c r="H6" s="163" t="s">
        <v>630</v>
      </c>
    </row>
    <row r="7" spans="1:10" ht="12" customHeight="1">
      <c r="A7" s="58"/>
      <c r="B7" s="7"/>
      <c r="C7" s="7"/>
      <c r="D7" s="7"/>
      <c r="E7" s="7"/>
      <c r="F7" s="7"/>
      <c r="G7" s="7"/>
      <c r="H7" s="5"/>
    </row>
    <row r="8" spans="1:10" ht="12" customHeight="1">
      <c r="A8" s="11">
        <v>2004</v>
      </c>
      <c r="B8" s="93">
        <v>96</v>
      </c>
      <c r="C8" s="191" t="s">
        <v>1052</v>
      </c>
      <c r="D8" s="191" t="s">
        <v>1052</v>
      </c>
      <c r="E8" s="191">
        <v>2</v>
      </c>
      <c r="F8" s="191">
        <v>93</v>
      </c>
      <c r="G8" s="191" t="s">
        <v>1052</v>
      </c>
      <c r="H8" s="192">
        <v>1.1000000000000001</v>
      </c>
    </row>
    <row r="9" spans="1:10" ht="12" customHeight="1">
      <c r="A9" s="11">
        <v>2005</v>
      </c>
      <c r="B9" s="93">
        <v>100</v>
      </c>
      <c r="C9" s="191" t="s">
        <v>1052</v>
      </c>
      <c r="D9" s="191" t="s">
        <v>1052</v>
      </c>
      <c r="E9" s="191">
        <v>3</v>
      </c>
      <c r="F9" s="191">
        <v>97</v>
      </c>
      <c r="G9" s="191" t="s">
        <v>1052</v>
      </c>
      <c r="H9" s="192">
        <v>1.1000000000000001</v>
      </c>
    </row>
    <row r="10" spans="1:10" ht="12" customHeight="1">
      <c r="A10" s="11">
        <v>2006</v>
      </c>
      <c r="B10" s="93">
        <v>118</v>
      </c>
      <c r="C10" s="191" t="s">
        <v>1052</v>
      </c>
      <c r="D10" s="191" t="s">
        <v>1052</v>
      </c>
      <c r="E10" s="191">
        <v>4</v>
      </c>
      <c r="F10" s="191">
        <v>114</v>
      </c>
      <c r="G10" s="191" t="s">
        <v>1052</v>
      </c>
      <c r="H10" s="192">
        <v>1.3</v>
      </c>
    </row>
    <row r="11" spans="1:10" ht="12" customHeight="1">
      <c r="A11" s="11">
        <v>2007</v>
      </c>
      <c r="B11" s="93">
        <v>119</v>
      </c>
      <c r="C11" s="191" t="s">
        <v>1052</v>
      </c>
      <c r="D11" s="191" t="s">
        <v>1052</v>
      </c>
      <c r="E11" s="191">
        <v>5.3</v>
      </c>
      <c r="F11" s="191">
        <v>114</v>
      </c>
      <c r="G11" s="191" t="s">
        <v>1052</v>
      </c>
      <c r="H11" s="192">
        <v>1.4</v>
      </c>
    </row>
    <row r="12" spans="1:10" ht="12" customHeight="1">
      <c r="A12" s="11">
        <v>2008</v>
      </c>
      <c r="B12" s="93">
        <v>155</v>
      </c>
      <c r="C12" s="191" t="s">
        <v>1052</v>
      </c>
      <c r="D12" s="191" t="s">
        <v>83</v>
      </c>
      <c r="E12" s="191" t="s">
        <v>83</v>
      </c>
      <c r="F12" s="191">
        <v>146</v>
      </c>
      <c r="G12" s="191" t="s">
        <v>1052</v>
      </c>
      <c r="H12" s="192">
        <v>1.7</v>
      </c>
      <c r="J12" s="183"/>
    </row>
    <row r="13" spans="1:10" ht="12" customHeight="1">
      <c r="A13" s="11">
        <v>2009</v>
      </c>
      <c r="B13" s="93">
        <v>267</v>
      </c>
      <c r="C13" s="191" t="s">
        <v>1052</v>
      </c>
      <c r="D13" s="191" t="s">
        <v>83</v>
      </c>
      <c r="E13" s="191" t="s">
        <v>83</v>
      </c>
      <c r="F13" s="191">
        <v>251</v>
      </c>
      <c r="G13" s="191" t="s">
        <v>1052</v>
      </c>
      <c r="H13" s="192">
        <v>3.3</v>
      </c>
      <c r="J13" s="183"/>
    </row>
    <row r="14" spans="1:10" ht="12" customHeight="1">
      <c r="A14" s="299">
        <v>2010</v>
      </c>
      <c r="B14" s="93">
        <v>361</v>
      </c>
      <c r="C14" s="191" t="s">
        <v>1052</v>
      </c>
      <c r="D14" s="191">
        <v>5</v>
      </c>
      <c r="E14" s="191">
        <v>19</v>
      </c>
      <c r="F14" s="191">
        <v>337</v>
      </c>
      <c r="G14" s="191" t="s">
        <v>1052</v>
      </c>
      <c r="H14" s="192">
        <v>4</v>
      </c>
      <c r="J14" s="183"/>
    </row>
    <row r="15" spans="1:10" ht="12" customHeight="1">
      <c r="A15" s="317">
        <v>2011</v>
      </c>
      <c r="B15" s="93">
        <v>356</v>
      </c>
      <c r="C15" s="191" t="s">
        <v>1052</v>
      </c>
      <c r="D15" s="191">
        <v>6</v>
      </c>
      <c r="E15" s="191">
        <v>37</v>
      </c>
      <c r="F15" s="191">
        <v>313</v>
      </c>
      <c r="G15" s="191" t="s">
        <v>1052</v>
      </c>
      <c r="H15" s="192">
        <v>4.2</v>
      </c>
      <c r="J15" s="183"/>
    </row>
    <row r="16" spans="1:10" ht="12" customHeight="1">
      <c r="A16" s="368">
        <v>2012</v>
      </c>
      <c r="B16" s="93">
        <v>252</v>
      </c>
      <c r="C16" s="191" t="s">
        <v>1052</v>
      </c>
      <c r="D16" s="191">
        <v>5</v>
      </c>
      <c r="E16" s="191">
        <v>48</v>
      </c>
      <c r="F16" s="191">
        <v>199</v>
      </c>
      <c r="G16" s="191" t="s">
        <v>1052</v>
      </c>
      <c r="H16" s="192">
        <v>3.1</v>
      </c>
      <c r="J16" s="183"/>
    </row>
    <row r="17" spans="1:19" ht="12" customHeight="1">
      <c r="A17" s="471">
        <v>2013</v>
      </c>
      <c r="B17" s="93">
        <v>276</v>
      </c>
      <c r="C17" s="191" t="s">
        <v>1052</v>
      </c>
      <c r="D17" s="191">
        <v>5</v>
      </c>
      <c r="E17" s="191">
        <v>48</v>
      </c>
      <c r="F17" s="191">
        <v>223</v>
      </c>
      <c r="G17" s="191" t="s">
        <v>1052</v>
      </c>
      <c r="H17" s="192">
        <v>3.4</v>
      </c>
      <c r="J17" s="183"/>
    </row>
    <row r="18" spans="1:19" ht="12" customHeight="1">
      <c r="A18" s="538">
        <v>2014</v>
      </c>
      <c r="B18" s="93">
        <v>311</v>
      </c>
      <c r="C18" s="191" t="s">
        <v>1052</v>
      </c>
      <c r="D18" s="191">
        <v>6</v>
      </c>
      <c r="E18" s="191">
        <v>58</v>
      </c>
      <c r="F18" s="191">
        <v>247</v>
      </c>
      <c r="G18" s="191" t="s">
        <v>1052</v>
      </c>
      <c r="H18" s="192">
        <v>4</v>
      </c>
      <c r="J18" s="183"/>
    </row>
    <row r="19" spans="1:19" ht="12" customHeight="1">
      <c r="A19" s="581">
        <v>2015</v>
      </c>
      <c r="B19" s="93">
        <v>351</v>
      </c>
      <c r="C19" s="191" t="s">
        <v>1052</v>
      </c>
      <c r="D19" s="191">
        <v>12</v>
      </c>
      <c r="E19" s="191">
        <v>67</v>
      </c>
      <c r="F19" s="191">
        <v>273</v>
      </c>
      <c r="G19" s="191" t="s">
        <v>1052</v>
      </c>
      <c r="H19" s="192">
        <v>4.7</v>
      </c>
      <c r="J19" s="183"/>
    </row>
    <row r="20" spans="1:19" ht="12" customHeight="1">
      <c r="A20" s="586">
        <v>2016</v>
      </c>
      <c r="B20" s="93">
        <v>352</v>
      </c>
      <c r="C20" s="191" t="s">
        <v>1052</v>
      </c>
      <c r="D20" s="191">
        <v>19</v>
      </c>
      <c r="E20" s="191">
        <v>66</v>
      </c>
      <c r="F20" s="191">
        <v>267</v>
      </c>
      <c r="G20" s="191" t="s">
        <v>1052</v>
      </c>
      <c r="H20" s="192">
        <v>4.5</v>
      </c>
      <c r="J20" s="183"/>
    </row>
    <row r="21" spans="1:19" ht="12" customHeight="1">
      <c r="A21" s="651">
        <v>2017</v>
      </c>
      <c r="B21" s="93">
        <v>381</v>
      </c>
      <c r="C21" s="191" t="s">
        <v>1052</v>
      </c>
      <c r="D21" s="191">
        <v>28</v>
      </c>
      <c r="E21" s="191">
        <v>66</v>
      </c>
      <c r="F21" s="191">
        <v>287</v>
      </c>
      <c r="G21" s="191" t="s">
        <v>1052</v>
      </c>
      <c r="H21" s="192">
        <v>4.9000000000000004</v>
      </c>
      <c r="J21" s="183"/>
    </row>
    <row r="22" spans="1:19" ht="12" customHeight="1">
      <c r="A22" s="11">
        <v>2018</v>
      </c>
      <c r="B22" s="93">
        <v>373</v>
      </c>
      <c r="C22" s="191" t="s">
        <v>1052</v>
      </c>
      <c r="D22" s="191">
        <v>27</v>
      </c>
      <c r="E22" s="191">
        <v>88</v>
      </c>
      <c r="F22" s="191">
        <v>258</v>
      </c>
      <c r="G22" s="191" t="s">
        <v>1052</v>
      </c>
      <c r="H22" s="192">
        <v>5.3</v>
      </c>
      <c r="J22" s="183"/>
    </row>
    <row r="23" spans="1:19" ht="12" customHeight="1">
      <c r="A23" s="1" t="s">
        <v>690</v>
      </c>
      <c r="B23" s="5"/>
      <c r="C23" s="5"/>
      <c r="D23" s="5"/>
      <c r="E23" s="5"/>
      <c r="F23" s="5"/>
      <c r="G23" s="5"/>
      <c r="H23" s="5"/>
    </row>
    <row r="24" spans="1:19" ht="12" customHeight="1">
      <c r="A24" s="126" t="s">
        <v>310</v>
      </c>
      <c r="B24" s="5"/>
      <c r="C24" s="5"/>
      <c r="D24" s="5"/>
      <c r="E24" s="5"/>
      <c r="F24" s="5"/>
      <c r="G24" s="5"/>
      <c r="H24" s="5"/>
    </row>
    <row r="25" spans="1:19" s="54" customFormat="1" ht="12" customHeight="1">
      <c r="A25" s="23" t="s">
        <v>838</v>
      </c>
      <c r="B25" s="63"/>
      <c r="C25" s="63"/>
      <c r="D25" s="63"/>
      <c r="E25" s="63"/>
      <c r="F25" s="63"/>
      <c r="G25" s="63"/>
      <c r="H25" s="63"/>
    </row>
    <row r="26" spans="1:19" ht="12" customHeight="1"/>
    <row r="27" spans="1:19" ht="12" customHeight="1"/>
    <row r="28" spans="1:19" ht="12" customHeight="1">
      <c r="A28" s="344" t="s">
        <v>1377</v>
      </c>
      <c r="B28" s="344"/>
      <c r="C28" s="344"/>
      <c r="D28" s="344"/>
      <c r="E28" s="344"/>
      <c r="F28" s="344"/>
    </row>
    <row r="29" spans="1:19" ht="12" customHeight="1">
      <c r="J29" s="5"/>
      <c r="K29" s="538">
        <v>2010</v>
      </c>
      <c r="L29" s="538">
        <v>2011</v>
      </c>
      <c r="M29" s="323">
        <v>2012</v>
      </c>
      <c r="N29" s="323">
        <v>2013</v>
      </c>
      <c r="O29" s="323">
        <v>2014</v>
      </c>
      <c r="P29" s="323">
        <v>2015</v>
      </c>
      <c r="Q29" s="323">
        <v>2016</v>
      </c>
      <c r="R29" s="323">
        <v>2017</v>
      </c>
      <c r="S29" s="323">
        <v>2018</v>
      </c>
    </row>
    <row r="30" spans="1:19" ht="12" customHeight="1">
      <c r="J30" s="65" t="s">
        <v>385</v>
      </c>
      <c r="K30" s="191">
        <v>337</v>
      </c>
      <c r="L30" s="181">
        <v>313</v>
      </c>
      <c r="M30" s="181">
        <v>199</v>
      </c>
      <c r="N30" s="181">
        <v>223</v>
      </c>
      <c r="O30" s="181">
        <v>247</v>
      </c>
      <c r="P30" s="181">
        <v>273</v>
      </c>
      <c r="Q30" s="181">
        <v>267</v>
      </c>
      <c r="R30" s="181">
        <v>287</v>
      </c>
      <c r="S30" s="181">
        <v>258</v>
      </c>
    </row>
    <row r="31" spans="1:19" ht="12" customHeight="1">
      <c r="J31" s="65" t="s">
        <v>1117</v>
      </c>
      <c r="K31" s="191">
        <v>24</v>
      </c>
      <c r="L31" s="181">
        <v>43</v>
      </c>
      <c r="M31" s="333">
        <v>53</v>
      </c>
      <c r="N31" s="333">
        <v>53</v>
      </c>
      <c r="O31" s="333">
        <v>64</v>
      </c>
      <c r="P31" s="333">
        <v>79</v>
      </c>
      <c r="Q31" s="333">
        <v>85</v>
      </c>
      <c r="R31" s="333">
        <v>94</v>
      </c>
      <c r="S31" s="333">
        <v>115</v>
      </c>
    </row>
    <row r="32" spans="1:19" ht="12" customHeight="1"/>
    <row r="33" spans="10:17" ht="12" customHeight="1">
      <c r="J33" s="220"/>
      <c r="K33" s="93"/>
      <c r="L33" s="93"/>
      <c r="M33" s="93"/>
      <c r="N33" s="93"/>
      <c r="O33" s="93"/>
      <c r="P33" s="93"/>
      <c r="Q33" s="181"/>
    </row>
    <row r="34" spans="10:17" ht="12" customHeight="1">
      <c r="J34" s="220"/>
      <c r="K34" s="93"/>
      <c r="L34" s="93"/>
      <c r="M34" s="93"/>
      <c r="N34" s="93"/>
      <c r="O34" s="93"/>
      <c r="P34" s="93"/>
      <c r="Q34" s="93"/>
    </row>
    <row r="35" spans="10:17" ht="12" customHeight="1">
      <c r="J35" s="126"/>
    </row>
    <row r="36" spans="10:17" ht="12" customHeight="1"/>
    <row r="37" spans="10:17" ht="12" customHeight="1">
      <c r="K37" s="183"/>
      <c r="L37" s="183"/>
      <c r="M37" s="183"/>
      <c r="N37" s="183"/>
      <c r="O37" s="183"/>
      <c r="P37" s="183"/>
      <c r="Q37" s="183"/>
    </row>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5">
    <mergeCell ref="A4:A6"/>
    <mergeCell ref="B4:B5"/>
    <mergeCell ref="C4:G4"/>
    <mergeCell ref="H4:H5"/>
    <mergeCell ref="B6:G6"/>
  </mergeCells>
  <phoneticPr fontId="6" type="noConversion"/>
  <hyperlinks>
    <hyperlink ref="A28:F28" location="Inhaltsverzeichnis!A50" display="12 Elektrizitätserzeugung aus erneuerbaren Energieträgern 2006 - 2012"/>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drawing r:id="rId2"/>
  <legacyDrawingHF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workbookViewId="0">
      <pane ySplit="7" topLeftCell="A8" activePane="bottomLeft" state="frozen"/>
      <selection pane="bottomLeft" activeCell="A8" sqref="A8"/>
    </sheetView>
  </sheetViews>
  <sheetFormatPr baseColWidth="10" defaultColWidth="11.44140625" defaultRowHeight="13.2"/>
  <cols>
    <col min="1" max="1" width="7.33203125" style="5" customWidth="1"/>
    <col min="2" max="10" width="8.88671875" style="5" customWidth="1"/>
    <col min="11" max="16384" width="11.44140625" style="5"/>
  </cols>
  <sheetData>
    <row r="1" spans="1:13" ht="12" customHeight="1">
      <c r="A1" s="49" t="s">
        <v>46</v>
      </c>
      <c r="B1" s="54"/>
      <c r="C1" s="49"/>
      <c r="D1" s="49"/>
      <c r="E1" s="49"/>
      <c r="F1" s="49"/>
      <c r="G1" s="49"/>
      <c r="H1" s="49"/>
      <c r="I1" s="49"/>
      <c r="J1" s="49"/>
    </row>
    <row r="2" spans="1:13" s="6" customFormat="1" ht="24" customHeight="1">
      <c r="A2" s="766" t="s">
        <v>1378</v>
      </c>
      <c r="B2" s="731"/>
      <c r="C2" s="731"/>
      <c r="D2" s="731"/>
      <c r="E2" s="731"/>
      <c r="F2" s="731"/>
      <c r="G2" s="731"/>
      <c r="H2" s="731"/>
      <c r="I2" s="731"/>
      <c r="J2" s="731"/>
    </row>
    <row r="3" spans="1:13" ht="12" customHeight="1"/>
    <row r="4" spans="1:13" ht="12" customHeight="1">
      <c r="A4" s="698" t="s">
        <v>1035</v>
      </c>
      <c r="B4" s="709" t="s">
        <v>654</v>
      </c>
      <c r="C4" s="709"/>
      <c r="D4" s="709"/>
      <c r="E4" s="709"/>
      <c r="F4" s="709"/>
      <c r="G4" s="709"/>
      <c r="H4" s="709"/>
      <c r="I4" s="710"/>
      <c r="J4" s="710"/>
    </row>
    <row r="5" spans="1:13" ht="12" customHeight="1">
      <c r="A5" s="732"/>
      <c r="B5" s="709" t="s">
        <v>1036</v>
      </c>
      <c r="C5" s="710" t="s">
        <v>1243</v>
      </c>
      <c r="D5" s="714"/>
      <c r="E5" s="714"/>
      <c r="F5" s="714"/>
      <c r="G5" s="714"/>
      <c r="H5" s="714"/>
      <c r="I5" s="711"/>
      <c r="J5" s="710" t="s">
        <v>1</v>
      </c>
    </row>
    <row r="6" spans="1:13" ht="67.95" customHeight="1">
      <c r="A6" s="732"/>
      <c r="B6" s="709"/>
      <c r="C6" s="47" t="s">
        <v>753</v>
      </c>
      <c r="D6" s="47" t="s">
        <v>755</v>
      </c>
      <c r="E6" s="47" t="s">
        <v>1238</v>
      </c>
      <c r="F6" s="47" t="s">
        <v>745</v>
      </c>
      <c r="G6" s="47" t="s">
        <v>1239</v>
      </c>
      <c r="H6" s="47" t="s">
        <v>1240</v>
      </c>
      <c r="I6" s="375" t="s">
        <v>756</v>
      </c>
      <c r="J6" s="710"/>
    </row>
    <row r="7" spans="1:13" ht="12" customHeight="1">
      <c r="A7" s="727"/>
      <c r="B7" s="710" t="s">
        <v>500</v>
      </c>
      <c r="C7" s="714"/>
      <c r="D7" s="714"/>
      <c r="E7" s="714"/>
      <c r="F7" s="714"/>
      <c r="G7" s="714"/>
      <c r="H7" s="714"/>
      <c r="I7" s="711"/>
      <c r="J7" s="45" t="s">
        <v>630</v>
      </c>
    </row>
    <row r="8" spans="1:13" ht="12" customHeight="1">
      <c r="A8" s="69"/>
      <c r="B8" s="7"/>
      <c r="C8" s="7"/>
      <c r="D8" s="7"/>
      <c r="E8" s="7"/>
      <c r="F8" s="7"/>
      <c r="G8" s="7"/>
      <c r="H8" s="7"/>
      <c r="I8" s="7"/>
      <c r="J8" s="7"/>
    </row>
    <row r="9" spans="1:13" ht="12" customHeight="1">
      <c r="A9" s="9"/>
      <c r="B9" s="826" t="s">
        <v>387</v>
      </c>
      <c r="C9" s="826"/>
      <c r="D9" s="826"/>
      <c r="E9" s="826"/>
      <c r="F9" s="826"/>
      <c r="G9" s="826"/>
      <c r="H9" s="826"/>
      <c r="I9" s="826"/>
      <c r="J9" s="826"/>
    </row>
    <row r="10" spans="1:13" ht="12" customHeight="1">
      <c r="A10" s="685" t="s">
        <v>86</v>
      </c>
      <c r="B10" s="392">
        <v>18914</v>
      </c>
      <c r="C10" s="392">
        <v>4123</v>
      </c>
      <c r="D10" s="392">
        <v>2610</v>
      </c>
      <c r="E10" s="392">
        <v>125</v>
      </c>
      <c r="F10" s="392">
        <v>4945</v>
      </c>
      <c r="G10" s="509">
        <v>10</v>
      </c>
      <c r="H10" s="509">
        <v>1</v>
      </c>
      <c r="I10" s="509">
        <v>7101</v>
      </c>
      <c r="J10" s="180">
        <v>3.1</v>
      </c>
      <c r="K10" s="85"/>
      <c r="L10" s="85"/>
      <c r="M10" s="85"/>
    </row>
    <row r="11" spans="1:13" s="298" customFormat="1" ht="12" customHeight="1">
      <c r="A11" s="685" t="s">
        <v>846</v>
      </c>
      <c r="B11" s="392">
        <v>219552</v>
      </c>
      <c r="C11" s="392">
        <v>71608</v>
      </c>
      <c r="D11" s="392">
        <v>794</v>
      </c>
      <c r="E11" s="392" t="s">
        <v>1052</v>
      </c>
      <c r="F11" s="392">
        <v>74</v>
      </c>
      <c r="G11" s="509">
        <v>523</v>
      </c>
      <c r="H11" s="509">
        <v>42</v>
      </c>
      <c r="I11" s="509">
        <v>146512</v>
      </c>
      <c r="J11" s="180">
        <v>25.6</v>
      </c>
      <c r="K11" s="85"/>
      <c r="L11" s="85"/>
      <c r="M11" s="85"/>
    </row>
    <row r="12" spans="1:13" s="315" customFormat="1" ht="12" customHeight="1">
      <c r="A12" s="685" t="s">
        <v>216</v>
      </c>
      <c r="B12" s="392">
        <v>204941</v>
      </c>
      <c r="C12" s="392">
        <v>51019</v>
      </c>
      <c r="D12" s="392">
        <v>5056</v>
      </c>
      <c r="E12" s="392">
        <v>242</v>
      </c>
      <c r="F12" s="392">
        <v>1920</v>
      </c>
      <c r="G12" s="509">
        <v>84</v>
      </c>
      <c r="H12" s="509">
        <v>319</v>
      </c>
      <c r="I12" s="509">
        <v>146302</v>
      </c>
      <c r="J12" s="180">
        <v>24.6</v>
      </c>
      <c r="K12" s="85"/>
      <c r="L12" s="85"/>
      <c r="M12" s="85"/>
    </row>
    <row r="13" spans="1:13" s="370" customFormat="1" ht="12" customHeight="1">
      <c r="A13" s="685" t="s">
        <v>345</v>
      </c>
      <c r="B13" s="392">
        <v>217509</v>
      </c>
      <c r="C13" s="392">
        <v>19730</v>
      </c>
      <c r="D13" s="392">
        <v>9718</v>
      </c>
      <c r="E13" s="392">
        <v>4</v>
      </c>
      <c r="F13" s="392">
        <v>1930</v>
      </c>
      <c r="G13" s="509">
        <v>3159</v>
      </c>
      <c r="H13" s="509">
        <v>561</v>
      </c>
      <c r="I13" s="509">
        <v>182407</v>
      </c>
      <c r="J13" s="180">
        <v>26</v>
      </c>
      <c r="K13" s="85"/>
      <c r="L13" s="85"/>
      <c r="M13" s="85"/>
    </row>
    <row r="14" spans="1:13" s="468" customFormat="1" ht="12" customHeight="1">
      <c r="A14" s="685" t="s">
        <v>1086</v>
      </c>
      <c r="B14" s="392">
        <v>500843</v>
      </c>
      <c r="C14" s="392">
        <v>29198</v>
      </c>
      <c r="D14" s="392">
        <v>111779</v>
      </c>
      <c r="E14" s="392">
        <v>286</v>
      </c>
      <c r="F14" s="392">
        <v>6307</v>
      </c>
      <c r="G14" s="509">
        <v>308</v>
      </c>
      <c r="H14" s="509">
        <v>3293</v>
      </c>
      <c r="I14" s="509">
        <v>349672</v>
      </c>
      <c r="J14" s="180">
        <v>51.3</v>
      </c>
      <c r="K14" s="85"/>
      <c r="L14" s="85"/>
      <c r="M14" s="85"/>
    </row>
    <row r="15" spans="1:13" s="532" customFormat="1" ht="12" customHeight="1">
      <c r="A15" s="685" t="s">
        <v>1106</v>
      </c>
      <c r="B15" s="392">
        <v>750792</v>
      </c>
      <c r="C15" s="392">
        <v>15300</v>
      </c>
      <c r="D15" s="392">
        <v>121158</v>
      </c>
      <c r="E15" s="392">
        <v>16</v>
      </c>
      <c r="F15" s="392">
        <v>1110</v>
      </c>
      <c r="G15" s="509">
        <v>762</v>
      </c>
      <c r="H15" s="509">
        <v>907</v>
      </c>
      <c r="I15" s="509">
        <v>611539</v>
      </c>
      <c r="J15" s="180">
        <v>65.5</v>
      </c>
      <c r="K15" s="85"/>
      <c r="L15" s="85"/>
      <c r="M15" s="85"/>
    </row>
    <row r="16" spans="1:13" s="576" customFormat="1" ht="12" customHeight="1">
      <c r="A16" s="685" t="s">
        <v>1163</v>
      </c>
      <c r="B16" s="392">
        <v>579660</v>
      </c>
      <c r="C16" s="392">
        <v>41600</v>
      </c>
      <c r="D16" s="392">
        <v>120824</v>
      </c>
      <c r="E16" s="392">
        <v>171</v>
      </c>
      <c r="F16" s="392">
        <v>3667</v>
      </c>
      <c r="G16" s="509">
        <v>514</v>
      </c>
      <c r="H16" s="509">
        <v>8502</v>
      </c>
      <c r="I16" s="509">
        <v>404383</v>
      </c>
      <c r="J16" s="180">
        <v>63.1</v>
      </c>
      <c r="K16" s="85"/>
      <c r="L16" s="85"/>
      <c r="M16" s="85"/>
    </row>
    <row r="17" spans="1:13" s="649" customFormat="1" ht="12" customHeight="1">
      <c r="A17" s="685" t="s">
        <v>1219</v>
      </c>
      <c r="B17" s="392">
        <v>402347</v>
      </c>
      <c r="C17" s="392">
        <v>20427</v>
      </c>
      <c r="D17" s="392">
        <v>121998</v>
      </c>
      <c r="E17" s="392">
        <v>243</v>
      </c>
      <c r="F17" s="392">
        <v>3017</v>
      </c>
      <c r="G17" s="509">
        <v>494</v>
      </c>
      <c r="H17" s="509">
        <v>1578</v>
      </c>
      <c r="I17" s="509">
        <v>254591</v>
      </c>
      <c r="J17" s="180" t="s">
        <v>83</v>
      </c>
      <c r="K17" s="85"/>
      <c r="L17" s="85"/>
      <c r="M17" s="85"/>
    </row>
    <row r="18" spans="1:13" ht="12" customHeight="1">
      <c r="A18" s="685" t="s">
        <v>1286</v>
      </c>
      <c r="B18" s="392">
        <v>551778</v>
      </c>
      <c r="C18" s="392">
        <v>73417</v>
      </c>
      <c r="D18" s="392">
        <v>188912</v>
      </c>
      <c r="E18" s="392" t="s">
        <v>1052</v>
      </c>
      <c r="F18" s="392">
        <v>4025</v>
      </c>
      <c r="G18" s="509">
        <v>805</v>
      </c>
      <c r="H18" s="509">
        <v>9901</v>
      </c>
      <c r="I18" s="509">
        <v>274717</v>
      </c>
      <c r="J18" s="180">
        <v>60.648074363351185</v>
      </c>
      <c r="K18" s="85"/>
      <c r="L18" s="85"/>
      <c r="M18" s="85"/>
    </row>
    <row r="19" spans="1:13" ht="12" customHeight="1">
      <c r="A19" s="685"/>
      <c r="B19" s="87"/>
      <c r="C19" s="87"/>
      <c r="D19" s="87"/>
      <c r="E19" s="87"/>
      <c r="F19" s="87"/>
      <c r="G19" s="189"/>
      <c r="H19" s="189"/>
      <c r="I19" s="189"/>
      <c r="J19" s="180"/>
      <c r="K19" s="85"/>
      <c r="L19" s="85"/>
      <c r="M19" s="85"/>
    </row>
    <row r="20" spans="1:13" ht="12" customHeight="1">
      <c r="A20" s="686"/>
      <c r="B20" s="826" t="s">
        <v>1032</v>
      </c>
      <c r="C20" s="826"/>
      <c r="D20" s="826"/>
      <c r="E20" s="826"/>
      <c r="F20" s="826"/>
      <c r="G20" s="826"/>
      <c r="H20" s="826"/>
      <c r="I20" s="826"/>
      <c r="J20" s="826"/>
      <c r="K20" s="85"/>
      <c r="L20" s="85"/>
      <c r="M20" s="85"/>
    </row>
    <row r="21" spans="1:13" ht="12" customHeight="1">
      <c r="A21" s="685" t="s">
        <v>86</v>
      </c>
      <c r="B21" s="509">
        <v>23722</v>
      </c>
      <c r="C21" s="509">
        <v>4240</v>
      </c>
      <c r="D21" s="509">
        <v>4192</v>
      </c>
      <c r="E21" s="509">
        <v>488</v>
      </c>
      <c r="F21" s="509">
        <v>2584</v>
      </c>
      <c r="G21" s="509">
        <v>156</v>
      </c>
      <c r="H21" s="509">
        <v>76</v>
      </c>
      <c r="I21" s="509">
        <v>11986</v>
      </c>
      <c r="J21" s="179">
        <v>3.2</v>
      </c>
      <c r="K21" s="85"/>
      <c r="L21" s="85"/>
      <c r="M21" s="85"/>
    </row>
    <row r="22" spans="1:13" s="298" customFormat="1" ht="12" customHeight="1">
      <c r="A22" s="685" t="s">
        <v>846</v>
      </c>
      <c r="B22" s="509">
        <v>15538</v>
      </c>
      <c r="C22" s="509">
        <v>1164</v>
      </c>
      <c r="D22" s="509">
        <v>2230</v>
      </c>
      <c r="E22" s="509">
        <v>417</v>
      </c>
      <c r="F22" s="509">
        <v>2283</v>
      </c>
      <c r="G22" s="509">
        <v>118</v>
      </c>
      <c r="H22" s="509">
        <v>684</v>
      </c>
      <c r="I22" s="509">
        <v>8643</v>
      </c>
      <c r="J22" s="179">
        <v>1.9</v>
      </c>
      <c r="K22" s="85"/>
      <c r="L22" s="85"/>
      <c r="M22" s="85"/>
    </row>
    <row r="23" spans="1:13" s="315" customFormat="1" ht="12" customHeight="1">
      <c r="A23" s="685" t="s">
        <v>216</v>
      </c>
      <c r="B23" s="509">
        <v>13104</v>
      </c>
      <c r="C23" s="509">
        <v>1538</v>
      </c>
      <c r="D23" s="509">
        <v>2103</v>
      </c>
      <c r="E23" s="509">
        <v>584</v>
      </c>
      <c r="F23" s="509">
        <v>2812</v>
      </c>
      <c r="G23" s="509">
        <v>2</v>
      </c>
      <c r="H23" s="509">
        <v>261</v>
      </c>
      <c r="I23" s="509">
        <v>5804</v>
      </c>
      <c r="J23" s="179">
        <v>1.6</v>
      </c>
      <c r="K23" s="85"/>
      <c r="L23" s="85"/>
      <c r="M23" s="85"/>
    </row>
    <row r="24" spans="1:13" s="370" customFormat="1" ht="12" customHeight="1">
      <c r="A24" s="685" t="s">
        <v>345</v>
      </c>
      <c r="B24" s="509">
        <v>33130</v>
      </c>
      <c r="C24" s="509">
        <v>2137</v>
      </c>
      <c r="D24" s="509">
        <v>8423</v>
      </c>
      <c r="E24" s="509">
        <v>189</v>
      </c>
      <c r="F24" s="509">
        <v>3725</v>
      </c>
      <c r="G24" s="509">
        <v>245</v>
      </c>
      <c r="H24" s="509">
        <v>339</v>
      </c>
      <c r="I24" s="509">
        <v>18071</v>
      </c>
      <c r="J24" s="179">
        <v>4.2</v>
      </c>
      <c r="K24" s="85"/>
      <c r="L24" s="85"/>
      <c r="M24" s="85"/>
    </row>
    <row r="25" spans="1:13" s="468" customFormat="1" ht="12" customHeight="1">
      <c r="A25" s="685" t="s">
        <v>1086</v>
      </c>
      <c r="B25" s="509">
        <v>22396</v>
      </c>
      <c r="C25" s="509">
        <v>768</v>
      </c>
      <c r="D25" s="509">
        <v>1215</v>
      </c>
      <c r="E25" s="509">
        <v>310</v>
      </c>
      <c r="F25" s="509">
        <v>2383</v>
      </c>
      <c r="G25" s="509">
        <v>144</v>
      </c>
      <c r="H25" s="509">
        <v>1754</v>
      </c>
      <c r="I25" s="509">
        <v>15822</v>
      </c>
      <c r="J25" s="179">
        <v>2.9</v>
      </c>
      <c r="K25" s="85"/>
      <c r="L25" s="85"/>
      <c r="M25" s="85"/>
    </row>
    <row r="26" spans="1:13" s="532" customFormat="1" ht="12" customHeight="1">
      <c r="A26" s="685" t="s">
        <v>1106</v>
      </c>
      <c r="B26" s="509">
        <v>12476</v>
      </c>
      <c r="C26" s="509">
        <v>983</v>
      </c>
      <c r="D26" s="509">
        <v>2274</v>
      </c>
      <c r="E26" s="509">
        <v>145</v>
      </c>
      <c r="F26" s="509">
        <v>808</v>
      </c>
      <c r="G26" s="509">
        <v>136</v>
      </c>
      <c r="H26" s="509">
        <v>1225</v>
      </c>
      <c r="I26" s="509">
        <v>6904</v>
      </c>
      <c r="J26" s="179">
        <v>1.6</v>
      </c>
      <c r="K26" s="85"/>
      <c r="L26" s="85"/>
      <c r="M26" s="85"/>
    </row>
    <row r="27" spans="1:13" s="576" customFormat="1" ht="12" customHeight="1">
      <c r="A27" s="685" t="s">
        <v>1163</v>
      </c>
      <c r="B27" s="509">
        <v>20687</v>
      </c>
      <c r="C27" s="509">
        <v>612</v>
      </c>
      <c r="D27" s="509">
        <v>5295</v>
      </c>
      <c r="E27" s="509">
        <v>3040</v>
      </c>
      <c r="F27" s="509">
        <v>2066</v>
      </c>
      <c r="G27" s="509">
        <v>51</v>
      </c>
      <c r="H27" s="509">
        <v>207</v>
      </c>
      <c r="I27" s="509">
        <v>9417</v>
      </c>
      <c r="J27" s="179">
        <v>2.2000000000000002</v>
      </c>
      <c r="K27" s="85"/>
      <c r="L27" s="85"/>
      <c r="M27" s="85"/>
    </row>
    <row r="28" spans="1:13" s="649" customFormat="1" ht="12" customHeight="1">
      <c r="A28" s="685" t="s">
        <v>1219</v>
      </c>
      <c r="B28" s="509">
        <v>18962</v>
      </c>
      <c r="C28" s="509">
        <v>2016</v>
      </c>
      <c r="D28" s="509">
        <v>6749</v>
      </c>
      <c r="E28" s="509">
        <v>2291</v>
      </c>
      <c r="F28" s="509">
        <v>2323</v>
      </c>
      <c r="G28" s="509">
        <v>38</v>
      </c>
      <c r="H28" s="509">
        <v>141</v>
      </c>
      <c r="I28" s="509">
        <v>5406</v>
      </c>
      <c r="J28" s="179">
        <v>2.2000000000000002</v>
      </c>
      <c r="K28" s="85"/>
      <c r="L28" s="85"/>
      <c r="M28" s="85"/>
    </row>
    <row r="29" spans="1:13" ht="12" customHeight="1">
      <c r="A29" s="685" t="s">
        <v>1286</v>
      </c>
      <c r="B29" s="509">
        <v>18927</v>
      </c>
      <c r="C29" s="509">
        <v>1082</v>
      </c>
      <c r="D29" s="509">
        <v>4375</v>
      </c>
      <c r="E29" s="509">
        <v>1027</v>
      </c>
      <c r="F29" s="509">
        <v>1295</v>
      </c>
      <c r="G29" s="509">
        <v>216</v>
      </c>
      <c r="H29" s="509">
        <v>145</v>
      </c>
      <c r="I29" s="509">
        <v>10787</v>
      </c>
      <c r="J29" s="179" t="s">
        <v>83</v>
      </c>
      <c r="K29" s="85"/>
      <c r="L29" s="85"/>
      <c r="M29" s="85"/>
    </row>
    <row r="30" spans="1:13" ht="12" customHeight="1">
      <c r="A30" s="685"/>
      <c r="B30" s="189"/>
      <c r="C30" s="189"/>
      <c r="D30" s="189"/>
      <c r="E30" s="189"/>
      <c r="F30" s="189"/>
      <c r="G30" s="189"/>
      <c r="H30" s="189"/>
      <c r="I30" s="189"/>
      <c r="J30" s="179"/>
      <c r="K30" s="85"/>
      <c r="L30" s="85"/>
      <c r="M30" s="85"/>
    </row>
    <row r="31" spans="1:13" ht="12" customHeight="1">
      <c r="A31" s="686"/>
      <c r="B31" s="826" t="s">
        <v>388</v>
      </c>
      <c r="C31" s="826"/>
      <c r="D31" s="826"/>
      <c r="E31" s="826"/>
      <c r="F31" s="826"/>
      <c r="G31" s="826"/>
      <c r="H31" s="826"/>
      <c r="I31" s="826"/>
      <c r="J31" s="826"/>
      <c r="K31" s="85"/>
      <c r="L31" s="85"/>
      <c r="M31" s="85"/>
    </row>
    <row r="32" spans="1:13" ht="12" customHeight="1">
      <c r="A32" s="685" t="s">
        <v>86</v>
      </c>
      <c r="B32" s="392">
        <v>42636</v>
      </c>
      <c r="C32" s="392">
        <v>8364</v>
      </c>
      <c r="D32" s="392">
        <v>6802</v>
      </c>
      <c r="E32" s="392">
        <v>612</v>
      </c>
      <c r="F32" s="392">
        <v>7529</v>
      </c>
      <c r="G32" s="392">
        <v>166</v>
      </c>
      <c r="H32" s="392">
        <v>77</v>
      </c>
      <c r="I32" s="392">
        <v>19087</v>
      </c>
      <c r="J32" s="180">
        <v>3.1</v>
      </c>
      <c r="K32" s="85"/>
      <c r="L32" s="85"/>
      <c r="M32" s="85"/>
    </row>
    <row r="33" spans="1:13" s="298" customFormat="1" ht="12" customHeight="1">
      <c r="A33" s="685" t="s">
        <v>846</v>
      </c>
      <c r="B33" s="392">
        <v>235090</v>
      </c>
      <c r="C33" s="392">
        <v>72771</v>
      </c>
      <c r="D33" s="392">
        <v>3024</v>
      </c>
      <c r="E33" s="392">
        <v>417</v>
      </c>
      <c r="F33" s="392">
        <v>2356</v>
      </c>
      <c r="G33" s="392">
        <v>641</v>
      </c>
      <c r="H33" s="392">
        <v>726</v>
      </c>
      <c r="I33" s="392">
        <v>155154</v>
      </c>
      <c r="J33" s="180">
        <v>14.2</v>
      </c>
      <c r="K33" s="85"/>
      <c r="L33" s="85"/>
      <c r="M33" s="85"/>
    </row>
    <row r="34" spans="1:13" s="315" customFormat="1" ht="12" customHeight="1">
      <c r="A34" s="685" t="s">
        <v>216</v>
      </c>
      <c r="B34" s="392">
        <v>218045</v>
      </c>
      <c r="C34" s="392">
        <v>52556</v>
      </c>
      <c r="D34" s="392">
        <v>7159</v>
      </c>
      <c r="E34" s="392">
        <v>826</v>
      </c>
      <c r="F34" s="392">
        <v>4732</v>
      </c>
      <c r="G34" s="392">
        <v>86</v>
      </c>
      <c r="H34" s="392">
        <v>580</v>
      </c>
      <c r="I34" s="392">
        <v>152106</v>
      </c>
      <c r="J34" s="180">
        <v>13.1</v>
      </c>
      <c r="K34" s="85"/>
      <c r="L34" s="85"/>
      <c r="M34" s="85"/>
    </row>
    <row r="35" spans="1:13" s="370" customFormat="1" ht="12" customHeight="1">
      <c r="A35" s="685" t="s">
        <v>345</v>
      </c>
      <c r="B35" s="392">
        <v>250639</v>
      </c>
      <c r="C35" s="392">
        <v>21867</v>
      </c>
      <c r="D35" s="392">
        <v>18142</v>
      </c>
      <c r="E35" s="392">
        <v>193</v>
      </c>
      <c r="F35" s="392">
        <v>5655</v>
      </c>
      <c r="G35" s="392">
        <v>3405</v>
      </c>
      <c r="H35" s="392">
        <v>900</v>
      </c>
      <c r="I35" s="392">
        <v>200478</v>
      </c>
      <c r="J35" s="180">
        <v>15.3</v>
      </c>
      <c r="K35" s="85"/>
      <c r="L35" s="85"/>
      <c r="M35" s="85"/>
    </row>
    <row r="36" spans="1:13" s="468" customFormat="1" ht="12" customHeight="1">
      <c r="A36" s="685" t="s">
        <v>1086</v>
      </c>
      <c r="B36" s="392">
        <v>523240</v>
      </c>
      <c r="C36" s="392">
        <v>29966</v>
      </c>
      <c r="D36" s="392">
        <v>112994</v>
      </c>
      <c r="E36" s="392">
        <v>596</v>
      </c>
      <c r="F36" s="392">
        <v>8690</v>
      </c>
      <c r="G36" s="392">
        <v>452</v>
      </c>
      <c r="H36" s="392">
        <v>5048</v>
      </c>
      <c r="I36" s="392">
        <v>365494</v>
      </c>
      <c r="J36" s="180">
        <v>29.9</v>
      </c>
      <c r="K36" s="85"/>
      <c r="L36" s="85"/>
      <c r="M36" s="85"/>
    </row>
    <row r="37" spans="1:13" s="532" customFormat="1" ht="12" customHeight="1">
      <c r="A37" s="685" t="s">
        <v>1106</v>
      </c>
      <c r="B37" s="392">
        <v>763267</v>
      </c>
      <c r="C37" s="392">
        <v>16284</v>
      </c>
      <c r="D37" s="392">
        <v>123432</v>
      </c>
      <c r="E37" s="392">
        <v>160</v>
      </c>
      <c r="F37" s="392">
        <v>1918</v>
      </c>
      <c r="G37" s="392">
        <v>898</v>
      </c>
      <c r="H37" s="392">
        <v>2132</v>
      </c>
      <c r="I37" s="392">
        <v>618443</v>
      </c>
      <c r="J37" s="180">
        <v>39.6</v>
      </c>
      <c r="K37" s="85"/>
      <c r="L37" s="85"/>
      <c r="M37" s="85"/>
    </row>
    <row r="38" spans="1:13" s="576" customFormat="1" ht="12" customHeight="1">
      <c r="A38" s="685" t="s">
        <v>1163</v>
      </c>
      <c r="B38" s="392">
        <v>600347</v>
      </c>
      <c r="C38" s="392">
        <v>42212</v>
      </c>
      <c r="D38" s="392">
        <v>126119</v>
      </c>
      <c r="E38" s="392">
        <v>3211</v>
      </c>
      <c r="F38" s="392">
        <v>5733</v>
      </c>
      <c r="G38" s="392">
        <v>565</v>
      </c>
      <c r="H38" s="392">
        <v>8709</v>
      </c>
      <c r="I38" s="392">
        <v>413799</v>
      </c>
      <c r="J38" s="180">
        <v>32.200000000000003</v>
      </c>
      <c r="K38" s="85"/>
      <c r="L38" s="85"/>
      <c r="M38" s="85"/>
    </row>
    <row r="39" spans="1:13" s="649" customFormat="1" ht="12" customHeight="1">
      <c r="A39" s="685" t="s">
        <v>1219</v>
      </c>
      <c r="B39" s="392">
        <v>421309</v>
      </c>
      <c r="C39" s="392">
        <v>22442</v>
      </c>
      <c r="D39" s="392">
        <v>128747</v>
      </c>
      <c r="E39" s="392">
        <v>2533</v>
      </c>
      <c r="F39" s="392">
        <v>5339</v>
      </c>
      <c r="G39" s="392">
        <v>532</v>
      </c>
      <c r="H39" s="392">
        <v>1718</v>
      </c>
      <c r="I39" s="392">
        <v>259997</v>
      </c>
      <c r="J39" s="180">
        <v>25.4</v>
      </c>
      <c r="K39" s="85"/>
      <c r="L39" s="85"/>
      <c r="M39" s="85"/>
    </row>
    <row r="40" spans="1:13" ht="12" customHeight="1">
      <c r="A40" s="685" t="s">
        <v>1286</v>
      </c>
      <c r="B40" s="392">
        <v>570705</v>
      </c>
      <c r="C40" s="392">
        <v>74500</v>
      </c>
      <c r="D40" s="392">
        <v>193287</v>
      </c>
      <c r="E40" s="392">
        <v>1027</v>
      </c>
      <c r="F40" s="392">
        <v>5320</v>
      </c>
      <c r="G40" s="392">
        <v>1021</v>
      </c>
      <c r="H40" s="392">
        <v>10046</v>
      </c>
      <c r="I40" s="392">
        <v>285504</v>
      </c>
      <c r="J40" s="180">
        <v>29.936973963401361</v>
      </c>
      <c r="K40" s="85"/>
      <c r="L40" s="85"/>
      <c r="M40" s="85"/>
    </row>
    <row r="41" spans="1:13" ht="12" customHeight="1">
      <c r="A41" s="1" t="s">
        <v>690</v>
      </c>
      <c r="B41" s="92"/>
      <c r="C41" s="392"/>
      <c r="D41" s="392"/>
      <c r="E41" s="392"/>
      <c r="F41" s="392"/>
      <c r="G41" s="392"/>
      <c r="H41" s="392"/>
      <c r="I41" s="392"/>
      <c r="J41" s="392"/>
    </row>
    <row r="42" spans="1:13" s="23" customFormat="1" ht="12" customHeight="1">
      <c r="A42" s="376" t="s">
        <v>653</v>
      </c>
      <c r="B42" s="213"/>
      <c r="C42" s="213"/>
      <c r="D42" s="213"/>
      <c r="E42" s="213"/>
      <c r="F42" s="213"/>
      <c r="G42" s="213"/>
      <c r="H42" s="213"/>
      <c r="I42" s="213"/>
      <c r="J42" s="213"/>
    </row>
    <row r="43" spans="1:13" s="23" customFormat="1" ht="37.950000000000003" customHeight="1">
      <c r="A43" s="787" t="s">
        <v>1514</v>
      </c>
      <c r="B43" s="787"/>
      <c r="C43" s="787"/>
      <c r="D43" s="787"/>
      <c r="E43" s="787"/>
      <c r="F43" s="787"/>
      <c r="G43" s="787"/>
      <c r="H43" s="787"/>
      <c r="I43" s="787"/>
      <c r="J43" s="787"/>
    </row>
    <row r="44" spans="1:13" s="23" customFormat="1" ht="12" customHeight="1">
      <c r="A44" s="10" t="s">
        <v>552</v>
      </c>
      <c r="B44" s="10"/>
      <c r="C44" s="10"/>
      <c r="D44" s="10"/>
      <c r="E44" s="10"/>
      <c r="F44" s="10"/>
      <c r="G44" s="10"/>
      <c r="H44" s="10"/>
      <c r="I44" s="10"/>
      <c r="J44" s="10"/>
    </row>
    <row r="45" spans="1:13" ht="12" customHeight="1"/>
    <row r="46" spans="1:13" ht="12" customHeight="1"/>
    <row r="47" spans="1:13" ht="12" customHeight="1"/>
    <row r="48" spans="1:13" ht="12" customHeight="1">
      <c r="B48" s="85"/>
      <c r="C48" s="85"/>
      <c r="D48" s="85"/>
      <c r="E48" s="85"/>
      <c r="F48" s="85"/>
      <c r="G48" s="85"/>
      <c r="H48" s="85"/>
      <c r="I48" s="85"/>
    </row>
    <row r="49" spans="2:9" ht="12" customHeight="1">
      <c r="B49" s="85"/>
      <c r="C49" s="85"/>
      <c r="D49" s="85"/>
      <c r="E49" s="85"/>
      <c r="F49" s="85"/>
      <c r="G49" s="85"/>
      <c r="H49" s="85"/>
      <c r="I49" s="85"/>
    </row>
    <row r="50" spans="2:9" ht="12" customHeight="1"/>
    <row r="51" spans="2:9" ht="12" customHeight="1"/>
    <row r="52" spans="2:9" ht="12" customHeight="1"/>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sheetData>
  <mergeCells count="11">
    <mergeCell ref="A43:J43"/>
    <mergeCell ref="B9:J9"/>
    <mergeCell ref="B31:J31"/>
    <mergeCell ref="B20:J20"/>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A10:A18 A21:A29 A32:A38 A39:A40" numberStoredAsText="1"/>
  </ignoredErrors>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pane ySplit="7" topLeftCell="A8" activePane="bottomLeft" state="frozen"/>
      <selection pane="bottomLeft" activeCell="A8" sqref="A8"/>
    </sheetView>
  </sheetViews>
  <sheetFormatPr baseColWidth="10" defaultColWidth="11.44140625" defaultRowHeight="13.2"/>
  <cols>
    <col min="1" max="1" width="17.77734375" style="5" customWidth="1"/>
    <col min="2" max="9" width="8.88671875" style="5" customWidth="1"/>
    <col min="10" max="16384" width="11.44140625" style="5"/>
  </cols>
  <sheetData>
    <row r="1" spans="1:12" s="54" customFormat="1" ht="12" customHeight="1">
      <c r="A1" s="49" t="s">
        <v>46</v>
      </c>
      <c r="C1" s="49"/>
      <c r="D1" s="49"/>
      <c r="E1" s="49"/>
      <c r="F1" s="49"/>
      <c r="G1" s="49"/>
      <c r="H1" s="49"/>
      <c r="I1" s="166"/>
    </row>
    <row r="2" spans="1:12" s="54" customFormat="1" ht="24" customHeight="1">
      <c r="A2" s="723" t="s">
        <v>1379</v>
      </c>
      <c r="B2" s="731"/>
      <c r="C2" s="731"/>
      <c r="D2" s="731"/>
      <c r="E2" s="731"/>
      <c r="F2" s="731"/>
      <c r="G2" s="731"/>
      <c r="H2" s="731"/>
      <c r="I2" s="731"/>
    </row>
    <row r="3" spans="1:12" ht="12" customHeight="1"/>
    <row r="4" spans="1:12" ht="12" customHeight="1">
      <c r="A4" s="698" t="s">
        <v>48</v>
      </c>
      <c r="B4" s="709" t="s">
        <v>49</v>
      </c>
      <c r="C4" s="709"/>
      <c r="D4" s="709"/>
      <c r="E4" s="709"/>
      <c r="F4" s="709"/>
      <c r="G4" s="709"/>
      <c r="H4" s="709"/>
      <c r="I4" s="710"/>
    </row>
    <row r="5" spans="1:12" ht="12" customHeight="1">
      <c r="A5" s="732"/>
      <c r="B5" s="709" t="s">
        <v>754</v>
      </c>
      <c r="C5" s="709" t="s">
        <v>1244</v>
      </c>
      <c r="D5" s="709"/>
      <c r="E5" s="709"/>
      <c r="F5" s="709"/>
      <c r="G5" s="709"/>
      <c r="H5" s="709"/>
      <c r="I5" s="710"/>
    </row>
    <row r="6" spans="1:12" ht="67.95" customHeight="1">
      <c r="A6" s="732"/>
      <c r="B6" s="709"/>
      <c r="C6" s="47" t="s">
        <v>753</v>
      </c>
      <c r="D6" s="47" t="s">
        <v>755</v>
      </c>
      <c r="E6" s="47" t="s">
        <v>744</v>
      </c>
      <c r="F6" s="47" t="s">
        <v>745</v>
      </c>
      <c r="G6" s="47" t="s">
        <v>1239</v>
      </c>
      <c r="H6" s="47" t="s">
        <v>1240</v>
      </c>
      <c r="I6" s="45" t="s">
        <v>756</v>
      </c>
    </row>
    <row r="7" spans="1:12" ht="12" customHeight="1">
      <c r="A7" s="727"/>
      <c r="B7" s="709" t="s">
        <v>500</v>
      </c>
      <c r="C7" s="709"/>
      <c r="D7" s="709"/>
      <c r="E7" s="709"/>
      <c r="F7" s="709"/>
      <c r="G7" s="709"/>
      <c r="H7" s="709"/>
      <c r="I7" s="710"/>
    </row>
    <row r="8" spans="1:12" ht="12" customHeight="1">
      <c r="A8" s="69"/>
      <c r="B8" s="7"/>
      <c r="C8" s="7"/>
      <c r="D8" s="7"/>
      <c r="E8" s="7"/>
      <c r="F8" s="7"/>
      <c r="G8" s="7"/>
      <c r="H8" s="7"/>
      <c r="I8" s="7"/>
    </row>
    <row r="9" spans="1:12" s="315" customFormat="1" ht="12" customHeight="1">
      <c r="A9" s="170"/>
      <c r="B9" s="792">
        <v>2012</v>
      </c>
      <c r="C9" s="792"/>
      <c r="D9" s="792"/>
      <c r="E9" s="792"/>
      <c r="F9" s="792"/>
      <c r="G9" s="792"/>
      <c r="H9" s="792"/>
      <c r="I9" s="792"/>
      <c r="K9" s="373"/>
      <c r="L9" s="373"/>
    </row>
    <row r="10" spans="1:12" s="315" customFormat="1" ht="12" customHeight="1">
      <c r="A10" s="275" t="s">
        <v>1241</v>
      </c>
      <c r="B10" s="167">
        <v>365643</v>
      </c>
      <c r="C10" s="167">
        <v>17349</v>
      </c>
      <c r="D10" s="167">
        <v>36897</v>
      </c>
      <c r="E10" s="167">
        <v>4661</v>
      </c>
      <c r="F10" s="167">
        <v>23820</v>
      </c>
      <c r="G10" s="167">
        <v>9542</v>
      </c>
      <c r="H10" s="167">
        <v>8273</v>
      </c>
      <c r="I10" s="167">
        <v>221580</v>
      </c>
      <c r="K10" s="373"/>
      <c r="L10" s="373"/>
    </row>
    <row r="11" spans="1:12" s="315" customFormat="1" ht="12" customHeight="1">
      <c r="A11" s="171" t="s">
        <v>1038</v>
      </c>
      <c r="C11" s="167"/>
      <c r="D11" s="167"/>
      <c r="E11" s="167"/>
      <c r="F11" s="167"/>
      <c r="G11" s="167"/>
      <c r="H11" s="167"/>
      <c r="I11" s="169"/>
      <c r="K11" s="373"/>
      <c r="L11" s="373"/>
    </row>
    <row r="12" spans="1:12" s="315" customFormat="1" ht="12" customHeight="1">
      <c r="A12" s="168" t="s">
        <v>50</v>
      </c>
      <c r="B12" s="167">
        <v>125243</v>
      </c>
      <c r="C12" s="167">
        <v>4814</v>
      </c>
      <c r="D12" s="167">
        <v>1215</v>
      </c>
      <c r="E12" s="167">
        <v>410</v>
      </c>
      <c r="F12" s="167">
        <v>3700</v>
      </c>
      <c r="G12" s="167" t="s">
        <v>1052</v>
      </c>
      <c r="H12" s="167" t="s">
        <v>1052</v>
      </c>
      <c r="I12" s="167">
        <v>115103</v>
      </c>
      <c r="K12" s="373"/>
      <c r="L12" s="373"/>
    </row>
    <row r="13" spans="1:12" s="315" customFormat="1" ht="12" customHeight="1">
      <c r="A13" s="168" t="s">
        <v>51</v>
      </c>
      <c r="B13" s="167">
        <v>108191</v>
      </c>
      <c r="C13" s="167">
        <v>9306</v>
      </c>
      <c r="D13" s="167">
        <v>32949</v>
      </c>
      <c r="E13" s="167">
        <v>3184</v>
      </c>
      <c r="F13" s="167">
        <v>1970</v>
      </c>
      <c r="G13" s="167">
        <v>9168</v>
      </c>
      <c r="H13" s="167">
        <v>1517</v>
      </c>
      <c r="I13" s="167">
        <v>24913</v>
      </c>
      <c r="K13" s="373"/>
      <c r="L13" s="373"/>
    </row>
    <row r="14" spans="1:12" s="315" customFormat="1" ht="12" customHeight="1">
      <c r="A14" s="168" t="s">
        <v>907</v>
      </c>
      <c r="B14" s="167">
        <v>54750</v>
      </c>
      <c r="C14" s="167">
        <v>3229</v>
      </c>
      <c r="D14" s="167">
        <v>2719</v>
      </c>
      <c r="E14" s="167">
        <v>764</v>
      </c>
      <c r="F14" s="167">
        <v>2125</v>
      </c>
      <c r="G14" s="167">
        <v>374</v>
      </c>
      <c r="H14" s="167">
        <v>5831</v>
      </c>
      <c r="I14" s="167">
        <v>33663</v>
      </c>
      <c r="K14" s="373"/>
      <c r="L14" s="373"/>
    </row>
    <row r="15" spans="1:12" s="370" customFormat="1" ht="12" customHeight="1">
      <c r="A15" s="69"/>
      <c r="B15" s="369"/>
      <c r="C15" s="369"/>
      <c r="D15" s="369"/>
      <c r="E15" s="369"/>
      <c r="F15" s="369"/>
      <c r="G15" s="369"/>
      <c r="H15" s="369"/>
      <c r="I15" s="369"/>
      <c r="K15" s="373"/>
      <c r="L15" s="373"/>
    </row>
    <row r="16" spans="1:12" s="370" customFormat="1" ht="12" customHeight="1">
      <c r="A16" s="170"/>
      <c r="B16" s="792">
        <v>2013</v>
      </c>
      <c r="C16" s="792"/>
      <c r="D16" s="792"/>
      <c r="E16" s="792"/>
      <c r="F16" s="792"/>
      <c r="G16" s="792"/>
      <c r="H16" s="792"/>
      <c r="I16" s="792"/>
      <c r="K16" s="373"/>
      <c r="L16" s="373"/>
    </row>
    <row r="17" spans="1:12" s="370" customFormat="1" ht="12" customHeight="1">
      <c r="A17" s="275" t="s">
        <v>1241</v>
      </c>
      <c r="B17" s="167">
        <v>352987</v>
      </c>
      <c r="C17" s="167">
        <v>16766</v>
      </c>
      <c r="D17" s="167">
        <v>98915</v>
      </c>
      <c r="E17" s="167">
        <v>5285</v>
      </c>
      <c r="F17" s="167">
        <v>24302</v>
      </c>
      <c r="G17" s="167">
        <v>10555</v>
      </c>
      <c r="H17" s="167">
        <v>5565</v>
      </c>
      <c r="I17" s="167">
        <v>133175</v>
      </c>
      <c r="K17" s="373"/>
      <c r="L17" s="373"/>
    </row>
    <row r="18" spans="1:12" s="370" customFormat="1" ht="12" customHeight="1">
      <c r="A18" s="171" t="s">
        <v>1038</v>
      </c>
      <c r="C18" s="167"/>
      <c r="D18" s="167"/>
      <c r="E18" s="167"/>
      <c r="F18" s="167"/>
      <c r="G18" s="167"/>
      <c r="H18" s="167"/>
      <c r="I18" s="169"/>
      <c r="K18" s="373"/>
      <c r="L18" s="373"/>
    </row>
    <row r="19" spans="1:12" s="370" customFormat="1" ht="12" customHeight="1">
      <c r="A19" s="168" t="s">
        <v>50</v>
      </c>
      <c r="B19" s="167">
        <v>143387</v>
      </c>
      <c r="C19" s="167">
        <v>3640</v>
      </c>
      <c r="D19" s="167">
        <v>68064</v>
      </c>
      <c r="E19" s="167">
        <v>151</v>
      </c>
      <c r="F19" s="167">
        <v>7546</v>
      </c>
      <c r="G19" s="169" t="s">
        <v>1052</v>
      </c>
      <c r="H19" s="169" t="s">
        <v>1052</v>
      </c>
      <c r="I19" s="167">
        <v>63986</v>
      </c>
      <c r="K19" s="373"/>
      <c r="L19" s="373"/>
    </row>
    <row r="20" spans="1:12" s="370" customFormat="1" ht="12" customHeight="1">
      <c r="A20" s="168" t="s">
        <v>51</v>
      </c>
      <c r="B20" s="167">
        <v>115461</v>
      </c>
      <c r="C20" s="167">
        <v>8900</v>
      </c>
      <c r="D20" s="167">
        <v>23943</v>
      </c>
      <c r="E20" s="167">
        <v>3318</v>
      </c>
      <c r="F20" s="167">
        <v>2501</v>
      </c>
      <c r="G20" s="167">
        <v>9523</v>
      </c>
      <c r="H20" s="167">
        <v>139</v>
      </c>
      <c r="I20" s="167">
        <v>26154</v>
      </c>
      <c r="K20" s="373"/>
      <c r="L20" s="373"/>
    </row>
    <row r="21" spans="1:12" s="370" customFormat="1" ht="12" customHeight="1">
      <c r="A21" s="168" t="s">
        <v>907</v>
      </c>
      <c r="B21" s="167">
        <v>50530</v>
      </c>
      <c r="C21" s="167">
        <v>2499</v>
      </c>
      <c r="D21" s="167">
        <v>6360</v>
      </c>
      <c r="E21" s="167">
        <v>866</v>
      </c>
      <c r="F21" s="167">
        <v>2769</v>
      </c>
      <c r="G21" s="167">
        <v>1032</v>
      </c>
      <c r="H21" s="167">
        <v>4572</v>
      </c>
      <c r="I21" s="167">
        <v>28172</v>
      </c>
      <c r="K21" s="373"/>
      <c r="L21" s="373"/>
    </row>
    <row r="22" spans="1:12" s="298" customFormat="1" ht="12" customHeight="1">
      <c r="A22" s="69"/>
      <c r="B22" s="297"/>
      <c r="C22" s="297"/>
      <c r="D22" s="297"/>
      <c r="E22" s="297"/>
      <c r="F22" s="297"/>
      <c r="G22" s="297"/>
      <c r="H22" s="297"/>
      <c r="I22" s="297"/>
      <c r="K22" s="373"/>
      <c r="L22" s="373"/>
    </row>
    <row r="23" spans="1:12" s="298" customFormat="1" ht="12" customHeight="1">
      <c r="A23" s="170"/>
      <c r="B23" s="792">
        <v>2014</v>
      </c>
      <c r="C23" s="792"/>
      <c r="D23" s="792"/>
      <c r="E23" s="792"/>
      <c r="F23" s="792"/>
      <c r="G23" s="792"/>
      <c r="H23" s="792"/>
      <c r="I23" s="792"/>
      <c r="K23" s="373"/>
      <c r="L23" s="373"/>
    </row>
    <row r="24" spans="1:12" s="298" customFormat="1" ht="12" customHeight="1">
      <c r="A24" s="275" t="s">
        <v>1241</v>
      </c>
      <c r="B24" s="167">
        <v>352041</v>
      </c>
      <c r="C24" s="167">
        <v>8224</v>
      </c>
      <c r="D24" s="167">
        <v>96925</v>
      </c>
      <c r="E24" s="167">
        <v>8187</v>
      </c>
      <c r="F24" s="167">
        <v>30144</v>
      </c>
      <c r="G24" s="167">
        <v>1690</v>
      </c>
      <c r="H24" s="167">
        <v>6999</v>
      </c>
      <c r="I24" s="167">
        <v>184007</v>
      </c>
      <c r="J24" s="373"/>
      <c r="K24" s="373"/>
      <c r="L24" s="373"/>
    </row>
    <row r="25" spans="1:12" s="298" customFormat="1" ht="12" customHeight="1">
      <c r="A25" s="171" t="s">
        <v>1038</v>
      </c>
      <c r="B25" s="373"/>
      <c r="C25" s="373"/>
      <c r="D25" s="373"/>
      <c r="E25" s="373"/>
      <c r="F25" s="373"/>
      <c r="G25" s="373"/>
      <c r="H25" s="373"/>
      <c r="I25" s="373"/>
      <c r="J25" s="373"/>
      <c r="K25" s="373"/>
      <c r="L25" s="373"/>
    </row>
    <row r="26" spans="1:12" s="298" customFormat="1" ht="12" customHeight="1">
      <c r="A26" s="168" t="s">
        <v>50</v>
      </c>
      <c r="B26" s="167">
        <v>162081</v>
      </c>
      <c r="C26" s="167">
        <v>4245</v>
      </c>
      <c r="D26" s="167">
        <v>81285</v>
      </c>
      <c r="E26" s="167">
        <v>73</v>
      </c>
      <c r="F26" s="167">
        <v>15329</v>
      </c>
      <c r="G26" s="169" t="s">
        <v>1052</v>
      </c>
      <c r="H26" s="169" t="s">
        <v>1052</v>
      </c>
      <c r="I26" s="167">
        <v>61149</v>
      </c>
      <c r="J26" s="373"/>
      <c r="K26" s="373"/>
      <c r="L26" s="373"/>
    </row>
    <row r="27" spans="1:12" s="298" customFormat="1" ht="12" customHeight="1">
      <c r="A27" s="168" t="s">
        <v>51</v>
      </c>
      <c r="B27" s="167">
        <v>59522</v>
      </c>
      <c r="C27" s="167">
        <v>1079</v>
      </c>
      <c r="D27" s="167">
        <v>7286</v>
      </c>
      <c r="E27" s="167">
        <v>6228</v>
      </c>
      <c r="F27" s="167">
        <v>2212</v>
      </c>
      <c r="G27" s="167" t="s">
        <v>1052</v>
      </c>
      <c r="H27" s="167">
        <v>801</v>
      </c>
      <c r="I27" s="167">
        <v>34347</v>
      </c>
      <c r="J27" s="373"/>
      <c r="K27" s="373"/>
      <c r="L27" s="373"/>
    </row>
    <row r="28" spans="1:12" s="298" customFormat="1" ht="12" customHeight="1">
      <c r="A28" s="168" t="s">
        <v>907</v>
      </c>
      <c r="B28" s="167">
        <v>87898</v>
      </c>
      <c r="C28" s="167">
        <v>2881</v>
      </c>
      <c r="D28" s="167">
        <v>7963</v>
      </c>
      <c r="E28" s="167">
        <v>559</v>
      </c>
      <c r="F28" s="167">
        <v>3294</v>
      </c>
      <c r="G28" s="167">
        <v>1690</v>
      </c>
      <c r="H28" s="167">
        <v>4953</v>
      </c>
      <c r="I28" s="167">
        <v>63128</v>
      </c>
      <c r="J28" s="373"/>
      <c r="K28" s="373"/>
      <c r="L28" s="373"/>
    </row>
    <row r="29" spans="1:12" s="532" customFormat="1" ht="12" customHeight="1">
      <c r="A29" s="69"/>
      <c r="B29" s="533"/>
      <c r="C29" s="533"/>
      <c r="D29" s="533"/>
      <c r="E29" s="533"/>
      <c r="F29" s="533"/>
      <c r="G29" s="533"/>
      <c r="H29" s="533"/>
      <c r="I29" s="533"/>
      <c r="K29" s="373"/>
      <c r="L29" s="373"/>
    </row>
    <row r="30" spans="1:12" s="532" customFormat="1" ht="12" customHeight="1">
      <c r="A30" s="170"/>
      <c r="B30" s="792">
        <v>2015</v>
      </c>
      <c r="C30" s="792"/>
      <c r="D30" s="792"/>
      <c r="E30" s="792"/>
      <c r="F30" s="792"/>
      <c r="G30" s="792"/>
      <c r="H30" s="792"/>
      <c r="I30" s="792"/>
      <c r="K30" s="373"/>
      <c r="L30" s="373"/>
    </row>
    <row r="31" spans="1:12" s="532" customFormat="1" ht="12" customHeight="1">
      <c r="A31" s="275" t="s">
        <v>1241</v>
      </c>
      <c r="B31" s="167">
        <v>376116</v>
      </c>
      <c r="C31" s="167">
        <v>9550</v>
      </c>
      <c r="D31" s="167">
        <v>99588</v>
      </c>
      <c r="E31" s="167">
        <v>12770</v>
      </c>
      <c r="F31" s="167">
        <v>49686</v>
      </c>
      <c r="G31" s="167">
        <v>1903</v>
      </c>
      <c r="H31" s="167">
        <v>11865</v>
      </c>
      <c r="I31" s="167">
        <v>171213</v>
      </c>
      <c r="J31" s="373"/>
      <c r="K31" s="373"/>
      <c r="L31" s="373"/>
    </row>
    <row r="32" spans="1:12" s="532" customFormat="1" ht="12" customHeight="1">
      <c r="A32" s="171" t="s">
        <v>1038</v>
      </c>
      <c r="B32" s="373"/>
      <c r="C32" s="373"/>
      <c r="D32" s="373"/>
      <c r="E32" s="373"/>
      <c r="F32" s="373"/>
      <c r="G32" s="373"/>
      <c r="H32" s="373"/>
      <c r="I32" s="373"/>
      <c r="J32" s="373"/>
      <c r="K32" s="373"/>
      <c r="L32" s="373"/>
    </row>
    <row r="33" spans="1:12" s="532" customFormat="1" ht="12" customHeight="1">
      <c r="A33" s="168" t="s">
        <v>50</v>
      </c>
      <c r="B33" s="167">
        <v>190807</v>
      </c>
      <c r="C33" s="167">
        <v>5062</v>
      </c>
      <c r="D33" s="167">
        <v>75985</v>
      </c>
      <c r="E33" s="167">
        <v>337</v>
      </c>
      <c r="F33" s="167">
        <v>31525</v>
      </c>
      <c r="G33" s="169" t="s">
        <v>1052</v>
      </c>
      <c r="H33" s="169" t="s">
        <v>1052</v>
      </c>
      <c r="I33" s="167">
        <v>75990</v>
      </c>
      <c r="J33" s="373"/>
      <c r="K33" s="373"/>
      <c r="L33" s="373"/>
    </row>
    <row r="34" spans="1:12" s="532" customFormat="1" ht="12" customHeight="1">
      <c r="A34" s="168" t="s">
        <v>51</v>
      </c>
      <c r="B34" s="167">
        <v>88701</v>
      </c>
      <c r="C34" s="167">
        <v>1552</v>
      </c>
      <c r="D34" s="167">
        <v>8875</v>
      </c>
      <c r="E34" s="167">
        <v>8386</v>
      </c>
      <c r="F34" s="167">
        <v>2300</v>
      </c>
      <c r="G34" s="167" t="s">
        <v>1052</v>
      </c>
      <c r="H34" s="167">
        <v>3821</v>
      </c>
      <c r="I34" s="167">
        <v>56112</v>
      </c>
      <c r="J34" s="373"/>
      <c r="K34" s="373"/>
      <c r="L34" s="373"/>
    </row>
    <row r="35" spans="1:12" s="532" customFormat="1" ht="12" customHeight="1">
      <c r="A35" s="168" t="s">
        <v>907</v>
      </c>
      <c r="B35" s="167">
        <v>62601</v>
      </c>
      <c r="C35" s="167">
        <v>2936</v>
      </c>
      <c r="D35" s="167">
        <v>13903</v>
      </c>
      <c r="E35" s="167">
        <v>1306</v>
      </c>
      <c r="F35" s="167">
        <v>2997</v>
      </c>
      <c r="G35" s="167">
        <v>1903</v>
      </c>
      <c r="H35" s="167">
        <v>7149</v>
      </c>
      <c r="I35" s="167">
        <v>28218</v>
      </c>
      <c r="J35" s="373"/>
      <c r="K35" s="373"/>
      <c r="L35" s="373"/>
    </row>
    <row r="36" spans="1:12" s="576" customFormat="1" ht="12" customHeight="1">
      <c r="A36" s="69"/>
      <c r="B36" s="577"/>
      <c r="C36" s="577"/>
      <c r="D36" s="577"/>
      <c r="E36" s="577"/>
      <c r="F36" s="577"/>
      <c r="G36" s="577"/>
      <c r="H36" s="577"/>
      <c r="I36" s="577"/>
      <c r="K36" s="373"/>
      <c r="L36" s="373"/>
    </row>
    <row r="37" spans="1:12" s="576" customFormat="1" ht="12" customHeight="1">
      <c r="A37" s="170"/>
      <c r="B37" s="792">
        <v>2016</v>
      </c>
      <c r="C37" s="792"/>
      <c r="D37" s="792"/>
      <c r="E37" s="792"/>
      <c r="F37" s="792"/>
      <c r="G37" s="792"/>
      <c r="H37" s="792"/>
      <c r="I37" s="792"/>
      <c r="K37" s="373"/>
      <c r="L37" s="373"/>
    </row>
    <row r="38" spans="1:12" s="576" customFormat="1" ht="12" customHeight="1">
      <c r="A38" s="275" t="s">
        <v>1241</v>
      </c>
      <c r="B38" s="167">
        <v>384058</v>
      </c>
      <c r="C38" s="167">
        <v>8374</v>
      </c>
      <c r="D38" s="167">
        <v>106734</v>
      </c>
      <c r="E38" s="167">
        <v>7607</v>
      </c>
      <c r="F38" s="167">
        <v>53481</v>
      </c>
      <c r="G38" s="167">
        <v>1560</v>
      </c>
      <c r="H38" s="167">
        <v>8379</v>
      </c>
      <c r="I38" s="167">
        <v>185967</v>
      </c>
      <c r="J38" s="373"/>
      <c r="K38" s="373"/>
      <c r="L38" s="373"/>
    </row>
    <row r="39" spans="1:12" s="576" customFormat="1" ht="12" customHeight="1">
      <c r="A39" s="171" t="s">
        <v>1038</v>
      </c>
      <c r="B39" s="373"/>
      <c r="C39" s="373"/>
      <c r="D39" s="373"/>
      <c r="E39" s="373"/>
      <c r="F39" s="373"/>
      <c r="G39" s="373"/>
      <c r="H39" s="373"/>
      <c r="I39" s="373"/>
      <c r="J39" s="373"/>
      <c r="K39" s="373"/>
      <c r="L39" s="373"/>
    </row>
    <row r="40" spans="1:12" s="576" customFormat="1" ht="12" customHeight="1">
      <c r="A40" s="168" t="s">
        <v>50</v>
      </c>
      <c r="B40" s="167">
        <v>207573</v>
      </c>
      <c r="C40" s="167">
        <v>4018</v>
      </c>
      <c r="D40" s="167">
        <v>86339</v>
      </c>
      <c r="E40" s="167">
        <v>80</v>
      </c>
      <c r="F40" s="167">
        <v>38424</v>
      </c>
      <c r="G40" s="169" t="s">
        <v>1052</v>
      </c>
      <c r="H40" s="169" t="s">
        <v>1052</v>
      </c>
      <c r="I40" s="167">
        <v>76826</v>
      </c>
      <c r="J40" s="373"/>
      <c r="K40" s="373"/>
      <c r="L40" s="373"/>
    </row>
    <row r="41" spans="1:12" s="576" customFormat="1" ht="12" customHeight="1">
      <c r="A41" s="168" t="s">
        <v>51</v>
      </c>
      <c r="B41" s="167">
        <v>78334</v>
      </c>
      <c r="C41" s="167">
        <v>555</v>
      </c>
      <c r="D41" s="167">
        <v>7389</v>
      </c>
      <c r="E41" s="167">
        <v>5537</v>
      </c>
      <c r="F41" s="167">
        <v>2700</v>
      </c>
      <c r="G41" s="167" t="s">
        <v>1052</v>
      </c>
      <c r="H41" s="167">
        <v>1587</v>
      </c>
      <c r="I41" s="167">
        <v>57182</v>
      </c>
      <c r="J41" s="373"/>
      <c r="K41" s="373"/>
      <c r="L41" s="373"/>
    </row>
    <row r="42" spans="1:12" s="576" customFormat="1" ht="12" customHeight="1">
      <c r="A42" s="168" t="s">
        <v>907</v>
      </c>
      <c r="B42" s="167">
        <v>46795</v>
      </c>
      <c r="C42" s="167">
        <v>1122</v>
      </c>
      <c r="D42" s="167">
        <v>12605</v>
      </c>
      <c r="E42" s="167">
        <v>1410</v>
      </c>
      <c r="F42" s="167">
        <v>231</v>
      </c>
      <c r="G42" s="167">
        <v>1560</v>
      </c>
      <c r="H42" s="167">
        <v>5807</v>
      </c>
      <c r="I42" s="167">
        <v>22262</v>
      </c>
      <c r="J42" s="373"/>
      <c r="K42" s="373"/>
      <c r="L42" s="373"/>
    </row>
    <row r="43" spans="1:12" s="649" customFormat="1" ht="12" customHeight="1">
      <c r="A43" s="69"/>
      <c r="B43" s="650"/>
      <c r="C43" s="650"/>
      <c r="D43" s="650"/>
      <c r="E43" s="650"/>
      <c r="F43" s="650"/>
      <c r="G43" s="650"/>
      <c r="H43" s="650"/>
      <c r="I43" s="650"/>
      <c r="K43" s="373"/>
      <c r="L43" s="373"/>
    </row>
    <row r="44" spans="1:12" s="649" customFormat="1" ht="12" customHeight="1">
      <c r="A44" s="170"/>
      <c r="B44" s="792">
        <v>2017</v>
      </c>
      <c r="C44" s="792"/>
      <c r="D44" s="792"/>
      <c r="E44" s="792"/>
      <c r="F44" s="792"/>
      <c r="G44" s="792"/>
      <c r="H44" s="792"/>
      <c r="I44" s="792"/>
      <c r="K44" s="373"/>
      <c r="L44" s="373"/>
    </row>
    <row r="45" spans="1:12" s="649" customFormat="1" ht="12" customHeight="1">
      <c r="A45" s="275" t="s">
        <v>1478</v>
      </c>
      <c r="B45" s="167">
        <v>1630943</v>
      </c>
      <c r="C45" s="167">
        <v>8761</v>
      </c>
      <c r="D45" s="167">
        <v>151471</v>
      </c>
      <c r="E45" s="167">
        <v>4043</v>
      </c>
      <c r="F45" s="167">
        <v>56346</v>
      </c>
      <c r="G45" s="167">
        <v>2216</v>
      </c>
      <c r="H45" s="167">
        <v>11839</v>
      </c>
      <c r="I45" s="167">
        <v>1380741</v>
      </c>
      <c r="J45" s="373"/>
      <c r="K45" s="373"/>
      <c r="L45" s="373"/>
    </row>
    <row r="46" spans="1:12" s="468" customFormat="1" ht="12" customHeight="1">
      <c r="A46" s="69"/>
      <c r="B46" s="469"/>
      <c r="C46" s="469"/>
      <c r="D46" s="469"/>
      <c r="E46" s="469"/>
      <c r="F46" s="469"/>
      <c r="G46" s="469"/>
      <c r="H46" s="469"/>
      <c r="I46" s="469"/>
      <c r="K46" s="373"/>
      <c r="L46" s="373"/>
    </row>
    <row r="47" spans="1:12" s="468" customFormat="1" ht="12" customHeight="1">
      <c r="A47" s="170"/>
      <c r="B47" s="792">
        <v>2018</v>
      </c>
      <c r="C47" s="792"/>
      <c r="D47" s="792"/>
      <c r="E47" s="792"/>
      <c r="F47" s="792"/>
      <c r="G47" s="792"/>
      <c r="H47" s="792"/>
      <c r="I47" s="792"/>
      <c r="K47" s="373"/>
      <c r="L47" s="373"/>
    </row>
    <row r="48" spans="1:12" s="468" customFormat="1" ht="12" customHeight="1">
      <c r="A48" s="275" t="s">
        <v>1478</v>
      </c>
      <c r="B48" s="167">
        <v>1444288</v>
      </c>
      <c r="C48" s="167">
        <v>6190</v>
      </c>
      <c r="D48" s="167">
        <v>146003</v>
      </c>
      <c r="E48" s="167">
        <v>7922</v>
      </c>
      <c r="F48" s="167">
        <v>55624</v>
      </c>
      <c r="G48" s="167">
        <v>1292</v>
      </c>
      <c r="H48" s="167">
        <v>13397</v>
      </c>
      <c r="I48" s="167">
        <v>1198688</v>
      </c>
      <c r="J48" s="373"/>
      <c r="K48" s="373"/>
      <c r="L48" s="373"/>
    </row>
    <row r="49" spans="1:9" s="22" customFormat="1" ht="12" customHeight="1">
      <c r="A49" s="22" t="s">
        <v>690</v>
      </c>
      <c r="B49" s="1"/>
      <c r="C49" s="1"/>
      <c r="D49" s="1"/>
      <c r="E49" s="1"/>
      <c r="F49" s="1"/>
      <c r="G49" s="1"/>
      <c r="H49" s="1"/>
      <c r="I49" s="1"/>
    </row>
    <row r="50" spans="1:9" s="22" customFormat="1" ht="12" customHeight="1">
      <c r="A50" s="23" t="s">
        <v>362</v>
      </c>
      <c r="B50" s="1"/>
      <c r="C50" s="1"/>
      <c r="D50" s="1"/>
      <c r="E50" s="1"/>
      <c r="F50" s="1"/>
      <c r="G50" s="1"/>
      <c r="H50" s="1"/>
      <c r="I50" s="1"/>
    </row>
    <row r="51" spans="1:9" s="23" customFormat="1" ht="12" customHeight="1">
      <c r="A51" s="23" t="s">
        <v>757</v>
      </c>
      <c r="B51" s="10"/>
      <c r="C51" s="10"/>
      <c r="D51" s="10"/>
      <c r="E51" s="10"/>
      <c r="F51" s="10"/>
      <c r="G51" s="10"/>
      <c r="H51" s="10"/>
      <c r="I51" s="10"/>
    </row>
    <row r="52" spans="1:9" s="23" customFormat="1" ht="12" customHeight="1">
      <c r="A52" s="23" t="s">
        <v>1242</v>
      </c>
      <c r="B52" s="10"/>
      <c r="C52" s="10"/>
      <c r="D52" s="10"/>
      <c r="E52" s="10"/>
      <c r="F52" s="10"/>
      <c r="G52" s="10"/>
      <c r="H52" s="10"/>
      <c r="I52" s="10"/>
    </row>
    <row r="53" spans="1:9" s="23" customFormat="1" ht="12" customHeight="1">
      <c r="A53" s="23" t="s">
        <v>1305</v>
      </c>
      <c r="B53" s="597"/>
      <c r="C53" s="597"/>
      <c r="D53" s="597"/>
      <c r="E53" s="597"/>
      <c r="F53" s="597"/>
      <c r="G53" s="597"/>
      <c r="H53" s="597"/>
      <c r="I53" s="597"/>
    </row>
    <row r="54" spans="1:9" s="23" customFormat="1" ht="12" customHeight="1">
      <c r="A54" s="23" t="s">
        <v>52</v>
      </c>
      <c r="B54" s="10"/>
      <c r="C54" s="10"/>
      <c r="D54" s="10"/>
      <c r="E54" s="10"/>
      <c r="F54" s="10"/>
      <c r="G54" s="10"/>
      <c r="H54" s="10"/>
      <c r="I54" s="10"/>
    </row>
    <row r="55" spans="1:9" s="23" customFormat="1" ht="12" customHeight="1">
      <c r="A55" s="63"/>
      <c r="B55" s="10"/>
      <c r="C55" s="10"/>
      <c r="D55" s="10"/>
      <c r="E55" s="10"/>
      <c r="F55" s="10"/>
      <c r="G55" s="10"/>
      <c r="H55" s="10"/>
      <c r="I55" s="10"/>
    </row>
    <row r="56" spans="1:9" ht="12" customHeight="1">
      <c r="B56" s="167"/>
      <c r="C56" s="167"/>
      <c r="D56" s="167"/>
      <c r="E56" s="167"/>
      <c r="F56" s="167"/>
      <c r="G56" s="167"/>
      <c r="H56" s="167"/>
      <c r="I56" s="167"/>
    </row>
    <row r="57" spans="1:9" ht="12" customHeight="1">
      <c r="B57" s="373"/>
      <c r="C57" s="373"/>
      <c r="D57" s="373"/>
      <c r="E57" s="373"/>
      <c r="F57" s="373"/>
      <c r="G57" s="373"/>
      <c r="H57" s="373"/>
      <c r="I57" s="373"/>
    </row>
    <row r="58" spans="1:9" ht="12" customHeight="1">
      <c r="B58" s="373"/>
      <c r="C58" s="373"/>
      <c r="D58" s="373"/>
      <c r="E58" s="373"/>
      <c r="F58" s="373"/>
      <c r="G58" s="373"/>
      <c r="H58" s="373"/>
      <c r="I58" s="373"/>
    </row>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3">
    <mergeCell ref="B47:I47"/>
    <mergeCell ref="B23:I23"/>
    <mergeCell ref="A4:A7"/>
    <mergeCell ref="A2:I2"/>
    <mergeCell ref="B7:I7"/>
    <mergeCell ref="B5:B6"/>
    <mergeCell ref="C5:I5"/>
    <mergeCell ref="B4:I4"/>
    <mergeCell ref="B9:I9"/>
    <mergeCell ref="B16:I16"/>
    <mergeCell ref="B30:I30"/>
    <mergeCell ref="B37:I37"/>
    <mergeCell ref="B44:I44"/>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zoomScaleNormal="100" workbookViewId="0">
      <selection activeCell="A7" sqref="A7"/>
    </sheetView>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46</v>
      </c>
      <c r="B1" s="49"/>
      <c r="C1" s="12"/>
      <c r="D1" s="12"/>
      <c r="E1" s="12"/>
      <c r="F1" s="12"/>
    </row>
    <row r="2" spans="1:6" ht="12" customHeight="1">
      <c r="A2" s="507" t="s">
        <v>1380</v>
      </c>
      <c r="B2" s="507"/>
      <c r="C2" s="507"/>
      <c r="D2" s="507"/>
      <c r="E2" s="507"/>
      <c r="F2"/>
    </row>
    <row r="3" spans="1:6" ht="12" customHeight="1"/>
    <row r="4" spans="1:6" ht="12" customHeight="1">
      <c r="A4" s="711" t="s">
        <v>1035</v>
      </c>
      <c r="B4" s="709" t="s">
        <v>498</v>
      </c>
      <c r="C4" s="709" t="s">
        <v>968</v>
      </c>
      <c r="D4" s="709"/>
      <c r="E4" s="709"/>
      <c r="F4" s="710"/>
    </row>
    <row r="5" spans="1:6" ht="24" customHeight="1">
      <c r="A5" s="711"/>
      <c r="B5" s="709"/>
      <c r="C5" s="47" t="s">
        <v>209</v>
      </c>
      <c r="D5" s="47" t="s">
        <v>210</v>
      </c>
      <c r="E5" s="47" t="s">
        <v>84</v>
      </c>
      <c r="F5" s="45" t="s">
        <v>68</v>
      </c>
    </row>
    <row r="6" spans="1:6" ht="12" customHeight="1">
      <c r="A6" s="711"/>
      <c r="B6" s="834" t="s">
        <v>1304</v>
      </c>
      <c r="C6" s="834"/>
      <c r="D6" s="834"/>
      <c r="E6" s="834"/>
      <c r="F6" s="835"/>
    </row>
    <row r="7" spans="1:6" ht="12" customHeight="1">
      <c r="A7" s="58"/>
      <c r="B7" s="109"/>
      <c r="C7" s="109"/>
      <c r="D7" s="109"/>
      <c r="E7" s="109"/>
      <c r="F7" s="109"/>
    </row>
    <row r="8" spans="1:6" ht="12" customHeight="1">
      <c r="A8" s="11">
        <v>2000</v>
      </c>
      <c r="B8" s="226">
        <v>86.8</v>
      </c>
      <c r="C8" s="226">
        <v>96.1</v>
      </c>
      <c r="D8" s="226">
        <v>78.400000000000006</v>
      </c>
      <c r="E8" s="226">
        <v>99.8</v>
      </c>
      <c r="F8" s="226">
        <v>86.338797814207652</v>
      </c>
    </row>
    <row r="9" spans="1:6" ht="12" customHeight="1">
      <c r="A9" s="11">
        <v>2001</v>
      </c>
      <c r="B9" s="226">
        <v>85.9</v>
      </c>
      <c r="C9" s="226">
        <v>96.1</v>
      </c>
      <c r="D9" s="226">
        <v>75</v>
      </c>
      <c r="E9" s="226">
        <v>99.8</v>
      </c>
      <c r="F9" s="226">
        <v>87.887067395264111</v>
      </c>
    </row>
    <row r="10" spans="1:6" ht="12" customHeight="1">
      <c r="A10" s="11">
        <v>2002</v>
      </c>
      <c r="B10" s="226">
        <v>85.9</v>
      </c>
      <c r="C10" s="226">
        <v>96.1</v>
      </c>
      <c r="D10" s="226">
        <v>75</v>
      </c>
      <c r="E10" s="226">
        <v>99.8</v>
      </c>
      <c r="F10" s="226">
        <v>87.978142076502721</v>
      </c>
    </row>
    <row r="11" spans="1:6" ht="12" customHeight="1">
      <c r="A11" s="11">
        <v>2003</v>
      </c>
      <c r="B11" s="226">
        <v>85.9</v>
      </c>
      <c r="C11" s="226">
        <v>96.1</v>
      </c>
      <c r="D11" s="226">
        <v>75</v>
      </c>
      <c r="E11" s="226">
        <v>99.8</v>
      </c>
      <c r="F11" s="226">
        <v>87.978142076502721</v>
      </c>
    </row>
    <row r="12" spans="1:6" ht="12" customHeight="1">
      <c r="A12" s="11">
        <v>2004</v>
      </c>
      <c r="B12" s="226">
        <v>93.8</v>
      </c>
      <c r="C12" s="226">
        <v>107.2</v>
      </c>
      <c r="D12" s="226">
        <v>89.5</v>
      </c>
      <c r="E12" s="226">
        <v>99.8</v>
      </c>
      <c r="F12" s="226">
        <v>88.069216757741344</v>
      </c>
    </row>
    <row r="13" spans="1:6" ht="12" customHeight="1">
      <c r="A13" s="11">
        <v>2005</v>
      </c>
      <c r="B13" s="226">
        <v>97.3</v>
      </c>
      <c r="C13" s="226">
        <v>112.5</v>
      </c>
      <c r="D13" s="226">
        <v>94.4</v>
      </c>
      <c r="E13" s="226">
        <v>107.3</v>
      </c>
      <c r="F13" s="226">
        <v>83.606557377049171</v>
      </c>
    </row>
    <row r="14" spans="1:6" ht="12" customHeight="1">
      <c r="A14" s="11">
        <v>2006</v>
      </c>
      <c r="B14" s="226">
        <v>99</v>
      </c>
      <c r="C14" s="226">
        <v>117.4</v>
      </c>
      <c r="D14" s="226">
        <v>95.5</v>
      </c>
      <c r="E14" s="226">
        <v>107.3</v>
      </c>
      <c r="F14" s="226">
        <v>83.697632058287795</v>
      </c>
    </row>
    <row r="15" spans="1:6" ht="12" customHeight="1">
      <c r="A15" s="11">
        <v>2007</v>
      </c>
      <c r="B15" s="226">
        <v>101.1</v>
      </c>
      <c r="C15" s="226">
        <v>114.8</v>
      </c>
      <c r="D15" s="226">
        <v>99.8</v>
      </c>
      <c r="E15" s="226">
        <v>109.3</v>
      </c>
      <c r="F15" s="226">
        <v>89.617486338797818</v>
      </c>
    </row>
    <row r="16" spans="1:6" ht="12" customHeight="1">
      <c r="A16" s="11">
        <v>2008</v>
      </c>
      <c r="B16" s="226">
        <v>101.5</v>
      </c>
      <c r="C16" s="226">
        <v>112.7</v>
      </c>
      <c r="D16" s="226">
        <v>103.4</v>
      </c>
      <c r="E16" s="226">
        <v>109.3</v>
      </c>
      <c r="F16" s="226">
        <v>89.617486338797818</v>
      </c>
    </row>
    <row r="17" spans="1:6" ht="12" customHeight="1">
      <c r="A17" s="11">
        <v>2009</v>
      </c>
      <c r="B17" s="226">
        <v>104.1</v>
      </c>
      <c r="C17" s="226">
        <v>114.6</v>
      </c>
      <c r="D17" s="226">
        <v>106.6</v>
      </c>
      <c r="E17" s="226">
        <v>114.3</v>
      </c>
      <c r="F17" s="226">
        <v>90.801457194899811</v>
      </c>
    </row>
    <row r="18" spans="1:6" ht="12" customHeight="1">
      <c r="A18" s="11">
        <v>2010</v>
      </c>
      <c r="B18" s="226">
        <v>104.9</v>
      </c>
      <c r="C18" s="226">
        <v>116.8</v>
      </c>
      <c r="D18" s="226">
        <v>106.9</v>
      </c>
      <c r="E18" s="226">
        <v>114.3</v>
      </c>
      <c r="F18" s="226">
        <v>91.074681238615668</v>
      </c>
    </row>
    <row r="19" spans="1:6" ht="12" customHeight="1">
      <c r="A19" s="11">
        <v>2011</v>
      </c>
      <c r="B19" s="226">
        <v>105.8</v>
      </c>
      <c r="C19" s="226">
        <v>117.5</v>
      </c>
      <c r="D19" s="226">
        <v>106.9</v>
      </c>
      <c r="E19" s="226">
        <v>116.6</v>
      </c>
      <c r="F19" s="226">
        <v>91.894353369763209</v>
      </c>
    </row>
    <row r="20" spans="1:6" s="298" customFormat="1" ht="12" customHeight="1">
      <c r="A20" s="299">
        <v>2012</v>
      </c>
      <c r="B20" s="226">
        <v>106</v>
      </c>
      <c r="C20" s="226">
        <v>117.5</v>
      </c>
      <c r="D20" s="226">
        <v>106.9</v>
      </c>
      <c r="E20" s="226">
        <v>116.6</v>
      </c>
      <c r="F20" s="226">
        <v>92.622950819672127</v>
      </c>
    </row>
    <row r="21" spans="1:6" s="315" customFormat="1" ht="12" customHeight="1">
      <c r="A21" s="317">
        <v>2013</v>
      </c>
      <c r="B21" s="226">
        <v>108.6</v>
      </c>
      <c r="C21" s="226">
        <v>117.5</v>
      </c>
      <c r="D21" s="226">
        <v>106.9</v>
      </c>
      <c r="E21" s="226">
        <v>122</v>
      </c>
      <c r="F21" s="226">
        <v>99.089253187613835</v>
      </c>
    </row>
    <row r="22" spans="1:6" s="328" customFormat="1" ht="12" customHeight="1">
      <c r="A22" s="329">
        <v>2014</v>
      </c>
      <c r="B22" s="226">
        <v>104.8</v>
      </c>
      <c r="C22" s="226">
        <v>101.5</v>
      </c>
      <c r="D22" s="226">
        <v>106.3</v>
      </c>
      <c r="E22" s="226">
        <v>122</v>
      </c>
      <c r="F22" s="226">
        <v>99.726775956284143</v>
      </c>
    </row>
    <row r="23" spans="1:6" s="370" customFormat="1" ht="12" customHeight="1">
      <c r="A23" s="371">
        <v>2015</v>
      </c>
      <c r="B23" s="679">
        <v>100</v>
      </c>
      <c r="C23" s="679">
        <v>100</v>
      </c>
      <c r="D23" s="679">
        <v>99.996978851963746</v>
      </c>
      <c r="E23" s="679">
        <v>100</v>
      </c>
      <c r="F23" s="679">
        <v>100</v>
      </c>
    </row>
    <row r="24" spans="1:6" s="468" customFormat="1" ht="12" customHeight="1">
      <c r="A24" s="471">
        <v>2016</v>
      </c>
      <c r="B24" s="226">
        <v>100.7</v>
      </c>
      <c r="C24" s="226">
        <v>100</v>
      </c>
      <c r="D24" s="226">
        <v>100.6</v>
      </c>
      <c r="E24" s="226">
        <v>100</v>
      </c>
      <c r="F24" s="226">
        <v>101.1</v>
      </c>
    </row>
    <row r="25" spans="1:6" s="532" customFormat="1" ht="12" customHeight="1">
      <c r="A25" s="538">
        <v>2017</v>
      </c>
      <c r="B25" s="226">
        <v>102.7</v>
      </c>
      <c r="C25" s="226">
        <v>100</v>
      </c>
      <c r="D25" s="226">
        <v>100.6</v>
      </c>
      <c r="E25" s="226">
        <v>101.6</v>
      </c>
      <c r="F25" s="226">
        <v>104.7</v>
      </c>
    </row>
    <row r="26" spans="1:6" s="576" customFormat="1" ht="12" customHeight="1">
      <c r="A26" s="581">
        <v>2018</v>
      </c>
      <c r="B26" s="226">
        <v>102.7</v>
      </c>
      <c r="C26" s="226">
        <v>100</v>
      </c>
      <c r="D26" s="226">
        <v>98.2</v>
      </c>
      <c r="E26" s="226">
        <v>101.6</v>
      </c>
      <c r="F26" s="226">
        <v>105.5</v>
      </c>
    </row>
    <row r="27" spans="1:6" s="649" customFormat="1" ht="12" customHeight="1">
      <c r="A27" s="651">
        <v>2019</v>
      </c>
      <c r="B27" s="226">
        <v>103.4</v>
      </c>
      <c r="C27" s="226">
        <v>100</v>
      </c>
      <c r="D27" s="226">
        <v>98.2</v>
      </c>
      <c r="E27" s="226">
        <v>103.9</v>
      </c>
      <c r="F27" s="226">
        <v>106.4</v>
      </c>
    </row>
    <row r="28" spans="1:6" ht="12" customHeight="1">
      <c r="A28" s="11">
        <v>2020</v>
      </c>
      <c r="B28" s="226">
        <v>103.8</v>
      </c>
      <c r="C28" s="226">
        <v>99.1</v>
      </c>
      <c r="D28" s="226">
        <v>97.7</v>
      </c>
      <c r="E28" s="226">
        <v>107.1</v>
      </c>
      <c r="F28" s="226">
        <v>106.7</v>
      </c>
    </row>
    <row r="29" spans="1:6" ht="12" customHeight="1">
      <c r="A29" s="1" t="s">
        <v>690</v>
      </c>
      <c r="B29" s="10"/>
      <c r="C29" s="10"/>
      <c r="D29" s="10"/>
      <c r="E29" s="10"/>
      <c r="F29" s="10"/>
    </row>
    <row r="30" spans="1:6" ht="12" customHeight="1">
      <c r="A30" s="10" t="s">
        <v>69</v>
      </c>
      <c r="B30" s="37"/>
      <c r="C30" s="37"/>
      <c r="D30" s="37"/>
      <c r="E30" s="37"/>
      <c r="F30" s="37"/>
    </row>
    <row r="31" spans="1:6" ht="12" customHeight="1">
      <c r="A31" s="10" t="s">
        <v>594</v>
      </c>
      <c r="B31" s="37"/>
      <c r="C31" s="37"/>
      <c r="D31" s="37"/>
      <c r="E31" s="37"/>
      <c r="F31" s="37"/>
    </row>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sheetData>
  <mergeCells count="4">
    <mergeCell ref="B6:F6"/>
    <mergeCell ref="A4:A6"/>
    <mergeCell ref="B4:B5"/>
    <mergeCell ref="C4:F4"/>
  </mergeCells>
  <phoneticPr fontId="6" type="noConversion"/>
  <hyperlinks>
    <hyperlink ref="A2:E2" location="Inhaltsverzeichnis!E199" display="3.5.4 Entwicklung ausgewählter Gebühren für private Haushalte 2000 – 2017"/>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election activeCell="A7" sqref="A7"/>
    </sheetView>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1006</v>
      </c>
      <c r="B1" s="38"/>
      <c r="C1" s="39"/>
      <c r="D1" s="39"/>
      <c r="E1" s="39"/>
      <c r="F1" s="40"/>
      <c r="G1" s="40"/>
      <c r="H1" s="40"/>
      <c r="I1" s="40"/>
      <c r="J1" s="40"/>
    </row>
    <row r="2" spans="1:12" s="41" customFormat="1" ht="12" customHeight="1">
      <c r="A2" s="42" t="s">
        <v>1397</v>
      </c>
      <c r="B2" s="31"/>
      <c r="C2" s="31"/>
      <c r="D2" s="31"/>
      <c r="E2" s="31"/>
      <c r="F2" s="31"/>
      <c r="G2" s="39"/>
      <c r="H2" s="39"/>
      <c r="I2" s="43"/>
      <c r="J2" s="43"/>
    </row>
    <row r="3" spans="1:12" ht="12" customHeight="1">
      <c r="A3" s="21"/>
      <c r="B3" s="22"/>
      <c r="C3" s="1"/>
      <c r="D3" s="1"/>
      <c r="E3" s="1"/>
      <c r="F3" s="1"/>
      <c r="G3" s="1"/>
      <c r="H3" s="1"/>
      <c r="I3" s="1"/>
      <c r="J3" s="1"/>
    </row>
    <row r="4" spans="1:12" ht="24" customHeight="1">
      <c r="A4" s="705" t="s">
        <v>1398</v>
      </c>
      <c r="B4" s="704"/>
      <c r="C4" s="704" t="s">
        <v>1107</v>
      </c>
      <c r="D4" s="704"/>
      <c r="E4" s="704"/>
      <c r="F4" s="704"/>
      <c r="G4" s="704"/>
      <c r="H4" s="704"/>
      <c r="I4" s="44" t="s">
        <v>1108</v>
      </c>
      <c r="J4" s="45" t="s">
        <v>861</v>
      </c>
    </row>
    <row r="5" spans="1:12" ht="12" customHeight="1">
      <c r="A5" s="705"/>
      <c r="B5" s="704"/>
      <c r="C5" s="512">
        <v>2014</v>
      </c>
      <c r="D5" s="512">
        <v>2015</v>
      </c>
      <c r="E5" s="512">
        <v>2016</v>
      </c>
      <c r="F5" s="512">
        <v>2017</v>
      </c>
      <c r="G5" s="512">
        <v>2018</v>
      </c>
      <c r="H5" s="44">
        <v>2019</v>
      </c>
      <c r="I5" s="702">
        <v>2019</v>
      </c>
      <c r="J5" s="703"/>
    </row>
    <row r="6" spans="1:12" ht="12" customHeight="1">
      <c r="A6" s="705"/>
      <c r="B6" s="704"/>
      <c r="C6" s="704" t="s">
        <v>174</v>
      </c>
      <c r="D6" s="704"/>
      <c r="E6" s="704"/>
      <c r="F6" s="704"/>
      <c r="G6" s="704"/>
      <c r="H6" s="704"/>
      <c r="I6" s="44" t="s">
        <v>748</v>
      </c>
      <c r="J6" s="46" t="s">
        <v>862</v>
      </c>
    </row>
    <row r="7" spans="1:12" ht="12" customHeight="1">
      <c r="A7" s="72"/>
      <c r="B7" s="72"/>
      <c r="C7" s="64"/>
      <c r="D7" s="64"/>
      <c r="E7" s="64"/>
      <c r="F7" s="64"/>
      <c r="G7" s="64"/>
      <c r="H7" s="64"/>
      <c r="I7" s="64"/>
      <c r="J7" s="64"/>
    </row>
    <row r="8" spans="1:12" ht="12" customHeight="1">
      <c r="A8" s="706" t="s">
        <v>1399</v>
      </c>
      <c r="B8" s="706"/>
      <c r="C8" s="75">
        <v>3469849</v>
      </c>
      <c r="D8" s="75">
        <v>3520031</v>
      </c>
      <c r="E8" s="75">
        <v>3574830</v>
      </c>
      <c r="F8" s="75">
        <v>3613495</v>
      </c>
      <c r="G8" s="75">
        <v>3644826</v>
      </c>
      <c r="H8" s="75">
        <v>3669491</v>
      </c>
      <c r="I8" s="95">
        <v>891.12</v>
      </c>
      <c r="J8" s="609">
        <v>4118</v>
      </c>
      <c r="K8" s="482"/>
      <c r="L8" s="268"/>
    </row>
    <row r="9" spans="1:12" ht="12" customHeight="1">
      <c r="A9" s="20" t="s">
        <v>690</v>
      </c>
      <c r="B9" s="25"/>
      <c r="C9" s="25"/>
      <c r="D9" s="25"/>
      <c r="E9" s="25"/>
      <c r="F9" s="25"/>
      <c r="G9" s="25"/>
      <c r="H9" s="25"/>
      <c r="I9" s="201"/>
      <c r="J9" s="25"/>
    </row>
    <row r="10" spans="1:12" s="25" customFormat="1" ht="12" customHeight="1">
      <c r="A10" s="16" t="s">
        <v>1259</v>
      </c>
      <c r="B10" s="8"/>
      <c r="C10" s="8"/>
      <c r="D10" s="8"/>
      <c r="E10" s="8"/>
      <c r="F10" s="8"/>
      <c r="G10" s="8"/>
      <c r="H10" s="8"/>
      <c r="I10" s="201"/>
    </row>
    <row r="11" spans="1:12" s="25" customFormat="1" ht="12" customHeight="1">
      <c r="A11" s="318" t="s">
        <v>1111</v>
      </c>
      <c r="B11" s="8"/>
      <c r="C11" s="8"/>
      <c r="D11" s="8"/>
      <c r="E11" s="8"/>
      <c r="F11" s="8"/>
      <c r="G11" s="8"/>
      <c r="H11" s="8"/>
    </row>
    <row r="12" spans="1:12" s="25" customFormat="1" ht="12" customHeight="1">
      <c r="A12" s="16" t="s">
        <v>1110</v>
      </c>
      <c r="B12" s="8"/>
      <c r="C12" s="8"/>
      <c r="D12" s="8"/>
      <c r="E12" s="8"/>
      <c r="F12" s="8"/>
      <c r="G12" s="8"/>
      <c r="H12" s="8"/>
    </row>
    <row r="13" spans="1:12" s="25" customFormat="1" ht="12" customHeight="1">
      <c r="A13" s="16" t="s">
        <v>1109</v>
      </c>
      <c r="B13" s="8"/>
      <c r="C13" s="8"/>
      <c r="D13" s="8"/>
      <c r="E13" s="8"/>
      <c r="F13" s="8"/>
      <c r="G13" s="8"/>
      <c r="H13" s="8"/>
    </row>
    <row r="14" spans="1:12" s="25" customFormat="1" ht="12" customHeight="1">
      <c r="A14" s="16" t="s">
        <v>202</v>
      </c>
      <c r="B14" s="8"/>
      <c r="C14" s="8"/>
      <c r="D14" s="8"/>
      <c r="E14" s="8"/>
      <c r="F14" s="8"/>
      <c r="G14" s="8"/>
      <c r="H14" s="8"/>
    </row>
    <row r="15" spans="1:12" s="25" customFormat="1" ht="12" customHeight="1">
      <c r="A15" s="16"/>
      <c r="B15" s="8"/>
      <c r="C15" s="8"/>
      <c r="D15" s="8"/>
      <c r="E15" s="8"/>
      <c r="F15" s="8"/>
      <c r="G15" s="8"/>
      <c r="H15" s="8"/>
    </row>
    <row r="16" spans="1:12" ht="12" customHeight="1"/>
    <row r="17" spans="1:8" ht="24" customHeight="1">
      <c r="A17" s="707" t="s">
        <v>1485</v>
      </c>
      <c r="B17" s="707"/>
      <c r="C17" s="707"/>
      <c r="D17" s="707"/>
      <c r="E17" s="707"/>
      <c r="F17" s="707"/>
      <c r="G17" s="674"/>
      <c r="H17" s="674"/>
    </row>
    <row r="18" spans="1:8" ht="12" customHeight="1">
      <c r="A18" s="5"/>
      <c r="B18" s="22"/>
      <c r="C18" s="1"/>
      <c r="D18" s="1"/>
      <c r="E18" s="1"/>
      <c r="F18" s="1"/>
    </row>
    <row r="19" spans="1:8" ht="12" customHeight="1">
      <c r="A19" s="705" t="s">
        <v>1072</v>
      </c>
      <c r="B19" s="709" t="s">
        <v>749</v>
      </c>
      <c r="C19" s="709" t="s">
        <v>760</v>
      </c>
      <c r="D19" s="709"/>
      <c r="E19" s="709"/>
      <c r="F19" s="710"/>
    </row>
    <row r="20" spans="1:8" ht="24" customHeight="1">
      <c r="A20" s="705"/>
      <c r="B20" s="709"/>
      <c r="C20" s="47" t="s">
        <v>750</v>
      </c>
      <c r="D20" s="47" t="s">
        <v>751</v>
      </c>
      <c r="E20" s="47" t="s">
        <v>752</v>
      </c>
      <c r="F20" s="45" t="s">
        <v>774</v>
      </c>
    </row>
    <row r="21" spans="1:8" ht="12" customHeight="1">
      <c r="A21" s="705"/>
      <c r="B21" s="709" t="s">
        <v>1034</v>
      </c>
      <c r="C21" s="709"/>
      <c r="D21" s="709"/>
      <c r="E21" s="709"/>
      <c r="F21" s="710"/>
    </row>
    <row r="22" spans="1:8" ht="12" customHeight="1">
      <c r="A22" s="72"/>
      <c r="B22" s="7"/>
      <c r="C22" s="7"/>
      <c r="D22" s="7"/>
      <c r="E22" s="7"/>
      <c r="F22" s="7"/>
    </row>
    <row r="23" spans="1:8" ht="12" customHeight="1">
      <c r="A23" s="11">
        <v>2000</v>
      </c>
      <c r="B23" s="185">
        <v>3391.0797440000306</v>
      </c>
      <c r="C23" s="80">
        <v>827.40350500000295</v>
      </c>
      <c r="D23" s="80">
        <v>1086.9322730000183</v>
      </c>
      <c r="E23" s="80">
        <v>965.75106600001118</v>
      </c>
      <c r="F23" s="80">
        <v>510.99289999999849</v>
      </c>
      <c r="G23" s="199"/>
      <c r="H23" s="199"/>
    </row>
    <row r="24" spans="1:8" ht="12" customHeight="1">
      <c r="A24" s="11">
        <v>2001</v>
      </c>
      <c r="B24" s="185">
        <v>3407.8881050000023</v>
      </c>
      <c r="C24" s="80">
        <v>843.9928559999986</v>
      </c>
      <c r="D24" s="80">
        <v>1087.1646489999944</v>
      </c>
      <c r="E24" s="80">
        <v>959.55657200001247</v>
      </c>
      <c r="F24" s="80">
        <v>517.17402799999729</v>
      </c>
      <c r="G24" s="199"/>
      <c r="H24" s="199"/>
    </row>
    <row r="25" spans="1:8" ht="12" customHeight="1">
      <c r="A25" s="11">
        <v>2002</v>
      </c>
      <c r="B25" s="185">
        <v>3407.8122689999382</v>
      </c>
      <c r="C25" s="80">
        <v>845.85342299999513</v>
      </c>
      <c r="D25" s="80">
        <v>1079.5129529999658</v>
      </c>
      <c r="E25" s="80">
        <v>950.82576299997186</v>
      </c>
      <c r="F25" s="80">
        <v>531.62013000000559</v>
      </c>
      <c r="G25" s="199"/>
      <c r="H25" s="199"/>
    </row>
    <row r="26" spans="1:8" ht="12" customHeight="1">
      <c r="A26" s="11">
        <v>2003</v>
      </c>
      <c r="B26" s="185">
        <v>3414.3027460000026</v>
      </c>
      <c r="C26" s="80">
        <v>849.49981499999785</v>
      </c>
      <c r="D26" s="80">
        <v>1072.0373290000152</v>
      </c>
      <c r="E26" s="80">
        <v>940.82119499999885</v>
      </c>
      <c r="F26" s="80">
        <v>551.94440699999052</v>
      </c>
      <c r="G26" s="199"/>
      <c r="H26" s="199"/>
    </row>
    <row r="27" spans="1:8" ht="12" customHeight="1">
      <c r="A27" s="11">
        <v>2004</v>
      </c>
      <c r="B27" s="185">
        <v>3410.086413999989</v>
      </c>
      <c r="C27" s="80">
        <v>835.94955200000004</v>
      </c>
      <c r="D27" s="80">
        <v>1071.6139409999942</v>
      </c>
      <c r="E27" s="80">
        <v>957.15977399998872</v>
      </c>
      <c r="F27" s="80">
        <v>545.36314700000582</v>
      </c>
      <c r="G27" s="199"/>
      <c r="H27" s="199"/>
    </row>
    <row r="28" spans="1:8" ht="12" customHeight="1">
      <c r="A28" s="11">
        <v>2005</v>
      </c>
      <c r="B28" s="185">
        <v>3400.5103559999907</v>
      </c>
      <c r="C28" s="80">
        <v>815.26907999999787</v>
      </c>
      <c r="D28" s="80">
        <v>1104.9314049999975</v>
      </c>
      <c r="E28" s="80">
        <v>925.10490499999742</v>
      </c>
      <c r="F28" s="80">
        <v>555.20496599999797</v>
      </c>
      <c r="G28" s="199"/>
      <c r="H28" s="199"/>
    </row>
    <row r="29" spans="1:8" ht="12" customHeight="1">
      <c r="A29" s="11">
        <v>2006</v>
      </c>
      <c r="B29" s="185">
        <v>3392.6915090000025</v>
      </c>
      <c r="C29" s="80">
        <v>801.49891499999967</v>
      </c>
      <c r="D29" s="80">
        <v>1096.8226880000045</v>
      </c>
      <c r="E29" s="80">
        <v>920.11256199999991</v>
      </c>
      <c r="F29" s="80">
        <v>574.25734399999828</v>
      </c>
      <c r="G29" s="199"/>
      <c r="H29" s="199"/>
    </row>
    <row r="30" spans="1:8" ht="12" customHeight="1">
      <c r="A30" s="11">
        <v>2007</v>
      </c>
      <c r="B30" s="185">
        <v>3401.1345119999978</v>
      </c>
      <c r="C30" s="80">
        <v>798.61130699999967</v>
      </c>
      <c r="D30" s="80">
        <v>1081.2043159999946</v>
      </c>
      <c r="E30" s="80">
        <v>912.58757600000229</v>
      </c>
      <c r="F30" s="80">
        <v>608.73131300000136</v>
      </c>
      <c r="G30" s="199"/>
      <c r="H30" s="199"/>
    </row>
    <row r="31" spans="1:8" ht="12" customHeight="1">
      <c r="A31" s="11">
        <v>2008</v>
      </c>
      <c r="B31" s="185">
        <v>3428.9000650000035</v>
      </c>
      <c r="C31" s="80">
        <v>794.90641900000344</v>
      </c>
      <c r="D31" s="80">
        <v>1075.7362720000046</v>
      </c>
      <c r="E31" s="80">
        <v>923.84643800000163</v>
      </c>
      <c r="F31" s="80">
        <v>634.41093599999385</v>
      </c>
      <c r="G31" s="199"/>
      <c r="H31" s="199"/>
    </row>
    <row r="32" spans="1:8" ht="12" customHeight="1">
      <c r="A32" s="11">
        <v>2009</v>
      </c>
      <c r="B32" s="185">
        <v>3432.7747970000037</v>
      </c>
      <c r="C32" s="80">
        <v>794.73176900000067</v>
      </c>
      <c r="D32" s="80">
        <v>1059.7378060000003</v>
      </c>
      <c r="E32" s="80">
        <v>917.19270300000278</v>
      </c>
      <c r="F32" s="80">
        <v>661.11251899999957</v>
      </c>
      <c r="G32" s="199"/>
      <c r="H32" s="199"/>
    </row>
    <row r="33" spans="1:10" ht="12" customHeight="1">
      <c r="A33" s="11">
        <v>2010</v>
      </c>
      <c r="B33" s="185">
        <v>3444.2475249999889</v>
      </c>
      <c r="C33" s="80">
        <v>777.1440019999975</v>
      </c>
      <c r="D33" s="80">
        <v>1060.5920389999969</v>
      </c>
      <c r="E33" s="80">
        <v>929.97452999999359</v>
      </c>
      <c r="F33" s="80">
        <v>676.53695400000117</v>
      </c>
      <c r="G33" s="199"/>
      <c r="H33" s="199"/>
    </row>
    <row r="34" spans="1:10" ht="12" customHeight="1">
      <c r="A34" s="11">
        <v>2011</v>
      </c>
      <c r="B34" s="185">
        <v>3293.4230480000042</v>
      </c>
      <c r="C34" s="80">
        <v>771.28810500000009</v>
      </c>
      <c r="D34" s="80">
        <v>996.13602800000729</v>
      </c>
      <c r="E34" s="80">
        <v>900.22585099999606</v>
      </c>
      <c r="F34" s="80">
        <v>625.77306400000089</v>
      </c>
      <c r="G34" s="199"/>
      <c r="H34" s="199"/>
    </row>
    <row r="35" spans="1:10" s="283" customFormat="1" ht="12" customHeight="1">
      <c r="A35" s="287">
        <v>2012</v>
      </c>
      <c r="B35" s="185">
        <v>3346.4700310000012</v>
      </c>
      <c r="C35" s="80">
        <v>773.23796599999991</v>
      </c>
      <c r="D35" s="80">
        <v>1010.3787680000014</v>
      </c>
      <c r="E35" s="80">
        <v>917.94294900000102</v>
      </c>
      <c r="F35" s="80">
        <v>644.91034799999909</v>
      </c>
      <c r="G35" s="199"/>
      <c r="H35" s="199"/>
    </row>
    <row r="36" spans="1:10" s="310" customFormat="1" ht="12" customHeight="1">
      <c r="A36" s="311">
        <v>2013</v>
      </c>
      <c r="B36" s="185">
        <v>3385.9907010000015</v>
      </c>
      <c r="C36" s="80">
        <v>787.94826800000055</v>
      </c>
      <c r="D36" s="80">
        <v>1020.1930939999976</v>
      </c>
      <c r="E36" s="80">
        <v>938.11633200000074</v>
      </c>
      <c r="F36" s="80">
        <v>639.73300700000254</v>
      </c>
      <c r="G36" s="199"/>
      <c r="H36" s="199"/>
    </row>
    <row r="37" spans="1:10" s="350" customFormat="1" ht="12" customHeight="1">
      <c r="A37" s="354">
        <v>2014</v>
      </c>
      <c r="B37" s="185">
        <v>3443.1</v>
      </c>
      <c r="C37" s="80">
        <v>781.9</v>
      </c>
      <c r="D37" s="80">
        <v>1054.5</v>
      </c>
      <c r="E37" s="80">
        <v>957.5</v>
      </c>
      <c r="F37" s="80">
        <v>649.20000000000005</v>
      </c>
      <c r="G37" s="199"/>
      <c r="H37" s="199"/>
    </row>
    <row r="38" spans="1:10" s="449" customFormat="1" ht="12" customHeight="1">
      <c r="A38" s="450">
        <v>2015</v>
      </c>
      <c r="B38" s="185">
        <v>3487.4</v>
      </c>
      <c r="C38" s="80">
        <v>800.4</v>
      </c>
      <c r="D38" s="80">
        <v>1059.3</v>
      </c>
      <c r="E38" s="80">
        <v>956.7</v>
      </c>
      <c r="F38" s="80">
        <v>670.9</v>
      </c>
      <c r="G38" s="199"/>
      <c r="H38" s="199"/>
    </row>
    <row r="39" spans="1:10" s="513" customFormat="1" ht="12" customHeight="1">
      <c r="A39" s="514">
        <v>2016</v>
      </c>
      <c r="B39" s="185">
        <v>3529.8</v>
      </c>
      <c r="C39" s="80">
        <v>804.7</v>
      </c>
      <c r="D39" s="80">
        <v>1098</v>
      </c>
      <c r="E39" s="80">
        <v>967.9</v>
      </c>
      <c r="F39" s="80">
        <v>659.2</v>
      </c>
      <c r="G39" s="199"/>
      <c r="H39" s="199"/>
      <c r="I39" s="199"/>
    </row>
    <row r="40" spans="1:10" s="561" customFormat="1" ht="12" customHeight="1">
      <c r="A40" s="562">
        <v>2017</v>
      </c>
      <c r="B40" s="185">
        <v>3591.3551130000001</v>
      </c>
      <c r="C40" s="80">
        <v>821.90070700000103</v>
      </c>
      <c r="D40" s="80">
        <v>1121.0999999999999</v>
      </c>
      <c r="E40" s="80">
        <v>977</v>
      </c>
      <c r="F40" s="80">
        <v>671.33761900000195</v>
      </c>
      <c r="G40" s="199"/>
      <c r="H40" s="199"/>
      <c r="I40" s="199"/>
    </row>
    <row r="41" spans="1:10" s="641" customFormat="1" ht="12" customHeight="1">
      <c r="A41" s="647">
        <v>2018</v>
      </c>
      <c r="B41" s="185">
        <v>3622.7</v>
      </c>
      <c r="C41" s="80">
        <v>812.2</v>
      </c>
      <c r="D41" s="80">
        <v>1147</v>
      </c>
      <c r="E41" s="80">
        <v>975.7</v>
      </c>
      <c r="F41" s="80">
        <v>687.9</v>
      </c>
      <c r="G41" s="199"/>
      <c r="H41" s="199"/>
      <c r="I41" s="199"/>
    </row>
    <row r="42" spans="1:10" ht="12" customHeight="1">
      <c r="A42" s="11">
        <v>2019</v>
      </c>
      <c r="B42" s="185">
        <v>3638.1120989999999</v>
      </c>
      <c r="C42" s="80">
        <v>830.84991399999899</v>
      </c>
      <c r="D42" s="80">
        <v>1154.3458410000001</v>
      </c>
      <c r="E42" s="80">
        <v>967.53330800000003</v>
      </c>
      <c r="F42" s="80">
        <v>685.38303599999699</v>
      </c>
      <c r="G42" s="199"/>
      <c r="H42" s="199"/>
      <c r="I42" s="199"/>
    </row>
    <row r="43" spans="1:10" ht="12" customHeight="1">
      <c r="A43" s="20" t="s">
        <v>690</v>
      </c>
      <c r="B43" s="25"/>
      <c r="C43" s="25"/>
      <c r="D43" s="25"/>
      <c r="E43" s="25"/>
      <c r="F43" s="25"/>
    </row>
    <row r="44" spans="1:10" s="302" customFormat="1" ht="36" customHeight="1">
      <c r="A44" s="708" t="s">
        <v>1508</v>
      </c>
      <c r="B44" s="708"/>
      <c r="C44" s="708"/>
      <c r="D44" s="708"/>
      <c r="E44" s="708"/>
      <c r="F44" s="708"/>
      <c r="G44" s="708"/>
      <c r="H44" s="708"/>
      <c r="I44" s="301"/>
      <c r="J44" s="301"/>
    </row>
    <row r="45" spans="1:10" ht="12" customHeight="1">
      <c r="A45" s="16" t="s">
        <v>203</v>
      </c>
      <c r="B45" s="8"/>
      <c r="C45" s="8"/>
      <c r="D45" s="8"/>
      <c r="E45" s="8"/>
      <c r="F45" s="8"/>
    </row>
    <row r="46" spans="1:10" ht="12" customHeight="1"/>
    <row r="47" spans="1:10" ht="12" customHeight="1"/>
  </sheetData>
  <mergeCells count="11">
    <mergeCell ref="A17:F17"/>
    <mergeCell ref="A44:H44"/>
    <mergeCell ref="C19:F19"/>
    <mergeCell ref="B21:F21"/>
    <mergeCell ref="A19:A21"/>
    <mergeCell ref="B19:B20"/>
    <mergeCell ref="I5:J5"/>
    <mergeCell ref="C6:H6"/>
    <mergeCell ref="A4:B6"/>
    <mergeCell ref="C4:H4"/>
    <mergeCell ref="A8:B8"/>
  </mergeCells>
  <phoneticPr fontId="6" type="noConversion"/>
  <hyperlinks>
    <hyperlink ref="A2:F2" location="Inhaltsverzeichnis!E12" display="1.1.1 Fläche und Bevölkerung 2006 – 2011¹ nach Bezirk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B21" numberStoredAsText="1"/>
  </ignoredErrors>
  <legacyDrawingHF r:id="rId2"/>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731" t="s">
        <v>2</v>
      </c>
      <c r="B1" s="731"/>
      <c r="C1" s="731"/>
      <c r="D1" s="731"/>
      <c r="E1" s="731"/>
      <c r="F1" s="731"/>
      <c r="G1" s="731"/>
      <c r="H1" s="731"/>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2" display="Glossar"/>
  </hyperlinks>
  <pageMargins left="0.59055118110236227" right="0"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99" r:id="rId5">
          <objectPr defaultSize="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7599" r:id="rId5"/>
      </mc:Fallback>
    </mc:AlternateContent>
    <mc:AlternateContent xmlns:mc="http://schemas.openxmlformats.org/markup-compatibility/2006">
      <mc:Choice Requires="x14">
        <oleObject progId="Word.Document.12" shapeId="407600" r:id="rId7">
          <objectPr defaultSize="0" r:id="rId8">
            <anchor moveWithCells="1">
              <from>
                <xdr:col>0</xdr:col>
                <xdr:colOff>0</xdr:colOff>
                <xdr:row>59</xdr:row>
                <xdr:rowOff>15240</xdr:rowOff>
              </from>
              <to>
                <xdr:col>7</xdr:col>
                <xdr:colOff>1318260</xdr:colOff>
                <xdr:row>116</xdr:row>
                <xdr:rowOff>68580</xdr:rowOff>
              </to>
            </anchor>
          </objectPr>
        </oleObject>
      </mc:Choice>
      <mc:Fallback>
        <oleObject progId="Word.Document.12" shapeId="407600" r:id="rId7"/>
      </mc:Fallback>
    </mc:AlternateContent>
    <mc:AlternateContent xmlns:mc="http://schemas.openxmlformats.org/markup-compatibility/2006">
      <mc:Choice Requires="x14">
        <oleObject progId="Word.Document.12" shapeId="407601" r:id="rId9">
          <objectPr defaultSize="0" r:id="rId10">
            <anchor moveWithCells="1">
              <from>
                <xdr:col>0</xdr:col>
                <xdr:colOff>0</xdr:colOff>
                <xdr:row>118</xdr:row>
                <xdr:rowOff>15240</xdr:rowOff>
              </from>
              <to>
                <xdr:col>7</xdr:col>
                <xdr:colOff>1303020</xdr:colOff>
                <xdr:row>176</xdr:row>
                <xdr:rowOff>91440</xdr:rowOff>
              </to>
            </anchor>
          </objectPr>
        </oleObject>
      </mc:Choice>
      <mc:Fallback>
        <oleObject progId="Word.Document.12" shapeId="407601" r:id="rId9"/>
      </mc:Fallback>
    </mc:AlternateContent>
    <mc:AlternateContent xmlns:mc="http://schemas.openxmlformats.org/markup-compatibility/2006">
      <mc:Choice Requires="x14">
        <oleObject progId="Word.Document.12" shapeId="407602" r:id="rId11">
          <objectPr defaultSize="0" r:id="rId12">
            <anchor moveWithCells="1">
              <from>
                <xdr:col>0</xdr:col>
                <xdr:colOff>0</xdr:colOff>
                <xdr:row>177</xdr:row>
                <xdr:rowOff>15240</xdr:rowOff>
              </from>
              <to>
                <xdr:col>7</xdr:col>
                <xdr:colOff>1318260</xdr:colOff>
                <xdr:row>233</xdr:row>
                <xdr:rowOff>91440</xdr:rowOff>
              </to>
            </anchor>
          </objectPr>
        </oleObject>
      </mc:Choice>
      <mc:Fallback>
        <oleObject progId="Word.Document.12" shapeId="407602" r:id="rId11"/>
      </mc:Fallback>
    </mc:AlternateContent>
    <mc:AlternateContent xmlns:mc="http://schemas.openxmlformats.org/markup-compatibility/2006">
      <mc:Choice Requires="x14">
        <oleObject progId="Word.Document.12" shapeId="407603" r:id="rId13">
          <objectPr defaultSize="0" r:id="rId14">
            <anchor moveWithCells="1">
              <from>
                <xdr:col>0</xdr:col>
                <xdr:colOff>0</xdr:colOff>
                <xdr:row>236</xdr:row>
                <xdr:rowOff>15240</xdr:rowOff>
              </from>
              <to>
                <xdr:col>7</xdr:col>
                <xdr:colOff>1318260</xdr:colOff>
                <xdr:row>294</xdr:row>
                <xdr:rowOff>53340</xdr:rowOff>
              </to>
            </anchor>
          </objectPr>
        </oleObject>
      </mc:Choice>
      <mc:Fallback>
        <oleObject progId="Word.Document.12" shapeId="407603" r:id="rId13"/>
      </mc:Fallback>
    </mc:AlternateContent>
    <mc:AlternateContent xmlns:mc="http://schemas.openxmlformats.org/markup-compatibility/2006">
      <mc:Choice Requires="x14">
        <oleObject progId="Word.Document.12" shapeId="407604" r:id="rId15">
          <objectPr defaultSize="0" r:id="rId16">
            <anchor moveWithCells="1">
              <from>
                <xdr:col>0</xdr:col>
                <xdr:colOff>0</xdr:colOff>
                <xdr:row>295</xdr:row>
                <xdr:rowOff>15240</xdr:rowOff>
              </from>
              <to>
                <xdr:col>7</xdr:col>
                <xdr:colOff>1318260</xdr:colOff>
                <xdr:row>352</xdr:row>
                <xdr:rowOff>68580</xdr:rowOff>
              </to>
            </anchor>
          </objectPr>
        </oleObject>
      </mc:Choice>
      <mc:Fallback>
        <oleObject progId="Word.Document.12" shapeId="407604" r:id="rId15"/>
      </mc:Fallback>
    </mc:AlternateContent>
    <mc:AlternateContent xmlns:mc="http://schemas.openxmlformats.org/markup-compatibility/2006">
      <mc:Choice Requires="x14">
        <oleObject progId="Word.Document.12" shapeId="407605" r:id="rId17">
          <objectPr defaultSize="0" r:id="rId18">
            <anchor moveWithCells="1">
              <from>
                <xdr:col>0</xdr:col>
                <xdr:colOff>0</xdr:colOff>
                <xdr:row>354</xdr:row>
                <xdr:rowOff>15240</xdr:rowOff>
              </from>
              <to>
                <xdr:col>7</xdr:col>
                <xdr:colOff>1318260</xdr:colOff>
                <xdr:row>387</xdr:row>
                <xdr:rowOff>22860</xdr:rowOff>
              </to>
            </anchor>
          </objectPr>
        </oleObject>
      </mc:Choice>
      <mc:Fallback>
        <oleObject progId="Word.Document.12" shapeId="407605" r:id="rId17"/>
      </mc:Fallback>
    </mc:AlternateContent>
  </oleObjects>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7" r:id="rId4">
          <objectPr defaultSize="0" autoPict="0" r:id="rId5">
            <anchor moveWithCells="1">
              <from>
                <xdr:col>0</xdr:col>
                <xdr:colOff>0</xdr:colOff>
                <xdr:row>1</xdr:row>
                <xdr:rowOff>0</xdr:rowOff>
              </from>
              <to>
                <xdr:col>6</xdr:col>
                <xdr:colOff>1889760</xdr:colOff>
                <xdr:row>39</xdr:row>
                <xdr:rowOff>22860</xdr:rowOff>
              </to>
            </anchor>
          </objectPr>
        </oleObject>
      </mc:Choice>
      <mc:Fallback>
        <oleObject progId="Word.Document.12" shapeId="37888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workbookViewId="0">
      <selection activeCell="A8" sqref="A8"/>
    </sheetView>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1006</v>
      </c>
      <c r="B1" s="38"/>
      <c r="C1" s="39"/>
      <c r="D1" s="39"/>
      <c r="E1" s="40"/>
      <c r="F1" s="40"/>
      <c r="G1" s="40"/>
      <c r="H1" s="76"/>
    </row>
    <row r="2" spans="1:8" s="41" customFormat="1" ht="12" customHeight="1">
      <c r="A2" s="674" t="s">
        <v>1315</v>
      </c>
      <c r="B2" s="674"/>
      <c r="C2" s="674"/>
      <c r="D2" s="674"/>
      <c r="E2" s="674"/>
      <c r="F2" s="674"/>
      <c r="G2" s="79"/>
    </row>
    <row r="3" spans="1:8" s="41" customFormat="1" ht="12" customHeight="1">
      <c r="A3" s="5"/>
      <c r="B3" s="22"/>
      <c r="C3" s="1"/>
      <c r="D3" s="1"/>
      <c r="E3" s="1"/>
      <c r="F3" s="1"/>
      <c r="G3" s="1"/>
    </row>
    <row r="4" spans="1:8" s="41" customFormat="1" ht="12" customHeight="1">
      <c r="A4" s="711" t="s">
        <v>1072</v>
      </c>
      <c r="B4" s="709" t="s">
        <v>749</v>
      </c>
      <c r="C4" s="709" t="s">
        <v>966</v>
      </c>
      <c r="D4" s="709"/>
      <c r="E4" s="709"/>
      <c r="F4" s="709"/>
      <c r="G4" s="710"/>
    </row>
    <row r="5" spans="1:8" s="41" customFormat="1" ht="12" customHeight="1">
      <c r="A5" s="711"/>
      <c r="B5" s="709"/>
      <c r="C5" s="709" t="s">
        <v>758</v>
      </c>
      <c r="D5" s="709" t="s">
        <v>759</v>
      </c>
      <c r="E5" s="709"/>
      <c r="F5" s="709"/>
      <c r="G5" s="710"/>
    </row>
    <row r="6" spans="1:8" s="41" customFormat="1" ht="12" customHeight="1">
      <c r="A6" s="711"/>
      <c r="B6" s="709"/>
      <c r="C6" s="709"/>
      <c r="D6" s="47" t="s">
        <v>17</v>
      </c>
      <c r="E6" s="47">
        <v>2</v>
      </c>
      <c r="F6" s="47">
        <v>3</v>
      </c>
      <c r="G6" s="45" t="s">
        <v>18</v>
      </c>
    </row>
    <row r="7" spans="1:8" s="41" customFormat="1" ht="12" customHeight="1">
      <c r="A7" s="711"/>
      <c r="B7" s="709" t="s">
        <v>1034</v>
      </c>
      <c r="C7" s="709"/>
      <c r="D7" s="709"/>
      <c r="E7" s="709"/>
      <c r="F7" s="709"/>
      <c r="G7" s="710"/>
    </row>
    <row r="8" spans="1:8" s="41" customFormat="1" ht="12" customHeight="1">
      <c r="A8" s="58"/>
      <c r="B8" s="7"/>
      <c r="C8" s="7"/>
      <c r="D8" s="7"/>
      <c r="E8" s="7"/>
      <c r="F8" s="7"/>
      <c r="G8" s="7"/>
    </row>
    <row r="9" spans="1:8" s="41" customFormat="1" ht="12" customHeight="1">
      <c r="A9" s="11">
        <v>2000</v>
      </c>
      <c r="B9" s="186">
        <v>3391.0797440000629</v>
      </c>
      <c r="C9" s="186">
        <v>865.77119500000492</v>
      </c>
      <c r="D9" s="186">
        <v>2525.3085490000581</v>
      </c>
      <c r="E9" s="186">
        <v>1157.3155489999995</v>
      </c>
      <c r="F9" s="186">
        <v>616.39694199999678</v>
      </c>
      <c r="G9" s="186">
        <v>751.59605800000577</v>
      </c>
    </row>
    <row r="10" spans="1:8" s="41" customFormat="1" ht="12" customHeight="1">
      <c r="A10" s="11">
        <v>2001</v>
      </c>
      <c r="B10" s="186">
        <v>3407.8881049998681</v>
      </c>
      <c r="C10" s="186">
        <v>910.74539600002709</v>
      </c>
      <c r="D10" s="186">
        <v>2497.142708999841</v>
      </c>
      <c r="E10" s="186">
        <v>1156.1471200000567</v>
      </c>
      <c r="F10" s="186">
        <v>611.18701099999339</v>
      </c>
      <c r="G10" s="186">
        <v>729.80857799999546</v>
      </c>
    </row>
    <row r="11" spans="1:8" s="41" customFormat="1" ht="12" customHeight="1">
      <c r="A11" s="11">
        <v>2002</v>
      </c>
      <c r="B11" s="186">
        <v>3407.8122690002315</v>
      </c>
      <c r="C11" s="186">
        <v>910.4737680000004</v>
      </c>
      <c r="D11" s="186">
        <v>2497.3385010002312</v>
      </c>
      <c r="E11" s="186">
        <v>1155.9344939999676</v>
      </c>
      <c r="F11" s="186">
        <v>603.67189799998789</v>
      </c>
      <c r="G11" s="186">
        <v>737.73210899998264</v>
      </c>
    </row>
    <row r="12" spans="1:8" s="41" customFormat="1" ht="12" customHeight="1">
      <c r="A12" s="11">
        <v>2003</v>
      </c>
      <c r="B12" s="186">
        <v>3414.3027459999644</v>
      </c>
      <c r="C12" s="186">
        <v>944.74454999997999</v>
      </c>
      <c r="D12" s="186">
        <v>2469.5581959999845</v>
      </c>
      <c r="E12" s="186">
        <v>1151.733335000034</v>
      </c>
      <c r="F12" s="186">
        <v>607.11060200000259</v>
      </c>
      <c r="G12" s="186">
        <v>710.71425899999895</v>
      </c>
    </row>
    <row r="13" spans="1:8" s="41" customFormat="1" ht="12" customHeight="1">
      <c r="A13" s="11">
        <v>2004</v>
      </c>
      <c r="B13" s="186">
        <v>3410.0864139998839</v>
      </c>
      <c r="C13" s="186">
        <v>951.31660700001021</v>
      </c>
      <c r="D13" s="186">
        <v>2458.7698069998737</v>
      </c>
      <c r="E13" s="186">
        <v>1171.0316339999417</v>
      </c>
      <c r="F13" s="186">
        <v>604.86328500000116</v>
      </c>
      <c r="G13" s="186">
        <v>682.87488800000119</v>
      </c>
    </row>
    <row r="14" spans="1:8" s="41" customFormat="1" ht="12" customHeight="1">
      <c r="A14" s="11">
        <v>2005</v>
      </c>
      <c r="B14" s="186">
        <v>3400.5103560000252</v>
      </c>
      <c r="C14" s="186">
        <v>962.79396299999371</v>
      </c>
      <c r="D14" s="186">
        <v>2437.7163930000315</v>
      </c>
      <c r="E14" s="186">
        <v>1159.5998539999946</v>
      </c>
      <c r="F14" s="186">
        <v>605.7040170000032</v>
      </c>
      <c r="G14" s="186">
        <v>672.41252199999633</v>
      </c>
    </row>
    <row r="15" spans="1:8" s="41" customFormat="1" ht="12" customHeight="1">
      <c r="A15" s="11">
        <v>2006</v>
      </c>
      <c r="B15" s="186">
        <v>3392.6915089999798</v>
      </c>
      <c r="C15" s="186">
        <v>1020.5228880000072</v>
      </c>
      <c r="D15" s="186">
        <v>2372.1686209999725</v>
      </c>
      <c r="E15" s="186">
        <v>1138.9533300000048</v>
      </c>
      <c r="F15" s="186">
        <v>582.31215499999985</v>
      </c>
      <c r="G15" s="186">
        <v>650.90313600000297</v>
      </c>
    </row>
    <row r="16" spans="1:8" s="41" customFormat="1" ht="12" customHeight="1">
      <c r="A16" s="11">
        <v>2007</v>
      </c>
      <c r="B16" s="186">
        <v>3401.1345120000351</v>
      </c>
      <c r="C16" s="186">
        <v>1027.9872920000057</v>
      </c>
      <c r="D16" s="186">
        <v>2373.1472200000294</v>
      </c>
      <c r="E16" s="186">
        <v>1151.5684159999958</v>
      </c>
      <c r="F16" s="186">
        <v>550.65177000000051</v>
      </c>
      <c r="G16" s="186">
        <v>670.92703400000187</v>
      </c>
    </row>
    <row r="17" spans="1:10" s="41" customFormat="1" ht="12" customHeight="1">
      <c r="A17" s="11">
        <v>2008</v>
      </c>
      <c r="B17" s="186">
        <v>3428.9000649999653</v>
      </c>
      <c r="C17" s="186">
        <v>1051.4561170000006</v>
      </c>
      <c r="D17" s="186">
        <v>2377.4439479999646</v>
      </c>
      <c r="E17" s="186">
        <v>1172.8789099999929</v>
      </c>
      <c r="F17" s="186">
        <v>555.22603499999821</v>
      </c>
      <c r="G17" s="186">
        <v>649.33900300000005</v>
      </c>
    </row>
    <row r="18" spans="1:10" s="41" customFormat="1" ht="12" customHeight="1">
      <c r="A18" s="11">
        <v>2009</v>
      </c>
      <c r="B18" s="186">
        <v>3432.7747970000109</v>
      </c>
      <c r="C18" s="186">
        <v>1074.2866879999954</v>
      </c>
      <c r="D18" s="186">
        <v>2358.4881090000158</v>
      </c>
      <c r="E18" s="186">
        <v>1175.8825159999938</v>
      </c>
      <c r="F18" s="186">
        <v>529.94643000000337</v>
      </c>
      <c r="G18" s="186">
        <v>652.65916300000356</v>
      </c>
    </row>
    <row r="19" spans="1:10" s="41" customFormat="1" ht="12" customHeight="1">
      <c r="A19" s="11">
        <v>2010</v>
      </c>
      <c r="B19" s="186">
        <v>3444.2475250000425</v>
      </c>
      <c r="C19" s="186">
        <v>1065.1851969999993</v>
      </c>
      <c r="D19" s="186">
        <v>2379.0623280000432</v>
      </c>
      <c r="E19" s="186">
        <v>1197.1331679999998</v>
      </c>
      <c r="F19" s="186">
        <v>525.9372480000003</v>
      </c>
      <c r="G19" s="186">
        <v>655.99191199999598</v>
      </c>
      <c r="H19" s="198"/>
      <c r="I19" s="198"/>
    </row>
    <row r="20" spans="1:10" s="41" customFormat="1" ht="12" customHeight="1">
      <c r="A20" s="11">
        <v>2011</v>
      </c>
      <c r="B20" s="186">
        <v>3293.4230480000092</v>
      </c>
      <c r="C20" s="186">
        <v>1004.323691000002</v>
      </c>
      <c r="D20" s="186">
        <v>2289.0993570000073</v>
      </c>
      <c r="E20" s="186">
        <v>1093.1436079999951</v>
      </c>
      <c r="F20" s="186">
        <v>520.48091399999691</v>
      </c>
      <c r="G20" s="186">
        <v>675.4748350000034</v>
      </c>
      <c r="H20" s="198"/>
      <c r="I20" s="198"/>
    </row>
    <row r="21" spans="1:10" s="41" customFormat="1" ht="12" customHeight="1">
      <c r="A21" s="287">
        <v>2012</v>
      </c>
      <c r="B21" s="186">
        <v>3346.4700310000026</v>
      </c>
      <c r="C21" s="186">
        <v>1024.6153080000074</v>
      </c>
      <c r="D21" s="186">
        <v>2321.8547229999954</v>
      </c>
      <c r="E21" s="186">
        <v>1105.4670160000014</v>
      </c>
      <c r="F21" s="186">
        <v>544.29729299999951</v>
      </c>
      <c r="G21" s="186">
        <v>672.09041399999956</v>
      </c>
      <c r="H21" s="198"/>
      <c r="I21" s="198"/>
    </row>
    <row r="22" spans="1:10" s="41" customFormat="1" ht="12" customHeight="1">
      <c r="A22" s="311">
        <v>2013</v>
      </c>
      <c r="B22" s="186">
        <v>3385.9907010000043</v>
      </c>
      <c r="C22" s="186">
        <v>1046.2373770000015</v>
      </c>
      <c r="D22" s="186">
        <v>2339.753324000003</v>
      </c>
      <c r="E22" s="186">
        <v>1089.208988000008</v>
      </c>
      <c r="F22" s="186">
        <v>559.62114600000075</v>
      </c>
      <c r="G22" s="186">
        <v>690.92319000000305</v>
      </c>
      <c r="H22" s="198"/>
      <c r="I22" s="198"/>
    </row>
    <row r="23" spans="1:10" s="41" customFormat="1" ht="12" customHeight="1">
      <c r="A23" s="354">
        <v>2014</v>
      </c>
      <c r="B23" s="186">
        <v>3443.1</v>
      </c>
      <c r="C23" s="186">
        <v>1057.7</v>
      </c>
      <c r="D23" s="186">
        <v>2385.3000000000002</v>
      </c>
      <c r="E23" s="186">
        <v>1115.193352</v>
      </c>
      <c r="F23" s="186">
        <v>560.1</v>
      </c>
      <c r="G23" s="186">
        <v>710</v>
      </c>
      <c r="H23" s="198"/>
      <c r="I23" s="198"/>
      <c r="J23" s="319"/>
    </row>
    <row r="24" spans="1:10" s="41" customFormat="1" ht="12" customHeight="1">
      <c r="A24" s="450">
        <v>2015</v>
      </c>
      <c r="B24" s="186">
        <v>3487.4</v>
      </c>
      <c r="C24" s="186">
        <v>1089.3</v>
      </c>
      <c r="D24" s="186">
        <v>2398.1</v>
      </c>
      <c r="E24" s="186">
        <v>1125.7</v>
      </c>
      <c r="F24" s="186">
        <v>555.1</v>
      </c>
      <c r="G24" s="186">
        <v>717.3</v>
      </c>
      <c r="H24" s="198"/>
      <c r="I24" s="198"/>
      <c r="J24" s="319"/>
    </row>
    <row r="25" spans="1:10" s="41" customFormat="1" ht="12" customHeight="1">
      <c r="A25" s="514">
        <v>2016</v>
      </c>
      <c r="B25" s="186">
        <v>3529.8</v>
      </c>
      <c r="C25" s="186">
        <v>1016.5</v>
      </c>
      <c r="D25" s="186">
        <v>2513.1999999999998</v>
      </c>
      <c r="E25" s="186">
        <v>1148.9000000000001</v>
      </c>
      <c r="F25" s="186">
        <v>593.29999999999995</v>
      </c>
      <c r="G25" s="186">
        <v>771</v>
      </c>
      <c r="H25" s="198"/>
      <c r="I25" s="198"/>
      <c r="J25" s="319"/>
    </row>
    <row r="26" spans="1:10" s="41" customFormat="1" ht="12" customHeight="1">
      <c r="A26" s="562">
        <v>2017</v>
      </c>
      <c r="B26" s="186">
        <v>3591.4</v>
      </c>
      <c r="C26" s="186">
        <v>1049.0999999999999</v>
      </c>
      <c r="D26" s="186">
        <v>2542.3000000000002</v>
      </c>
      <c r="E26" s="186">
        <v>1157.5</v>
      </c>
      <c r="F26" s="186">
        <v>581.20000000000005</v>
      </c>
      <c r="G26" s="186">
        <v>803.6</v>
      </c>
      <c r="H26" s="198"/>
      <c r="I26" s="198"/>
      <c r="J26" s="319"/>
    </row>
    <row r="27" spans="1:10" s="41" customFormat="1" ht="12" customHeight="1">
      <c r="A27" s="647">
        <v>2018</v>
      </c>
      <c r="B27" s="186">
        <v>3622.7</v>
      </c>
      <c r="C27" s="186">
        <v>1072.4000000000001</v>
      </c>
      <c r="D27" s="186">
        <v>2550.3000000000002</v>
      </c>
      <c r="E27" s="186">
        <v>1139.0999999999999</v>
      </c>
      <c r="F27" s="186">
        <v>597.6</v>
      </c>
      <c r="G27" s="186">
        <v>813.5</v>
      </c>
      <c r="H27" s="198"/>
      <c r="I27" s="198"/>
      <c r="J27" s="319"/>
    </row>
    <row r="28" spans="1:10" s="41" customFormat="1" ht="12" customHeight="1">
      <c r="A28" s="11">
        <v>2019</v>
      </c>
      <c r="B28" s="186">
        <v>3638.1120989999999</v>
      </c>
      <c r="C28" s="186">
        <v>1075.8220659999999</v>
      </c>
      <c r="D28" s="186">
        <v>2562.2900330000002</v>
      </c>
      <c r="E28" s="186">
        <v>1132.031412</v>
      </c>
      <c r="F28" s="186">
        <v>617.6712</v>
      </c>
      <c r="G28" s="186">
        <v>812.58742099999995</v>
      </c>
      <c r="H28" s="198"/>
      <c r="I28" s="198"/>
      <c r="J28" s="319"/>
    </row>
    <row r="29" spans="1:10" s="41" customFormat="1" ht="12" customHeight="1">
      <c r="A29" s="60" t="s">
        <v>690</v>
      </c>
      <c r="B29" s="78"/>
      <c r="C29" s="78"/>
      <c r="D29" s="77"/>
      <c r="E29" s="77"/>
      <c r="F29" s="77"/>
      <c r="G29" s="77"/>
    </row>
    <row r="30" spans="1:10" s="41" customFormat="1" ht="20.100000000000001" customHeight="1">
      <c r="A30" s="708" t="s">
        <v>1098</v>
      </c>
      <c r="B30" s="708"/>
      <c r="C30" s="708"/>
      <c r="D30" s="708"/>
      <c r="E30" s="708"/>
      <c r="F30" s="708"/>
      <c r="G30" s="708"/>
    </row>
    <row r="31" spans="1:10" s="41" customFormat="1" ht="12" customHeight="1">
      <c r="A31" s="16" t="s">
        <v>203</v>
      </c>
      <c r="B31" s="78"/>
      <c r="C31" s="78"/>
      <c r="D31" s="77"/>
      <c r="E31" s="77"/>
      <c r="F31" s="77"/>
      <c r="G31" s="77"/>
    </row>
    <row r="32" spans="1:10" s="41" customFormat="1" ht="12" customHeight="1">
      <c r="A32" s="11"/>
      <c r="B32" s="78"/>
      <c r="C32" s="78"/>
      <c r="D32" s="77"/>
      <c r="E32" s="77"/>
      <c r="F32" s="77"/>
      <c r="G32" s="77"/>
    </row>
    <row r="33" spans="1:7" ht="12" customHeight="1"/>
    <row r="34" spans="1:7" ht="12" customHeight="1">
      <c r="A34" s="674" t="s">
        <v>1316</v>
      </c>
      <c r="B34" s="674"/>
      <c r="C34" s="674"/>
      <c r="D34" s="674"/>
      <c r="E34" s="674"/>
      <c r="F34" s="14"/>
      <c r="G34" s="14"/>
    </row>
    <row r="35" spans="1:7" ht="12" customHeight="1">
      <c r="A35" s="5"/>
      <c r="B35" s="22"/>
      <c r="C35" s="1"/>
      <c r="D35" s="1"/>
      <c r="E35" s="1"/>
      <c r="F35" s="1"/>
      <c r="G35" s="1"/>
    </row>
    <row r="36" spans="1:7" ht="12" customHeight="1">
      <c r="A36" s="711" t="s">
        <v>1072</v>
      </c>
      <c r="B36" s="709" t="s">
        <v>19</v>
      </c>
      <c r="C36" s="709" t="s">
        <v>967</v>
      </c>
      <c r="D36" s="709"/>
      <c r="E36" s="709"/>
      <c r="F36" s="709"/>
      <c r="G36" s="710" t="s">
        <v>105</v>
      </c>
    </row>
    <row r="37" spans="1:7" ht="12" customHeight="1">
      <c r="A37" s="711"/>
      <c r="B37" s="709"/>
      <c r="C37" s="47">
        <v>1</v>
      </c>
      <c r="D37" s="47">
        <v>2</v>
      </c>
      <c r="E37" s="47">
        <v>3</v>
      </c>
      <c r="F37" s="47" t="s">
        <v>18</v>
      </c>
      <c r="G37" s="710"/>
    </row>
    <row r="38" spans="1:7" ht="12" customHeight="1">
      <c r="A38" s="711"/>
      <c r="B38" s="709" t="s">
        <v>1034</v>
      </c>
      <c r="C38" s="709"/>
      <c r="D38" s="709"/>
      <c r="E38" s="709"/>
      <c r="F38" s="709"/>
      <c r="G38" s="208" t="s">
        <v>863</v>
      </c>
    </row>
    <row r="39" spans="1:7" ht="12" customHeight="1">
      <c r="A39" s="7"/>
      <c r="B39" s="7"/>
      <c r="C39" s="7"/>
      <c r="D39" s="7"/>
      <c r="E39" s="7"/>
      <c r="F39" s="7"/>
      <c r="G39" s="7"/>
    </row>
    <row r="40" spans="1:7" ht="12" customHeight="1">
      <c r="A40" s="11">
        <v>2000</v>
      </c>
      <c r="B40" s="186">
        <v>1822.7768119999996</v>
      </c>
      <c r="C40" s="186">
        <v>865.77119500000151</v>
      </c>
      <c r="D40" s="186">
        <v>578.65924499999721</v>
      </c>
      <c r="E40" s="186">
        <v>205.46567100000115</v>
      </c>
      <c r="F40" s="186">
        <v>172.8807009999999</v>
      </c>
      <c r="G40" s="610">
        <v>1.9</v>
      </c>
    </row>
    <row r="41" spans="1:7" ht="12" customHeight="1">
      <c r="A41" s="11">
        <v>2001</v>
      </c>
      <c r="B41" s="186">
        <v>1860.6354749999707</v>
      </c>
      <c r="C41" s="186">
        <v>910.84539599998072</v>
      </c>
      <c r="D41" s="186">
        <v>578.07461099998841</v>
      </c>
      <c r="E41" s="186">
        <v>203.72898100000108</v>
      </c>
      <c r="F41" s="186">
        <v>167.9864870000003</v>
      </c>
      <c r="G41" s="610">
        <v>1.8</v>
      </c>
    </row>
    <row r="42" spans="1:7" ht="12" customHeight="1">
      <c r="A42" s="11">
        <v>2002</v>
      </c>
      <c r="B42" s="186">
        <v>1858.6548500000113</v>
      </c>
      <c r="C42" s="186">
        <v>910.5737680000085</v>
      </c>
      <c r="D42" s="186">
        <v>577.96821300000283</v>
      </c>
      <c r="E42" s="186">
        <v>201.22397099999984</v>
      </c>
      <c r="F42" s="186">
        <v>168.88889800000013</v>
      </c>
      <c r="G42" s="610">
        <v>1.8</v>
      </c>
    </row>
    <row r="43" spans="1:7" ht="12" customHeight="1">
      <c r="A43" s="11">
        <v>2003</v>
      </c>
      <c r="B43" s="186">
        <v>1884.8871059999917</v>
      </c>
      <c r="C43" s="186">
        <v>944.84454999999707</v>
      </c>
      <c r="D43" s="186">
        <v>575.8677019999958</v>
      </c>
      <c r="E43" s="186">
        <v>202.37022199999964</v>
      </c>
      <c r="F43" s="186">
        <v>161.80463199999923</v>
      </c>
      <c r="G43" s="610">
        <v>1.8</v>
      </c>
    </row>
    <row r="44" spans="1:7" ht="12" customHeight="1">
      <c r="A44" s="11">
        <v>2004</v>
      </c>
      <c r="B44" s="186">
        <v>1893.9875590000186</v>
      </c>
      <c r="C44" s="186">
        <v>951.31660700000896</v>
      </c>
      <c r="D44" s="186">
        <v>585.51709500001107</v>
      </c>
      <c r="E44" s="186">
        <v>201.6210809999987</v>
      </c>
      <c r="F44" s="186">
        <v>155.53277600000004</v>
      </c>
      <c r="G44" s="610">
        <v>1.8</v>
      </c>
    </row>
    <row r="45" spans="1:7" ht="12" customHeight="1">
      <c r="A45" s="11">
        <v>2005</v>
      </c>
      <c r="B45" s="186">
        <v>1897.8932</v>
      </c>
      <c r="C45" s="186">
        <v>962.79396300000144</v>
      </c>
      <c r="D45" s="186">
        <v>579.79992699999832</v>
      </c>
      <c r="E45" s="186">
        <v>201.90133900000012</v>
      </c>
      <c r="F45" s="186">
        <v>153.39797100000021</v>
      </c>
      <c r="G45" s="610">
        <v>1.8</v>
      </c>
    </row>
    <row r="46" spans="1:7" ht="12" customHeight="1">
      <c r="A46" s="11">
        <v>2006</v>
      </c>
      <c r="B46" s="186">
        <v>1933.3930420000102</v>
      </c>
      <c r="C46" s="186">
        <v>1020.5228880000079</v>
      </c>
      <c r="D46" s="186">
        <v>569.4766650000023</v>
      </c>
      <c r="E46" s="186">
        <v>194.20893200000003</v>
      </c>
      <c r="F46" s="186">
        <v>149.18455699999998</v>
      </c>
      <c r="G46" s="610">
        <v>1.8</v>
      </c>
    </row>
    <row r="47" spans="1:7" ht="12" customHeight="1">
      <c r="A47" s="11">
        <v>2007</v>
      </c>
      <c r="B47" s="186">
        <v>1940.9183160000034</v>
      </c>
      <c r="C47" s="186">
        <v>1027.9872920000057</v>
      </c>
      <c r="D47" s="186">
        <v>575.78420799999776</v>
      </c>
      <c r="E47" s="186">
        <v>183.55059</v>
      </c>
      <c r="F47" s="186">
        <v>153.59622599999994</v>
      </c>
      <c r="G47" s="610">
        <v>1.8</v>
      </c>
    </row>
    <row r="48" spans="1:7" ht="12" customHeight="1">
      <c r="A48" s="11">
        <v>2008</v>
      </c>
      <c r="B48" s="186">
        <v>1970.8369800000007</v>
      </c>
      <c r="C48" s="186">
        <v>1051.4561170000006</v>
      </c>
      <c r="D48" s="186">
        <v>586.43945500000018</v>
      </c>
      <c r="E48" s="186">
        <v>185.07534500000011</v>
      </c>
      <c r="F48" s="186">
        <v>147.86606299999968</v>
      </c>
      <c r="G48" s="610">
        <v>1.7</v>
      </c>
    </row>
    <row r="49" spans="1:10" ht="12" customHeight="1">
      <c r="A49" s="11">
        <v>2009</v>
      </c>
      <c r="B49" s="186">
        <v>1987.9615919999951</v>
      </c>
      <c r="C49" s="186">
        <v>1074.2866879999954</v>
      </c>
      <c r="D49" s="186">
        <v>587.94125800000029</v>
      </c>
      <c r="E49" s="186">
        <v>176.64880999999966</v>
      </c>
      <c r="F49" s="186">
        <v>149.08483599999988</v>
      </c>
      <c r="G49" s="610">
        <v>1.7</v>
      </c>
    </row>
    <row r="50" spans="1:10" ht="12" customHeight="1">
      <c r="A50" s="11">
        <v>2010</v>
      </c>
      <c r="B50" s="186">
        <v>1988.5368989999968</v>
      </c>
      <c r="C50" s="186">
        <v>1065.1851969999993</v>
      </c>
      <c r="D50" s="186">
        <v>598.56658399999787</v>
      </c>
      <c r="E50" s="186">
        <v>175.31241599999976</v>
      </c>
      <c r="F50" s="186">
        <v>149.4727019999998</v>
      </c>
      <c r="G50" s="610">
        <v>1.73</v>
      </c>
      <c r="H50" s="199"/>
    </row>
    <row r="51" spans="1:10" ht="12" customHeight="1">
      <c r="A51" s="11">
        <v>2011</v>
      </c>
      <c r="B51" s="186">
        <v>1877.7691750000042</v>
      </c>
      <c r="C51" s="186">
        <v>1004.323691000002</v>
      </c>
      <c r="D51" s="186">
        <v>546.57180400000118</v>
      </c>
      <c r="E51" s="186">
        <v>173.49363800000009</v>
      </c>
      <c r="F51" s="186">
        <v>153.3800420000002</v>
      </c>
      <c r="G51" s="610">
        <v>1.7539019661455471</v>
      </c>
      <c r="H51" s="199"/>
    </row>
    <row r="52" spans="1:10" s="283" customFormat="1" ht="12" customHeight="1">
      <c r="A52" s="287">
        <v>2012</v>
      </c>
      <c r="B52" s="186">
        <v>1910.1871520000057</v>
      </c>
      <c r="C52" s="186">
        <v>1024.6153080000074</v>
      </c>
      <c r="D52" s="186">
        <v>552.73350799999957</v>
      </c>
      <c r="E52" s="186">
        <v>181.43243099999978</v>
      </c>
      <c r="F52" s="186">
        <v>151.40590499999999</v>
      </c>
      <c r="G52" s="610">
        <v>1.7519068890690521</v>
      </c>
      <c r="H52" s="199"/>
    </row>
    <row r="53" spans="1:10" s="310" customFormat="1" ht="12" customHeight="1">
      <c r="A53" s="311">
        <v>2013</v>
      </c>
      <c r="B53" s="186">
        <v>1932.5019230000003</v>
      </c>
      <c r="C53" s="186">
        <v>1046.2373770000015</v>
      </c>
      <c r="D53" s="186">
        <v>544.60449400000107</v>
      </c>
      <c r="E53" s="186">
        <v>186.54038199999979</v>
      </c>
      <c r="F53" s="186">
        <v>155.11966999999973</v>
      </c>
      <c r="G53" s="610">
        <v>1.7521279853339653</v>
      </c>
      <c r="H53" s="199"/>
    </row>
    <row r="54" spans="1:10" s="350" customFormat="1" ht="12" customHeight="1">
      <c r="A54" s="354">
        <v>2014</v>
      </c>
      <c r="B54" s="186">
        <v>1963.2</v>
      </c>
      <c r="C54" s="186">
        <v>1057.7</v>
      </c>
      <c r="D54" s="186">
        <v>557.6</v>
      </c>
      <c r="E54" s="186">
        <v>186.7</v>
      </c>
      <c r="F54" s="186">
        <v>161.1</v>
      </c>
      <c r="G54" s="610">
        <v>1.753820293398533</v>
      </c>
      <c r="H54" s="199"/>
      <c r="I54" s="199"/>
    </row>
    <row r="55" spans="1:10" s="449" customFormat="1" ht="12" customHeight="1">
      <c r="A55" s="450">
        <v>2015</v>
      </c>
      <c r="B55" s="186">
        <v>1998.3</v>
      </c>
      <c r="C55" s="186">
        <v>1089.3</v>
      </c>
      <c r="D55" s="186">
        <v>562.79999999999995</v>
      </c>
      <c r="E55" s="186">
        <v>185</v>
      </c>
      <c r="F55" s="186">
        <v>161.1</v>
      </c>
      <c r="G55" s="610">
        <v>1.7451834058950109</v>
      </c>
      <c r="H55" s="199"/>
      <c r="I55" s="199"/>
      <c r="J55" s="199"/>
    </row>
    <row r="56" spans="1:10" s="513" customFormat="1" ht="12" customHeight="1">
      <c r="A56" s="514">
        <v>2016</v>
      </c>
      <c r="B56" s="186">
        <v>1964.3</v>
      </c>
      <c r="C56" s="186">
        <v>1016.5</v>
      </c>
      <c r="D56" s="186">
        <v>574.5</v>
      </c>
      <c r="E56" s="186">
        <v>197.8</v>
      </c>
      <c r="F56" s="186">
        <v>175.5</v>
      </c>
      <c r="G56" s="610">
        <v>1.8</v>
      </c>
      <c r="H56" s="199"/>
      <c r="I56" s="199"/>
      <c r="J56" s="199"/>
    </row>
    <row r="57" spans="1:10" s="561" customFormat="1" ht="12" customHeight="1">
      <c r="A57" s="562">
        <v>2017</v>
      </c>
      <c r="B57" s="186">
        <v>2002.9</v>
      </c>
      <c r="C57" s="186">
        <v>1049.0999999999999</v>
      </c>
      <c r="D57" s="186">
        <v>578.70000000000005</v>
      </c>
      <c r="E57" s="186">
        <v>193.7</v>
      </c>
      <c r="F57" s="186">
        <v>181.4</v>
      </c>
      <c r="G57" s="610">
        <v>1.8</v>
      </c>
      <c r="H57" s="199"/>
      <c r="I57" s="199"/>
      <c r="J57" s="199"/>
    </row>
    <row r="58" spans="1:10" s="641" customFormat="1" ht="12" customHeight="1">
      <c r="A58" s="647">
        <v>2018</v>
      </c>
      <c r="B58" s="186">
        <v>2026.2511910000001</v>
      </c>
      <c r="C58" s="186">
        <v>1072.425211</v>
      </c>
      <c r="D58" s="186">
        <v>569.57386799999995</v>
      </c>
      <c r="E58" s="186">
        <v>199.21057500000001</v>
      </c>
      <c r="F58" s="186">
        <v>185.04153700000001</v>
      </c>
      <c r="G58" s="610">
        <v>1.8</v>
      </c>
      <c r="H58" s="199"/>
      <c r="I58" s="199"/>
      <c r="J58" s="199"/>
    </row>
    <row r="59" spans="1:10" ht="12" customHeight="1">
      <c r="A59" s="11">
        <v>2019</v>
      </c>
      <c r="B59" s="186">
        <v>2033.6666070000001</v>
      </c>
      <c r="C59" s="186">
        <v>1075.8220659999999</v>
      </c>
      <c r="D59" s="186">
        <v>566.015705999999</v>
      </c>
      <c r="E59" s="186">
        <v>205.8904</v>
      </c>
      <c r="F59" s="186">
        <v>185.938435</v>
      </c>
      <c r="G59" s="610">
        <v>1.8</v>
      </c>
      <c r="H59" s="199"/>
      <c r="I59" s="199"/>
      <c r="J59" s="199"/>
    </row>
    <row r="60" spans="1:10" ht="12" customHeight="1">
      <c r="A60" s="60" t="s">
        <v>690</v>
      </c>
    </row>
    <row r="61" spans="1:10" s="8" customFormat="1" ht="20.100000000000001" customHeight="1">
      <c r="A61" s="708" t="s">
        <v>1098</v>
      </c>
      <c r="B61" s="708"/>
      <c r="C61" s="708"/>
      <c r="D61" s="708"/>
      <c r="E61" s="708"/>
      <c r="F61" s="708"/>
      <c r="G61" s="708"/>
    </row>
    <row r="62" spans="1:10" s="8" customFormat="1" ht="12" customHeight="1">
      <c r="A62" s="16" t="s">
        <v>203</v>
      </c>
    </row>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sheetData>
  <mergeCells count="13">
    <mergeCell ref="A61:G61"/>
    <mergeCell ref="A36:A38"/>
    <mergeCell ref="B36:B37"/>
    <mergeCell ref="G36:G37"/>
    <mergeCell ref="C36:F36"/>
    <mergeCell ref="B38:F38"/>
    <mergeCell ref="A30:G30"/>
    <mergeCell ref="A4:A7"/>
    <mergeCell ref="B4:B6"/>
    <mergeCell ref="C4:G4"/>
    <mergeCell ref="C5:C6"/>
    <mergeCell ref="D5:G5"/>
    <mergeCell ref="B7:G7"/>
  </mergeCells>
  <phoneticPr fontId="6" type="noConversion"/>
  <hyperlinks>
    <hyperlink ref="A2:F2" location="Inhaltsverzeichnis!E17" display="1.1.3 Bevölkerung in Privathaushalten 2000 – 2019 nach Haushaltsgröße"/>
    <hyperlink ref="A34:E34" location="Inhaltsverzeichnis!E20" display="1.1.4 Privathaushalte 2000 – 2019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B7 B38"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election activeCell="A9" sqref="A9"/>
    </sheetView>
  </sheetViews>
  <sheetFormatPr baseColWidth="10" defaultColWidth="11.44140625" defaultRowHeight="13.2"/>
  <cols>
    <col min="1" max="1" width="5.33203125" style="2" customWidth="1"/>
    <col min="2" max="10" width="7.109375" style="2" customWidth="1"/>
    <col min="11" max="11" width="7.44140625" style="2" customWidth="1"/>
    <col min="12" max="13" width="7.109375" style="2" customWidth="1"/>
    <col min="14" max="16384" width="11.44140625" style="2"/>
  </cols>
  <sheetData>
    <row r="1" spans="1:16" ht="12" customHeight="1">
      <c r="A1" s="49" t="s">
        <v>1007</v>
      </c>
      <c r="B1" s="38"/>
      <c r="C1"/>
      <c r="D1"/>
      <c r="E1"/>
      <c r="F1" s="15"/>
      <c r="G1" s="15"/>
    </row>
    <row r="2" spans="1:16" ht="24" customHeight="1">
      <c r="A2" s="707" t="s">
        <v>1486</v>
      </c>
      <c r="B2" s="707"/>
      <c r="C2" s="707"/>
      <c r="D2" s="707"/>
      <c r="E2" s="707"/>
      <c r="F2" s="707"/>
      <c r="G2" s="707"/>
      <c r="H2" s="707"/>
      <c r="I2" s="707"/>
      <c r="J2" s="707"/>
      <c r="K2" s="707"/>
      <c r="L2" s="707"/>
      <c r="M2" s="707"/>
    </row>
    <row r="3" spans="1:16" ht="12" customHeight="1">
      <c r="A3" s="5"/>
      <c r="B3" s="22"/>
      <c r="C3" s="1"/>
      <c r="D3" s="1"/>
      <c r="E3" s="1"/>
      <c r="F3" s="1"/>
      <c r="G3" s="1"/>
      <c r="H3" s="3"/>
      <c r="I3" s="3"/>
      <c r="J3" s="3"/>
      <c r="K3" s="3"/>
    </row>
    <row r="4" spans="1:16" ht="12" customHeight="1">
      <c r="A4" s="711" t="s">
        <v>1035</v>
      </c>
      <c r="B4" s="700" t="s">
        <v>204</v>
      </c>
      <c r="C4" s="698" t="s">
        <v>3</v>
      </c>
      <c r="D4" s="710" t="s">
        <v>968</v>
      </c>
      <c r="E4" s="714"/>
      <c r="F4" s="714"/>
      <c r="G4" s="714"/>
      <c r="H4" s="714"/>
      <c r="I4" s="714"/>
      <c r="J4" s="714"/>
      <c r="K4" s="714"/>
      <c r="L4" s="714"/>
      <c r="M4" s="714"/>
    </row>
    <row r="5" spans="1:16" ht="12" customHeight="1">
      <c r="A5" s="711"/>
      <c r="B5" s="712"/>
      <c r="C5" s="717"/>
      <c r="D5" s="709" t="s">
        <v>4</v>
      </c>
      <c r="E5" s="709" t="s">
        <v>5</v>
      </c>
      <c r="F5" s="710" t="s">
        <v>1037</v>
      </c>
      <c r="G5" s="714"/>
      <c r="H5" s="714"/>
      <c r="I5" s="711"/>
      <c r="J5" s="700" t="s">
        <v>229</v>
      </c>
      <c r="K5" s="700" t="s">
        <v>1296</v>
      </c>
      <c r="L5" s="700" t="s">
        <v>9</v>
      </c>
      <c r="M5" s="694" t="s">
        <v>10</v>
      </c>
    </row>
    <row r="6" spans="1:16" ht="12" customHeight="1">
      <c r="A6" s="711"/>
      <c r="B6" s="712"/>
      <c r="C6" s="717"/>
      <c r="D6" s="709"/>
      <c r="E6" s="709"/>
      <c r="F6" s="700" t="s">
        <v>6</v>
      </c>
      <c r="G6" s="700" t="s">
        <v>7</v>
      </c>
      <c r="H6" s="700" t="s">
        <v>8</v>
      </c>
      <c r="I6" s="700" t="s">
        <v>1262</v>
      </c>
      <c r="J6" s="721"/>
      <c r="K6" s="715"/>
      <c r="L6" s="715"/>
      <c r="M6" s="719"/>
    </row>
    <row r="7" spans="1:16" ht="78" customHeight="1">
      <c r="A7" s="711"/>
      <c r="B7" s="713"/>
      <c r="C7" s="718"/>
      <c r="D7" s="709"/>
      <c r="E7" s="709"/>
      <c r="F7" s="701"/>
      <c r="G7" s="722"/>
      <c r="H7" s="716"/>
      <c r="I7" s="716"/>
      <c r="J7" s="722"/>
      <c r="K7" s="716"/>
      <c r="L7" s="716"/>
      <c r="M7" s="720"/>
    </row>
    <row r="8" spans="1:16" ht="12" customHeight="1">
      <c r="A8" s="711"/>
      <c r="B8" s="710" t="s">
        <v>1039</v>
      </c>
      <c r="C8" s="714"/>
      <c r="D8" s="714"/>
      <c r="E8" s="714"/>
      <c r="F8" s="714"/>
      <c r="G8" s="714"/>
      <c r="H8" s="714"/>
      <c r="I8" s="714"/>
      <c r="J8" s="714"/>
      <c r="K8" s="714"/>
      <c r="L8" s="714"/>
      <c r="M8" s="714"/>
    </row>
    <row r="9" spans="1:16" ht="12" customHeight="1">
      <c r="A9" s="58"/>
      <c r="B9" s="7"/>
      <c r="C9" s="7"/>
      <c r="D9" s="7"/>
      <c r="E9" s="7"/>
      <c r="F9" s="7"/>
      <c r="G9" s="7"/>
      <c r="H9" s="7"/>
      <c r="I9" s="7"/>
      <c r="J9" s="7"/>
      <c r="K9" s="7"/>
      <c r="L9" s="7"/>
      <c r="M9" s="7"/>
    </row>
    <row r="10" spans="1:16" ht="12" customHeight="1">
      <c r="A10" s="11">
        <v>2007</v>
      </c>
      <c r="B10" s="87">
        <v>94579.001000000004</v>
      </c>
      <c r="C10" s="87">
        <v>85054.316000000006</v>
      </c>
      <c r="D10" s="87">
        <v>8.7959999999999994</v>
      </c>
      <c r="E10" s="87">
        <v>11723.477000000001</v>
      </c>
      <c r="F10" s="87" t="s">
        <v>83</v>
      </c>
      <c r="G10" s="87">
        <v>9374.8230000000003</v>
      </c>
      <c r="H10" s="73" t="s">
        <v>83</v>
      </c>
      <c r="I10" s="73" t="s">
        <v>83</v>
      </c>
      <c r="J10" s="87">
        <v>2664.1350000000002</v>
      </c>
      <c r="K10" s="87">
        <v>18478.485000000001</v>
      </c>
      <c r="L10" s="87">
        <v>27429.374</v>
      </c>
      <c r="M10" s="87">
        <v>24750.048999999999</v>
      </c>
      <c r="N10" s="200"/>
      <c r="O10" s="539"/>
      <c r="P10" s="539"/>
    </row>
    <row r="11" spans="1:16" ht="12" customHeight="1">
      <c r="A11" s="11">
        <v>2008</v>
      </c>
      <c r="B11" s="87">
        <v>98967.891000000003</v>
      </c>
      <c r="C11" s="87">
        <v>88982.18</v>
      </c>
      <c r="D11" s="87">
        <v>8.7560000000000002</v>
      </c>
      <c r="E11" s="87">
        <v>12431.985000000001</v>
      </c>
      <c r="F11" s="73">
        <v>21.664000000000001</v>
      </c>
      <c r="G11" s="87">
        <v>9502.7060000000001</v>
      </c>
      <c r="H11" s="73">
        <v>1391.981</v>
      </c>
      <c r="I11" s="73">
        <v>1515.634</v>
      </c>
      <c r="J11" s="87">
        <v>2772.596</v>
      </c>
      <c r="K11" s="87">
        <v>18428.79</v>
      </c>
      <c r="L11" s="87">
        <v>29149.037</v>
      </c>
      <c r="M11" s="87">
        <v>26191.016</v>
      </c>
      <c r="N11" s="200"/>
      <c r="O11" s="539"/>
      <c r="P11" s="539"/>
    </row>
    <row r="12" spans="1:16" ht="12" customHeight="1">
      <c r="A12" s="11">
        <v>2009</v>
      </c>
      <c r="B12" s="87">
        <v>99191.642000000007</v>
      </c>
      <c r="C12" s="87">
        <v>88934.921000000002</v>
      </c>
      <c r="D12" s="87">
        <v>6.5629999999999997</v>
      </c>
      <c r="E12" s="87">
        <v>12054.705</v>
      </c>
      <c r="F12" s="73">
        <v>9.32</v>
      </c>
      <c r="G12" s="73">
        <v>9117.4740000000002</v>
      </c>
      <c r="H12" s="73">
        <v>1396.4390000000001</v>
      </c>
      <c r="I12" s="73">
        <v>1531.472</v>
      </c>
      <c r="J12" s="87">
        <v>2752.0729999999999</v>
      </c>
      <c r="K12" s="87">
        <v>18013.403999999999</v>
      </c>
      <c r="L12" s="87">
        <v>29160.918000000001</v>
      </c>
      <c r="M12" s="87">
        <v>26947.258000000002</v>
      </c>
      <c r="N12" s="200"/>
      <c r="O12" s="539"/>
      <c r="P12" s="539"/>
    </row>
    <row r="13" spans="1:16" ht="12" customHeight="1">
      <c r="A13" s="11">
        <v>2010</v>
      </c>
      <c r="B13" s="87">
        <v>103051.696</v>
      </c>
      <c r="C13" s="87">
        <v>92655.063999999998</v>
      </c>
      <c r="D13" s="87">
        <v>7.1630000000000003</v>
      </c>
      <c r="E13" s="87">
        <v>12984.383</v>
      </c>
      <c r="F13" s="73">
        <v>22.228000000000002</v>
      </c>
      <c r="G13" s="73">
        <v>9634.7389999999996</v>
      </c>
      <c r="H13" s="73">
        <v>1417.596</v>
      </c>
      <c r="I13" s="73">
        <v>1909.82</v>
      </c>
      <c r="J13" s="87">
        <v>3112.7570000000001</v>
      </c>
      <c r="K13" s="87">
        <v>17754.291000000001</v>
      </c>
      <c r="L13" s="87">
        <v>30696.522000000001</v>
      </c>
      <c r="M13" s="87">
        <v>28099.948</v>
      </c>
      <c r="N13" s="200"/>
      <c r="O13" s="539"/>
      <c r="P13" s="539"/>
    </row>
    <row r="14" spans="1:16" ht="12" customHeight="1">
      <c r="A14" s="11">
        <v>2011</v>
      </c>
      <c r="B14" s="87">
        <v>108111.27</v>
      </c>
      <c r="C14" s="87">
        <v>97055.107000000004</v>
      </c>
      <c r="D14" s="87">
        <v>6.2919999999999998</v>
      </c>
      <c r="E14" s="87">
        <v>13391.611000000001</v>
      </c>
      <c r="F14" s="73">
        <v>7.4429999999999996</v>
      </c>
      <c r="G14" s="73">
        <v>10334.422</v>
      </c>
      <c r="H14" s="73">
        <v>1157.77</v>
      </c>
      <c r="I14" s="73">
        <v>1891.9760000000001</v>
      </c>
      <c r="J14" s="87">
        <v>3365.0070000000001</v>
      </c>
      <c r="K14" s="87">
        <v>19131.785</v>
      </c>
      <c r="L14" s="87">
        <v>32072.992999999999</v>
      </c>
      <c r="M14" s="87">
        <v>29087.419000000002</v>
      </c>
      <c r="N14" s="200"/>
      <c r="O14" s="539"/>
      <c r="P14" s="539"/>
    </row>
    <row r="15" spans="1:16" s="283" customFormat="1" ht="12" customHeight="1">
      <c r="A15" s="287">
        <v>2012</v>
      </c>
      <c r="B15" s="87">
        <v>109771.98699999999</v>
      </c>
      <c r="C15" s="87">
        <v>98595.702000000005</v>
      </c>
      <c r="D15" s="87">
        <v>6.82</v>
      </c>
      <c r="E15" s="87">
        <v>12860.771000000001</v>
      </c>
      <c r="F15" s="73">
        <v>11.186</v>
      </c>
      <c r="G15" s="73">
        <v>9838.5709999999999</v>
      </c>
      <c r="H15" s="73">
        <v>1169.5840000000001</v>
      </c>
      <c r="I15" s="73">
        <v>1841.43</v>
      </c>
      <c r="J15" s="87">
        <v>3423.145</v>
      </c>
      <c r="K15" s="87">
        <v>19564.794999999998</v>
      </c>
      <c r="L15" s="87">
        <v>32603.909</v>
      </c>
      <c r="M15" s="87">
        <v>30136.261999999999</v>
      </c>
      <c r="N15" s="200"/>
      <c r="O15" s="539"/>
      <c r="P15" s="539"/>
    </row>
    <row r="16" spans="1:16" s="310" customFormat="1" ht="12" customHeight="1">
      <c r="A16" s="311">
        <v>2013</v>
      </c>
      <c r="B16" s="87">
        <v>112881.33900000001</v>
      </c>
      <c r="C16" s="87">
        <v>101499.571</v>
      </c>
      <c r="D16" s="87">
        <v>6.8529999999999998</v>
      </c>
      <c r="E16" s="87">
        <v>12159.648999999999</v>
      </c>
      <c r="F16" s="73">
        <v>14.462</v>
      </c>
      <c r="G16" s="73">
        <v>9406.6389999999992</v>
      </c>
      <c r="H16" s="73">
        <v>937.25400000000002</v>
      </c>
      <c r="I16" s="73">
        <v>1801.2940000000001</v>
      </c>
      <c r="J16" s="87">
        <v>3581.3910000000001</v>
      </c>
      <c r="K16" s="87">
        <v>20534.117999999999</v>
      </c>
      <c r="L16" s="87">
        <v>33630.053</v>
      </c>
      <c r="M16" s="87">
        <v>31587.507000000001</v>
      </c>
      <c r="N16" s="200"/>
      <c r="O16" s="539"/>
      <c r="P16" s="539"/>
    </row>
    <row r="17" spans="1:60" s="350" customFormat="1" ht="12" customHeight="1">
      <c r="A17" s="354">
        <v>2014</v>
      </c>
      <c r="B17" s="87">
        <v>118518.72900000001</v>
      </c>
      <c r="C17" s="87">
        <v>106695.439</v>
      </c>
      <c r="D17" s="87">
        <v>5.9420000000000002</v>
      </c>
      <c r="E17" s="87">
        <v>12541.471</v>
      </c>
      <c r="F17" s="73">
        <v>2.8260000000000001</v>
      </c>
      <c r="G17" s="73">
        <v>9751.0720000000001</v>
      </c>
      <c r="H17" s="73">
        <v>862.17200000000003</v>
      </c>
      <c r="I17" s="73">
        <v>1925.4010000000001</v>
      </c>
      <c r="J17" s="87">
        <v>3879.998</v>
      </c>
      <c r="K17" s="87">
        <v>22249.522000000001</v>
      </c>
      <c r="L17" s="87">
        <v>34856.779000000002</v>
      </c>
      <c r="M17" s="87">
        <v>33161.726999999999</v>
      </c>
      <c r="N17" s="200"/>
      <c r="O17" s="539"/>
      <c r="P17" s="539"/>
    </row>
    <row r="18" spans="1:60" s="402" customFormat="1" ht="12" customHeight="1">
      <c r="A18" s="403">
        <v>2015</v>
      </c>
      <c r="B18" s="87">
        <v>124913.913</v>
      </c>
      <c r="C18" s="87">
        <v>112358.871</v>
      </c>
      <c r="D18" s="87">
        <v>6.9950000000000001</v>
      </c>
      <c r="E18" s="87">
        <v>12954.412</v>
      </c>
      <c r="F18" s="73">
        <v>6.9749999999999996</v>
      </c>
      <c r="G18" s="73">
        <v>10116.848</v>
      </c>
      <c r="H18" s="73">
        <v>876.70500000000004</v>
      </c>
      <c r="I18" s="73">
        <v>1953.884</v>
      </c>
      <c r="J18" s="87">
        <v>4215.47</v>
      </c>
      <c r="K18" s="87">
        <v>24161.026999999998</v>
      </c>
      <c r="L18" s="87">
        <v>35999.646999999997</v>
      </c>
      <c r="M18" s="87">
        <v>35021.32</v>
      </c>
      <c r="N18" s="200"/>
      <c r="O18" s="539"/>
      <c r="P18" s="539"/>
    </row>
    <row r="19" spans="1:60" s="449" customFormat="1" ht="12" customHeight="1">
      <c r="A19" s="450">
        <v>2016</v>
      </c>
      <c r="B19" s="87">
        <v>133210.31099999999</v>
      </c>
      <c r="C19" s="87">
        <v>119939.296</v>
      </c>
      <c r="D19" s="87">
        <v>6.843</v>
      </c>
      <c r="E19" s="87">
        <v>13724.865</v>
      </c>
      <c r="F19" s="73">
        <v>4.0270000000000001</v>
      </c>
      <c r="G19" s="73">
        <v>10691.355</v>
      </c>
      <c r="H19" s="73">
        <v>976.75</v>
      </c>
      <c r="I19" s="73">
        <v>2052.7330000000002</v>
      </c>
      <c r="J19" s="87">
        <v>4557.3519999999999</v>
      </c>
      <c r="K19" s="87">
        <v>25834.895</v>
      </c>
      <c r="L19" s="87">
        <v>37729.466999999997</v>
      </c>
      <c r="M19" s="87">
        <v>38085.874000000003</v>
      </c>
      <c r="N19" s="200"/>
      <c r="O19" s="539"/>
      <c r="P19" s="539"/>
    </row>
    <row r="20" spans="1:60" s="515" customFormat="1" ht="12" customHeight="1">
      <c r="A20" s="519">
        <v>2017</v>
      </c>
      <c r="B20" s="87">
        <v>140529.86900000001</v>
      </c>
      <c r="C20" s="87">
        <v>126598.838</v>
      </c>
      <c r="D20" s="87">
        <v>8.5470000000000006</v>
      </c>
      <c r="E20" s="87">
        <v>13668.279</v>
      </c>
      <c r="F20" s="73">
        <v>0.53200000000000003</v>
      </c>
      <c r="G20" s="73">
        <v>10435.151</v>
      </c>
      <c r="H20" s="73">
        <v>1212.568</v>
      </c>
      <c r="I20" s="73">
        <v>2020.028</v>
      </c>
      <c r="J20" s="87">
        <v>4818.7070000000003</v>
      </c>
      <c r="K20" s="87">
        <v>27789.238000000001</v>
      </c>
      <c r="L20" s="87">
        <v>39731.688999999998</v>
      </c>
      <c r="M20" s="87">
        <v>40582.377999999997</v>
      </c>
      <c r="N20" s="200"/>
      <c r="O20" s="539"/>
      <c r="P20" s="539"/>
    </row>
    <row r="21" spans="1:60" s="563" customFormat="1" ht="12" customHeight="1">
      <c r="A21" s="567">
        <v>2018</v>
      </c>
      <c r="B21" s="87">
        <v>149365.48300000001</v>
      </c>
      <c r="C21" s="87">
        <v>134591.49900000001</v>
      </c>
      <c r="D21" s="87">
        <v>8.1920000000000002</v>
      </c>
      <c r="E21" s="87">
        <v>13924.554</v>
      </c>
      <c r="F21" s="73">
        <v>0.57799999999999996</v>
      </c>
      <c r="G21" s="73">
        <v>10653.691000000001</v>
      </c>
      <c r="H21" s="73">
        <v>1175.633</v>
      </c>
      <c r="I21" s="73">
        <v>2094.652</v>
      </c>
      <c r="J21" s="87">
        <v>5209.8549999999996</v>
      </c>
      <c r="K21" s="87">
        <v>29846.94</v>
      </c>
      <c r="L21" s="87">
        <v>42359.188999999998</v>
      </c>
      <c r="M21" s="87">
        <v>43242.769</v>
      </c>
      <c r="N21" s="200"/>
      <c r="O21" s="539"/>
      <c r="P21" s="539"/>
    </row>
    <row r="22" spans="1:60" s="641" customFormat="1" ht="12" customHeight="1">
      <c r="A22" s="647">
        <v>2019</v>
      </c>
      <c r="B22" s="87">
        <v>156839.109</v>
      </c>
      <c r="C22" s="87">
        <v>141246.69</v>
      </c>
      <c r="D22" s="87">
        <v>7.7450000000000001</v>
      </c>
      <c r="E22" s="87">
        <v>13648.933000000001</v>
      </c>
      <c r="F22" s="73" t="s">
        <v>83</v>
      </c>
      <c r="G22" s="73">
        <v>10437.02</v>
      </c>
      <c r="H22" s="73" t="s">
        <v>83</v>
      </c>
      <c r="I22" s="73" t="s">
        <v>83</v>
      </c>
      <c r="J22" s="87">
        <v>5924.2939999999999</v>
      </c>
      <c r="K22" s="87">
        <v>32104.675999999999</v>
      </c>
      <c r="L22" s="87">
        <v>44028.271999999997</v>
      </c>
      <c r="M22" s="87">
        <v>45532.77</v>
      </c>
      <c r="N22" s="200"/>
      <c r="O22" s="539"/>
      <c r="P22" s="539"/>
    </row>
    <row r="23" spans="1:60" ht="12" customHeight="1">
      <c r="A23" s="11">
        <v>2020</v>
      </c>
      <c r="B23" s="87">
        <v>154634.16</v>
      </c>
      <c r="C23" s="87">
        <v>139861.16699999999</v>
      </c>
      <c r="D23" s="87">
        <v>6.8470000000000004</v>
      </c>
      <c r="E23" s="87">
        <v>13608.067999999999</v>
      </c>
      <c r="F23" s="73" t="s">
        <v>83</v>
      </c>
      <c r="G23" s="73">
        <v>10205.151</v>
      </c>
      <c r="H23" s="73" t="s">
        <v>83</v>
      </c>
      <c r="I23" s="73" t="s">
        <v>83</v>
      </c>
      <c r="J23" s="87">
        <v>6258.6369999999997</v>
      </c>
      <c r="K23" s="87">
        <v>30425.329000000002</v>
      </c>
      <c r="L23" s="87">
        <v>43623.167000000001</v>
      </c>
      <c r="M23" s="87">
        <v>45939.118999999999</v>
      </c>
      <c r="N23" s="200"/>
      <c r="O23" s="539"/>
      <c r="P23" s="539"/>
    </row>
    <row r="24" spans="1:60" ht="12" customHeight="1">
      <c r="A24" s="20" t="s">
        <v>690</v>
      </c>
      <c r="B24" s="25"/>
      <c r="C24" s="25"/>
      <c r="D24" s="25"/>
      <c r="E24" s="25"/>
      <c r="F24" s="25"/>
      <c r="G24" s="25"/>
      <c r="H24" s="25"/>
      <c r="I24" s="25"/>
      <c r="J24" s="25"/>
      <c r="K24" s="25"/>
      <c r="L24" s="25"/>
      <c r="M24" s="25"/>
    </row>
    <row r="25" spans="1:60" s="8" customFormat="1" ht="12" customHeight="1">
      <c r="A25" s="672" t="s">
        <v>1409</v>
      </c>
    </row>
    <row r="26" spans="1:60" s="8" customFormat="1" ht="12" customHeight="1">
      <c r="A26" s="16" t="s">
        <v>106</v>
      </c>
      <c r="B26" s="86"/>
      <c r="C26" s="86"/>
      <c r="D26" s="86"/>
      <c r="E26" s="86"/>
      <c r="F26" s="86"/>
      <c r="G26" s="86"/>
      <c r="H26" s="86"/>
      <c r="I26" s="86"/>
      <c r="J26" s="86"/>
      <c r="K26" s="86"/>
      <c r="L26" s="86"/>
      <c r="M26" s="8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row>
    <row r="28" spans="1:60" ht="12" customHeight="1"/>
    <row r="29" spans="1:60" s="25" customFormat="1" ht="24" customHeight="1">
      <c r="A29" s="723" t="s">
        <v>1318</v>
      </c>
      <c r="B29" s="723"/>
      <c r="C29" s="723"/>
      <c r="D29" s="723"/>
      <c r="E29" s="723"/>
      <c r="F29" s="723"/>
      <c r="G29" s="723"/>
      <c r="H29" s="723"/>
      <c r="I29" s="723"/>
      <c r="J29" s="723"/>
      <c r="K29" s="723"/>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711" t="s">
        <v>1035</v>
      </c>
      <c r="B31" s="700" t="s">
        <v>204</v>
      </c>
      <c r="C31" s="698" t="s">
        <v>3</v>
      </c>
      <c r="D31" s="710" t="s">
        <v>968</v>
      </c>
      <c r="E31" s="714"/>
      <c r="F31" s="714"/>
      <c r="G31" s="714"/>
      <c r="H31" s="714"/>
      <c r="I31" s="714"/>
      <c r="J31" s="714"/>
      <c r="K31" s="714"/>
      <c r="L31" s="714"/>
      <c r="M31" s="714"/>
    </row>
    <row r="32" spans="1:60" ht="12" customHeight="1">
      <c r="A32" s="711"/>
      <c r="B32" s="712"/>
      <c r="C32" s="717"/>
      <c r="D32" s="709" t="s">
        <v>4</v>
      </c>
      <c r="E32" s="709" t="s">
        <v>5</v>
      </c>
      <c r="F32" s="710" t="s">
        <v>1037</v>
      </c>
      <c r="G32" s="714"/>
      <c r="H32" s="714"/>
      <c r="I32" s="711"/>
      <c r="J32" s="700" t="s">
        <v>229</v>
      </c>
      <c r="K32" s="700" t="s">
        <v>1296</v>
      </c>
      <c r="L32" s="700" t="s">
        <v>9</v>
      </c>
      <c r="M32" s="694" t="s">
        <v>10</v>
      </c>
    </row>
    <row r="33" spans="1:13" ht="12" customHeight="1">
      <c r="A33" s="711"/>
      <c r="B33" s="712"/>
      <c r="C33" s="717"/>
      <c r="D33" s="709"/>
      <c r="E33" s="709"/>
      <c r="F33" s="700" t="s">
        <v>6</v>
      </c>
      <c r="G33" s="700" t="s">
        <v>7</v>
      </c>
      <c r="H33" s="700" t="s">
        <v>11</v>
      </c>
      <c r="I33" s="700" t="s">
        <v>1262</v>
      </c>
      <c r="J33" s="721"/>
      <c r="K33" s="715"/>
      <c r="L33" s="715"/>
      <c r="M33" s="719"/>
    </row>
    <row r="34" spans="1:13" ht="78" customHeight="1">
      <c r="A34" s="711"/>
      <c r="B34" s="713"/>
      <c r="C34" s="718"/>
      <c r="D34" s="709"/>
      <c r="E34" s="709"/>
      <c r="F34" s="701"/>
      <c r="G34" s="722"/>
      <c r="H34" s="716"/>
      <c r="I34" s="716"/>
      <c r="J34" s="722"/>
      <c r="K34" s="716"/>
      <c r="L34" s="716"/>
      <c r="M34" s="720"/>
    </row>
    <row r="35" spans="1:13" ht="12" customHeight="1">
      <c r="A35" s="711"/>
      <c r="B35" s="710" t="s">
        <v>1293</v>
      </c>
      <c r="C35" s="714"/>
      <c r="D35" s="714"/>
      <c r="E35" s="714"/>
      <c r="F35" s="714"/>
      <c r="G35" s="714"/>
      <c r="H35" s="714"/>
      <c r="I35" s="714"/>
      <c r="J35" s="714"/>
      <c r="K35" s="714"/>
      <c r="L35" s="714"/>
      <c r="M35" s="714"/>
    </row>
    <row r="36" spans="1:13" ht="12" customHeight="1">
      <c r="A36" s="58"/>
      <c r="B36" s="7"/>
      <c r="C36" s="7"/>
      <c r="D36" s="7"/>
      <c r="E36" s="7"/>
      <c r="F36" s="7"/>
      <c r="G36" s="7"/>
      <c r="H36" s="7"/>
      <c r="I36" s="7"/>
      <c r="J36" s="7"/>
      <c r="K36" s="7"/>
      <c r="L36" s="7"/>
      <c r="M36" s="7"/>
    </row>
    <row r="37" spans="1:13" ht="12" customHeight="1">
      <c r="A37" s="11">
        <v>2007</v>
      </c>
      <c r="B37" s="180">
        <v>85.544453972013429</v>
      </c>
      <c r="C37" s="180">
        <v>85.929666830298927</v>
      </c>
      <c r="D37" s="180">
        <v>131.87699267177541</v>
      </c>
      <c r="E37" s="180">
        <v>95.367636651709404</v>
      </c>
      <c r="F37" s="180" t="s">
        <v>83</v>
      </c>
      <c r="G37" s="180">
        <v>100.50212415426429</v>
      </c>
      <c r="H37" s="180" t="s">
        <v>83</v>
      </c>
      <c r="I37" s="180" t="s">
        <v>83</v>
      </c>
      <c r="J37" s="180">
        <v>84.247285679820564</v>
      </c>
      <c r="K37" s="180">
        <v>81.942016957713506</v>
      </c>
      <c r="L37" s="180">
        <v>87.377544767221167</v>
      </c>
      <c r="M37" s="180">
        <v>83.489808441407561</v>
      </c>
    </row>
    <row r="38" spans="1:13" ht="12" customHeight="1">
      <c r="A38" s="11">
        <v>2008</v>
      </c>
      <c r="B38" s="180">
        <v>88.771524601970214</v>
      </c>
      <c r="C38" s="180">
        <v>89.251648287666086</v>
      </c>
      <c r="D38" s="180">
        <v>144.0961546803585</v>
      </c>
      <c r="E38" s="180">
        <v>99.515630596259584</v>
      </c>
      <c r="F38" s="180">
        <v>190.71713063857459</v>
      </c>
      <c r="G38" s="180">
        <v>101.6627070750103</v>
      </c>
      <c r="H38" s="180">
        <v>132.18192152703401</v>
      </c>
      <c r="I38" s="180">
        <v>74.600436114458859</v>
      </c>
      <c r="J38" s="180">
        <v>83.518286332273647</v>
      </c>
      <c r="K38" s="180">
        <v>82.154613616854476</v>
      </c>
      <c r="L38" s="180">
        <v>91.776972351630263</v>
      </c>
      <c r="M38" s="180">
        <v>88.116207387265021</v>
      </c>
    </row>
    <row r="39" spans="1:13" ht="12" customHeight="1">
      <c r="A39" s="11">
        <v>2009</v>
      </c>
      <c r="B39" s="180">
        <v>87.769304394886404</v>
      </c>
      <c r="C39" s="180">
        <v>87.755618479310286</v>
      </c>
      <c r="D39" s="180">
        <v>133.26754917788301</v>
      </c>
      <c r="E39" s="180">
        <v>96.254016276755479</v>
      </c>
      <c r="F39" s="180">
        <v>114.0570136887635</v>
      </c>
      <c r="G39" s="180">
        <v>94.256516088098351</v>
      </c>
      <c r="H39" s="180">
        <v>143.1298107100414</v>
      </c>
      <c r="I39" s="180">
        <v>83.373469137342369</v>
      </c>
      <c r="J39" s="180">
        <v>80.442329254309968</v>
      </c>
      <c r="K39" s="180">
        <v>78.768488978994156</v>
      </c>
      <c r="L39" s="180">
        <v>90.581911683732898</v>
      </c>
      <c r="M39" s="180">
        <v>88.647259365975984</v>
      </c>
    </row>
    <row r="40" spans="1:13" ht="12" customHeight="1">
      <c r="A40" s="11">
        <v>2010</v>
      </c>
      <c r="B40" s="180">
        <v>90.343141102982571</v>
      </c>
      <c r="C40" s="180">
        <v>90.483945893581506</v>
      </c>
      <c r="D40" s="180">
        <v>104.6159398696409</v>
      </c>
      <c r="E40" s="180">
        <v>103.5449872961598</v>
      </c>
      <c r="F40" s="180">
        <v>267.9360791525524</v>
      </c>
      <c r="G40" s="180">
        <v>100.8184423967149</v>
      </c>
      <c r="H40" s="180">
        <v>146.97434389045449</v>
      </c>
      <c r="I40" s="180">
        <v>95.801542191172118</v>
      </c>
      <c r="J40" s="180">
        <v>89.491763557159715</v>
      </c>
      <c r="K40" s="180">
        <v>77.690032489765954</v>
      </c>
      <c r="L40" s="180">
        <v>93.79415702590326</v>
      </c>
      <c r="M40" s="180">
        <v>91.134938123483082</v>
      </c>
    </row>
    <row r="41" spans="1:13" ht="12" customHeight="1">
      <c r="A41" s="11">
        <v>2011</v>
      </c>
      <c r="B41" s="180">
        <v>93.823832774316102</v>
      </c>
      <c r="C41" s="180">
        <v>93.930913586635754</v>
      </c>
      <c r="D41" s="180">
        <v>73.127462086736287</v>
      </c>
      <c r="E41" s="180">
        <v>106.86479653672239</v>
      </c>
      <c r="F41" s="180">
        <v>79.411682987988812</v>
      </c>
      <c r="G41" s="180">
        <v>109.9936296050315</v>
      </c>
      <c r="H41" s="180">
        <v>112.25093509857891</v>
      </c>
      <c r="I41" s="180">
        <v>90.284859779208503</v>
      </c>
      <c r="J41" s="180">
        <v>94.351692296687347</v>
      </c>
      <c r="K41" s="180">
        <v>84.330360371239223</v>
      </c>
      <c r="L41" s="180">
        <v>96.656312100351258</v>
      </c>
      <c r="M41" s="180">
        <v>92.731531140105133</v>
      </c>
    </row>
    <row r="42" spans="1:13" s="283" customFormat="1" ht="12" customHeight="1">
      <c r="A42" s="287">
        <v>2012</v>
      </c>
      <c r="B42" s="180">
        <v>93.651502175059477</v>
      </c>
      <c r="C42" s="180">
        <v>93.848540364914413</v>
      </c>
      <c r="D42" s="180">
        <v>87.271791609870107</v>
      </c>
      <c r="E42" s="180">
        <v>101.6935695816003</v>
      </c>
      <c r="F42" s="180">
        <v>113.4147776652319</v>
      </c>
      <c r="G42" s="180">
        <v>102.3848696822787</v>
      </c>
      <c r="H42" s="180">
        <v>120.44465127373979</v>
      </c>
      <c r="I42" s="180">
        <v>89.290186687563676</v>
      </c>
      <c r="J42" s="180">
        <v>90.918924107943965</v>
      </c>
      <c r="K42" s="180">
        <v>86.617364441020271</v>
      </c>
      <c r="L42" s="180">
        <v>96.431651596903478</v>
      </c>
      <c r="M42" s="180">
        <v>93.496100160672952</v>
      </c>
    </row>
    <row r="43" spans="1:13" s="310" customFormat="1" ht="12" customHeight="1">
      <c r="A43" s="311">
        <v>2013</v>
      </c>
      <c r="B43" s="180">
        <v>93.970392692965461</v>
      </c>
      <c r="C43" s="180">
        <v>94.198027194706285</v>
      </c>
      <c r="D43" s="180">
        <v>78.019957983193265</v>
      </c>
      <c r="E43" s="180">
        <v>95.237616945988137</v>
      </c>
      <c r="F43" s="180">
        <v>144.2575949062149</v>
      </c>
      <c r="G43" s="180">
        <v>95.990557428941884</v>
      </c>
      <c r="H43" s="180">
        <v>99.196836659305774</v>
      </c>
      <c r="I43" s="180">
        <v>89.352398832212216</v>
      </c>
      <c r="J43" s="180">
        <v>91.169066718686025</v>
      </c>
      <c r="K43" s="180">
        <v>88.898796311945105</v>
      </c>
      <c r="L43" s="180">
        <v>97.587255249276339</v>
      </c>
      <c r="M43" s="180">
        <v>94.330325946887044</v>
      </c>
    </row>
    <row r="44" spans="1:13" s="350" customFormat="1" ht="12" customHeight="1">
      <c r="A44" s="354">
        <v>2014</v>
      </c>
      <c r="B44" s="180">
        <v>96.516848576112011</v>
      </c>
      <c r="C44" s="180">
        <v>96.782961914730024</v>
      </c>
      <c r="D44" s="180">
        <v>75.868232890704803</v>
      </c>
      <c r="E44" s="180">
        <v>97.644550901373833</v>
      </c>
      <c r="F44" s="180">
        <v>31.271439637047688</v>
      </c>
      <c r="G44" s="180">
        <v>98.202210867825784</v>
      </c>
      <c r="H44" s="180">
        <v>93.919132369056868</v>
      </c>
      <c r="I44" s="180">
        <v>96.880932721273993</v>
      </c>
      <c r="J44" s="180">
        <v>96.327511722542866</v>
      </c>
      <c r="K44" s="180">
        <v>94.227818623179601</v>
      </c>
      <c r="L44" s="180">
        <v>98.668539485187964</v>
      </c>
      <c r="M44" s="180">
        <v>96.337128342086586</v>
      </c>
    </row>
    <row r="45" spans="1:13" s="402" customFormat="1" ht="12" customHeight="1">
      <c r="A45" s="403">
        <v>2015</v>
      </c>
      <c r="B45" s="676">
        <v>100</v>
      </c>
      <c r="C45" s="676">
        <v>100</v>
      </c>
      <c r="D45" s="676">
        <v>100</v>
      </c>
      <c r="E45" s="676">
        <v>100</v>
      </c>
      <c r="F45" s="676">
        <v>100</v>
      </c>
      <c r="G45" s="676">
        <v>100</v>
      </c>
      <c r="H45" s="676">
        <v>100</v>
      </c>
      <c r="I45" s="676">
        <v>100</v>
      </c>
      <c r="J45" s="676">
        <v>100</v>
      </c>
      <c r="K45" s="676">
        <v>100</v>
      </c>
      <c r="L45" s="676">
        <v>100</v>
      </c>
      <c r="M45" s="676">
        <v>100</v>
      </c>
    </row>
    <row r="46" spans="1:13" s="449" customFormat="1" ht="12" customHeight="1">
      <c r="A46" s="450">
        <v>2016</v>
      </c>
      <c r="B46" s="180">
        <v>105.14048663258191</v>
      </c>
      <c r="C46" s="180">
        <v>105.16347480921199</v>
      </c>
      <c r="D46" s="180">
        <v>89.020729092208725</v>
      </c>
      <c r="E46" s="180">
        <v>105.05836158368284</v>
      </c>
      <c r="F46" s="180">
        <v>81.835125448028677</v>
      </c>
      <c r="G46" s="180">
        <v>103.96419912605191</v>
      </c>
      <c r="H46" s="180">
        <v>114.80258467785629</v>
      </c>
      <c r="I46" s="180">
        <v>106.43441473495868</v>
      </c>
      <c r="J46" s="180">
        <v>103.6892208935184</v>
      </c>
      <c r="K46" s="180">
        <v>105.26774793141037</v>
      </c>
      <c r="L46" s="180">
        <v>103.42575859146619</v>
      </c>
      <c r="M46" s="180">
        <v>107.09735669586412</v>
      </c>
    </row>
    <row r="47" spans="1:13" s="515" customFormat="1" ht="12" customHeight="1">
      <c r="A47" s="519">
        <v>2017</v>
      </c>
      <c r="B47" s="180">
        <v>109.14596911914428</v>
      </c>
      <c r="C47" s="180">
        <v>109.27276740648523</v>
      </c>
      <c r="D47" s="180">
        <v>83.166669748140734</v>
      </c>
      <c r="E47" s="180">
        <v>103.95763765398259</v>
      </c>
      <c r="F47" s="180">
        <v>10.628202286914984</v>
      </c>
      <c r="G47" s="180">
        <v>101.74009454585283</v>
      </c>
      <c r="H47" s="180">
        <v>140.24556426101307</v>
      </c>
      <c r="I47" s="180">
        <v>99.795216617594591</v>
      </c>
      <c r="J47" s="180">
        <v>105.23429164985882</v>
      </c>
      <c r="K47" s="180">
        <v>112.93054176774093</v>
      </c>
      <c r="L47" s="180">
        <v>107.12446454266441</v>
      </c>
      <c r="M47" s="180">
        <v>111.40846839344648</v>
      </c>
    </row>
    <row r="48" spans="1:13" s="563" customFormat="1" ht="12" customHeight="1">
      <c r="A48" s="567">
        <v>2018</v>
      </c>
      <c r="B48" s="180">
        <v>113.78886573653755</v>
      </c>
      <c r="C48" s="180">
        <v>113.96153744382526</v>
      </c>
      <c r="D48" s="180">
        <v>82.806640874772526</v>
      </c>
      <c r="E48" s="180">
        <v>105.55305210998137</v>
      </c>
      <c r="F48" s="180">
        <v>11.007780940016055</v>
      </c>
      <c r="G48" s="180">
        <v>103.91117822189416</v>
      </c>
      <c r="H48" s="180">
        <v>128.37260690634076</v>
      </c>
      <c r="I48" s="180">
        <v>104.22754490435193</v>
      </c>
      <c r="J48" s="180">
        <v>107.76696924803117</v>
      </c>
      <c r="K48" s="180">
        <v>120.42550723639718</v>
      </c>
      <c r="L48" s="180">
        <v>111.54873524514265</v>
      </c>
      <c r="M48" s="180">
        <v>115.85924493851624</v>
      </c>
    </row>
    <row r="49" spans="1:13" s="641" customFormat="1" ht="12" customHeight="1">
      <c r="A49" s="647">
        <v>2019</v>
      </c>
      <c r="B49" s="180">
        <v>116.79520485187737</v>
      </c>
      <c r="C49" s="180">
        <v>116.83287473930872</v>
      </c>
      <c r="D49" s="180">
        <v>70.494813654866093</v>
      </c>
      <c r="E49" s="180">
        <v>101.87343445118491</v>
      </c>
      <c r="F49" s="180" t="s">
        <v>83</v>
      </c>
      <c r="G49" s="180">
        <v>100.63670099378167</v>
      </c>
      <c r="H49" s="180" t="s">
        <v>83</v>
      </c>
      <c r="I49" s="180" t="s">
        <v>83</v>
      </c>
      <c r="J49" s="180">
        <v>112.8427486023853</v>
      </c>
      <c r="K49" s="180">
        <v>127.61037365506395</v>
      </c>
      <c r="L49" s="180">
        <v>113.9405481355099</v>
      </c>
      <c r="M49" s="180">
        <v>118.38680812605979</v>
      </c>
    </row>
    <row r="50" spans="1:13" ht="12" customHeight="1">
      <c r="A50" s="11">
        <v>2020</v>
      </c>
      <c r="B50" s="180">
        <v>112.88651464892745</v>
      </c>
      <c r="C50" s="180">
        <v>112.53349541583272</v>
      </c>
      <c r="D50" s="180">
        <v>69.675635704083419</v>
      </c>
      <c r="E50" s="180">
        <v>99.665541395280542</v>
      </c>
      <c r="F50" s="180" t="s">
        <v>83</v>
      </c>
      <c r="G50" s="180">
        <v>97.567706934562011</v>
      </c>
      <c r="H50" s="180" t="s">
        <v>83</v>
      </c>
      <c r="I50" s="180" t="s">
        <v>83</v>
      </c>
      <c r="J50" s="180">
        <v>111.8420331878</v>
      </c>
      <c r="K50" s="180">
        <v>119.16636903993812</v>
      </c>
      <c r="L50" s="180">
        <v>110.94633024623187</v>
      </c>
      <c r="M50" s="180">
        <v>114.31002821732629</v>
      </c>
    </row>
    <row r="51" spans="1:13" ht="12" customHeight="1">
      <c r="A51" s="20" t="s">
        <v>690</v>
      </c>
      <c r="B51" s="25"/>
      <c r="C51" s="25"/>
      <c r="D51" s="25"/>
      <c r="E51" s="25"/>
      <c r="F51" s="25"/>
      <c r="G51" s="25"/>
      <c r="H51" s="25"/>
      <c r="I51" s="25"/>
      <c r="J51" s="25"/>
      <c r="K51" s="25"/>
      <c r="L51" s="25"/>
      <c r="M51" s="25"/>
    </row>
    <row r="52" spans="1:13" ht="12" customHeight="1">
      <c r="A52" s="672" t="s">
        <v>1409</v>
      </c>
      <c r="B52" s="8"/>
      <c r="C52" s="8"/>
      <c r="D52" s="8"/>
      <c r="E52" s="8"/>
      <c r="F52" s="8"/>
      <c r="G52" s="8"/>
      <c r="H52" s="8"/>
      <c r="I52" s="8"/>
      <c r="J52" s="8"/>
      <c r="K52" s="8"/>
      <c r="L52" s="8"/>
      <c r="M52" s="8"/>
    </row>
    <row r="53" spans="1:13" ht="12" customHeight="1">
      <c r="A53" s="16" t="s">
        <v>106</v>
      </c>
      <c r="B53" s="86"/>
      <c r="C53" s="86"/>
      <c r="D53" s="86"/>
      <c r="E53" s="86"/>
      <c r="F53" s="86"/>
      <c r="G53" s="86"/>
      <c r="H53" s="86"/>
      <c r="I53" s="86"/>
      <c r="J53" s="86"/>
      <c r="K53" s="86"/>
      <c r="L53" s="86"/>
      <c r="M53" s="86"/>
    </row>
    <row r="54" spans="1:13" ht="12" customHeight="1"/>
  </sheetData>
  <mergeCells count="34">
    <mergeCell ref="A2:M2"/>
    <mergeCell ref="A29:K29"/>
    <mergeCell ref="J5:J7"/>
    <mergeCell ref="F5:I5"/>
    <mergeCell ref="B8:M8"/>
    <mergeCell ref="C4:C7"/>
    <mergeCell ref="F6:F7"/>
    <mergeCell ref="D5:D7"/>
    <mergeCell ref="G6:G7"/>
    <mergeCell ref="M5:M7"/>
    <mergeCell ref="I6:I7"/>
    <mergeCell ref="D31:M31"/>
    <mergeCell ref="G33:G34"/>
    <mergeCell ref="K32:K34"/>
    <mergeCell ref="B31:B34"/>
    <mergeCell ref="F33:F34"/>
    <mergeCell ref="H33:H34"/>
    <mergeCell ref="E32:E34"/>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s>
  <phoneticPr fontId="6" type="noConversion"/>
  <hyperlinks>
    <hyperlink ref="A29:K29" location="Inhaltsverzeichnis!E29" display="Inhaltsverzeichnis!E29"/>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zoomScaleNormal="100" workbookViewId="0">
      <selection activeCell="A9" sqref="A9"/>
    </sheetView>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8" ht="12" customHeight="1">
      <c r="A1" s="49" t="s">
        <v>1007</v>
      </c>
      <c r="B1" s="38"/>
      <c r="C1"/>
      <c r="D1"/>
      <c r="E1"/>
      <c r="F1" s="15"/>
      <c r="G1" s="15"/>
      <c r="H1" s="15"/>
    </row>
    <row r="2" spans="1:18" ht="12" customHeight="1">
      <c r="A2" s="674" t="s">
        <v>1389</v>
      </c>
      <c r="B2" s="674"/>
      <c r="C2" s="674"/>
      <c r="D2" s="674"/>
      <c r="E2" s="674"/>
      <c r="F2" s="674"/>
      <c r="G2" s="674"/>
      <c r="H2" s="674"/>
      <c r="I2" s="43"/>
    </row>
    <row r="3" spans="1:18" ht="12" customHeight="1">
      <c r="A3" s="5"/>
      <c r="B3" s="22"/>
      <c r="C3" s="1"/>
      <c r="D3" s="1"/>
      <c r="E3" s="1"/>
      <c r="F3" s="1"/>
      <c r="G3" s="1"/>
      <c r="H3" s="1"/>
      <c r="I3" s="3"/>
    </row>
    <row r="4" spans="1:18" ht="12" customHeight="1">
      <c r="A4" s="698" t="s">
        <v>1035</v>
      </c>
      <c r="B4" s="694" t="s">
        <v>969</v>
      </c>
      <c r="C4" s="710" t="s">
        <v>968</v>
      </c>
      <c r="D4" s="714"/>
      <c r="E4" s="714"/>
      <c r="F4" s="714"/>
      <c r="G4" s="714"/>
      <c r="H4" s="714"/>
      <c r="I4" s="714"/>
      <c r="J4" s="714"/>
      <c r="K4" s="714"/>
      <c r="L4" s="714"/>
    </row>
    <row r="5" spans="1:18" ht="12" customHeight="1">
      <c r="A5" s="726"/>
      <c r="B5" s="728"/>
      <c r="C5" s="709" t="s">
        <v>4</v>
      </c>
      <c r="D5" s="709" t="s">
        <v>5</v>
      </c>
      <c r="E5" s="710" t="s">
        <v>1037</v>
      </c>
      <c r="F5" s="714"/>
      <c r="G5" s="714"/>
      <c r="H5" s="711"/>
      <c r="I5" s="700" t="s">
        <v>229</v>
      </c>
      <c r="J5" s="700" t="s">
        <v>1296</v>
      </c>
      <c r="K5" s="700" t="s">
        <v>9</v>
      </c>
      <c r="L5" s="694" t="s">
        <v>10</v>
      </c>
    </row>
    <row r="6" spans="1:18" ht="12" customHeight="1">
      <c r="A6" s="726"/>
      <c r="B6" s="728"/>
      <c r="C6" s="709"/>
      <c r="D6" s="709"/>
      <c r="E6" s="700" t="s">
        <v>6</v>
      </c>
      <c r="F6" s="700" t="s">
        <v>7</v>
      </c>
      <c r="G6" s="700" t="s">
        <v>12</v>
      </c>
      <c r="H6" s="700" t="s">
        <v>1262</v>
      </c>
      <c r="I6" s="721"/>
      <c r="J6" s="715"/>
      <c r="K6" s="715"/>
      <c r="L6" s="719"/>
    </row>
    <row r="7" spans="1:18" ht="78" customHeight="1">
      <c r="A7" s="726"/>
      <c r="B7" s="729"/>
      <c r="C7" s="709"/>
      <c r="D7" s="709"/>
      <c r="E7" s="701"/>
      <c r="F7" s="722"/>
      <c r="G7" s="716"/>
      <c r="H7" s="716"/>
      <c r="I7" s="722"/>
      <c r="J7" s="716"/>
      <c r="K7" s="716"/>
      <c r="L7" s="720"/>
    </row>
    <row r="8" spans="1:18" ht="12" customHeight="1">
      <c r="A8" s="727"/>
      <c r="B8" s="709" t="s">
        <v>1034</v>
      </c>
      <c r="C8" s="709"/>
      <c r="D8" s="709"/>
      <c r="E8" s="709"/>
      <c r="F8" s="709"/>
      <c r="G8" s="709"/>
      <c r="H8" s="709"/>
      <c r="I8" s="709"/>
      <c r="J8" s="709"/>
      <c r="K8" s="709"/>
      <c r="L8" s="710"/>
    </row>
    <row r="9" spans="1:18" ht="12" customHeight="1">
      <c r="A9" s="7"/>
      <c r="B9" s="145"/>
      <c r="C9" s="145"/>
      <c r="D9" s="145"/>
      <c r="E9" s="145"/>
      <c r="F9" s="145"/>
      <c r="G9" s="145"/>
      <c r="H9" s="145"/>
    </row>
    <row r="10" spans="1:18" ht="12" customHeight="1">
      <c r="A10" s="11">
        <v>2001</v>
      </c>
      <c r="B10" s="127">
        <v>1598.6869999999999</v>
      </c>
      <c r="C10" s="127">
        <v>1.171</v>
      </c>
      <c r="D10" s="80">
        <v>169.19499999999999</v>
      </c>
      <c r="E10" s="80" t="s">
        <v>83</v>
      </c>
      <c r="F10" s="127">
        <v>142.43899999999999</v>
      </c>
      <c r="G10" s="80" t="s">
        <v>83</v>
      </c>
      <c r="H10" s="80" t="s">
        <v>83</v>
      </c>
      <c r="I10" s="80">
        <v>98.570999999999998</v>
      </c>
      <c r="J10" s="127">
        <v>401.827</v>
      </c>
      <c r="K10" s="127">
        <v>317.26400000000001</v>
      </c>
      <c r="L10" s="127">
        <v>610.65899999999999</v>
      </c>
      <c r="M10" s="199"/>
      <c r="N10" s="593"/>
      <c r="O10" s="593"/>
      <c r="Q10" s="593"/>
      <c r="R10" s="593"/>
    </row>
    <row r="11" spans="1:18" ht="12" customHeight="1">
      <c r="A11" s="11">
        <v>2002</v>
      </c>
      <c r="B11" s="127">
        <v>1571.6220000000001</v>
      </c>
      <c r="C11" s="127">
        <v>1.2150000000000001</v>
      </c>
      <c r="D11" s="80">
        <v>158.76</v>
      </c>
      <c r="E11" s="80" t="s">
        <v>83</v>
      </c>
      <c r="F11" s="127">
        <v>133.166</v>
      </c>
      <c r="G11" s="80" t="s">
        <v>83</v>
      </c>
      <c r="H11" s="80" t="s">
        <v>83</v>
      </c>
      <c r="I11" s="80">
        <v>90.281000000000006</v>
      </c>
      <c r="J11" s="127">
        <v>393.315</v>
      </c>
      <c r="K11" s="127">
        <v>310.7</v>
      </c>
      <c r="L11" s="127">
        <v>617.351</v>
      </c>
      <c r="M11" s="199"/>
      <c r="N11" s="593"/>
      <c r="O11" s="593"/>
      <c r="Q11" s="593"/>
      <c r="R11" s="593"/>
    </row>
    <row r="12" spans="1:18" ht="12" customHeight="1">
      <c r="A12" s="11">
        <v>2003</v>
      </c>
      <c r="B12" s="127">
        <v>1548.8119999999999</v>
      </c>
      <c r="C12" s="127">
        <v>1.2609999999999999</v>
      </c>
      <c r="D12" s="80">
        <v>149.209</v>
      </c>
      <c r="E12" s="80" t="s">
        <v>83</v>
      </c>
      <c r="F12" s="127">
        <v>125.7</v>
      </c>
      <c r="G12" s="80" t="s">
        <v>83</v>
      </c>
      <c r="H12" s="80" t="s">
        <v>83</v>
      </c>
      <c r="I12" s="80">
        <v>83.564999999999998</v>
      </c>
      <c r="J12" s="127">
        <v>389.51900000000001</v>
      </c>
      <c r="K12" s="127">
        <v>316.53699999999998</v>
      </c>
      <c r="L12" s="127">
        <v>608.721</v>
      </c>
      <c r="M12" s="199"/>
      <c r="N12" s="593"/>
      <c r="O12" s="593"/>
      <c r="Q12" s="593"/>
      <c r="R12" s="593"/>
    </row>
    <row r="13" spans="1:18" ht="12" customHeight="1">
      <c r="A13" s="11">
        <v>2004</v>
      </c>
      <c r="B13" s="127">
        <v>1557.2149999999999</v>
      </c>
      <c r="C13" s="127">
        <v>1.2310000000000001</v>
      </c>
      <c r="D13" s="80">
        <v>144.79400000000001</v>
      </c>
      <c r="E13" s="80" t="s">
        <v>83</v>
      </c>
      <c r="F13" s="127">
        <v>121.983</v>
      </c>
      <c r="G13" s="80" t="s">
        <v>83</v>
      </c>
      <c r="H13" s="80" t="s">
        <v>83</v>
      </c>
      <c r="I13" s="80">
        <v>80.186000000000007</v>
      </c>
      <c r="J13" s="127">
        <v>395.46100000000001</v>
      </c>
      <c r="K13" s="127">
        <v>325.51299999999998</v>
      </c>
      <c r="L13" s="127">
        <v>610.03</v>
      </c>
      <c r="M13" s="199"/>
      <c r="N13" s="593"/>
      <c r="O13" s="593"/>
      <c r="Q13" s="593"/>
      <c r="R13" s="593"/>
    </row>
    <row r="14" spans="1:18" ht="12" customHeight="1">
      <c r="A14" s="11">
        <v>2005</v>
      </c>
      <c r="B14" s="127">
        <v>1557.1089999999999</v>
      </c>
      <c r="C14" s="127">
        <v>1.097</v>
      </c>
      <c r="D14" s="80">
        <v>139.786</v>
      </c>
      <c r="E14" s="80" t="s">
        <v>83</v>
      </c>
      <c r="F14" s="127">
        <v>117.67400000000001</v>
      </c>
      <c r="G14" s="80" t="s">
        <v>83</v>
      </c>
      <c r="H14" s="80" t="s">
        <v>83</v>
      </c>
      <c r="I14" s="80">
        <v>76.224999999999994</v>
      </c>
      <c r="J14" s="127">
        <v>394.22899999999998</v>
      </c>
      <c r="K14" s="127">
        <v>330.19</v>
      </c>
      <c r="L14" s="127">
        <v>615.58199999999999</v>
      </c>
      <c r="M14" s="199"/>
      <c r="N14" s="593"/>
      <c r="O14" s="593"/>
      <c r="Q14" s="593"/>
      <c r="R14" s="593"/>
    </row>
    <row r="15" spans="1:18" ht="12" customHeight="1">
      <c r="A15" s="11">
        <v>2006</v>
      </c>
      <c r="B15" s="127">
        <v>1581.8040000000001</v>
      </c>
      <c r="C15" s="127">
        <v>1.0089999999999999</v>
      </c>
      <c r="D15" s="80">
        <v>136.16399999999999</v>
      </c>
      <c r="E15" s="80" t="s">
        <v>83</v>
      </c>
      <c r="F15" s="127">
        <v>115.084</v>
      </c>
      <c r="G15" s="80" t="s">
        <v>83</v>
      </c>
      <c r="H15" s="80" t="s">
        <v>83</v>
      </c>
      <c r="I15" s="80">
        <v>74.171000000000006</v>
      </c>
      <c r="J15" s="127">
        <v>398.37900000000002</v>
      </c>
      <c r="K15" s="127">
        <v>341.68</v>
      </c>
      <c r="L15" s="127">
        <v>630.40099999999995</v>
      </c>
      <c r="M15" s="199"/>
      <c r="N15" s="593"/>
      <c r="O15" s="593"/>
      <c r="Q15" s="593"/>
      <c r="R15" s="593"/>
    </row>
    <row r="16" spans="1:18" ht="12" customHeight="1">
      <c r="A16" s="11">
        <v>2007</v>
      </c>
      <c r="B16" s="127">
        <v>1614.42</v>
      </c>
      <c r="C16" s="127">
        <v>0.99</v>
      </c>
      <c r="D16" s="80">
        <v>134.53800000000001</v>
      </c>
      <c r="E16" s="80" t="s">
        <v>83</v>
      </c>
      <c r="F16" s="127">
        <v>113.80500000000001</v>
      </c>
      <c r="G16" s="80" t="s">
        <v>83</v>
      </c>
      <c r="H16" s="80" t="s">
        <v>83</v>
      </c>
      <c r="I16" s="80">
        <v>75.584999999999994</v>
      </c>
      <c r="J16" s="127">
        <v>409.31099999999998</v>
      </c>
      <c r="K16" s="127">
        <v>352.94900000000001</v>
      </c>
      <c r="L16" s="127">
        <v>641.04700000000003</v>
      </c>
      <c r="M16" s="199"/>
      <c r="N16" s="593"/>
      <c r="O16" s="593"/>
      <c r="Q16" s="593"/>
      <c r="R16" s="593"/>
    </row>
    <row r="17" spans="1:18" ht="12" customHeight="1">
      <c r="A17" s="11">
        <v>2008</v>
      </c>
      <c r="B17" s="127">
        <v>1645.8109999999999</v>
      </c>
      <c r="C17" s="127">
        <v>0.91600000000000004</v>
      </c>
      <c r="D17" s="80">
        <v>136.20599999999999</v>
      </c>
      <c r="E17" s="80">
        <v>4.2000000000000003E-2</v>
      </c>
      <c r="F17" s="127">
        <v>115.83799999999999</v>
      </c>
      <c r="G17" s="80">
        <v>6.6440000000000001</v>
      </c>
      <c r="H17" s="80">
        <v>13.682</v>
      </c>
      <c r="I17" s="80">
        <v>76.341999999999999</v>
      </c>
      <c r="J17" s="127">
        <v>411.61200000000002</v>
      </c>
      <c r="K17" s="127">
        <v>366.82600000000002</v>
      </c>
      <c r="L17" s="127">
        <v>653.90899999999999</v>
      </c>
      <c r="M17" s="199"/>
      <c r="N17" s="593"/>
      <c r="O17" s="593"/>
      <c r="Q17" s="593"/>
      <c r="R17" s="593"/>
    </row>
    <row r="18" spans="1:18" ht="12" customHeight="1">
      <c r="A18" s="11">
        <v>2009</v>
      </c>
      <c r="B18" s="127">
        <v>1673.3589999999999</v>
      </c>
      <c r="C18" s="127">
        <v>0.59799999999999998</v>
      </c>
      <c r="D18" s="80">
        <v>135.303</v>
      </c>
      <c r="E18" s="94">
        <v>5.5E-2</v>
      </c>
      <c r="F18" s="94">
        <v>116.044</v>
      </c>
      <c r="G18" s="94">
        <v>6.266</v>
      </c>
      <c r="H18" s="94">
        <v>12.938000000000001</v>
      </c>
      <c r="I18" s="80">
        <v>76.590999999999994</v>
      </c>
      <c r="J18" s="80">
        <v>415.21100000000001</v>
      </c>
      <c r="K18" s="80">
        <v>375.94400000000002</v>
      </c>
      <c r="L18" s="80">
        <v>669.71199999999999</v>
      </c>
      <c r="M18" s="199"/>
      <c r="N18" s="593"/>
      <c r="O18" s="593"/>
      <c r="Q18" s="593"/>
      <c r="R18" s="593"/>
    </row>
    <row r="19" spans="1:18" ht="12" customHeight="1">
      <c r="A19" s="11">
        <v>2010</v>
      </c>
      <c r="B19" s="127">
        <v>1691.807</v>
      </c>
      <c r="C19" s="127">
        <v>0.52800000000000002</v>
      </c>
      <c r="D19" s="80">
        <v>134.886</v>
      </c>
      <c r="E19" s="94">
        <v>0.03</v>
      </c>
      <c r="F19" s="94">
        <v>115.66800000000001</v>
      </c>
      <c r="G19" s="94">
        <v>6.1680000000000001</v>
      </c>
      <c r="H19" s="94">
        <v>13.02</v>
      </c>
      <c r="I19" s="80">
        <v>76.783000000000001</v>
      </c>
      <c r="J19" s="80">
        <v>417.995</v>
      </c>
      <c r="K19" s="80">
        <v>382.10700000000003</v>
      </c>
      <c r="L19" s="80">
        <v>679.50800000000004</v>
      </c>
      <c r="M19" s="199"/>
      <c r="N19" s="593"/>
      <c r="O19" s="593"/>
      <c r="Q19" s="593"/>
      <c r="R19" s="593"/>
    </row>
    <row r="20" spans="1:18" ht="12" customHeight="1">
      <c r="A20" s="11">
        <v>2011</v>
      </c>
      <c r="B20" s="127">
        <v>1707.11</v>
      </c>
      <c r="C20" s="127">
        <v>0.57599999999999996</v>
      </c>
      <c r="D20" s="80">
        <v>137.76300000000001</v>
      </c>
      <c r="E20" s="94">
        <v>0.02</v>
      </c>
      <c r="F20" s="94">
        <v>119.289</v>
      </c>
      <c r="G20" s="94">
        <v>5.6020000000000003</v>
      </c>
      <c r="H20" s="94">
        <v>12.852</v>
      </c>
      <c r="I20" s="80">
        <v>78.935000000000002</v>
      </c>
      <c r="J20" s="80">
        <v>430.46199999999999</v>
      </c>
      <c r="K20" s="80">
        <v>383.34100000000001</v>
      </c>
      <c r="L20" s="80">
        <v>676.03300000000002</v>
      </c>
      <c r="M20" s="199"/>
      <c r="N20" s="593"/>
      <c r="O20" s="593"/>
      <c r="Q20" s="593"/>
      <c r="R20" s="593"/>
    </row>
    <row r="21" spans="1:18" s="283" customFormat="1" ht="12" customHeight="1">
      <c r="A21" s="287">
        <v>2012</v>
      </c>
      <c r="B21" s="127">
        <v>1744.8879999999999</v>
      </c>
      <c r="C21" s="127">
        <v>0.51900000000000002</v>
      </c>
      <c r="D21" s="80">
        <v>139.43299999999999</v>
      </c>
      <c r="E21" s="94">
        <v>3.3000000000000002E-2</v>
      </c>
      <c r="F21" s="94">
        <v>120.378</v>
      </c>
      <c r="G21" s="94">
        <v>5.7720000000000002</v>
      </c>
      <c r="H21" s="94">
        <v>13.25</v>
      </c>
      <c r="I21" s="80">
        <v>81.692999999999998</v>
      </c>
      <c r="J21" s="80">
        <v>443.72800000000001</v>
      </c>
      <c r="K21" s="80">
        <v>395.10300000000001</v>
      </c>
      <c r="L21" s="80">
        <v>684.41200000000003</v>
      </c>
      <c r="M21" s="199"/>
      <c r="N21" s="593"/>
      <c r="O21" s="593"/>
      <c r="Q21" s="593"/>
      <c r="R21" s="593"/>
    </row>
    <row r="22" spans="1:18" s="310" customFormat="1" ht="12" customHeight="1">
      <c r="A22" s="311">
        <v>2013</v>
      </c>
      <c r="B22" s="127">
        <v>1778.72</v>
      </c>
      <c r="C22" s="127">
        <v>0.46800000000000003</v>
      </c>
      <c r="D22" s="94">
        <v>137.96700000000001</v>
      </c>
      <c r="E22" s="94">
        <v>4.2999999999999997E-2</v>
      </c>
      <c r="F22" s="94">
        <v>119.593</v>
      </c>
      <c r="G22" s="94">
        <v>4.8170000000000002</v>
      </c>
      <c r="H22" s="94">
        <v>13.513999999999999</v>
      </c>
      <c r="I22" s="94">
        <v>82.569000000000003</v>
      </c>
      <c r="J22" s="94">
        <v>455.25099999999998</v>
      </c>
      <c r="K22" s="94">
        <v>402.31200000000001</v>
      </c>
      <c r="L22" s="94">
        <v>700.15300000000002</v>
      </c>
      <c r="M22" s="199"/>
      <c r="N22" s="593"/>
      <c r="O22" s="593"/>
      <c r="Q22" s="593"/>
      <c r="R22" s="593"/>
    </row>
    <row r="23" spans="1:18" s="350" customFormat="1" ht="12" customHeight="1">
      <c r="A23" s="354">
        <v>2014</v>
      </c>
      <c r="B23" s="127">
        <v>1812.299</v>
      </c>
      <c r="C23" s="127">
        <v>0.45300000000000001</v>
      </c>
      <c r="D23" s="94">
        <v>138.53899999999999</v>
      </c>
      <c r="E23" s="94">
        <v>4.4999999999999998E-2</v>
      </c>
      <c r="F23" s="94">
        <v>120.01300000000001</v>
      </c>
      <c r="G23" s="94">
        <v>4.6070000000000002</v>
      </c>
      <c r="H23" s="94">
        <v>13.874000000000001</v>
      </c>
      <c r="I23" s="94">
        <v>82.287000000000006</v>
      </c>
      <c r="J23" s="94">
        <v>464.73099999999999</v>
      </c>
      <c r="K23" s="94">
        <v>411.25</v>
      </c>
      <c r="L23" s="94">
        <v>715.03899999999999</v>
      </c>
      <c r="M23" s="199"/>
      <c r="N23" s="593"/>
      <c r="O23" s="593"/>
      <c r="Q23" s="593"/>
      <c r="R23" s="593"/>
    </row>
    <row r="24" spans="1:18" s="449" customFormat="1" ht="12" customHeight="1">
      <c r="A24" s="450">
        <v>2015</v>
      </c>
      <c r="B24" s="127">
        <v>1851.12</v>
      </c>
      <c r="C24" s="127">
        <v>0.46100000000000002</v>
      </c>
      <c r="D24" s="94">
        <v>138.64099999999999</v>
      </c>
      <c r="E24" s="94">
        <v>3.6999999999999998E-2</v>
      </c>
      <c r="F24" s="94">
        <v>120.273</v>
      </c>
      <c r="G24" s="94">
        <v>4.7249999999999996</v>
      </c>
      <c r="H24" s="94">
        <v>13.606</v>
      </c>
      <c r="I24" s="94">
        <v>82.444000000000003</v>
      </c>
      <c r="J24" s="94">
        <v>477.851</v>
      </c>
      <c r="K24" s="94">
        <v>424.41800000000001</v>
      </c>
      <c r="L24" s="94">
        <v>727.30499999999995</v>
      </c>
      <c r="M24" s="199"/>
      <c r="N24" s="593"/>
      <c r="O24" s="593"/>
      <c r="Q24" s="593"/>
      <c r="R24" s="593"/>
    </row>
    <row r="25" spans="1:18" s="483" customFormat="1" ht="12" customHeight="1">
      <c r="A25" s="484">
        <v>2016</v>
      </c>
      <c r="B25" s="127">
        <v>1902.3340000000001</v>
      </c>
      <c r="C25" s="127">
        <v>0.48299999999999998</v>
      </c>
      <c r="D25" s="94">
        <v>135.864</v>
      </c>
      <c r="E25" s="94">
        <v>3.1E-2</v>
      </c>
      <c r="F25" s="94">
        <v>117.864</v>
      </c>
      <c r="G25" s="94">
        <v>4.484</v>
      </c>
      <c r="H25" s="94">
        <v>13.484999999999999</v>
      </c>
      <c r="I25" s="94">
        <v>82.866</v>
      </c>
      <c r="J25" s="94">
        <v>495.23700000000002</v>
      </c>
      <c r="K25" s="94">
        <v>444.27499999999998</v>
      </c>
      <c r="L25" s="94">
        <v>743.60900000000004</v>
      </c>
      <c r="M25" s="199"/>
      <c r="N25" s="593"/>
      <c r="O25" s="593"/>
      <c r="Q25" s="593"/>
      <c r="R25" s="593"/>
    </row>
    <row r="26" spans="1:18" s="515" customFormat="1" ht="12" customHeight="1">
      <c r="A26" s="519">
        <v>2017</v>
      </c>
      <c r="B26" s="127">
        <v>1961.127</v>
      </c>
      <c r="C26" s="127">
        <v>0.53500000000000003</v>
      </c>
      <c r="D26" s="94">
        <v>136.33000000000001</v>
      </c>
      <c r="E26" s="94">
        <v>2.1999999999999999E-2</v>
      </c>
      <c r="F26" s="94">
        <v>117.50700000000001</v>
      </c>
      <c r="G26" s="94">
        <v>5.4459999999999997</v>
      </c>
      <c r="H26" s="94">
        <v>13.355</v>
      </c>
      <c r="I26" s="94">
        <v>84.957999999999998</v>
      </c>
      <c r="J26" s="94">
        <v>511.34399999999999</v>
      </c>
      <c r="K26" s="94">
        <v>465.79599999999999</v>
      </c>
      <c r="L26" s="94">
        <v>762.16399999999999</v>
      </c>
      <c r="M26" s="199"/>
      <c r="N26" s="593"/>
      <c r="O26" s="593"/>
      <c r="Q26" s="593"/>
      <c r="R26" s="593"/>
    </row>
    <row r="27" spans="1:18" s="563" customFormat="1" ht="12" customHeight="1">
      <c r="A27" s="567">
        <v>2018</v>
      </c>
      <c r="B27" s="127">
        <v>2022.884</v>
      </c>
      <c r="C27" s="127">
        <v>0.67200000000000004</v>
      </c>
      <c r="D27" s="94">
        <v>138.59800000000001</v>
      </c>
      <c r="E27" s="94">
        <v>0.02</v>
      </c>
      <c r="F27" s="94">
        <v>119.11799999999999</v>
      </c>
      <c r="G27" s="94">
        <v>5.5890000000000004</v>
      </c>
      <c r="H27" s="94">
        <v>13.871</v>
      </c>
      <c r="I27" s="94">
        <v>87.95</v>
      </c>
      <c r="J27" s="94">
        <v>533.25599999999997</v>
      </c>
      <c r="K27" s="94">
        <v>482.59399999999999</v>
      </c>
      <c r="L27" s="94">
        <v>779.81399999999996</v>
      </c>
      <c r="M27" s="199"/>
      <c r="N27" s="593"/>
      <c r="O27" s="593"/>
      <c r="Q27" s="593"/>
      <c r="R27" s="593"/>
    </row>
    <row r="28" spans="1:18" s="641" customFormat="1" ht="12" customHeight="1">
      <c r="A28" s="647">
        <v>2019</v>
      </c>
      <c r="B28" s="127">
        <v>2066.6669999999999</v>
      </c>
      <c r="C28" s="127">
        <v>0.69399999999999995</v>
      </c>
      <c r="D28" s="94">
        <v>136.87799999999999</v>
      </c>
      <c r="E28" s="94" t="s">
        <v>83</v>
      </c>
      <c r="F28" s="94">
        <v>116.786</v>
      </c>
      <c r="G28" s="94" t="s">
        <v>83</v>
      </c>
      <c r="H28" s="94" t="s">
        <v>83</v>
      </c>
      <c r="I28" s="94">
        <v>90.447999999999993</v>
      </c>
      <c r="J28" s="94">
        <v>546.97</v>
      </c>
      <c r="K28" s="94">
        <v>495.25799999999998</v>
      </c>
      <c r="L28" s="94">
        <v>796.41899999999998</v>
      </c>
      <c r="M28" s="199"/>
      <c r="N28" s="593"/>
      <c r="O28" s="593"/>
      <c r="Q28" s="593"/>
      <c r="R28" s="593"/>
    </row>
    <row r="29" spans="1:18" ht="12" customHeight="1">
      <c r="A29" s="11">
        <v>2020</v>
      </c>
      <c r="B29" s="127">
        <v>2058.6309999999999</v>
      </c>
      <c r="C29" s="127">
        <v>0.88100000000000001</v>
      </c>
      <c r="D29" s="94">
        <v>132.72999999999999</v>
      </c>
      <c r="E29" s="94" t="s">
        <v>83</v>
      </c>
      <c r="F29" s="94">
        <v>111.878</v>
      </c>
      <c r="G29" s="94" t="s">
        <v>83</v>
      </c>
      <c r="H29" s="94" t="s">
        <v>83</v>
      </c>
      <c r="I29" s="94">
        <v>90.59</v>
      </c>
      <c r="J29" s="94">
        <v>535.69899999999996</v>
      </c>
      <c r="K29" s="94">
        <v>493.09300000000002</v>
      </c>
      <c r="L29" s="94">
        <v>805.63800000000003</v>
      </c>
      <c r="M29" s="199"/>
      <c r="N29" s="593"/>
      <c r="O29" s="593"/>
      <c r="Q29" s="593"/>
      <c r="R29" s="593"/>
    </row>
    <row r="30" spans="1:18" ht="12" customHeight="1">
      <c r="A30" s="20" t="s">
        <v>690</v>
      </c>
      <c r="B30" s="25"/>
      <c r="C30" s="25"/>
      <c r="D30" s="25"/>
      <c r="E30" s="25"/>
      <c r="F30" s="25"/>
      <c r="G30" s="25"/>
      <c r="H30" s="25"/>
    </row>
    <row r="31" spans="1:18" ht="12" customHeight="1">
      <c r="A31" s="672" t="s">
        <v>1409</v>
      </c>
      <c r="B31" s="8"/>
      <c r="C31" s="8"/>
      <c r="D31" s="8"/>
      <c r="E31" s="8"/>
      <c r="F31" s="8"/>
      <c r="G31" s="8"/>
      <c r="H31" s="8"/>
    </row>
    <row r="32" spans="1:18" ht="12" customHeight="1">
      <c r="A32" s="708" t="s">
        <v>255</v>
      </c>
      <c r="B32" s="708"/>
      <c r="C32" s="708"/>
      <c r="D32" s="708"/>
      <c r="E32" s="708"/>
      <c r="F32" s="708"/>
      <c r="G32" s="708"/>
      <c r="H32" s="708"/>
      <c r="I32" s="724"/>
      <c r="J32" s="724"/>
      <c r="K32" s="725"/>
      <c r="L32" s="725"/>
    </row>
    <row r="33" spans="1:16" ht="12" customHeight="1">
      <c r="A33" s="16" t="s">
        <v>107</v>
      </c>
      <c r="B33" s="8"/>
      <c r="C33" s="8"/>
      <c r="D33" s="8"/>
      <c r="E33" s="8"/>
      <c r="F33" s="8"/>
      <c r="G33" s="8"/>
      <c r="H33" s="8"/>
    </row>
    <row r="34" spans="1:16" ht="12" customHeight="1"/>
    <row r="35" spans="1:16" ht="12" customHeight="1"/>
    <row r="36" spans="1:16" ht="12" customHeight="1">
      <c r="A36" s="345" t="s">
        <v>1319</v>
      </c>
      <c r="B36" s="343"/>
      <c r="C36" s="343"/>
      <c r="D36" s="343"/>
      <c r="E36" s="343"/>
      <c r="F36" s="343"/>
    </row>
    <row r="37" spans="1:16" ht="12" customHeight="1">
      <c r="N37" s="22" t="s">
        <v>147</v>
      </c>
      <c r="O37" s="404">
        <f>C29</f>
        <v>0.88100000000000001</v>
      </c>
      <c r="P37" s="594">
        <f>O37/O43</f>
        <v>4.2795430555548811E-4</v>
      </c>
    </row>
    <row r="38" spans="1:16" ht="12" customHeight="1">
      <c r="N38" s="22" t="s">
        <v>148</v>
      </c>
      <c r="O38" s="404">
        <f>D29</f>
        <v>132.72999999999999</v>
      </c>
      <c r="P38" s="594">
        <f>O38/O43</f>
        <v>6.4474886465811496E-2</v>
      </c>
    </row>
    <row r="39" spans="1:16" ht="12" customHeight="1">
      <c r="N39" s="22" t="s">
        <v>149</v>
      </c>
      <c r="O39" s="404">
        <f>I29</f>
        <v>90.59</v>
      </c>
      <c r="P39" s="594">
        <f>O39/O43</f>
        <v>4.4004972236403712E-2</v>
      </c>
    </row>
    <row r="40" spans="1:16" ht="12" customHeight="1">
      <c r="N40" s="22" t="s">
        <v>13</v>
      </c>
      <c r="O40" s="84">
        <f>J29</f>
        <v>535.69899999999996</v>
      </c>
      <c r="P40" s="594">
        <f>O40/O43</f>
        <v>0.26022099152300726</v>
      </c>
    </row>
    <row r="41" spans="1:16" ht="12" customHeight="1">
      <c r="N41" s="394" t="s">
        <v>14</v>
      </c>
      <c r="O41" s="404">
        <f>K29</f>
        <v>493.09300000000002</v>
      </c>
      <c r="P41" s="594">
        <f>O41/O43</f>
        <v>0.2395247132681865</v>
      </c>
    </row>
    <row r="42" spans="1:16" ht="12" customHeight="1">
      <c r="N42" s="22" t="s">
        <v>15</v>
      </c>
      <c r="O42" s="84">
        <f>L29</f>
        <v>805.63800000000003</v>
      </c>
      <c r="P42" s="594">
        <f>O42/O43</f>
        <v>0.39134648220103557</v>
      </c>
    </row>
    <row r="43" spans="1:16" ht="12" customHeight="1">
      <c r="N43" s="22" t="s">
        <v>184</v>
      </c>
      <c r="O43" s="404">
        <f>B29</f>
        <v>2058.6309999999999</v>
      </c>
      <c r="P43" s="594">
        <f>SUM(P37:P42)</f>
        <v>1</v>
      </c>
    </row>
    <row r="44" spans="1:16" ht="12" customHeight="1"/>
    <row r="45" spans="1:16" ht="12" customHeight="1"/>
    <row r="46" spans="1:16" ht="12" customHeight="1">
      <c r="N46" s="11"/>
      <c r="O46" s="216"/>
    </row>
    <row r="47" spans="1:16" ht="12" customHeight="1">
      <c r="N47" s="11"/>
      <c r="O47" s="11"/>
    </row>
    <row r="48" spans="1:16" ht="12" customHeight="1">
      <c r="N48" s="11"/>
      <c r="O48" s="11"/>
    </row>
    <row r="49" spans="14:15" ht="12" customHeight="1">
      <c r="N49" s="11"/>
      <c r="O49" s="11"/>
    </row>
    <row r="50" spans="14:15" ht="12" customHeight="1"/>
    <row r="51" spans="14:15" ht="12" customHeight="1"/>
    <row r="52" spans="14:15" ht="12" customHeight="1"/>
    <row r="53" spans="14:15" ht="12" customHeight="1"/>
    <row r="54" spans="14:15" ht="12" customHeight="1"/>
    <row r="55" spans="14:15" ht="12" customHeight="1"/>
    <row r="56" spans="14:15" ht="12" customHeight="1"/>
    <row r="57" spans="14:15" ht="12" customHeight="1"/>
    <row r="58" spans="14:15" ht="12" customHeight="1"/>
    <row r="59" spans="14:15" ht="12" customHeight="1"/>
    <row r="60" spans="14:15" ht="12" customHeight="1"/>
    <row r="61" spans="14:15" ht="12" customHeight="1"/>
    <row r="62" spans="14:15" ht="12" customHeight="1"/>
    <row r="63" spans="14:15" ht="12" customHeight="1"/>
    <row r="64" spans="14: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sheetData>
  <mergeCells count="16">
    <mergeCell ref="B8:L8"/>
    <mergeCell ref="A32:L32"/>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6:F36" location="Inhaltsverzeichnis!A13" display="3 Erwerbstätige 2014 nach Wirtschaftsbereichen"/>
    <hyperlink ref="A2:G2" location="Inhaltsverzeichnis!E34" display="1.2.3 Erwerbstätige 2000 – 2010¹ nach Wirtschaftsbereichen"/>
    <hyperlink ref="H2" location="Inhaltsverzeichnis!E34" display="1.2.3 Erwerbstätige 2000 – 2010¹ nach Wirtschaftsbereichen"/>
    <hyperlink ref="A2:H2" location="Inhaltsverzeichnis!E33" display="1.2.3 Erwerbstätige 2001 – 202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20 –  Berlin  &amp;G</oddFooter>
  </headerFooter>
  <ignoredErrors>
    <ignoredError sqref="B8" numberStoredAsText="1"/>
    <ignoredError sqref="P37:P43"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61</vt:i4>
      </vt:variant>
      <vt:variant>
        <vt:lpstr>Benannte Bereiche</vt:lpstr>
      </vt:variant>
      <vt:variant>
        <vt:i4>11</vt:i4>
      </vt:variant>
    </vt:vector>
  </HeadingPairs>
  <TitlesOfParts>
    <vt:vector size="72" baseType="lpstr">
      <vt:lpstr>Titel</vt:lpstr>
      <vt:lpstr>Impressum</vt:lpstr>
      <vt:lpstr>Inhaltsverzeichnis</vt:lpstr>
      <vt:lpstr>Vorbemerkungen</vt:lpstr>
      <vt:lpstr>Grafik 1_2</vt:lpstr>
      <vt:lpstr>Tab 1.1.1_1.1.2</vt:lpstr>
      <vt:lpstr>Tab 1.1.3_1.1.4</vt:lpstr>
      <vt:lpstr>Tab 1.2.1_1.2.2</vt:lpstr>
      <vt:lpstr>Tab 1.2.3 Grafik 3</vt:lpstr>
      <vt:lpstr>Tab 1.2.4</vt:lpstr>
      <vt:lpstr>Tab 1.2.5</vt:lpstr>
      <vt:lpstr>Tab 1.2.6</vt:lpstr>
      <vt:lpstr>Tab 1.2.7</vt:lpstr>
      <vt:lpstr>Tab 2.1.1 Grafik 4</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5</vt:lpstr>
      <vt:lpstr>Tab 2.2.4_2.2.5</vt:lpstr>
      <vt:lpstr>Tab 2.2.6_2.2.7</vt:lpstr>
      <vt:lpstr>Tab 2.2.8_2.2.9</vt:lpstr>
      <vt:lpstr>Tab 2.2.10_2.2.11</vt:lpstr>
      <vt:lpstr>Grafik 6_7</vt:lpstr>
      <vt:lpstr>Tab 2.2.12</vt:lpstr>
      <vt:lpstr>Tab 2.3.1_2.3.2</vt:lpstr>
      <vt:lpstr>Grafik 8_9</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10</vt:lpstr>
      <vt:lpstr>Tab 3.1.1_3.1.2</vt:lpstr>
      <vt:lpstr>Tab 3.2.1</vt:lpstr>
      <vt:lpstr>Grafik 11_12</vt:lpstr>
      <vt:lpstr>Tab 3.2.2</vt:lpstr>
      <vt:lpstr>Tab 3.2.3</vt:lpstr>
      <vt:lpstr>Tab 3.2.4</vt:lpstr>
      <vt:lpstr>Tab 3.3.1_3.3.2</vt:lpstr>
      <vt:lpstr>Tab 3.3.3</vt:lpstr>
      <vt:lpstr>Tab 3.4.1_3.4.2</vt:lpstr>
      <vt:lpstr>Tab 3.4.3_3.4.4</vt:lpstr>
      <vt:lpstr>Tab 3.5.1 Grafik 13</vt:lpstr>
      <vt:lpstr>Tab 3.5.2</vt:lpstr>
      <vt:lpstr>Tab 3.5.3</vt:lpstr>
      <vt:lpstr>Tab 3.5.4</vt:lpstr>
      <vt:lpstr>Glossar</vt:lpstr>
      <vt:lpstr>U4</vt:lpstr>
      <vt:lpstr>'Grafik 1_2'!Druckbereich</vt:lpstr>
      <vt:lpstr>'Grafik 10'!Druckbereich</vt:lpstr>
      <vt:lpstr>'Grafik 11_12'!Druckbereich</vt:lpstr>
      <vt:lpstr>'Grafik 6_7'!Druckbereich</vt:lpstr>
      <vt:lpstr>'Grafik 8_9'!Druckbereich</vt:lpstr>
      <vt:lpstr>Inhaltsverzeichnis!Druckbereich</vt:lpstr>
      <vt:lpstr>'Tab 1.2.3 Grafik 3'!Druckbereich</vt:lpstr>
      <vt:lpstr>'Tab 2.1.1 Grafik 4'!Druckbereich</vt:lpstr>
      <vt:lpstr>'Tab 2.2.3 Grafik 5'!Druckbereich</vt:lpstr>
      <vt:lpstr>'Tab 3.5.1 Grafik 13'!Druckbereich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Berlin 2020</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Ilona Zimmermann</cp:lastModifiedBy>
  <cp:lastPrinted>2021-06-11T10:24:35Z</cp:lastPrinted>
  <dcterms:created xsi:type="dcterms:W3CDTF">2006-01-20T09:37:10Z</dcterms:created>
  <dcterms:modified xsi:type="dcterms:W3CDTF">2021-06-11T16:26:02Z</dcterms:modified>
  <cp:category>Statistischer Bericht P V 1 - j / 20</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